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zullig/Dropbox/Teaching/macrometrics/codes/data/"/>
    </mc:Choice>
  </mc:AlternateContent>
  <xr:revisionPtr revIDLastSave="0" documentId="13_ncr:1_{D784132F-A130-B341-9FD0-B8D979BD9DB8}" xr6:coauthVersionLast="47" xr6:coauthVersionMax="47" xr10:uidLastSave="{00000000-0000-0000-0000-000000000000}"/>
  <bookViews>
    <workbookView xWindow="740" yWindow="1560" windowWidth="27240" windowHeight="16040" xr2:uid="{2F589838-3592-9F44-92CA-466EC5FC5599}"/>
  </bookViews>
  <sheets>
    <sheet name="series" sheetId="1" r:id="rId1"/>
    <sheet name="labels" sheetId="2" r:id="rId2"/>
    <sheet name="sources" sheetId="3" r:id="rId3"/>
    <sheet name="help_monthly_to_quarter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9" i="1" l="1"/>
  <c r="AA21" i="1"/>
  <c r="A25" i="2"/>
  <c r="A24" i="2"/>
  <c r="A23" i="2"/>
  <c r="A22" i="2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X21" i="1"/>
  <c r="X22" i="1" l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A21" i="2"/>
  <c r="A20" i="2"/>
  <c r="A19" i="2"/>
  <c r="A18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A17" i="2"/>
  <c r="A16" i="2"/>
  <c r="A15" i="2"/>
  <c r="A14" i="2"/>
  <c r="A13" i="2"/>
  <c r="A12" i="2"/>
  <c r="A11" i="2"/>
  <c r="A10" i="2"/>
  <c r="A9" i="2"/>
  <c r="A8" i="2"/>
  <c r="A7" i="2"/>
  <c r="I82" i="1"/>
  <c r="I83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82" i="1"/>
  <c r="A6" i="2"/>
  <c r="A5" i="2"/>
  <c r="A4" i="2"/>
  <c r="A3" i="2"/>
  <c r="A2" i="2"/>
  <c r="A1" i="2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C252" i="4"/>
  <c r="D85" i="4" s="1"/>
  <c r="I297" i="1" s="1"/>
  <c r="C249" i="4"/>
  <c r="D84" i="4" s="1"/>
  <c r="I296" i="1" s="1"/>
  <c r="C246" i="4"/>
  <c r="D83" i="4" s="1"/>
  <c r="I295" i="1" s="1"/>
  <c r="C243" i="4"/>
  <c r="D82" i="4" s="1"/>
  <c r="I294" i="1" s="1"/>
  <c r="C240" i="4"/>
  <c r="D81" i="4" s="1"/>
  <c r="I293" i="1" s="1"/>
  <c r="C237" i="4"/>
  <c r="D80" i="4" s="1"/>
  <c r="I292" i="1" s="1"/>
  <c r="C234" i="4"/>
  <c r="D79" i="4" s="1"/>
  <c r="I291" i="1" s="1"/>
  <c r="C231" i="4"/>
  <c r="D78" i="4" s="1"/>
  <c r="I290" i="1" s="1"/>
  <c r="C228" i="4"/>
  <c r="D77" i="4" s="1"/>
  <c r="I289" i="1" s="1"/>
  <c r="C225" i="4"/>
  <c r="D76" i="4" s="1"/>
  <c r="I288" i="1" s="1"/>
  <c r="C222" i="4"/>
  <c r="D75" i="4" s="1"/>
  <c r="I287" i="1" s="1"/>
  <c r="C219" i="4"/>
  <c r="D74" i="4" s="1"/>
  <c r="I286" i="1" s="1"/>
  <c r="C216" i="4"/>
  <c r="D73" i="4" s="1"/>
  <c r="I285" i="1" s="1"/>
  <c r="C213" i="4"/>
  <c r="D72" i="4" s="1"/>
  <c r="I284" i="1" s="1"/>
  <c r="C210" i="4"/>
  <c r="D71" i="4" s="1"/>
  <c r="I283" i="1" s="1"/>
  <c r="C207" i="4"/>
  <c r="D70" i="4" s="1"/>
  <c r="I282" i="1" s="1"/>
  <c r="C204" i="4"/>
  <c r="D69" i="4" s="1"/>
  <c r="I281" i="1" s="1"/>
  <c r="C201" i="4"/>
  <c r="D68" i="4" s="1"/>
  <c r="I280" i="1" s="1"/>
  <c r="C198" i="4"/>
  <c r="D67" i="4" s="1"/>
  <c r="I279" i="1" s="1"/>
  <c r="C195" i="4"/>
  <c r="D66" i="4" s="1"/>
  <c r="I278" i="1" s="1"/>
  <c r="C192" i="4"/>
  <c r="D65" i="4" s="1"/>
  <c r="I277" i="1" s="1"/>
  <c r="C189" i="4"/>
  <c r="D64" i="4" s="1"/>
  <c r="I276" i="1" s="1"/>
  <c r="C186" i="4"/>
  <c r="D63" i="4" s="1"/>
  <c r="I275" i="1" s="1"/>
  <c r="C183" i="4"/>
  <c r="D62" i="4" s="1"/>
  <c r="I274" i="1" s="1"/>
  <c r="C180" i="4"/>
  <c r="D61" i="4" s="1"/>
  <c r="I273" i="1" s="1"/>
  <c r="C177" i="4"/>
  <c r="D60" i="4" s="1"/>
  <c r="I272" i="1" s="1"/>
  <c r="C174" i="4"/>
  <c r="D59" i="4" s="1"/>
  <c r="I271" i="1" s="1"/>
  <c r="C171" i="4"/>
  <c r="D58" i="4" s="1"/>
  <c r="I270" i="1" s="1"/>
  <c r="C168" i="4"/>
  <c r="D57" i="4" s="1"/>
  <c r="I269" i="1" s="1"/>
  <c r="C165" i="4"/>
  <c r="D56" i="4" s="1"/>
  <c r="I268" i="1" s="1"/>
  <c r="C162" i="4"/>
  <c r="D55" i="4" s="1"/>
  <c r="I267" i="1" s="1"/>
  <c r="C159" i="4"/>
  <c r="D54" i="4" s="1"/>
  <c r="I266" i="1" s="1"/>
  <c r="C156" i="4"/>
  <c r="D53" i="4" s="1"/>
  <c r="I265" i="1" s="1"/>
  <c r="C153" i="4"/>
  <c r="D52" i="4" s="1"/>
  <c r="I264" i="1" s="1"/>
  <c r="C150" i="4"/>
  <c r="D51" i="4" s="1"/>
  <c r="I263" i="1" s="1"/>
  <c r="C147" i="4"/>
  <c r="D50" i="4" s="1"/>
  <c r="I262" i="1" s="1"/>
  <c r="C144" i="4"/>
  <c r="D49" i="4" s="1"/>
  <c r="I261" i="1" s="1"/>
  <c r="C141" i="4"/>
  <c r="D48" i="4" s="1"/>
  <c r="I260" i="1" s="1"/>
  <c r="C138" i="4"/>
  <c r="D47" i="4" s="1"/>
  <c r="I259" i="1" s="1"/>
  <c r="C135" i="4"/>
  <c r="D46" i="4" s="1"/>
  <c r="I258" i="1" s="1"/>
  <c r="C132" i="4"/>
  <c r="D45" i="4" s="1"/>
  <c r="I257" i="1" s="1"/>
  <c r="C129" i="4"/>
  <c r="D44" i="4" s="1"/>
  <c r="I256" i="1" s="1"/>
  <c r="C126" i="4"/>
  <c r="D43" i="4" s="1"/>
  <c r="I255" i="1" s="1"/>
  <c r="C123" i="4"/>
  <c r="D42" i="4" s="1"/>
  <c r="I254" i="1" s="1"/>
  <c r="C120" i="4"/>
  <c r="D41" i="4" s="1"/>
  <c r="I253" i="1" s="1"/>
  <c r="C117" i="4"/>
  <c r="D40" i="4" s="1"/>
  <c r="I252" i="1" s="1"/>
  <c r="C114" i="4"/>
  <c r="D39" i="4" s="1"/>
  <c r="I251" i="1" s="1"/>
  <c r="C111" i="4"/>
  <c r="D38" i="4" s="1"/>
  <c r="I250" i="1" s="1"/>
  <c r="C108" i="4"/>
  <c r="D37" i="4" s="1"/>
  <c r="I249" i="1" s="1"/>
  <c r="C105" i="4"/>
  <c r="D36" i="4" s="1"/>
  <c r="I248" i="1" s="1"/>
  <c r="C102" i="4"/>
  <c r="D35" i="4" s="1"/>
  <c r="I247" i="1" s="1"/>
  <c r="C99" i="4"/>
  <c r="D34" i="4" s="1"/>
  <c r="I246" i="1" s="1"/>
  <c r="C96" i="4"/>
  <c r="D33" i="4" s="1"/>
  <c r="I245" i="1" s="1"/>
  <c r="C93" i="4"/>
  <c r="D32" i="4" s="1"/>
  <c r="I244" i="1" s="1"/>
  <c r="C90" i="4"/>
  <c r="D31" i="4" s="1"/>
  <c r="I243" i="1" s="1"/>
  <c r="C87" i="4"/>
  <c r="D30" i="4" s="1"/>
  <c r="I242" i="1" s="1"/>
  <c r="C84" i="4"/>
  <c r="D29" i="4" s="1"/>
  <c r="I241" i="1" s="1"/>
  <c r="C81" i="4"/>
  <c r="D28" i="4" s="1"/>
  <c r="I240" i="1" s="1"/>
  <c r="C78" i="4"/>
  <c r="D27" i="4" s="1"/>
  <c r="I239" i="1" s="1"/>
  <c r="C75" i="4"/>
  <c r="D26" i="4" s="1"/>
  <c r="I238" i="1" s="1"/>
  <c r="C72" i="4"/>
  <c r="D25" i="4" s="1"/>
  <c r="I237" i="1" s="1"/>
  <c r="C69" i="4"/>
  <c r="D24" i="4" s="1"/>
  <c r="I236" i="1" s="1"/>
  <c r="C66" i="4"/>
  <c r="D23" i="4" s="1"/>
  <c r="I235" i="1" s="1"/>
  <c r="C63" i="4"/>
  <c r="D22" i="4" s="1"/>
  <c r="I234" i="1" s="1"/>
  <c r="C60" i="4"/>
  <c r="D21" i="4" s="1"/>
  <c r="I233" i="1" s="1"/>
  <c r="C57" i="4"/>
  <c r="D20" i="4" s="1"/>
  <c r="I232" i="1" s="1"/>
  <c r="C54" i="4"/>
  <c r="D19" i="4" s="1"/>
  <c r="I231" i="1" s="1"/>
  <c r="C51" i="4"/>
  <c r="D18" i="4" s="1"/>
  <c r="I230" i="1" s="1"/>
  <c r="C48" i="4"/>
  <c r="D17" i="4" s="1"/>
  <c r="I229" i="1" s="1"/>
  <c r="C45" i="4"/>
  <c r="D16" i="4" s="1"/>
  <c r="I228" i="1" s="1"/>
  <c r="C42" i="4"/>
  <c r="D15" i="4" s="1"/>
  <c r="I227" i="1" s="1"/>
  <c r="C39" i="4"/>
  <c r="D14" i="4" s="1"/>
  <c r="I226" i="1" s="1"/>
  <c r="C36" i="4"/>
  <c r="D13" i="4" s="1"/>
  <c r="I225" i="1" s="1"/>
  <c r="C33" i="4"/>
  <c r="D12" i="4" s="1"/>
  <c r="I224" i="1" s="1"/>
  <c r="C30" i="4"/>
  <c r="D11" i="4" s="1"/>
  <c r="I223" i="1" s="1"/>
  <c r="C27" i="4"/>
  <c r="D10" i="4" s="1"/>
  <c r="I222" i="1" s="1"/>
  <c r="C24" i="4"/>
  <c r="D9" i="4" s="1"/>
  <c r="I221" i="1" s="1"/>
  <c r="C21" i="4"/>
  <c r="D8" i="4" s="1"/>
  <c r="I220" i="1" s="1"/>
  <c r="C18" i="4"/>
  <c r="D7" i="4" s="1"/>
  <c r="I219" i="1" s="1"/>
  <c r="C15" i="4"/>
  <c r="D6" i="4" s="1"/>
  <c r="I218" i="1" s="1"/>
  <c r="C12" i="4"/>
  <c r="D5" i="4" s="1"/>
  <c r="I217" i="1" s="1"/>
  <c r="C9" i="4"/>
  <c r="D4" i="4" s="1"/>
  <c r="I216" i="1" s="1"/>
  <c r="C6" i="4"/>
  <c r="D3" i="4" s="1"/>
  <c r="I215" i="1" s="1"/>
  <c r="C3" i="4"/>
  <c r="D2" i="4" s="1"/>
  <c r="I214" i="1" s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82" i="1"/>
</calcChain>
</file>

<file path=xl/sharedStrings.xml><?xml version="1.0" encoding="utf-8"?>
<sst xmlns="http://schemas.openxmlformats.org/spreadsheetml/2006/main" count="111" uniqueCount="86">
  <si>
    <t>Year</t>
  </si>
  <si>
    <t>Month</t>
  </si>
  <si>
    <t>GDP</t>
  </si>
  <si>
    <t>Real Gross Domestic Product, Billions of Chained 2012 Dollars, Quarterly, Seasonally Adjusted Annual Rate</t>
  </si>
  <si>
    <t>FRED: GDPC1</t>
  </si>
  <si>
    <t>PotGDP</t>
  </si>
  <si>
    <t>Real Potential Gross Domestic Product, Billions of Chained 2012 Dollars, Quarterly, Not Seasonally Adjusted</t>
  </si>
  <si>
    <t>FRED: GDPPOT</t>
  </si>
  <si>
    <t>CPI</t>
  </si>
  <si>
    <t>CoreCPI</t>
  </si>
  <si>
    <t>FFR</t>
  </si>
  <si>
    <t>FFRshadow</t>
  </si>
  <si>
    <t>GDPgap</t>
  </si>
  <si>
    <t>Consumer Price Index for All Urban Consumers: All Items in U.S. City Average, Index 1982-1984=100, Quarterly, Seasonally Adjusted</t>
  </si>
  <si>
    <t>FRED: CPIAUCSL</t>
  </si>
  <si>
    <t>Consumer Price Index for All Urban Consumers: All Items Less Food and Energy in U.S. City Average, Index 1982-1984=100, Quarterly, Seasonally Adjusted</t>
  </si>
  <si>
    <t>FRED: CPILFESL</t>
  </si>
  <si>
    <t>Effective Federal Funds Rate, Percent, Quarterly, Not Seasonally Adjusted</t>
  </si>
  <si>
    <t>shadow rate</t>
  </si>
  <si>
    <t>quarterly</t>
  </si>
  <si>
    <t>FFR shadow</t>
  </si>
  <si>
    <t>Source: https://sites.google.com/view/jingcynthiawu/shadow-rates</t>
  </si>
  <si>
    <t>from 2000m1: Quarterly averages of shadow policy rate from Wu &amp; Xia( 2016)</t>
  </si>
  <si>
    <t>Real activity</t>
  </si>
  <si>
    <t>Potential output</t>
  </si>
  <si>
    <t>Prices</t>
  </si>
  <si>
    <t>Interest rate</t>
  </si>
  <si>
    <t>NCONS</t>
  </si>
  <si>
    <t>Personal Consumption Expenditures, Billions of Dollars, Quarterly, Seasonally Adjusted Annual Rate</t>
  </si>
  <si>
    <t>GDPDEF</t>
  </si>
  <si>
    <t>Gross Domestic Product: Implicit Price Deflator, Index 2012=100, Quarterly, Seasonally Adjusted</t>
  </si>
  <si>
    <t>FRED: PCEC</t>
  </si>
  <si>
    <t>FRED: GDPDEF</t>
  </si>
  <si>
    <t>LF</t>
  </si>
  <si>
    <t>CONS</t>
  </si>
  <si>
    <t>NINV</t>
  </si>
  <si>
    <t>FRED: FPI</t>
  </si>
  <si>
    <t>Fixed Private Investment, Billions of Dollars, Quarterly, Seasonally Adjusted Annual Rate</t>
  </si>
  <si>
    <t>INV</t>
  </si>
  <si>
    <t>GDPPC</t>
  </si>
  <si>
    <t>HOUR</t>
  </si>
  <si>
    <t>FRED: CE16OV_NBD19920101</t>
  </si>
  <si>
    <t>EMP</t>
  </si>
  <si>
    <t>Employment Level, Index Q1 1992=100, Quarterly, Seasonally Adjusted</t>
  </si>
  <si>
    <t>Nonfarm Business Sector: Average Weekly Hours, Index Q1 1992=100, Quarterly, Seasonally Adjusted</t>
  </si>
  <si>
    <t>FRED: PRS85006023_NBD19920101</t>
  </si>
  <si>
    <t>THOURS</t>
  </si>
  <si>
    <t>WAGE</t>
  </si>
  <si>
    <t>Population Level, Index Q1 1992=100, Quarterly, Not Seasonally Adjusted</t>
  </si>
  <si>
    <t>FRED: CNP16OV_NBD19920101</t>
  </si>
  <si>
    <t>Nonfarm Business Sector: Real Compensation Per Hour, Index 2012=100, Quarterly, Seasonally Adjusted</t>
  </si>
  <si>
    <t>FRED: COMPRNFB</t>
  </si>
  <si>
    <t>Population</t>
  </si>
  <si>
    <t>Consumption</t>
  </si>
  <si>
    <t>Nom. Investment</t>
  </si>
  <si>
    <t>Nom. consumption</t>
  </si>
  <si>
    <t>Investment</t>
  </si>
  <si>
    <t>Employment</t>
  </si>
  <si>
    <t>Hours per worker</t>
  </si>
  <si>
    <t xml:space="preserve">Hours  </t>
  </si>
  <si>
    <t>Real wage</t>
  </si>
  <si>
    <t>FRED: FEDFUNDS / before 1954: Ramey &amp; Zubairy (2018) "tbill"</t>
  </si>
  <si>
    <t>Rstar</t>
  </si>
  <si>
    <t>Natural rate of interest</t>
  </si>
  <si>
    <t>https://www.newyorkfed.org/research/policy/rstar</t>
  </si>
  <si>
    <t>Unemp</t>
  </si>
  <si>
    <t>Unemployment</t>
  </si>
  <si>
    <t>Unemployment Rate, Percent, Quarterly, Seasonally Adjusted</t>
  </si>
  <si>
    <t>FRED: UNRATE</t>
  </si>
  <si>
    <t>Mortgages</t>
  </si>
  <si>
    <t>FRED: HHMSDODNS</t>
  </si>
  <si>
    <t>Households and Nonprofit Organizations; One-to-Four-Family Residential Mortgages; Liability, Level, Billions of Dollars, Quarterly, Seasonally Adjusted</t>
  </si>
  <si>
    <t>MortgGDP</t>
  </si>
  <si>
    <t>Mortgages to potential output</t>
  </si>
  <si>
    <t>= Mortgages / (PotGDP*GDPDEF)</t>
  </si>
  <si>
    <t>(nominal / nominal)</t>
  </si>
  <si>
    <t>FedAss</t>
  </si>
  <si>
    <t>Monetary Authority; Total Financial Assets, Level, Millions of Dollars, Quarterly, Not Seasonally Adjusted</t>
  </si>
  <si>
    <t>Credit</t>
  </si>
  <si>
    <t>Domestic Nonfinancial Sectors; Total Liabilities, Level, Millions of Dollars, Quarterly, Not Seasonally Adjusted</t>
  </si>
  <si>
    <t>FRED: BOGZ1FL714090005Q (flow of funds overview: https://fred.stlouisfed.org/release/tables?rid=52&amp;eid=804432)</t>
  </si>
  <si>
    <t>FRED: BOGZ1FL384190005Q (flow of funds overview: https://fred.stlouisfed.org/release/tables?rid=52&amp;eid=804432)</t>
  </si>
  <si>
    <t>QE</t>
  </si>
  <si>
    <t>Fed balance sheet</t>
  </si>
  <si>
    <t>Total liabilities by private sector</t>
  </si>
  <si>
    <t>Central bank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</si>
</sst>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0" xfId="0" quotePrefix="1"/>
    <xf numFmtId="1" fontId="0" fillId="0" borderId="0" xfId="0" applyNumberFormat="1"/>
    <xf numFmtId="165" fontId="0" fillId="2" borderId="0" xfId="0" applyNumberFormat="1" applyFill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5BA5-D21A-784C-83F2-7ED26C32215F}">
  <dimension ref="A1:AA298"/>
  <sheetViews>
    <sheetView tabSelected="1" workbookViewId="0">
      <pane xSplit="2" ySplit="1" topLeftCell="K267" activePane="bottomRight" state="frozen"/>
      <selection pane="topRight" activeCell="C1" sqref="C1"/>
      <selection pane="bottomLeft" activeCell="A2" sqref="A2"/>
      <selection pane="bottomRight" activeCell="P283" sqref="P283"/>
    </sheetView>
  </sheetViews>
  <sheetFormatPr baseColWidth="10" defaultRowHeight="16" x14ac:dyDescent="0.2"/>
  <cols>
    <col min="3" max="3" width="12.6640625" bestFit="1" customWidth="1"/>
    <col min="4" max="4" width="14" customWidth="1"/>
    <col min="5" max="5" width="13.83203125" customWidth="1"/>
    <col min="6" max="9" width="11.33203125" bestFit="1" customWidth="1"/>
    <col min="10" max="10" width="12.6640625" bestFit="1" customWidth="1"/>
    <col min="11" max="13" width="11.33203125" bestFit="1" customWidth="1"/>
    <col min="14" max="14" width="11.6640625" bestFit="1" customWidth="1"/>
    <col min="15" max="15" width="11.33203125" bestFit="1" customWidth="1"/>
    <col min="16" max="16" width="12.6640625" bestFit="1" customWidth="1"/>
    <col min="17" max="22" width="11.33203125" bestFit="1" customWidth="1"/>
    <col min="23" max="23" width="12.6640625" bestFit="1" customWidth="1"/>
    <col min="24" max="24" width="11.33203125" bestFit="1" customWidth="1"/>
    <col min="25" max="25" width="14.6640625" bestFit="1" customWidth="1"/>
    <col min="26" max="26" width="15.6640625" bestFit="1" customWidth="1"/>
    <col min="27" max="27" width="11.33203125" bestFit="1" customWidth="1"/>
  </cols>
  <sheetData>
    <row r="1" spans="1:27" x14ac:dyDescent="0.2">
      <c r="A1" t="s">
        <v>0</v>
      </c>
      <c r="B1" t="s">
        <v>1</v>
      </c>
      <c r="C1" s="4" t="s">
        <v>2</v>
      </c>
      <c r="D1" s="4" t="s">
        <v>5</v>
      </c>
      <c r="E1" s="4" t="s">
        <v>12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27</v>
      </c>
      <c r="K1" s="4" t="s">
        <v>29</v>
      </c>
      <c r="L1" s="4" t="s">
        <v>33</v>
      </c>
      <c r="M1" s="5" t="s">
        <v>34</v>
      </c>
      <c r="N1" s="4" t="s">
        <v>35</v>
      </c>
      <c r="O1" s="5" t="s">
        <v>38</v>
      </c>
      <c r="P1" s="5" t="s">
        <v>39</v>
      </c>
      <c r="Q1" s="4" t="s">
        <v>40</v>
      </c>
      <c r="R1" s="4" t="s">
        <v>42</v>
      </c>
      <c r="S1" s="5" t="s">
        <v>46</v>
      </c>
      <c r="T1" s="4" t="s">
        <v>47</v>
      </c>
      <c r="U1" s="4" t="s">
        <v>62</v>
      </c>
      <c r="V1" s="4" t="s">
        <v>65</v>
      </c>
      <c r="W1" s="4" t="s">
        <v>69</v>
      </c>
      <c r="X1" s="5" t="s">
        <v>72</v>
      </c>
      <c r="Y1" s="4" t="s">
        <v>76</v>
      </c>
      <c r="Z1" s="4" t="s">
        <v>78</v>
      </c>
      <c r="AA1" s="5" t="s">
        <v>82</v>
      </c>
    </row>
    <row r="2" spans="1:27" x14ac:dyDescent="0.2">
      <c r="A2">
        <v>1947</v>
      </c>
      <c r="B2">
        <v>1</v>
      </c>
      <c r="C2" s="2">
        <v>2033.0609999999999</v>
      </c>
      <c r="D2" s="2"/>
      <c r="E2" s="2"/>
      <c r="F2" s="2">
        <v>21.7</v>
      </c>
      <c r="G2" s="2"/>
      <c r="H2" s="2">
        <v>0.38</v>
      </c>
      <c r="I2" s="8">
        <f t="shared" ref="I2:I31" si="0">H2</f>
        <v>0.38</v>
      </c>
      <c r="J2" s="2">
        <v>156.161</v>
      </c>
      <c r="K2" s="2">
        <v>11.96</v>
      </c>
      <c r="L2" s="2"/>
      <c r="M2" s="2"/>
      <c r="N2" s="2">
        <v>35.359000000000002</v>
      </c>
      <c r="O2" s="2"/>
      <c r="P2" s="2"/>
      <c r="Q2" s="2">
        <v>115.73921</v>
      </c>
      <c r="R2" s="2"/>
      <c r="S2" s="2"/>
      <c r="T2" s="9">
        <v>35.826999999999998</v>
      </c>
      <c r="U2" s="2"/>
      <c r="V2" s="2"/>
      <c r="W2" s="2"/>
      <c r="X2" s="2"/>
      <c r="Y2" s="2"/>
      <c r="Z2" s="2"/>
      <c r="AA2" s="2"/>
    </row>
    <row r="3" spans="1:27" x14ac:dyDescent="0.2">
      <c r="A3">
        <v>1947</v>
      </c>
      <c r="B3">
        <v>2</v>
      </c>
      <c r="C3" s="2">
        <v>2027.6389999999999</v>
      </c>
      <c r="D3" s="2"/>
      <c r="E3" s="2"/>
      <c r="F3" s="2">
        <v>22.01</v>
      </c>
      <c r="G3" s="2"/>
      <c r="H3" s="2">
        <v>0.38</v>
      </c>
      <c r="I3" s="8">
        <f t="shared" si="0"/>
        <v>0.38</v>
      </c>
      <c r="J3" s="2">
        <v>160.03100000000001</v>
      </c>
      <c r="K3" s="2">
        <v>12.131</v>
      </c>
      <c r="L3" s="2"/>
      <c r="M3" s="2"/>
      <c r="N3" s="2">
        <v>35.744</v>
      </c>
      <c r="O3" s="2"/>
      <c r="P3" s="2"/>
      <c r="Q3" s="2">
        <v>115.24258</v>
      </c>
      <c r="R3" s="2"/>
      <c r="S3" s="2"/>
      <c r="T3" s="9">
        <v>36.124000000000002</v>
      </c>
      <c r="U3" s="2"/>
      <c r="V3" s="2"/>
      <c r="W3" s="2"/>
      <c r="X3" s="2"/>
      <c r="Y3" s="2"/>
      <c r="Z3" s="2"/>
      <c r="AA3" s="2"/>
    </row>
    <row r="4" spans="1:27" x14ac:dyDescent="0.2">
      <c r="A4">
        <v>1947</v>
      </c>
      <c r="B4">
        <v>3</v>
      </c>
      <c r="C4" s="2">
        <v>2023.452</v>
      </c>
      <c r="D4" s="2"/>
      <c r="E4" s="2"/>
      <c r="F4" s="2">
        <v>22.49</v>
      </c>
      <c r="G4" s="2"/>
      <c r="H4" s="2">
        <v>0.73667000000000005</v>
      </c>
      <c r="I4" s="8">
        <f t="shared" si="0"/>
        <v>0.73667000000000005</v>
      </c>
      <c r="J4" s="2">
        <v>163.54300000000001</v>
      </c>
      <c r="K4" s="2">
        <v>12.335000000000001</v>
      </c>
      <c r="L4" s="2"/>
      <c r="M4" s="2"/>
      <c r="N4" s="2">
        <v>37.826999999999998</v>
      </c>
      <c r="O4" s="2"/>
      <c r="P4" s="2"/>
      <c r="Q4" s="2">
        <v>114.69795999999999</v>
      </c>
      <c r="R4" s="2"/>
      <c r="S4" s="2"/>
      <c r="T4" s="9">
        <v>36.404000000000003</v>
      </c>
      <c r="U4" s="2"/>
      <c r="V4" s="2"/>
      <c r="W4" s="2"/>
      <c r="X4" s="2"/>
      <c r="Y4" s="2"/>
      <c r="Z4" s="2"/>
      <c r="AA4" s="2"/>
    </row>
    <row r="5" spans="1:27" x14ac:dyDescent="0.2">
      <c r="A5">
        <v>1947</v>
      </c>
      <c r="B5">
        <v>4</v>
      </c>
      <c r="C5" s="2">
        <v>2055.1030000000001</v>
      </c>
      <c r="D5" s="2"/>
      <c r="E5" s="2"/>
      <c r="F5" s="2">
        <v>23.126666666666665</v>
      </c>
      <c r="G5" s="2"/>
      <c r="H5" s="2">
        <v>0.90666999999999998</v>
      </c>
      <c r="I5" s="8">
        <f t="shared" si="0"/>
        <v>0.90666999999999998</v>
      </c>
      <c r="J5" s="2">
        <v>167.672</v>
      </c>
      <c r="K5" s="2">
        <v>12.638999999999999</v>
      </c>
      <c r="L5" s="2"/>
      <c r="M5" s="2"/>
      <c r="N5" s="2">
        <v>41.793999999999997</v>
      </c>
      <c r="O5" s="2"/>
      <c r="P5" s="2"/>
      <c r="Q5" s="2">
        <v>114.90758</v>
      </c>
      <c r="R5" s="2"/>
      <c r="S5" s="2"/>
      <c r="T5" s="9">
        <v>36.238999999999997</v>
      </c>
      <c r="U5" s="2"/>
      <c r="V5" s="2"/>
      <c r="W5" s="2"/>
      <c r="X5" s="2"/>
      <c r="Y5" s="2"/>
      <c r="Z5" s="2"/>
      <c r="AA5" s="2"/>
    </row>
    <row r="6" spans="1:27" x14ac:dyDescent="0.2">
      <c r="A6">
        <v>1948</v>
      </c>
      <c r="B6">
        <v>1</v>
      </c>
      <c r="C6" s="2">
        <v>2086.0169999999998</v>
      </c>
      <c r="D6" s="2"/>
      <c r="E6" s="2"/>
      <c r="F6" s="2">
        <v>23.616666666666667</v>
      </c>
      <c r="G6" s="2"/>
      <c r="H6" s="2">
        <v>0.99</v>
      </c>
      <c r="I6" s="8">
        <f t="shared" si="0"/>
        <v>0.99</v>
      </c>
      <c r="J6" s="2">
        <v>170.37200000000001</v>
      </c>
      <c r="K6" s="2">
        <v>12.739000000000001</v>
      </c>
      <c r="L6" s="2">
        <v>53.463929999999998</v>
      </c>
      <c r="M6" s="2">
        <f t="shared" ref="M6:M68" si="1">(J6/K6)/(L6/100)</f>
        <v>25.015086243090849</v>
      </c>
      <c r="N6" s="2">
        <v>43.576000000000001</v>
      </c>
      <c r="O6" s="2">
        <f t="shared" ref="O6:O31" si="2">(N6/K6)/(L6/100)</f>
        <v>6.3981017897831025</v>
      </c>
      <c r="P6" s="2">
        <f t="shared" ref="P6:P69" si="3">C6/(L6/100)</f>
        <v>3901.7277629983432</v>
      </c>
      <c r="Q6" s="2">
        <v>115.06235</v>
      </c>
      <c r="R6" s="2">
        <v>49.149560000000001</v>
      </c>
      <c r="S6" s="2">
        <f t="shared" ref="S6:S65" si="4">(Q6*R6)/L6</f>
        <v>105.7771823931761</v>
      </c>
      <c r="T6" s="9">
        <v>36.328000000000003</v>
      </c>
      <c r="U6" s="2"/>
      <c r="V6" s="2">
        <v>3.7333333333333334</v>
      </c>
      <c r="W6" s="2"/>
      <c r="X6" s="2"/>
      <c r="Y6" s="2"/>
      <c r="Z6" s="2"/>
      <c r="AA6" s="2"/>
    </row>
    <row r="7" spans="1:27" x14ac:dyDescent="0.2">
      <c r="A7">
        <v>1948</v>
      </c>
      <c r="B7">
        <v>2</v>
      </c>
      <c r="C7" s="2">
        <v>2120.4499999999998</v>
      </c>
      <c r="D7" s="2"/>
      <c r="E7" s="2"/>
      <c r="F7" s="2">
        <v>23.993333333333332</v>
      </c>
      <c r="G7" s="2"/>
      <c r="H7" s="2">
        <v>1</v>
      </c>
      <c r="I7" s="8">
        <f t="shared" si="0"/>
        <v>1</v>
      </c>
      <c r="J7" s="2">
        <v>174.142</v>
      </c>
      <c r="K7" s="2">
        <v>12.853999999999999</v>
      </c>
      <c r="L7" s="2">
        <v>53.5809</v>
      </c>
      <c r="M7" s="2">
        <f t="shared" si="1"/>
        <v>25.28454997059637</v>
      </c>
      <c r="N7" s="2">
        <v>44.476999999999997</v>
      </c>
      <c r="O7" s="2">
        <f t="shared" si="2"/>
        <v>6.4578385974791539</v>
      </c>
      <c r="P7" s="2">
        <f t="shared" si="3"/>
        <v>3957.473651991661</v>
      </c>
      <c r="Q7" s="2">
        <v>114.68425000000001</v>
      </c>
      <c r="R7" s="2">
        <v>49.420839999999998</v>
      </c>
      <c r="S7" s="2">
        <f t="shared" si="4"/>
        <v>105.78008151729441</v>
      </c>
      <c r="T7" s="9">
        <v>36.24</v>
      </c>
      <c r="U7" s="2"/>
      <c r="V7" s="2">
        <v>3.6666666666666665</v>
      </c>
      <c r="W7" s="2"/>
      <c r="X7" s="2"/>
      <c r="Y7" s="2"/>
      <c r="Z7" s="2"/>
      <c r="AA7" s="2"/>
    </row>
    <row r="8" spans="1:27" x14ac:dyDescent="0.2">
      <c r="A8">
        <v>1948</v>
      </c>
      <c r="B8">
        <v>3</v>
      </c>
      <c r="C8" s="2">
        <v>2132.598</v>
      </c>
      <c r="D8" s="2"/>
      <c r="E8" s="2"/>
      <c r="F8" s="2">
        <v>24.396666666666668</v>
      </c>
      <c r="G8" s="2"/>
      <c r="H8" s="2">
        <v>1.05</v>
      </c>
      <c r="I8" s="8">
        <f t="shared" si="0"/>
        <v>1.05</v>
      </c>
      <c r="J8" s="2">
        <v>177.072</v>
      </c>
      <c r="K8" s="2">
        <v>13.092000000000001</v>
      </c>
      <c r="L8" s="2">
        <v>53.754620000000003</v>
      </c>
      <c r="M8" s="2">
        <f t="shared" si="1"/>
        <v>25.161011709903136</v>
      </c>
      <c r="N8" s="2">
        <v>45.365000000000002</v>
      </c>
      <c r="O8" s="2">
        <f t="shared" si="2"/>
        <v>6.4461309310323243</v>
      </c>
      <c r="P8" s="2">
        <f t="shared" si="3"/>
        <v>3967.2831842174683</v>
      </c>
      <c r="Q8" s="2">
        <v>114.34631</v>
      </c>
      <c r="R8" s="2">
        <v>49.717269999999999</v>
      </c>
      <c r="S8" s="2">
        <f t="shared" si="4"/>
        <v>105.75809796020695</v>
      </c>
      <c r="T8" s="9">
        <v>36.372</v>
      </c>
      <c r="U8" s="2"/>
      <c r="V8" s="2">
        <v>3.7666666666666666</v>
      </c>
      <c r="W8" s="2"/>
      <c r="X8" s="2"/>
      <c r="Y8" s="2"/>
      <c r="Z8" s="2"/>
      <c r="AA8" s="2"/>
    </row>
    <row r="9" spans="1:27" x14ac:dyDescent="0.2">
      <c r="A9">
        <v>1948</v>
      </c>
      <c r="B9">
        <v>4</v>
      </c>
      <c r="C9" s="2">
        <v>2134.9810000000002</v>
      </c>
      <c r="D9" s="2"/>
      <c r="E9" s="2"/>
      <c r="F9" s="2">
        <v>24.173333333333332</v>
      </c>
      <c r="G9" s="2"/>
      <c r="H9" s="2">
        <v>1.1399999999999999</v>
      </c>
      <c r="I9" s="8">
        <f t="shared" si="0"/>
        <v>1.1399999999999999</v>
      </c>
      <c r="J9" s="2">
        <v>177.928</v>
      </c>
      <c r="K9" s="2">
        <v>13.132</v>
      </c>
      <c r="L9" s="2">
        <v>53.84243</v>
      </c>
      <c r="M9" s="2">
        <f t="shared" si="1"/>
        <v>25.164526956626847</v>
      </c>
      <c r="N9" s="2">
        <v>45.337000000000003</v>
      </c>
      <c r="O9" s="2">
        <f t="shared" si="2"/>
        <v>6.412055205659545</v>
      </c>
      <c r="P9" s="2">
        <f t="shared" si="3"/>
        <v>3965.238938881474</v>
      </c>
      <c r="Q9" s="2">
        <v>113.93196</v>
      </c>
      <c r="R9" s="2">
        <v>49.60622</v>
      </c>
      <c r="S9" s="2">
        <f t="shared" si="4"/>
        <v>104.96803121239513</v>
      </c>
      <c r="T9" s="9">
        <v>37.067999999999998</v>
      </c>
      <c r="U9" s="2"/>
      <c r="V9" s="2">
        <v>3.8333333333333335</v>
      </c>
      <c r="W9" s="2"/>
      <c r="X9" s="2"/>
      <c r="Y9" s="2"/>
      <c r="Z9" s="2"/>
      <c r="AA9" s="2"/>
    </row>
    <row r="10" spans="1:27" x14ac:dyDescent="0.2">
      <c r="A10">
        <v>1949</v>
      </c>
      <c r="B10">
        <v>1</v>
      </c>
      <c r="C10" s="2">
        <v>2105.5619999999999</v>
      </c>
      <c r="D10" s="2">
        <v>2103.6134273494349</v>
      </c>
      <c r="E10" s="2">
        <f t="shared" ref="E10:E73" si="5">(C10/D10-1)*100</f>
        <v>9.2629787642128925E-2</v>
      </c>
      <c r="F10" s="2">
        <v>23.943333333333332</v>
      </c>
      <c r="G10" s="2"/>
      <c r="H10" s="2">
        <v>1.17</v>
      </c>
      <c r="I10" s="8">
        <f t="shared" si="0"/>
        <v>1.17</v>
      </c>
      <c r="J10" s="2">
        <v>176.83099999999999</v>
      </c>
      <c r="K10" s="2">
        <v>13.061999999999999</v>
      </c>
      <c r="L10" s="2">
        <v>53.929200000000002</v>
      </c>
      <c r="M10" s="2">
        <f t="shared" si="1"/>
        <v>25.102949106345914</v>
      </c>
      <c r="N10" s="2">
        <v>42.752000000000002</v>
      </c>
      <c r="O10" s="2">
        <f t="shared" si="2"/>
        <v>6.0690788390864761</v>
      </c>
      <c r="P10" s="2">
        <f t="shared" si="3"/>
        <v>3904.3078703188626</v>
      </c>
      <c r="Q10" s="2">
        <v>113.82911</v>
      </c>
      <c r="R10" s="2">
        <v>49.290289999999999</v>
      </c>
      <c r="S10" s="2">
        <f t="shared" si="4"/>
        <v>104.03769835899476</v>
      </c>
      <c r="T10" s="9">
        <v>37.655999999999999</v>
      </c>
      <c r="U10" s="2"/>
      <c r="V10" s="2">
        <v>4.666666666666667</v>
      </c>
      <c r="W10" s="2"/>
      <c r="X10" s="2"/>
      <c r="Y10" s="2"/>
      <c r="Z10" s="2"/>
      <c r="AA10" s="2"/>
    </row>
    <row r="11" spans="1:27" x14ac:dyDescent="0.2">
      <c r="A11">
        <v>1949</v>
      </c>
      <c r="B11">
        <v>2</v>
      </c>
      <c r="C11" s="2">
        <v>2098.38</v>
      </c>
      <c r="D11" s="2">
        <v>2131.5925133195465</v>
      </c>
      <c r="E11" s="2">
        <f t="shared" si="5"/>
        <v>-1.5581079925930275</v>
      </c>
      <c r="F11" s="2">
        <v>23.916666666666668</v>
      </c>
      <c r="G11" s="2"/>
      <c r="H11" s="2">
        <v>1.17</v>
      </c>
      <c r="I11" s="8">
        <f t="shared" si="0"/>
        <v>1.17</v>
      </c>
      <c r="J11" s="2">
        <v>178.446</v>
      </c>
      <c r="K11" s="2">
        <v>12.930999999999999</v>
      </c>
      <c r="L11" s="2">
        <v>54.06127</v>
      </c>
      <c r="M11" s="2">
        <f t="shared" si="1"/>
        <v>25.526334841243646</v>
      </c>
      <c r="N11" s="2">
        <v>41.389000000000003</v>
      </c>
      <c r="O11" s="2">
        <f t="shared" si="2"/>
        <v>5.9206116850152606</v>
      </c>
      <c r="P11" s="2">
        <f t="shared" si="3"/>
        <v>3881.4848411811263</v>
      </c>
      <c r="Q11" s="2">
        <v>113.37362</v>
      </c>
      <c r="R11" s="2">
        <v>48.737830000000002</v>
      </c>
      <c r="S11" s="2">
        <f t="shared" si="4"/>
        <v>102.20966355478886</v>
      </c>
      <c r="T11" s="9">
        <v>37.780999999999999</v>
      </c>
      <c r="U11" s="2"/>
      <c r="V11" s="2">
        <v>5.8666666666666671</v>
      </c>
      <c r="W11" s="2"/>
      <c r="X11" s="2"/>
      <c r="Y11" s="2"/>
      <c r="Z11" s="2"/>
      <c r="AA11" s="2"/>
    </row>
    <row r="12" spans="1:27" x14ac:dyDescent="0.2">
      <c r="A12">
        <v>1949</v>
      </c>
      <c r="B12">
        <v>3</v>
      </c>
      <c r="C12" s="2">
        <v>2120.0439999999999</v>
      </c>
      <c r="D12" s="2">
        <v>2160.7551984608081</v>
      </c>
      <c r="E12" s="2">
        <f t="shared" si="5"/>
        <v>-1.8841189640459222</v>
      </c>
      <c r="F12" s="2">
        <v>23.716666666666665</v>
      </c>
      <c r="G12" s="2"/>
      <c r="H12" s="2">
        <v>1.0432999999999999</v>
      </c>
      <c r="I12" s="8">
        <f t="shared" si="0"/>
        <v>1.0432999999999999</v>
      </c>
      <c r="J12" s="2">
        <v>177.80600000000001</v>
      </c>
      <c r="K12" s="2">
        <v>12.872</v>
      </c>
      <c r="L12" s="2">
        <v>54.2119</v>
      </c>
      <c r="M12" s="2">
        <f t="shared" si="1"/>
        <v>25.480371306036457</v>
      </c>
      <c r="N12" s="2">
        <v>40.856000000000002</v>
      </c>
      <c r="O12" s="2">
        <f t="shared" si="2"/>
        <v>5.854842075517281</v>
      </c>
      <c r="P12" s="2">
        <f t="shared" si="3"/>
        <v>3910.6616812913767</v>
      </c>
      <c r="Q12" s="2">
        <v>112.94655</v>
      </c>
      <c r="R12" s="2">
        <v>48.653060000000004</v>
      </c>
      <c r="S12" s="2">
        <f t="shared" si="4"/>
        <v>101.36511123836281</v>
      </c>
      <c r="T12" s="9">
        <v>38.185000000000002</v>
      </c>
      <c r="U12" s="2"/>
      <c r="V12" s="2">
        <v>6.7</v>
      </c>
      <c r="W12" s="2"/>
      <c r="X12" s="2"/>
      <c r="Y12" s="2"/>
      <c r="Z12" s="2"/>
      <c r="AA12" s="2"/>
    </row>
    <row r="13" spans="1:27" x14ac:dyDescent="0.2">
      <c r="A13">
        <v>1949</v>
      </c>
      <c r="B13">
        <v>4</v>
      </c>
      <c r="C13" s="2">
        <v>2102.2510000000002</v>
      </c>
      <c r="D13" s="2">
        <v>2188.6851003591828</v>
      </c>
      <c r="E13" s="2">
        <f t="shared" si="5"/>
        <v>-3.9491336759681861</v>
      </c>
      <c r="F13" s="2">
        <v>23.66</v>
      </c>
      <c r="G13" s="2"/>
      <c r="H13" s="2">
        <v>1.0767</v>
      </c>
      <c r="I13" s="8">
        <f t="shared" si="0"/>
        <v>1.0767</v>
      </c>
      <c r="J13" s="2">
        <v>180.249</v>
      </c>
      <c r="K13" s="2">
        <v>12.872999999999999</v>
      </c>
      <c r="L13" s="2">
        <v>54.368270000000003</v>
      </c>
      <c r="M13" s="2">
        <f t="shared" si="1"/>
        <v>25.754171345143771</v>
      </c>
      <c r="N13" s="2">
        <v>42.167000000000002</v>
      </c>
      <c r="O13" s="2">
        <f t="shared" si="2"/>
        <v>6.0248663965441001</v>
      </c>
      <c r="P13" s="2">
        <f t="shared" si="3"/>
        <v>3866.6873159657275</v>
      </c>
      <c r="Q13" s="2">
        <v>113.08172</v>
      </c>
      <c r="R13" s="2">
        <v>48.922080000000001</v>
      </c>
      <c r="S13" s="2">
        <f t="shared" si="4"/>
        <v>101.75407369735326</v>
      </c>
      <c r="T13" s="9">
        <v>38.161000000000001</v>
      </c>
      <c r="U13" s="2"/>
      <c r="V13" s="2">
        <v>6.9666666666666668</v>
      </c>
      <c r="W13" s="2"/>
      <c r="X13" s="2"/>
      <c r="Y13" s="2"/>
      <c r="Z13" s="2"/>
      <c r="AA13" s="2"/>
    </row>
    <row r="14" spans="1:27" x14ac:dyDescent="0.2">
      <c r="A14">
        <v>1950</v>
      </c>
      <c r="B14">
        <v>1</v>
      </c>
      <c r="C14" s="2">
        <v>2184.8719999999998</v>
      </c>
      <c r="D14" s="2">
        <v>2218.3318590485096</v>
      </c>
      <c r="E14" s="2">
        <f t="shared" si="5"/>
        <v>-1.5083342427792301</v>
      </c>
      <c r="F14" s="2">
        <v>23.586666666666666</v>
      </c>
      <c r="G14" s="2"/>
      <c r="H14" s="2">
        <v>1.1032999999999999</v>
      </c>
      <c r="I14" s="8">
        <f t="shared" si="0"/>
        <v>1.1032999999999999</v>
      </c>
      <c r="J14" s="2">
        <v>182.92</v>
      </c>
      <c r="K14" s="2">
        <v>12.853</v>
      </c>
      <c r="L14" s="2">
        <v>54.527410000000003</v>
      </c>
      <c r="M14" s="2">
        <f t="shared" si="1"/>
        <v>26.100078621203192</v>
      </c>
      <c r="N14" s="2">
        <v>44.725000000000001</v>
      </c>
      <c r="O14" s="2">
        <f t="shared" si="2"/>
        <v>6.3816204697863155</v>
      </c>
      <c r="P14" s="2">
        <f t="shared" si="3"/>
        <v>4006.9242239820301</v>
      </c>
      <c r="Q14" s="2">
        <v>113.65083</v>
      </c>
      <c r="R14" s="2">
        <v>48.919530000000002</v>
      </c>
      <c r="S14" s="2">
        <f t="shared" si="4"/>
        <v>101.96239263353789</v>
      </c>
      <c r="T14" s="9">
        <v>39.261000000000003</v>
      </c>
      <c r="U14" s="2"/>
      <c r="V14" s="2">
        <v>6.4</v>
      </c>
      <c r="W14" s="2"/>
      <c r="X14" s="2"/>
      <c r="Y14" s="2"/>
      <c r="Z14" s="2"/>
      <c r="AA14" s="2"/>
    </row>
    <row r="15" spans="1:27" x14ac:dyDescent="0.2">
      <c r="A15">
        <v>1950</v>
      </c>
      <c r="B15">
        <v>2</v>
      </c>
      <c r="C15" s="2">
        <v>2251.5070000000001</v>
      </c>
      <c r="D15" s="2">
        <v>2248.2089230217989</v>
      </c>
      <c r="E15" s="2">
        <f t="shared" si="5"/>
        <v>0.14669797563868769</v>
      </c>
      <c r="F15" s="2">
        <v>23.766666666666666</v>
      </c>
      <c r="G15" s="2"/>
      <c r="H15" s="2">
        <v>1.1533</v>
      </c>
      <c r="I15" s="8">
        <f t="shared" si="0"/>
        <v>1.1533</v>
      </c>
      <c r="J15" s="2">
        <v>186.80600000000001</v>
      </c>
      <c r="K15" s="2">
        <v>12.897</v>
      </c>
      <c r="L15" s="2">
        <v>54.676830000000002</v>
      </c>
      <c r="M15" s="2">
        <f t="shared" si="1"/>
        <v>26.491026910180896</v>
      </c>
      <c r="N15" s="2">
        <v>49.457999999999998</v>
      </c>
      <c r="O15" s="2">
        <f t="shared" si="2"/>
        <v>7.0136569966902922</v>
      </c>
      <c r="P15" s="2">
        <f t="shared" si="3"/>
        <v>4117.8447982445214</v>
      </c>
      <c r="Q15" s="2">
        <v>113.94274</v>
      </c>
      <c r="R15" s="2">
        <v>49.815330000000003</v>
      </c>
      <c r="S15" s="2">
        <f t="shared" si="4"/>
        <v>103.81170953407869</v>
      </c>
      <c r="T15" s="9">
        <v>39.801000000000002</v>
      </c>
      <c r="U15" s="2"/>
      <c r="V15" s="2">
        <v>5.5666666666666664</v>
      </c>
      <c r="W15" s="2"/>
      <c r="X15" s="2"/>
      <c r="Y15" s="2"/>
      <c r="Z15" s="2"/>
      <c r="AA15" s="2"/>
    </row>
    <row r="16" spans="1:27" x14ac:dyDescent="0.2">
      <c r="A16">
        <v>1950</v>
      </c>
      <c r="B16">
        <v>3</v>
      </c>
      <c r="C16" s="2">
        <v>2338.5140000000001</v>
      </c>
      <c r="D16" s="2">
        <v>2278.2349351418648</v>
      </c>
      <c r="E16" s="2">
        <f t="shared" si="5"/>
        <v>2.6458669353335074</v>
      </c>
      <c r="F16" s="2">
        <v>24.203333333333333</v>
      </c>
      <c r="G16" s="2"/>
      <c r="H16" s="2">
        <v>1.22</v>
      </c>
      <c r="I16" s="8">
        <f t="shared" si="0"/>
        <v>1.22</v>
      </c>
      <c r="J16" s="2">
        <v>200.505</v>
      </c>
      <c r="K16" s="2">
        <v>13.177</v>
      </c>
      <c r="L16" s="2">
        <v>54.795529999999999</v>
      </c>
      <c r="M16" s="2">
        <f t="shared" si="1"/>
        <v>27.769210285577199</v>
      </c>
      <c r="N16" s="2">
        <v>54.465000000000003</v>
      </c>
      <c r="O16" s="2">
        <f t="shared" si="2"/>
        <v>7.54320360192495</v>
      </c>
      <c r="P16" s="2">
        <f t="shared" si="3"/>
        <v>4267.7094281230602</v>
      </c>
      <c r="Q16" s="2">
        <v>114.48932000000001</v>
      </c>
      <c r="R16" s="2">
        <v>50.405650000000001</v>
      </c>
      <c r="S16" s="2">
        <f t="shared" si="4"/>
        <v>105.31714161096717</v>
      </c>
      <c r="T16" s="9">
        <v>39.85</v>
      </c>
      <c r="U16" s="2"/>
      <c r="V16" s="2">
        <v>4.6333333333333329</v>
      </c>
      <c r="W16" s="2"/>
      <c r="X16" s="2"/>
      <c r="Y16" s="2"/>
      <c r="Z16" s="2"/>
      <c r="AA16" s="2"/>
    </row>
    <row r="17" spans="1:27" x14ac:dyDescent="0.2">
      <c r="A17">
        <v>1950</v>
      </c>
      <c r="B17">
        <v>4</v>
      </c>
      <c r="C17" s="2">
        <v>2383.2910000000002</v>
      </c>
      <c r="D17" s="2">
        <v>2309.5507724658187</v>
      </c>
      <c r="E17" s="2">
        <f t="shared" si="5"/>
        <v>3.1928385560215267</v>
      </c>
      <c r="F17" s="2">
        <v>24.693333333333332</v>
      </c>
      <c r="G17" s="2"/>
      <c r="H17" s="2">
        <v>1.3367</v>
      </c>
      <c r="I17" s="8">
        <f t="shared" si="0"/>
        <v>1.3367</v>
      </c>
      <c r="J17" s="2">
        <v>197.946</v>
      </c>
      <c r="K17" s="2">
        <v>13.425000000000001</v>
      </c>
      <c r="L17" s="2">
        <v>54.657040000000002</v>
      </c>
      <c r="M17" s="2">
        <f t="shared" si="1"/>
        <v>26.976545026197158</v>
      </c>
      <c r="N17" s="2">
        <v>54.396999999999998</v>
      </c>
      <c r="O17" s="2">
        <f t="shared" si="2"/>
        <v>7.4133507107496328</v>
      </c>
      <c r="P17" s="2">
        <f t="shared" si="3"/>
        <v>4360.4465225339682</v>
      </c>
      <c r="Q17" s="2">
        <v>114.61862000000001</v>
      </c>
      <c r="R17" s="2">
        <v>50.56277</v>
      </c>
      <c r="S17" s="2">
        <f t="shared" si="4"/>
        <v>106.03272553320487</v>
      </c>
      <c r="T17" s="9">
        <v>40.033999999999999</v>
      </c>
      <c r="U17" s="2"/>
      <c r="V17" s="2">
        <v>4.2333333333333334</v>
      </c>
      <c r="W17" s="2"/>
      <c r="X17" s="2"/>
      <c r="Y17" s="2"/>
      <c r="Z17" s="2"/>
      <c r="AA17" s="2"/>
    </row>
    <row r="18" spans="1:27" x14ac:dyDescent="0.2">
      <c r="A18">
        <v>1951</v>
      </c>
      <c r="B18">
        <v>1</v>
      </c>
      <c r="C18" s="2">
        <v>2415.66</v>
      </c>
      <c r="D18" s="2">
        <v>2341.352816113415</v>
      </c>
      <c r="E18" s="2">
        <f t="shared" si="5"/>
        <v>3.1736858868597562</v>
      </c>
      <c r="F18" s="2">
        <v>25.696666666666665</v>
      </c>
      <c r="G18" s="2"/>
      <c r="H18" s="2">
        <v>1.3667</v>
      </c>
      <c r="I18" s="8">
        <f t="shared" si="0"/>
        <v>1.3667</v>
      </c>
      <c r="J18" s="2">
        <v>209.20699999999999</v>
      </c>
      <c r="K18" s="2">
        <v>13.909000000000001</v>
      </c>
      <c r="L18" s="2">
        <v>54.506059999999998</v>
      </c>
      <c r="M18" s="2">
        <f t="shared" si="1"/>
        <v>27.595325091914184</v>
      </c>
      <c r="N18" s="2">
        <v>54.195999999999998</v>
      </c>
      <c r="O18" s="2">
        <f t="shared" si="2"/>
        <v>7.148691194278304</v>
      </c>
      <c r="P18" s="2">
        <f t="shared" si="3"/>
        <v>4431.9108737633942</v>
      </c>
      <c r="Q18" s="2">
        <v>114.77142000000001</v>
      </c>
      <c r="R18" s="2">
        <v>50.780079999999998</v>
      </c>
      <c r="S18" s="2">
        <f t="shared" si="4"/>
        <v>106.9257599854695</v>
      </c>
      <c r="T18" s="9">
        <v>39.392000000000003</v>
      </c>
      <c r="U18" s="2"/>
      <c r="V18" s="2">
        <v>3.5</v>
      </c>
      <c r="W18" s="2"/>
      <c r="X18" s="2"/>
      <c r="Y18" s="2"/>
      <c r="Z18" s="2"/>
      <c r="AA18" s="2"/>
    </row>
    <row r="19" spans="1:27" x14ac:dyDescent="0.2">
      <c r="A19">
        <v>1951</v>
      </c>
      <c r="B19">
        <v>2</v>
      </c>
      <c r="C19" s="2">
        <v>2457.5169999999998</v>
      </c>
      <c r="D19" s="2">
        <v>2373.190945452192</v>
      </c>
      <c r="E19" s="2">
        <f t="shared" si="5"/>
        <v>3.5532772746080132</v>
      </c>
      <c r="F19" s="2">
        <v>25.946666666666665</v>
      </c>
      <c r="G19" s="2"/>
      <c r="H19" s="2">
        <v>1.49</v>
      </c>
      <c r="I19" s="8">
        <f t="shared" si="0"/>
        <v>1.49</v>
      </c>
      <c r="J19" s="2">
        <v>204.94200000000001</v>
      </c>
      <c r="K19" s="2">
        <v>14.002000000000001</v>
      </c>
      <c r="L19" s="2">
        <v>54.409399999999998</v>
      </c>
      <c r="M19" s="2">
        <f t="shared" si="1"/>
        <v>26.900909290532383</v>
      </c>
      <c r="N19" s="2">
        <v>52.591000000000001</v>
      </c>
      <c r="O19" s="2">
        <f t="shared" si="2"/>
        <v>6.9031517234065669</v>
      </c>
      <c r="P19" s="2">
        <f t="shared" si="3"/>
        <v>4516.7140236797313</v>
      </c>
      <c r="Q19" s="2">
        <v>114.74106</v>
      </c>
      <c r="R19" s="2">
        <v>50.779800000000002</v>
      </c>
      <c r="S19" s="2">
        <f t="shared" si="4"/>
        <v>107.08679159461418</v>
      </c>
      <c r="T19" s="9">
        <v>39.875999999999998</v>
      </c>
      <c r="U19" s="2"/>
      <c r="V19" s="2">
        <v>3.1</v>
      </c>
      <c r="W19" s="2"/>
      <c r="X19" s="2"/>
      <c r="Y19" s="2"/>
      <c r="Z19" s="2"/>
      <c r="AA19" s="2"/>
    </row>
    <row r="20" spans="1:27" x14ac:dyDescent="0.2">
      <c r="A20">
        <v>1951</v>
      </c>
      <c r="B20">
        <v>3</v>
      </c>
      <c r="C20" s="2">
        <v>2508.1660000000002</v>
      </c>
      <c r="D20" s="2">
        <v>2406.3196488155809</v>
      </c>
      <c r="E20" s="2">
        <f t="shared" si="5"/>
        <v>4.2324531254419595</v>
      </c>
      <c r="F20" s="2">
        <v>25.933333333333334</v>
      </c>
      <c r="G20" s="2"/>
      <c r="H20" s="2">
        <v>1.6032999999999999</v>
      </c>
      <c r="I20" s="8">
        <f t="shared" si="0"/>
        <v>1.6032999999999999</v>
      </c>
      <c r="J20" s="2">
        <v>207.61600000000001</v>
      </c>
      <c r="K20" s="2">
        <v>14.01</v>
      </c>
      <c r="L20" s="2">
        <v>54.428139999999999</v>
      </c>
      <c r="M20" s="2">
        <f t="shared" si="1"/>
        <v>27.226962364382214</v>
      </c>
      <c r="N20" s="2">
        <v>52.241</v>
      </c>
      <c r="O20" s="2">
        <f t="shared" si="2"/>
        <v>6.8509350959352426</v>
      </c>
      <c r="P20" s="2">
        <f t="shared" si="3"/>
        <v>4608.2155296874007</v>
      </c>
      <c r="Q20" s="2">
        <v>114.1073</v>
      </c>
      <c r="R20" s="2">
        <v>50.826700000000002</v>
      </c>
      <c r="S20" s="2">
        <f t="shared" si="4"/>
        <v>106.55696676222998</v>
      </c>
      <c r="T20" s="9">
        <v>40.347999999999999</v>
      </c>
      <c r="U20" s="2"/>
      <c r="V20" s="2">
        <v>3.1666666666666665</v>
      </c>
      <c r="W20" s="2"/>
      <c r="X20" s="2"/>
      <c r="Y20" s="2"/>
      <c r="Z20" s="2"/>
      <c r="AA20" s="2"/>
    </row>
    <row r="21" spans="1:27" x14ac:dyDescent="0.2">
      <c r="A21">
        <v>1951</v>
      </c>
      <c r="B21">
        <v>4</v>
      </c>
      <c r="C21" s="2">
        <v>2513.69</v>
      </c>
      <c r="D21" s="2">
        <v>2440.7409074263041</v>
      </c>
      <c r="E21" s="2">
        <f t="shared" si="5"/>
        <v>2.9888093550502592</v>
      </c>
      <c r="F21" s="2">
        <v>26.316666666666666</v>
      </c>
      <c r="G21" s="2"/>
      <c r="H21" s="2">
        <v>1.61</v>
      </c>
      <c r="I21" s="8">
        <f t="shared" si="0"/>
        <v>1.61</v>
      </c>
      <c r="J21" s="2">
        <v>211.59</v>
      </c>
      <c r="K21" s="2">
        <v>14.17</v>
      </c>
      <c r="L21" s="2">
        <v>54.534350000000003</v>
      </c>
      <c r="M21" s="2">
        <f t="shared" si="1"/>
        <v>27.381368321073836</v>
      </c>
      <c r="N21" s="2">
        <v>52.365000000000002</v>
      </c>
      <c r="O21" s="2">
        <f t="shared" si="2"/>
        <v>6.7764324974385906</v>
      </c>
      <c r="P21" s="2">
        <f t="shared" si="3"/>
        <v>4609.3700575875573</v>
      </c>
      <c r="Q21" s="2">
        <v>114.01718</v>
      </c>
      <c r="R21" s="2">
        <v>50.962350000000001</v>
      </c>
      <c r="S21" s="2">
        <f t="shared" si="4"/>
        <v>106.54905455319445</v>
      </c>
      <c r="T21" s="9">
        <v>40.520000000000003</v>
      </c>
      <c r="U21" s="2"/>
      <c r="V21" s="2">
        <v>3.3666666666666667</v>
      </c>
      <c r="W21" s="2">
        <v>51.792000000000002</v>
      </c>
      <c r="X21" s="2">
        <f>W21/(D21*K21/100)*100</f>
        <v>14.975148982174357</v>
      </c>
      <c r="Y21" s="2">
        <v>52401</v>
      </c>
      <c r="Z21" s="2">
        <v>585889</v>
      </c>
      <c r="AA21" s="2">
        <f>(Y21/1000)/(D21*K21/100)*100</f>
        <v>15.151235360961509</v>
      </c>
    </row>
    <row r="22" spans="1:27" x14ac:dyDescent="0.2">
      <c r="A22">
        <v>1952</v>
      </c>
      <c r="B22">
        <v>1</v>
      </c>
      <c r="C22" s="2">
        <v>2540.5500000000002</v>
      </c>
      <c r="D22" s="2">
        <v>2475.4291963481651</v>
      </c>
      <c r="E22" s="2">
        <f t="shared" si="5"/>
        <v>2.6306873873792602</v>
      </c>
      <c r="F22" s="2">
        <v>26.416666666666668</v>
      </c>
      <c r="G22" s="2"/>
      <c r="H22" s="2">
        <v>1.5667</v>
      </c>
      <c r="I22" s="8">
        <f t="shared" si="0"/>
        <v>1.5667</v>
      </c>
      <c r="J22" s="2">
        <v>212.96899999999999</v>
      </c>
      <c r="K22" s="2">
        <v>14.163</v>
      </c>
      <c r="L22" s="2">
        <v>54.595089999999999</v>
      </c>
      <c r="M22" s="2">
        <f t="shared" si="1"/>
        <v>27.542765862641112</v>
      </c>
      <c r="N22" s="2">
        <v>53.4</v>
      </c>
      <c r="O22" s="2">
        <f t="shared" si="2"/>
        <v>6.9060928917590605</v>
      </c>
      <c r="P22" s="2">
        <f t="shared" si="3"/>
        <v>4653.4404467507975</v>
      </c>
      <c r="Q22" s="2">
        <v>114.54907</v>
      </c>
      <c r="R22" s="2">
        <v>51.099960000000003</v>
      </c>
      <c r="S22" s="2">
        <f t="shared" si="4"/>
        <v>107.21573854053909</v>
      </c>
      <c r="T22" s="9">
        <v>40.790999999999997</v>
      </c>
      <c r="U22" s="2"/>
      <c r="V22" s="2">
        <v>3.0666666666666669</v>
      </c>
      <c r="W22" s="2">
        <v>53.354999999999997</v>
      </c>
      <c r="X22" s="2">
        <f t="shared" ref="X22:X85" si="6">W22/(D22*K22/100)*100</f>
        <v>15.218412800295662</v>
      </c>
      <c r="Y22" s="2">
        <v>51436</v>
      </c>
      <c r="Z22" s="2">
        <v>588236</v>
      </c>
      <c r="AA22" s="2">
        <f t="shared" ref="AA22:AA85" si="7">(Y22/1000)/(D22*K22/100)*100</f>
        <v>14.671057647755742</v>
      </c>
    </row>
    <row r="23" spans="1:27" x14ac:dyDescent="0.2">
      <c r="A23">
        <v>1952</v>
      </c>
      <c r="B23">
        <v>2</v>
      </c>
      <c r="C23" s="2">
        <v>2546.0219999999999</v>
      </c>
      <c r="D23" s="2">
        <v>2511.3737656916805</v>
      </c>
      <c r="E23" s="2">
        <f t="shared" si="5"/>
        <v>1.3796526340146942</v>
      </c>
      <c r="F23" s="2">
        <v>26.486666666666668</v>
      </c>
      <c r="G23" s="2"/>
      <c r="H23" s="2">
        <v>1.6467000000000001</v>
      </c>
      <c r="I23" s="8">
        <f t="shared" si="0"/>
        <v>1.6467000000000001</v>
      </c>
      <c r="J23" s="2">
        <v>217.08799999999999</v>
      </c>
      <c r="K23" s="2">
        <v>14.18</v>
      </c>
      <c r="L23" s="2">
        <v>54.669710000000002</v>
      </c>
      <c r="M23" s="2">
        <f t="shared" si="1"/>
        <v>28.003532357274505</v>
      </c>
      <c r="N23" s="2">
        <v>54.527999999999999</v>
      </c>
      <c r="O23" s="2">
        <f t="shared" si="2"/>
        <v>7.0339061227588093</v>
      </c>
      <c r="P23" s="2">
        <f t="shared" si="3"/>
        <v>4657.0980530169263</v>
      </c>
      <c r="Q23" s="2">
        <v>113.90452999999999</v>
      </c>
      <c r="R23" s="2">
        <v>50.956690000000002</v>
      </c>
      <c r="S23" s="2">
        <f t="shared" si="4"/>
        <v>106.16843997902495</v>
      </c>
      <c r="T23" s="9">
        <v>40.988</v>
      </c>
      <c r="U23" s="2"/>
      <c r="V23" s="2">
        <v>2.9666666666666668</v>
      </c>
      <c r="W23" s="2">
        <v>54.951999999999998</v>
      </c>
      <c r="X23" s="2">
        <f t="shared" si="6"/>
        <v>15.431065663420515</v>
      </c>
      <c r="Y23" s="2">
        <v>51678</v>
      </c>
      <c r="Z23" s="2">
        <v>595170</v>
      </c>
      <c r="AA23" s="2">
        <f t="shared" si="7"/>
        <v>14.511694048519534</v>
      </c>
    </row>
    <row r="24" spans="1:27" x14ac:dyDescent="0.2">
      <c r="A24">
        <v>1952</v>
      </c>
      <c r="B24">
        <v>3</v>
      </c>
      <c r="C24" s="2">
        <v>2564.4009999999998</v>
      </c>
      <c r="D24" s="2">
        <v>2544.6585756654895</v>
      </c>
      <c r="E24" s="2">
        <f t="shared" si="5"/>
        <v>0.77583784808330503</v>
      </c>
      <c r="F24" s="2">
        <v>26.666666666666668</v>
      </c>
      <c r="G24" s="2"/>
      <c r="H24" s="2">
        <v>1.7833000000000001</v>
      </c>
      <c r="I24" s="8">
        <f t="shared" si="0"/>
        <v>1.7833000000000001</v>
      </c>
      <c r="J24" s="2">
        <v>219.553</v>
      </c>
      <c r="K24" s="2">
        <v>14.339</v>
      </c>
      <c r="L24" s="2">
        <v>54.844639999999998</v>
      </c>
      <c r="M24" s="2">
        <f t="shared" si="1"/>
        <v>27.91812972138791</v>
      </c>
      <c r="N24" s="2">
        <v>51.646000000000001</v>
      </c>
      <c r="O24" s="2">
        <f t="shared" si="2"/>
        <v>6.5672513133084038</v>
      </c>
      <c r="P24" s="2">
        <f t="shared" si="3"/>
        <v>4675.75500541165</v>
      </c>
      <c r="Q24" s="2">
        <v>114.10436</v>
      </c>
      <c r="R24" s="2">
        <v>50.94511</v>
      </c>
      <c r="S24" s="2">
        <f t="shared" si="4"/>
        <v>105.99138168615201</v>
      </c>
      <c r="T24" s="9">
        <v>41.215000000000003</v>
      </c>
      <c r="U24" s="2"/>
      <c r="V24" s="2">
        <v>3.2333333333333334</v>
      </c>
      <c r="W24" s="2">
        <v>56.621000000000002</v>
      </c>
      <c r="X24" s="2">
        <f t="shared" si="6"/>
        <v>15.517764281240307</v>
      </c>
      <c r="Y24" s="2">
        <v>53051</v>
      </c>
      <c r="Z24" s="2">
        <v>611198</v>
      </c>
      <c r="AA24" s="2">
        <f t="shared" si="7"/>
        <v>14.539356650078231</v>
      </c>
    </row>
    <row r="25" spans="1:27" x14ac:dyDescent="0.2">
      <c r="A25">
        <v>1952</v>
      </c>
      <c r="B25">
        <v>4</v>
      </c>
      <c r="C25" s="2">
        <v>2648.6210000000001</v>
      </c>
      <c r="D25" s="2">
        <v>2575.9092869643828</v>
      </c>
      <c r="E25" s="2">
        <f t="shared" si="5"/>
        <v>2.8227590701109362</v>
      </c>
      <c r="F25" s="2">
        <v>26.696666666666665</v>
      </c>
      <c r="G25" s="2"/>
      <c r="H25" s="2">
        <v>1.8933</v>
      </c>
      <c r="I25" s="8">
        <f t="shared" si="0"/>
        <v>1.8933</v>
      </c>
      <c r="J25" s="2">
        <v>227.67</v>
      </c>
      <c r="K25" s="2">
        <v>14.378</v>
      </c>
      <c r="L25" s="2">
        <v>55.032240000000002</v>
      </c>
      <c r="M25" s="2">
        <f t="shared" si="1"/>
        <v>28.773330741298441</v>
      </c>
      <c r="N25" s="2">
        <v>55.463000000000001</v>
      </c>
      <c r="O25" s="2">
        <f t="shared" si="2"/>
        <v>7.0095104445233698</v>
      </c>
      <c r="P25" s="2">
        <f t="shared" si="3"/>
        <v>4812.8533383340382</v>
      </c>
      <c r="Q25" s="2">
        <v>114.47951999999999</v>
      </c>
      <c r="R25" s="2">
        <v>51.383679999999998</v>
      </c>
      <c r="S25" s="2">
        <f t="shared" si="4"/>
        <v>106.88968906651081</v>
      </c>
      <c r="T25" s="9">
        <v>42.194000000000003</v>
      </c>
      <c r="U25" s="2"/>
      <c r="V25" s="2">
        <v>2.8333333333333335</v>
      </c>
      <c r="W25" s="2">
        <v>58.415999999999997</v>
      </c>
      <c r="X25" s="2">
        <f t="shared" si="6"/>
        <v>15.772581183608702</v>
      </c>
      <c r="Y25" s="2">
        <v>53812</v>
      </c>
      <c r="Z25" s="2">
        <v>628727</v>
      </c>
      <c r="AA25" s="2">
        <f t="shared" si="7"/>
        <v>14.529480598677614</v>
      </c>
    </row>
    <row r="26" spans="1:27" x14ac:dyDescent="0.2">
      <c r="A26">
        <v>1953</v>
      </c>
      <c r="B26">
        <v>1</v>
      </c>
      <c r="C26" s="2">
        <v>2697.855</v>
      </c>
      <c r="D26" s="2">
        <v>2604.0469725547209</v>
      </c>
      <c r="E26" s="2">
        <f t="shared" si="5"/>
        <v>3.6023938290655311</v>
      </c>
      <c r="F26" s="2">
        <v>26.62</v>
      </c>
      <c r="G26" s="2"/>
      <c r="H26" s="2">
        <v>1.98</v>
      </c>
      <c r="I26" s="8">
        <f t="shared" si="0"/>
        <v>1.98</v>
      </c>
      <c r="J26" s="2">
        <v>231.22</v>
      </c>
      <c r="K26" s="2">
        <v>14.381</v>
      </c>
      <c r="L26" s="2">
        <v>55.536740000000002</v>
      </c>
      <c r="M26" s="2">
        <f t="shared" si="1"/>
        <v>28.950490579018084</v>
      </c>
      <c r="N26" s="2">
        <v>57.773000000000003</v>
      </c>
      <c r="O26" s="2">
        <f t="shared" si="2"/>
        <v>7.2336160030343901</v>
      </c>
      <c r="P26" s="2">
        <f t="shared" si="3"/>
        <v>4857.7842343644943</v>
      </c>
      <c r="Q26" s="2">
        <v>114.47463</v>
      </c>
      <c r="R26" s="2">
        <v>52.417940000000002</v>
      </c>
      <c r="S26" s="2">
        <f t="shared" si="4"/>
        <v>108.04603019302539</v>
      </c>
      <c r="T26" s="9">
        <v>42.8</v>
      </c>
      <c r="U26" s="2"/>
      <c r="V26" s="2">
        <v>2.7</v>
      </c>
      <c r="W26" s="2">
        <v>60.295999999999999</v>
      </c>
      <c r="X26" s="2">
        <f t="shared" si="6"/>
        <v>16.100916660941472</v>
      </c>
      <c r="Y26" s="2">
        <v>52794</v>
      </c>
      <c r="Z26" s="2">
        <v>631137</v>
      </c>
      <c r="AA26" s="2">
        <f t="shared" si="7"/>
        <v>14.097648172312327</v>
      </c>
    </row>
    <row r="27" spans="1:27" x14ac:dyDescent="0.2">
      <c r="A27">
        <v>1953</v>
      </c>
      <c r="B27">
        <v>2</v>
      </c>
      <c r="C27" s="2">
        <v>2718.7089999999998</v>
      </c>
      <c r="D27" s="2">
        <v>2630.3051450675157</v>
      </c>
      <c r="E27" s="2">
        <f t="shared" si="5"/>
        <v>3.360973349356966</v>
      </c>
      <c r="F27" s="2">
        <v>26.72</v>
      </c>
      <c r="G27" s="2"/>
      <c r="H27" s="2">
        <v>2.1533000000000002</v>
      </c>
      <c r="I27" s="8">
        <f t="shared" si="0"/>
        <v>2.1533000000000002</v>
      </c>
      <c r="J27" s="2">
        <v>232.96</v>
      </c>
      <c r="K27" s="2">
        <v>14.409000000000001</v>
      </c>
      <c r="L27" s="2">
        <v>55.657870000000003</v>
      </c>
      <c r="M27" s="2">
        <f t="shared" si="1"/>
        <v>29.04831424947438</v>
      </c>
      <c r="N27" s="2">
        <v>58.537999999999997</v>
      </c>
      <c r="O27" s="2">
        <f t="shared" si="2"/>
        <v>7.2992368627048885</v>
      </c>
      <c r="P27" s="2">
        <f t="shared" si="3"/>
        <v>4884.6802797160581</v>
      </c>
      <c r="Q27" s="2">
        <v>114.25129</v>
      </c>
      <c r="R27" s="2">
        <v>51.97287</v>
      </c>
      <c r="S27" s="2">
        <f t="shared" si="4"/>
        <v>106.6869329081817</v>
      </c>
      <c r="T27" s="9">
        <v>43.143999999999998</v>
      </c>
      <c r="U27" s="2"/>
      <c r="V27" s="2">
        <v>2.5666666666666669</v>
      </c>
      <c r="W27" s="2">
        <v>62.384</v>
      </c>
      <c r="X27" s="2">
        <f t="shared" si="6"/>
        <v>16.460129284503591</v>
      </c>
      <c r="Y27" s="2">
        <v>52680</v>
      </c>
      <c r="Z27" s="2">
        <v>640238</v>
      </c>
      <c r="AA27" s="2">
        <f t="shared" si="7"/>
        <v>13.899711636119022</v>
      </c>
    </row>
    <row r="28" spans="1:27" x14ac:dyDescent="0.2">
      <c r="A28">
        <v>1953</v>
      </c>
      <c r="B28">
        <v>3</v>
      </c>
      <c r="C28" s="2">
        <v>2703.4110000000001</v>
      </c>
      <c r="D28" s="2">
        <v>2653.7955397773208</v>
      </c>
      <c r="E28" s="2">
        <f t="shared" si="5"/>
        <v>1.8696037233841611</v>
      </c>
      <c r="F28" s="2">
        <v>26.843333333333334</v>
      </c>
      <c r="G28" s="2"/>
      <c r="H28" s="2">
        <v>1.9567000000000001</v>
      </c>
      <c r="I28" s="8">
        <f t="shared" si="0"/>
        <v>1.9567000000000001</v>
      </c>
      <c r="J28" s="2">
        <v>233.666</v>
      </c>
      <c r="K28" s="2">
        <v>14.47</v>
      </c>
      <c r="L28" s="2">
        <v>55.78022</v>
      </c>
      <c r="M28" s="2">
        <f t="shared" si="1"/>
        <v>28.949880157771936</v>
      </c>
      <c r="N28" s="2">
        <v>59.103999999999999</v>
      </c>
      <c r="O28" s="2">
        <f t="shared" si="2"/>
        <v>7.3226473549637188</v>
      </c>
      <c r="P28" s="2">
        <f t="shared" si="3"/>
        <v>4846.5405837409744</v>
      </c>
      <c r="Q28" s="2">
        <v>113.31975</v>
      </c>
      <c r="R28" s="2">
        <v>51.841470000000001</v>
      </c>
      <c r="S28" s="2">
        <f t="shared" si="4"/>
        <v>105.31802169357705</v>
      </c>
      <c r="T28" s="9">
        <v>43.404000000000003</v>
      </c>
      <c r="U28" s="2"/>
      <c r="V28" s="2">
        <v>2.7333333333333334</v>
      </c>
      <c r="W28" s="2">
        <v>64.182000000000002</v>
      </c>
      <c r="X28" s="2">
        <f t="shared" si="6"/>
        <v>16.713879056220708</v>
      </c>
      <c r="Y28" s="2">
        <v>53307</v>
      </c>
      <c r="Z28" s="2">
        <v>658258</v>
      </c>
      <c r="AA28" s="2">
        <f t="shared" si="7"/>
        <v>13.881878888940157</v>
      </c>
    </row>
    <row r="29" spans="1:27" x14ac:dyDescent="0.2">
      <c r="A29">
        <v>1953</v>
      </c>
      <c r="B29">
        <v>4</v>
      </c>
      <c r="C29" s="2">
        <v>2662.482</v>
      </c>
      <c r="D29" s="2">
        <v>2674.8021183820933</v>
      </c>
      <c r="E29" s="2">
        <f t="shared" si="5"/>
        <v>-0.460599245732074</v>
      </c>
      <c r="F29" s="2">
        <v>26.89</v>
      </c>
      <c r="G29" s="2"/>
      <c r="H29" s="2">
        <v>1.4733000000000001</v>
      </c>
      <c r="I29" s="8">
        <f t="shared" si="0"/>
        <v>1.4733000000000001</v>
      </c>
      <c r="J29" s="2">
        <v>233.11199999999999</v>
      </c>
      <c r="K29" s="2">
        <v>14.497</v>
      </c>
      <c r="L29" s="2">
        <v>55.969549999999998</v>
      </c>
      <c r="M29" s="2">
        <f t="shared" si="1"/>
        <v>28.729937180394234</v>
      </c>
      <c r="N29" s="2">
        <v>58.451999999999998</v>
      </c>
      <c r="O29" s="2">
        <f t="shared" si="2"/>
        <v>7.2039289614794759</v>
      </c>
      <c r="P29" s="2">
        <f t="shared" si="3"/>
        <v>4757.018771814317</v>
      </c>
      <c r="Q29" s="2">
        <v>113.04352</v>
      </c>
      <c r="R29" s="2">
        <v>51.31982</v>
      </c>
      <c r="S29" s="2">
        <f t="shared" si="4"/>
        <v>103.65230913177612</v>
      </c>
      <c r="T29" s="9">
        <v>43.761000000000003</v>
      </c>
      <c r="U29" s="2"/>
      <c r="V29" s="2">
        <v>3.7</v>
      </c>
      <c r="W29" s="2">
        <v>65.938000000000002</v>
      </c>
      <c r="X29" s="2">
        <f t="shared" si="6"/>
        <v>17.004582472365687</v>
      </c>
      <c r="Y29" s="2">
        <v>53793</v>
      </c>
      <c r="Z29" s="2">
        <v>669274</v>
      </c>
      <c r="AA29" s="2">
        <f t="shared" si="7"/>
        <v>13.872539430009514</v>
      </c>
    </row>
    <row r="30" spans="1:27" x14ac:dyDescent="0.2">
      <c r="A30">
        <v>1954</v>
      </c>
      <c r="B30">
        <v>1</v>
      </c>
      <c r="C30" s="2">
        <v>2649.7550000000001</v>
      </c>
      <c r="D30" s="2">
        <v>2694.5245387380401</v>
      </c>
      <c r="E30" s="2">
        <f t="shared" si="5"/>
        <v>-1.6615005020146345</v>
      </c>
      <c r="F30" s="2">
        <v>26.953333333333333</v>
      </c>
      <c r="G30" s="2"/>
      <c r="H30" s="2">
        <v>1.06</v>
      </c>
      <c r="I30" s="8">
        <f t="shared" si="0"/>
        <v>1.06</v>
      </c>
      <c r="J30" s="2">
        <v>235.154</v>
      </c>
      <c r="K30" s="2">
        <v>14.542999999999999</v>
      </c>
      <c r="L30" s="2">
        <v>56.163919999999997</v>
      </c>
      <c r="M30" s="2">
        <f t="shared" si="1"/>
        <v>28.789952899088572</v>
      </c>
      <c r="N30" s="2">
        <v>57.683</v>
      </c>
      <c r="O30" s="2">
        <f t="shared" si="2"/>
        <v>7.0621416309232501</v>
      </c>
      <c r="P30" s="2">
        <f t="shared" si="3"/>
        <v>4717.8954033123046</v>
      </c>
      <c r="Q30" s="2">
        <v>112.83194</v>
      </c>
      <c r="R30" s="2">
        <v>51.112119999999997</v>
      </c>
      <c r="S30" s="2">
        <f t="shared" si="4"/>
        <v>102.68299750289511</v>
      </c>
      <c r="T30" s="9">
        <v>44.031999999999996</v>
      </c>
      <c r="U30" s="2"/>
      <c r="V30" s="2">
        <v>5.2666666666666666</v>
      </c>
      <c r="W30" s="2">
        <v>67.647000000000006</v>
      </c>
      <c r="X30" s="2">
        <f t="shared" si="6"/>
        <v>17.262845917655405</v>
      </c>
      <c r="Y30" s="2">
        <v>52226</v>
      </c>
      <c r="Z30" s="2">
        <v>665546</v>
      </c>
      <c r="AA30" s="2">
        <f t="shared" si="7"/>
        <v>13.327559106767056</v>
      </c>
    </row>
    <row r="31" spans="1:27" x14ac:dyDescent="0.2">
      <c r="A31">
        <v>1954</v>
      </c>
      <c r="B31">
        <v>2</v>
      </c>
      <c r="C31" s="2">
        <v>2652.643</v>
      </c>
      <c r="D31" s="2">
        <v>2712.3092799777169</v>
      </c>
      <c r="E31" s="2">
        <f t="shared" si="5"/>
        <v>-2.1998331981597286</v>
      </c>
      <c r="F31" s="2">
        <v>26.91</v>
      </c>
      <c r="G31" s="2"/>
      <c r="H31" s="2">
        <v>0.79</v>
      </c>
      <c r="I31" s="8">
        <f t="shared" si="0"/>
        <v>0.79</v>
      </c>
      <c r="J31" s="2">
        <v>237.88499999999999</v>
      </c>
      <c r="K31" s="2">
        <v>14.555999999999999</v>
      </c>
      <c r="L31" s="2">
        <v>56.32029</v>
      </c>
      <c r="M31" s="2">
        <f t="shared" si="1"/>
        <v>29.017509071218786</v>
      </c>
      <c r="N31" s="2">
        <v>58.826999999999998</v>
      </c>
      <c r="O31" s="2">
        <f t="shared" si="2"/>
        <v>7.1757908490766029</v>
      </c>
      <c r="P31" s="2">
        <f t="shared" si="3"/>
        <v>4709.9242564269471</v>
      </c>
      <c r="Q31" s="2">
        <v>112.92598</v>
      </c>
      <c r="R31" s="2">
        <v>50.832920000000001</v>
      </c>
      <c r="S31" s="2">
        <f t="shared" si="4"/>
        <v>101.92343305159828</v>
      </c>
      <c r="T31" s="9">
        <v>44.156999999999996</v>
      </c>
      <c r="U31" s="2"/>
      <c r="V31" s="2">
        <v>5.8</v>
      </c>
      <c r="W31" s="2">
        <v>69.787000000000006</v>
      </c>
      <c r="X31" s="2">
        <f t="shared" si="6"/>
        <v>17.676377689141322</v>
      </c>
      <c r="Y31" s="2">
        <v>52470</v>
      </c>
      <c r="Z31" s="2">
        <v>670530</v>
      </c>
      <c r="AA31" s="2">
        <f t="shared" si="7"/>
        <v>13.290147697268045</v>
      </c>
    </row>
    <row r="32" spans="1:27" x14ac:dyDescent="0.2">
      <c r="A32">
        <v>1954</v>
      </c>
      <c r="B32">
        <v>3</v>
      </c>
      <c r="C32" s="2">
        <v>2682.6010000000001</v>
      </c>
      <c r="D32" s="2">
        <v>2729.0952989352209</v>
      </c>
      <c r="E32" s="2">
        <f t="shared" si="5"/>
        <v>-1.7036524504424944</v>
      </c>
      <c r="F32" s="2">
        <v>26.84</v>
      </c>
      <c r="G32" s="2"/>
      <c r="H32" s="2">
        <v>1.03</v>
      </c>
      <c r="I32" s="8">
        <f t="shared" ref="I32:I81" si="8">H32</f>
        <v>1.03</v>
      </c>
      <c r="J32" s="2">
        <v>240.303</v>
      </c>
      <c r="K32" s="2">
        <v>14.574999999999999</v>
      </c>
      <c r="L32" s="2">
        <v>56.458950000000002</v>
      </c>
      <c r="M32" s="2">
        <f t="shared" si="1"/>
        <v>29.202352041452027</v>
      </c>
      <c r="N32" s="2">
        <v>61.061999999999998</v>
      </c>
      <c r="O32" s="2">
        <f t="shared" ref="O32:O72" si="9">(N32/K32)/(L32/100)</f>
        <v>7.4204401125043944</v>
      </c>
      <c r="P32" s="2">
        <f t="shared" si="3"/>
        <v>4751.418508491568</v>
      </c>
      <c r="Q32" s="2">
        <v>112.75064</v>
      </c>
      <c r="R32" s="2">
        <v>50.802680000000002</v>
      </c>
      <c r="S32" s="2">
        <f t="shared" si="4"/>
        <v>101.45485673600376</v>
      </c>
      <c r="T32" s="9">
        <v>44.628</v>
      </c>
      <c r="U32" s="2"/>
      <c r="V32" s="2">
        <v>5.9666666666666668</v>
      </c>
      <c r="W32" s="2">
        <v>72.313999999999993</v>
      </c>
      <c r="X32" s="2">
        <f t="shared" si="6"/>
        <v>18.180051960435524</v>
      </c>
      <c r="Y32" s="2">
        <v>51552</v>
      </c>
      <c r="Z32" s="2">
        <v>686142</v>
      </c>
      <c r="AA32" s="2">
        <f t="shared" si="7"/>
        <v>12.96039547894422</v>
      </c>
    </row>
    <row r="33" spans="1:27" x14ac:dyDescent="0.2">
      <c r="A33">
        <v>1954</v>
      </c>
      <c r="B33">
        <v>4</v>
      </c>
      <c r="C33" s="2">
        <v>2735.0909999999999</v>
      </c>
      <c r="D33" s="2">
        <v>2746.324560834194</v>
      </c>
      <c r="E33" s="2">
        <f t="shared" si="5"/>
        <v>-0.40903981249695853</v>
      </c>
      <c r="F33" s="2">
        <v>26.756666666666668</v>
      </c>
      <c r="G33" s="2"/>
      <c r="H33" s="2">
        <v>0.98666666666666669</v>
      </c>
      <c r="I33" s="8">
        <f t="shared" si="8"/>
        <v>0.98666666666666669</v>
      </c>
      <c r="J33" s="2">
        <v>245.09299999999999</v>
      </c>
      <c r="K33" s="2">
        <v>14.615</v>
      </c>
      <c r="L33" s="2">
        <v>56.637349999999998</v>
      </c>
      <c r="M33" s="2">
        <f t="shared" si="1"/>
        <v>29.609369731159248</v>
      </c>
      <c r="N33" s="2">
        <v>62.454999999999998</v>
      </c>
      <c r="O33" s="2">
        <f t="shared" si="9"/>
        <v>7.5451081285860901</v>
      </c>
      <c r="P33" s="2">
        <f t="shared" si="3"/>
        <v>4829.1295408418646</v>
      </c>
      <c r="Q33" s="2">
        <v>113.30212</v>
      </c>
      <c r="R33" s="2">
        <v>51.075380000000003</v>
      </c>
      <c r="S33" s="2">
        <f t="shared" si="4"/>
        <v>102.17548726777649</v>
      </c>
      <c r="T33" s="9">
        <v>45.204000000000001</v>
      </c>
      <c r="U33" s="2"/>
      <c r="V33" s="2">
        <v>5.333333333333333</v>
      </c>
      <c r="W33" s="2">
        <v>75.355999999999995</v>
      </c>
      <c r="X33" s="2">
        <f t="shared" si="6"/>
        <v>18.774447134748971</v>
      </c>
      <c r="Y33" s="2">
        <v>52447</v>
      </c>
      <c r="Z33" s="2">
        <v>706825</v>
      </c>
      <c r="AA33" s="2">
        <f t="shared" si="7"/>
        <v>13.066821870536913</v>
      </c>
    </row>
    <row r="34" spans="1:27" x14ac:dyDescent="0.2">
      <c r="A34">
        <v>1955</v>
      </c>
      <c r="B34">
        <v>1</v>
      </c>
      <c r="C34" s="2">
        <v>2813.212</v>
      </c>
      <c r="D34" s="2">
        <v>2763.0007152354247</v>
      </c>
      <c r="E34" s="2">
        <f t="shared" si="5"/>
        <v>1.8172736795798228</v>
      </c>
      <c r="F34" s="2">
        <v>26.793333333333333</v>
      </c>
      <c r="G34" s="2"/>
      <c r="H34" s="2">
        <v>1.3433333333333333</v>
      </c>
      <c r="I34" s="8">
        <f t="shared" si="8"/>
        <v>1.3433333333333333</v>
      </c>
      <c r="J34" s="2">
        <v>251.398</v>
      </c>
      <c r="K34" s="2">
        <v>14.683</v>
      </c>
      <c r="L34" s="2">
        <v>56.81662</v>
      </c>
      <c r="M34" s="2">
        <f t="shared" si="1"/>
        <v>30.135029809167218</v>
      </c>
      <c r="N34" s="2">
        <v>64.899000000000001</v>
      </c>
      <c r="O34" s="2">
        <f t="shared" si="9"/>
        <v>7.7794306223006675</v>
      </c>
      <c r="P34" s="2">
        <f t="shared" si="3"/>
        <v>4951.3892237869841</v>
      </c>
      <c r="Q34" s="2">
        <v>113.84184</v>
      </c>
      <c r="R34" s="2">
        <v>51.556060000000002</v>
      </c>
      <c r="S34" s="2">
        <f t="shared" si="4"/>
        <v>103.30140605953682</v>
      </c>
      <c r="T34" s="9">
        <v>45.448999999999998</v>
      </c>
      <c r="U34" s="2"/>
      <c r="V34" s="2">
        <v>4.7333333333333334</v>
      </c>
      <c r="W34" s="2">
        <v>78.549000000000007</v>
      </c>
      <c r="X34" s="2">
        <f t="shared" si="6"/>
        <v>19.361761418802466</v>
      </c>
      <c r="Y34" s="2">
        <v>51478</v>
      </c>
      <c r="Z34" s="2">
        <v>709875</v>
      </c>
      <c r="AA34" s="2">
        <f t="shared" si="7"/>
        <v>12.688955356746915</v>
      </c>
    </row>
    <row r="35" spans="1:27" x14ac:dyDescent="0.2">
      <c r="A35">
        <v>1955</v>
      </c>
      <c r="B35">
        <v>2</v>
      </c>
      <c r="C35" s="2">
        <v>2858.9879999999998</v>
      </c>
      <c r="D35" s="2">
        <v>2780.7990157743579</v>
      </c>
      <c r="E35" s="2">
        <f t="shared" si="5"/>
        <v>2.8117452495526329</v>
      </c>
      <c r="F35" s="2">
        <v>26.756666666666668</v>
      </c>
      <c r="G35" s="2"/>
      <c r="H35" s="2">
        <v>1.5</v>
      </c>
      <c r="I35" s="8">
        <f t="shared" si="8"/>
        <v>1.5</v>
      </c>
      <c r="J35" s="2">
        <v>256.46600000000001</v>
      </c>
      <c r="K35" s="2">
        <v>14.744</v>
      </c>
      <c r="L35" s="2">
        <v>57.026609999999998</v>
      </c>
      <c r="M35" s="2">
        <f t="shared" si="1"/>
        <v>30.502604299476889</v>
      </c>
      <c r="N35" s="2">
        <v>68.067999999999998</v>
      </c>
      <c r="O35" s="2">
        <f t="shared" si="9"/>
        <v>8.0956199631015124</v>
      </c>
      <c r="P35" s="2">
        <f t="shared" si="3"/>
        <v>5013.4279417976977</v>
      </c>
      <c r="Q35" s="2">
        <v>114.02502</v>
      </c>
      <c r="R35" s="2">
        <v>52.258569999999999</v>
      </c>
      <c r="S35" s="2">
        <f t="shared" si="4"/>
        <v>104.49129782432095</v>
      </c>
      <c r="T35" s="9">
        <v>45.884</v>
      </c>
      <c r="U35" s="2"/>
      <c r="V35" s="2">
        <v>4.4000000000000004</v>
      </c>
      <c r="W35" s="2">
        <v>81.888000000000005</v>
      </c>
      <c r="X35" s="2">
        <f t="shared" si="6"/>
        <v>19.972633877656421</v>
      </c>
      <c r="Y35" s="2">
        <v>51207</v>
      </c>
      <c r="Z35" s="2">
        <v>723913</v>
      </c>
      <c r="AA35" s="2">
        <f t="shared" si="7"/>
        <v>12.489481523216494</v>
      </c>
    </row>
    <row r="36" spans="1:27" x14ac:dyDescent="0.2">
      <c r="A36">
        <v>1955</v>
      </c>
      <c r="B36">
        <v>3</v>
      </c>
      <c r="C36" s="2">
        <v>2897.598</v>
      </c>
      <c r="D36" s="2">
        <v>2798.3327976648065</v>
      </c>
      <c r="E36" s="2">
        <f t="shared" si="5"/>
        <v>3.5472979632025892</v>
      </c>
      <c r="F36" s="2">
        <v>26.776666666666667</v>
      </c>
      <c r="G36" s="2"/>
      <c r="H36" s="2">
        <v>1.94</v>
      </c>
      <c r="I36" s="8">
        <f t="shared" si="8"/>
        <v>1.94</v>
      </c>
      <c r="J36" s="2">
        <v>260.65100000000001</v>
      </c>
      <c r="K36" s="2">
        <v>14.847</v>
      </c>
      <c r="L36" s="2">
        <v>57.208829999999999</v>
      </c>
      <c r="M36" s="2">
        <f t="shared" si="1"/>
        <v>30.68722523957825</v>
      </c>
      <c r="N36" s="2">
        <v>70.451999999999998</v>
      </c>
      <c r="O36" s="2">
        <f t="shared" si="9"/>
        <v>8.2945256015851339</v>
      </c>
      <c r="P36" s="2">
        <f t="shared" si="3"/>
        <v>5064.9488898829077</v>
      </c>
      <c r="Q36" s="2">
        <v>114.04559</v>
      </c>
      <c r="R36" s="2">
        <v>53.199579999999997</v>
      </c>
      <c r="S36" s="2">
        <f t="shared" si="4"/>
        <v>106.05316502456351</v>
      </c>
      <c r="T36" s="9">
        <v>46.667999999999999</v>
      </c>
      <c r="U36" s="2"/>
      <c r="V36" s="2">
        <v>4.0999999999999996</v>
      </c>
      <c r="W36" s="2">
        <v>85.009</v>
      </c>
      <c r="X36" s="2">
        <f t="shared" si="6"/>
        <v>20.460999099156137</v>
      </c>
      <c r="Y36" s="2">
        <v>51871</v>
      </c>
      <c r="Z36" s="2">
        <v>745706</v>
      </c>
      <c r="AA36" s="2">
        <f t="shared" si="7"/>
        <v>12.484942585753604</v>
      </c>
    </row>
    <row r="37" spans="1:27" x14ac:dyDescent="0.2">
      <c r="A37">
        <v>1955</v>
      </c>
      <c r="B37">
        <v>4</v>
      </c>
      <c r="C37" s="2">
        <v>2914.9929999999999</v>
      </c>
      <c r="D37" s="2">
        <v>2816.519739410116</v>
      </c>
      <c r="E37" s="2">
        <f t="shared" si="5"/>
        <v>3.4962744699423842</v>
      </c>
      <c r="F37" s="2">
        <v>26.856666666666666</v>
      </c>
      <c r="G37" s="2"/>
      <c r="H37" s="2">
        <v>2.3566666666666669</v>
      </c>
      <c r="I37" s="8">
        <f t="shared" si="8"/>
        <v>2.3566666666666669</v>
      </c>
      <c r="J37" s="2">
        <v>264.63900000000001</v>
      </c>
      <c r="K37" s="2">
        <v>14.994999999999999</v>
      </c>
      <c r="L37" s="2">
        <v>57.366230000000002</v>
      </c>
      <c r="M37" s="2">
        <f t="shared" si="1"/>
        <v>30.764585414814956</v>
      </c>
      <c r="N37" s="2">
        <v>71.650000000000006</v>
      </c>
      <c r="O37" s="2">
        <f t="shared" si="9"/>
        <v>8.3293941745981961</v>
      </c>
      <c r="P37" s="2">
        <f t="shared" si="3"/>
        <v>5081.3745299281472</v>
      </c>
      <c r="Q37" s="2">
        <v>114.29635</v>
      </c>
      <c r="R37" s="2">
        <v>53.672060000000002</v>
      </c>
      <c r="S37" s="2">
        <f t="shared" si="4"/>
        <v>106.93609384791367</v>
      </c>
      <c r="T37" s="9">
        <v>46.947000000000003</v>
      </c>
      <c r="U37" s="2"/>
      <c r="V37" s="2">
        <v>4.2333333333333334</v>
      </c>
      <c r="W37" s="2">
        <v>87.936000000000007</v>
      </c>
      <c r="X37" s="2">
        <f t="shared" si="6"/>
        <v>20.821280614055006</v>
      </c>
      <c r="Y37" s="2">
        <v>53207</v>
      </c>
      <c r="Z37" s="2">
        <v>770734</v>
      </c>
      <c r="AA37" s="2">
        <f t="shared" si="7"/>
        <v>12.598229139738271</v>
      </c>
    </row>
    <row r="38" spans="1:27" x14ac:dyDescent="0.2">
      <c r="A38">
        <v>1956</v>
      </c>
      <c r="B38">
        <v>1</v>
      </c>
      <c r="C38" s="2">
        <v>2903.6709999999998</v>
      </c>
      <c r="D38" s="2">
        <v>2835.0014310104189</v>
      </c>
      <c r="E38" s="2">
        <f t="shared" si="5"/>
        <v>2.4222057963867227</v>
      </c>
      <c r="F38" s="2">
        <v>26.86</v>
      </c>
      <c r="G38" s="2"/>
      <c r="H38" s="2">
        <v>2.4833333333333334</v>
      </c>
      <c r="I38" s="8">
        <f t="shared" si="8"/>
        <v>2.4833333333333334</v>
      </c>
      <c r="J38" s="2">
        <v>266.15600000000001</v>
      </c>
      <c r="K38" s="2">
        <v>15.144</v>
      </c>
      <c r="L38" s="2">
        <v>57.521030000000003</v>
      </c>
      <c r="M38" s="2">
        <f t="shared" si="1"/>
        <v>30.554065541855643</v>
      </c>
      <c r="N38" s="2">
        <v>71.903999999999996</v>
      </c>
      <c r="O38" s="2">
        <f t="shared" si="9"/>
        <v>8.2544054190835006</v>
      </c>
      <c r="P38" s="2">
        <f t="shared" si="3"/>
        <v>5048.0163515848017</v>
      </c>
      <c r="Q38" s="2">
        <v>113.90062</v>
      </c>
      <c r="R38" s="2">
        <v>53.884</v>
      </c>
      <c r="S38" s="2">
        <f t="shared" si="4"/>
        <v>106.69873276052255</v>
      </c>
      <c r="T38" s="9">
        <v>47.674999999999997</v>
      </c>
      <c r="U38" s="2"/>
      <c r="V38" s="2">
        <v>4.0333333333333332</v>
      </c>
      <c r="W38" s="2">
        <v>90.694999999999993</v>
      </c>
      <c r="X38" s="2">
        <f t="shared" si="6"/>
        <v>21.124647061416475</v>
      </c>
      <c r="Y38" s="2">
        <v>51844</v>
      </c>
      <c r="Z38" s="2">
        <v>770700</v>
      </c>
      <c r="AA38" s="2">
        <f t="shared" si="7"/>
        <v>12.075485994289386</v>
      </c>
    </row>
    <row r="39" spans="1:27" x14ac:dyDescent="0.2">
      <c r="A39">
        <v>1956</v>
      </c>
      <c r="B39">
        <v>2</v>
      </c>
      <c r="C39" s="2">
        <v>2927.665</v>
      </c>
      <c r="D39" s="2">
        <v>2853.3033085656407</v>
      </c>
      <c r="E39" s="2">
        <f t="shared" si="5"/>
        <v>2.6061614694492752</v>
      </c>
      <c r="F39" s="2">
        <v>27.036666666666665</v>
      </c>
      <c r="G39" s="2"/>
      <c r="H39" s="2">
        <v>2.6933333333333334</v>
      </c>
      <c r="I39" s="8">
        <f t="shared" si="8"/>
        <v>2.6933333333333334</v>
      </c>
      <c r="J39" s="2">
        <v>268.834</v>
      </c>
      <c r="K39" s="2">
        <v>15.234</v>
      </c>
      <c r="L39" s="2">
        <v>57.679479999999998</v>
      </c>
      <c r="M39" s="2">
        <f t="shared" si="1"/>
        <v>30.594890720631845</v>
      </c>
      <c r="N39" s="2">
        <v>73.435000000000002</v>
      </c>
      <c r="O39" s="2">
        <f t="shared" si="9"/>
        <v>8.357335009967489</v>
      </c>
      <c r="P39" s="2">
        <f t="shared" si="3"/>
        <v>5075.7479089617318</v>
      </c>
      <c r="Q39" s="2">
        <v>113.45981999999999</v>
      </c>
      <c r="R39" s="2">
        <v>54.057220000000001</v>
      </c>
      <c r="S39" s="2">
        <f t="shared" si="4"/>
        <v>106.33456561849032</v>
      </c>
      <c r="T39" s="9">
        <v>48.274000000000001</v>
      </c>
      <c r="U39" s="2"/>
      <c r="V39" s="2">
        <v>4.2</v>
      </c>
      <c r="W39" s="2">
        <v>93.542000000000002</v>
      </c>
      <c r="X39" s="2">
        <f t="shared" si="6"/>
        <v>21.520123531935372</v>
      </c>
      <c r="Y39" s="2">
        <v>52152</v>
      </c>
      <c r="Z39" s="2">
        <v>777642</v>
      </c>
      <c r="AA39" s="2">
        <f t="shared" si="7"/>
        <v>11.998006055434923</v>
      </c>
    </row>
    <row r="40" spans="1:27" x14ac:dyDescent="0.2">
      <c r="A40">
        <v>1956</v>
      </c>
      <c r="B40">
        <v>3</v>
      </c>
      <c r="C40" s="2">
        <v>2925.0349999999999</v>
      </c>
      <c r="D40" s="2">
        <v>2872.4887247979109</v>
      </c>
      <c r="E40" s="2">
        <f t="shared" si="5"/>
        <v>1.8292943936894179</v>
      </c>
      <c r="F40" s="2">
        <v>27.316666666666666</v>
      </c>
      <c r="G40" s="2"/>
      <c r="H40" s="2">
        <v>2.81</v>
      </c>
      <c r="I40" s="8">
        <f t="shared" si="8"/>
        <v>2.81</v>
      </c>
      <c r="J40" s="2">
        <v>272.07499999999999</v>
      </c>
      <c r="K40" s="2">
        <v>15.425000000000001</v>
      </c>
      <c r="L40" s="2">
        <v>57.849029999999999</v>
      </c>
      <c r="M40" s="2">
        <f t="shared" si="1"/>
        <v>30.490699228530193</v>
      </c>
      <c r="N40" s="2">
        <v>74.697999999999993</v>
      </c>
      <c r="O40" s="2">
        <f t="shared" si="9"/>
        <v>8.3712000403298674</v>
      </c>
      <c r="P40" s="2">
        <f t="shared" si="3"/>
        <v>5056.3250585186988</v>
      </c>
      <c r="Q40" s="2">
        <v>113.49411000000001</v>
      </c>
      <c r="R40" s="2">
        <v>54.21434</v>
      </c>
      <c r="S40" s="2">
        <f t="shared" si="4"/>
        <v>106.36320552889825</v>
      </c>
      <c r="T40" s="9">
        <v>48.514000000000003</v>
      </c>
      <c r="U40" s="2"/>
      <c r="V40" s="2">
        <v>4.1333333333333329</v>
      </c>
      <c r="W40" s="2">
        <v>96.143000000000001</v>
      </c>
      <c r="X40" s="2">
        <f t="shared" si="6"/>
        <v>21.698722420124543</v>
      </c>
      <c r="Y40" s="2">
        <v>52339</v>
      </c>
      <c r="Z40" s="2">
        <v>793545</v>
      </c>
      <c r="AA40" s="2">
        <f t="shared" si="7"/>
        <v>11.812502550855481</v>
      </c>
    </row>
    <row r="41" spans="1:27" x14ac:dyDescent="0.2">
      <c r="A41">
        <v>1956</v>
      </c>
      <c r="B41">
        <v>4</v>
      </c>
      <c r="C41" s="2">
        <v>2973.1790000000001</v>
      </c>
      <c r="D41" s="2">
        <v>2892.5414138321821</v>
      </c>
      <c r="E41" s="2">
        <f t="shared" si="5"/>
        <v>2.7877763748587192</v>
      </c>
      <c r="F41" s="2">
        <v>27.55</v>
      </c>
      <c r="G41" s="2"/>
      <c r="H41" s="2">
        <v>2.9266666666666667</v>
      </c>
      <c r="I41" s="8">
        <f t="shared" si="8"/>
        <v>2.9266666666666667</v>
      </c>
      <c r="J41" s="2">
        <v>277.44499999999999</v>
      </c>
      <c r="K41" s="2">
        <v>15.487</v>
      </c>
      <c r="L41" s="2">
        <v>58.014420000000001</v>
      </c>
      <c r="M41" s="2">
        <f t="shared" si="1"/>
        <v>30.879741026177118</v>
      </c>
      <c r="N41" s="2">
        <v>74.902000000000001</v>
      </c>
      <c r="O41" s="2">
        <f t="shared" si="9"/>
        <v>8.3366229787623443</v>
      </c>
      <c r="P41" s="2">
        <f t="shared" si="3"/>
        <v>5124.8965343443924</v>
      </c>
      <c r="Q41" s="2">
        <v>113.69589000000001</v>
      </c>
      <c r="R41" s="2">
        <v>54.1663</v>
      </c>
      <c r="S41" s="2">
        <f t="shared" si="4"/>
        <v>106.1543955193726</v>
      </c>
      <c r="T41" s="9">
        <v>48.914000000000001</v>
      </c>
      <c r="U41" s="2"/>
      <c r="V41" s="2">
        <v>4.1333333333333329</v>
      </c>
      <c r="W41" s="2">
        <v>98.745000000000005</v>
      </c>
      <c r="X41" s="2">
        <f t="shared" si="6"/>
        <v>22.042874607215659</v>
      </c>
      <c r="Y41" s="2">
        <v>53799</v>
      </c>
      <c r="Z41" s="2">
        <v>813629</v>
      </c>
      <c r="AA41" s="2">
        <f t="shared" si="7"/>
        <v>12.009566165310599</v>
      </c>
    </row>
    <row r="42" spans="1:27" x14ac:dyDescent="0.2">
      <c r="A42">
        <v>1957</v>
      </c>
      <c r="B42">
        <v>1</v>
      </c>
      <c r="C42" s="2">
        <v>2992.2190000000001</v>
      </c>
      <c r="D42" s="2">
        <v>2914.1036234585467</v>
      </c>
      <c r="E42" s="2">
        <f t="shared" si="5"/>
        <v>2.6805970766661913</v>
      </c>
      <c r="F42" s="2">
        <v>27.776666666666667</v>
      </c>
      <c r="G42" s="2">
        <v>28.6</v>
      </c>
      <c r="H42" s="2">
        <v>2.9333333333333331</v>
      </c>
      <c r="I42" s="8">
        <f t="shared" si="8"/>
        <v>2.9333333333333331</v>
      </c>
      <c r="J42" s="2">
        <v>281.88900000000001</v>
      </c>
      <c r="K42" s="2">
        <v>15.7</v>
      </c>
      <c r="L42" s="2">
        <v>58.165050000000001</v>
      </c>
      <c r="M42" s="2">
        <f t="shared" si="1"/>
        <v>30.868560030114612</v>
      </c>
      <c r="N42" s="2">
        <v>75.566000000000003</v>
      </c>
      <c r="O42" s="2">
        <f t="shared" si="9"/>
        <v>8.2749366141837424</v>
      </c>
      <c r="P42" s="2">
        <f t="shared" si="3"/>
        <v>5144.3590265975881</v>
      </c>
      <c r="Q42" s="2">
        <v>113.30996</v>
      </c>
      <c r="R42" s="2">
        <v>54.339239999999997</v>
      </c>
      <c r="S42" s="2">
        <f t="shared" si="4"/>
        <v>105.856989907692</v>
      </c>
      <c r="T42" s="9">
        <v>49.207999999999998</v>
      </c>
      <c r="U42" s="2"/>
      <c r="V42" s="2">
        <v>3.9333333333333331</v>
      </c>
      <c r="W42" s="2">
        <v>101.229</v>
      </c>
      <c r="X42" s="2">
        <f t="shared" si="6"/>
        <v>22.12586729746107</v>
      </c>
      <c r="Y42" s="2">
        <v>51913</v>
      </c>
      <c r="Z42" s="2">
        <v>818638</v>
      </c>
      <c r="AA42" s="2">
        <f t="shared" si="7"/>
        <v>11.346749933448878</v>
      </c>
    </row>
    <row r="43" spans="1:27" x14ac:dyDescent="0.2">
      <c r="A43">
        <v>1957</v>
      </c>
      <c r="B43">
        <v>2</v>
      </c>
      <c r="C43" s="2">
        <v>2985.663</v>
      </c>
      <c r="D43" s="2">
        <v>2936.8961630925323</v>
      </c>
      <c r="E43" s="2">
        <f t="shared" si="5"/>
        <v>1.6604889720076565</v>
      </c>
      <c r="F43" s="2">
        <v>28.013333333333332</v>
      </c>
      <c r="G43" s="2">
        <v>28.833333333333332</v>
      </c>
      <c r="H43" s="2">
        <v>3</v>
      </c>
      <c r="I43" s="8">
        <f t="shared" si="8"/>
        <v>3</v>
      </c>
      <c r="J43" s="2">
        <v>284.17599999999999</v>
      </c>
      <c r="K43" s="2">
        <v>15.81</v>
      </c>
      <c r="L43" s="2">
        <v>58.33426</v>
      </c>
      <c r="M43" s="2">
        <f t="shared" si="1"/>
        <v>30.812847463591158</v>
      </c>
      <c r="N43" s="2">
        <v>75.25</v>
      </c>
      <c r="O43" s="2">
        <f t="shared" si="9"/>
        <v>8.1592631736502543</v>
      </c>
      <c r="P43" s="2">
        <f t="shared" si="3"/>
        <v>5118.1981223383991</v>
      </c>
      <c r="Q43" s="2">
        <v>112.55374999999999</v>
      </c>
      <c r="R43" s="2">
        <v>54.320880000000002</v>
      </c>
      <c r="S43" s="2">
        <f t="shared" si="4"/>
        <v>104.81008497065018</v>
      </c>
      <c r="T43" s="9">
        <v>49.286000000000001</v>
      </c>
      <c r="U43" s="2"/>
      <c r="V43" s="2">
        <v>4.0999999999999996</v>
      </c>
      <c r="W43" s="2">
        <v>103.274</v>
      </c>
      <c r="X43" s="2">
        <f t="shared" si="6"/>
        <v>22.241831003418508</v>
      </c>
      <c r="Y43" s="2">
        <v>52664</v>
      </c>
      <c r="Z43" s="2">
        <v>825019</v>
      </c>
      <c r="AA43" s="2">
        <f t="shared" si="7"/>
        <v>11.342097604082657</v>
      </c>
    </row>
    <row r="44" spans="1:27" x14ac:dyDescent="0.2">
      <c r="A44">
        <v>1957</v>
      </c>
      <c r="B44">
        <v>3</v>
      </c>
      <c r="C44" s="2">
        <v>3014.9189999999999</v>
      </c>
      <c r="D44" s="2">
        <v>2960.6031457766899</v>
      </c>
      <c r="E44" s="2">
        <f t="shared" si="5"/>
        <v>1.8346212426610276</v>
      </c>
      <c r="F44" s="2">
        <v>28.263333333333332</v>
      </c>
      <c r="G44" s="2">
        <v>29.033333333333335</v>
      </c>
      <c r="H44" s="2">
        <v>3.2333333333333334</v>
      </c>
      <c r="I44" s="8">
        <f t="shared" si="8"/>
        <v>3.2333333333333334</v>
      </c>
      <c r="J44" s="2">
        <v>288.75</v>
      </c>
      <c r="K44" s="2">
        <v>15.904</v>
      </c>
      <c r="L44" s="2">
        <v>58.534880000000001</v>
      </c>
      <c r="M44" s="2">
        <f t="shared" si="1"/>
        <v>31.017078806952245</v>
      </c>
      <c r="N44" s="2">
        <v>76.53</v>
      </c>
      <c r="O44" s="2">
        <f t="shared" si="9"/>
        <v>8.2207343414582006</v>
      </c>
      <c r="P44" s="2">
        <f t="shared" si="3"/>
        <v>5150.6366802152834</v>
      </c>
      <c r="Q44" s="2">
        <v>112.28242</v>
      </c>
      <c r="R44" s="2">
        <v>54.431649999999998</v>
      </c>
      <c r="S44" s="2">
        <f t="shared" si="4"/>
        <v>104.41154721070582</v>
      </c>
      <c r="T44" s="9">
        <v>49.5</v>
      </c>
      <c r="U44" s="2"/>
      <c r="V44" s="2">
        <v>4.2333333333333334</v>
      </c>
      <c r="W44" s="2">
        <v>105.36</v>
      </c>
      <c r="X44" s="2">
        <f t="shared" si="6"/>
        <v>22.376347537142554</v>
      </c>
      <c r="Y44" s="2">
        <v>52722</v>
      </c>
      <c r="Z44" s="2">
        <v>843793</v>
      </c>
      <c r="AA44" s="2">
        <f t="shared" si="7"/>
        <v>11.197093724878796</v>
      </c>
    </row>
    <row r="45" spans="1:27" x14ac:dyDescent="0.2">
      <c r="A45">
        <v>1957</v>
      </c>
      <c r="B45">
        <v>4</v>
      </c>
      <c r="C45" s="2">
        <v>2983.7269999999999</v>
      </c>
      <c r="D45" s="2">
        <v>2985.3348621316386</v>
      </c>
      <c r="E45" s="2">
        <f t="shared" si="5"/>
        <v>-5.3858686073515738E-2</v>
      </c>
      <c r="F45" s="2">
        <v>28.4</v>
      </c>
      <c r="G45" s="2">
        <v>29.266666666666666</v>
      </c>
      <c r="H45" s="2">
        <v>3.2533333333333334</v>
      </c>
      <c r="I45" s="8">
        <f t="shared" si="8"/>
        <v>3.2533333333333334</v>
      </c>
      <c r="J45" s="2">
        <v>290.36799999999999</v>
      </c>
      <c r="K45" s="2">
        <v>15.914999999999999</v>
      </c>
      <c r="L45" s="2">
        <v>58.76135</v>
      </c>
      <c r="M45" s="2">
        <f t="shared" si="1"/>
        <v>31.04919504109353</v>
      </c>
      <c r="N45" s="2">
        <v>75.563000000000002</v>
      </c>
      <c r="O45" s="2">
        <f t="shared" si="9"/>
        <v>8.0799892718555419</v>
      </c>
      <c r="P45" s="2">
        <f t="shared" si="3"/>
        <v>5077.7032862587394</v>
      </c>
      <c r="Q45" s="2">
        <v>111.27448</v>
      </c>
      <c r="R45" s="2">
        <v>54.153869999999998</v>
      </c>
      <c r="S45" s="2">
        <f t="shared" si="4"/>
        <v>102.54944320097479</v>
      </c>
      <c r="T45" s="9">
        <v>49.930999999999997</v>
      </c>
      <c r="U45" s="2"/>
      <c r="V45" s="2">
        <v>4.9333333333333336</v>
      </c>
      <c r="W45" s="2">
        <v>107.374</v>
      </c>
      <c r="X45" s="2">
        <f t="shared" si="6"/>
        <v>22.599531527571862</v>
      </c>
      <c r="Y45" s="2">
        <v>53828</v>
      </c>
      <c r="Z45" s="2">
        <v>861445</v>
      </c>
      <c r="AA45" s="2">
        <f t="shared" si="7"/>
        <v>11.329442724180327</v>
      </c>
    </row>
    <row r="46" spans="1:27" x14ac:dyDescent="0.2">
      <c r="A46">
        <v>1958</v>
      </c>
      <c r="B46">
        <v>1</v>
      </c>
      <c r="C46" s="2">
        <v>2906.2739999999999</v>
      </c>
      <c r="D46" s="2">
        <v>3010.1680613150511</v>
      </c>
      <c r="E46" s="2">
        <f t="shared" si="5"/>
        <v>-3.4514372353569911</v>
      </c>
      <c r="F46" s="2">
        <v>28.736666666666668</v>
      </c>
      <c r="G46" s="2">
        <v>29.4</v>
      </c>
      <c r="H46" s="2">
        <v>1.8633333333333333</v>
      </c>
      <c r="I46" s="8">
        <f t="shared" si="8"/>
        <v>1.8633333333333333</v>
      </c>
      <c r="J46" s="2">
        <v>289.88799999999998</v>
      </c>
      <c r="K46" s="2">
        <v>16.087</v>
      </c>
      <c r="L46" s="2">
        <v>58.954329999999999</v>
      </c>
      <c r="M46" s="2">
        <f t="shared" si="1"/>
        <v>30.566060477862237</v>
      </c>
      <c r="N46" s="2">
        <v>70.739000000000004</v>
      </c>
      <c r="O46" s="2">
        <f t="shared" si="9"/>
        <v>7.4587859868069639</v>
      </c>
      <c r="P46" s="2">
        <f t="shared" si="3"/>
        <v>4929.7040607534682</v>
      </c>
      <c r="Q46" s="2">
        <v>111.0864</v>
      </c>
      <c r="R46" s="2">
        <v>53.366019999999999</v>
      </c>
      <c r="S46" s="2">
        <f t="shared" si="4"/>
        <v>100.55646538817419</v>
      </c>
      <c r="T46" s="9">
        <v>49.36</v>
      </c>
      <c r="U46" s="2"/>
      <c r="V46" s="2">
        <v>6.3</v>
      </c>
      <c r="W46" s="2">
        <v>109.39700000000001</v>
      </c>
      <c r="X46" s="2">
        <f t="shared" si="6"/>
        <v>22.591215959542094</v>
      </c>
      <c r="Y46" s="2">
        <v>52026</v>
      </c>
      <c r="Z46" s="2">
        <v>860439</v>
      </c>
      <c r="AA46" s="2">
        <f t="shared" si="7"/>
        <v>10.743718762956361</v>
      </c>
    </row>
    <row r="47" spans="1:27" x14ac:dyDescent="0.2">
      <c r="A47">
        <v>1958</v>
      </c>
      <c r="B47">
        <v>2</v>
      </c>
      <c r="C47" s="2">
        <v>2925.3789999999999</v>
      </c>
      <c r="D47" s="2">
        <v>3035.9203586491662</v>
      </c>
      <c r="E47" s="2">
        <f t="shared" si="5"/>
        <v>-3.6411152332846974</v>
      </c>
      <c r="F47" s="2">
        <v>28.93</v>
      </c>
      <c r="G47" s="2">
        <v>29.533333333333335</v>
      </c>
      <c r="H47" s="2">
        <v>0.94</v>
      </c>
      <c r="I47" s="8">
        <f t="shared" si="8"/>
        <v>0.94</v>
      </c>
      <c r="J47" s="2">
        <v>292.81900000000002</v>
      </c>
      <c r="K47" s="2">
        <v>16.134</v>
      </c>
      <c r="L47" s="2">
        <v>59.108260000000001</v>
      </c>
      <c r="M47" s="2">
        <f t="shared" si="1"/>
        <v>30.704994615102144</v>
      </c>
      <c r="N47" s="2">
        <v>69.3</v>
      </c>
      <c r="O47" s="2">
        <f t="shared" si="9"/>
        <v>7.2667966451172168</v>
      </c>
      <c r="P47" s="2">
        <f t="shared" si="3"/>
        <v>4949.1881506916288</v>
      </c>
      <c r="Q47" s="2">
        <v>111.21472</v>
      </c>
      <c r="R47" s="2">
        <v>53.192509999999999</v>
      </c>
      <c r="S47" s="2">
        <f t="shared" si="4"/>
        <v>100.08398328333806</v>
      </c>
      <c r="T47" s="9">
        <v>49.472999999999999</v>
      </c>
      <c r="U47" s="2"/>
      <c r="V47" s="2">
        <v>7.3666666666666671</v>
      </c>
      <c r="W47" s="2">
        <v>111.383</v>
      </c>
      <c r="X47" s="2">
        <f t="shared" si="6"/>
        <v>22.739791791536803</v>
      </c>
      <c r="Y47" s="2">
        <v>53022</v>
      </c>
      <c r="Z47" s="2">
        <v>872687</v>
      </c>
      <c r="AA47" s="2">
        <f t="shared" si="7"/>
        <v>10.824894646138677</v>
      </c>
    </row>
    <row r="48" spans="1:27" x14ac:dyDescent="0.2">
      <c r="A48">
        <v>1958</v>
      </c>
      <c r="B48">
        <v>3</v>
      </c>
      <c r="C48" s="2">
        <v>2993.0680000000002</v>
      </c>
      <c r="D48" s="2">
        <v>3062.0059246549072</v>
      </c>
      <c r="E48" s="2">
        <f t="shared" si="5"/>
        <v>-2.2513974940357562</v>
      </c>
      <c r="F48" s="2">
        <v>28.913333333333334</v>
      </c>
      <c r="G48" s="2">
        <v>29.633333333333333</v>
      </c>
      <c r="H48" s="2">
        <v>1.3233333333333333</v>
      </c>
      <c r="I48" s="8">
        <f t="shared" si="8"/>
        <v>1.3233333333333333</v>
      </c>
      <c r="J48" s="2">
        <v>297.89299999999997</v>
      </c>
      <c r="K48" s="2">
        <v>16.231999999999999</v>
      </c>
      <c r="L48" s="2">
        <v>59.271920000000001</v>
      </c>
      <c r="M48" s="2">
        <f t="shared" si="1"/>
        <v>30.962731627321286</v>
      </c>
      <c r="N48" s="2">
        <v>70.451999999999998</v>
      </c>
      <c r="O48" s="2">
        <f t="shared" si="9"/>
        <v>7.3227177832578789</v>
      </c>
      <c r="P48" s="2">
        <f t="shared" si="3"/>
        <v>5049.7233766005893</v>
      </c>
      <c r="Q48" s="2">
        <v>111.73779999999999</v>
      </c>
      <c r="R48" s="2">
        <v>53.391170000000002</v>
      </c>
      <c r="S48" s="2">
        <f t="shared" si="4"/>
        <v>100.6515711862548</v>
      </c>
      <c r="T48" s="9">
        <v>50.646999999999998</v>
      </c>
      <c r="U48" s="2"/>
      <c r="V48" s="2">
        <v>7.333333333333333</v>
      </c>
      <c r="W48" s="2">
        <v>113.98399999999999</v>
      </c>
      <c r="X48" s="2">
        <f t="shared" si="6"/>
        <v>22.933262004719161</v>
      </c>
      <c r="Y48" s="2">
        <v>52263</v>
      </c>
      <c r="Z48" s="2">
        <v>889918</v>
      </c>
      <c r="AA48" s="2">
        <f t="shared" si="7"/>
        <v>10.515169428627155</v>
      </c>
    </row>
    <row r="49" spans="1:27" x14ac:dyDescent="0.2">
      <c r="A49">
        <v>1958</v>
      </c>
      <c r="B49">
        <v>4</v>
      </c>
      <c r="C49" s="2">
        <v>3063.085</v>
      </c>
      <c r="D49" s="2">
        <v>3089.4314742066199</v>
      </c>
      <c r="E49" s="2">
        <f t="shared" si="5"/>
        <v>-0.85279361029962919</v>
      </c>
      <c r="F49" s="2">
        <v>28.943333333333332</v>
      </c>
      <c r="G49" s="2">
        <v>29.8</v>
      </c>
      <c r="H49" s="2">
        <v>2.1633333333333331</v>
      </c>
      <c r="I49" s="8">
        <f t="shared" si="8"/>
        <v>2.1633333333333331</v>
      </c>
      <c r="J49" s="2">
        <v>301.82299999999998</v>
      </c>
      <c r="K49" s="2">
        <v>16.309000000000001</v>
      </c>
      <c r="L49" s="2">
        <v>59.499429999999997</v>
      </c>
      <c r="M49" s="2">
        <f t="shared" si="1"/>
        <v>31.103709962825388</v>
      </c>
      <c r="N49" s="2">
        <v>74.766000000000005</v>
      </c>
      <c r="O49" s="2">
        <f t="shared" si="9"/>
        <v>7.704846811146278</v>
      </c>
      <c r="P49" s="2">
        <f t="shared" si="3"/>
        <v>5148.0913346564839</v>
      </c>
      <c r="Q49" s="2">
        <v>112.28634</v>
      </c>
      <c r="R49" s="2">
        <v>53.830869999999997</v>
      </c>
      <c r="S49" s="2">
        <f t="shared" si="4"/>
        <v>101.58872734269555</v>
      </c>
      <c r="T49" s="9">
        <v>50.795000000000002</v>
      </c>
      <c r="U49" s="2"/>
      <c r="V49" s="2">
        <v>6.3666666666666671</v>
      </c>
      <c r="W49" s="2">
        <v>117.17700000000001</v>
      </c>
      <c r="X49" s="2">
        <f t="shared" si="6"/>
        <v>23.256078004507923</v>
      </c>
      <c r="Y49" s="2">
        <v>53555</v>
      </c>
      <c r="Z49" s="2">
        <v>917872</v>
      </c>
      <c r="AA49" s="2">
        <f t="shared" si="7"/>
        <v>10.629042026433702</v>
      </c>
    </row>
    <row r="50" spans="1:27" x14ac:dyDescent="0.2">
      <c r="A50">
        <v>1959</v>
      </c>
      <c r="B50">
        <v>1</v>
      </c>
      <c r="C50" s="2">
        <v>3121.9360000000001</v>
      </c>
      <c r="D50" s="2">
        <v>3117.2830494653304</v>
      </c>
      <c r="E50" s="2">
        <f t="shared" si="5"/>
        <v>0.14926301079614124</v>
      </c>
      <c r="F50" s="2">
        <v>28.993333333333332</v>
      </c>
      <c r="G50" s="2">
        <v>29.933333333333334</v>
      </c>
      <c r="H50" s="2">
        <v>2.57</v>
      </c>
      <c r="I50" s="8">
        <f t="shared" si="8"/>
        <v>2.57</v>
      </c>
      <c r="J50" s="2">
        <v>309.44900000000001</v>
      </c>
      <c r="K50" s="2">
        <v>16.347000000000001</v>
      </c>
      <c r="L50" s="2">
        <v>59.723820000000003</v>
      </c>
      <c r="M50" s="2">
        <f t="shared" si="1"/>
        <v>31.695925914079425</v>
      </c>
      <c r="N50" s="2">
        <v>79.290000000000006</v>
      </c>
      <c r="O50" s="2">
        <f t="shared" si="9"/>
        <v>8.1214350853528607</v>
      </c>
      <c r="P50" s="2">
        <f t="shared" si="3"/>
        <v>5227.2878727449115</v>
      </c>
      <c r="Q50" s="2">
        <v>112.68011</v>
      </c>
      <c r="R50" s="2">
        <v>54.205300000000001</v>
      </c>
      <c r="S50" s="2">
        <f t="shared" si="4"/>
        <v>102.26839419486228</v>
      </c>
      <c r="T50" s="9">
        <v>51.198</v>
      </c>
      <c r="U50" s="2"/>
      <c r="V50" s="2">
        <v>5.833333333333333</v>
      </c>
      <c r="W50" s="2">
        <v>120.39</v>
      </c>
      <c r="X50" s="2">
        <f t="shared" si="6"/>
        <v>23.625233731114722</v>
      </c>
      <c r="Y50" s="2">
        <v>52567</v>
      </c>
      <c r="Z50" s="2">
        <v>926730</v>
      </c>
      <c r="AA50" s="2">
        <f t="shared" si="7"/>
        <v>10.31570447332426</v>
      </c>
    </row>
    <row r="51" spans="1:27" x14ac:dyDescent="0.2">
      <c r="A51">
        <v>1959</v>
      </c>
      <c r="B51">
        <v>2</v>
      </c>
      <c r="C51" s="2">
        <v>3192.38</v>
      </c>
      <c r="D51" s="2">
        <v>3146.0539875575128</v>
      </c>
      <c r="E51" s="2">
        <f t="shared" si="5"/>
        <v>1.4725116805275551</v>
      </c>
      <c r="F51" s="2">
        <v>29.043333333333333</v>
      </c>
      <c r="G51" s="2">
        <v>30.1</v>
      </c>
      <c r="H51" s="2">
        <v>3.0833333333333335</v>
      </c>
      <c r="I51" s="8">
        <f t="shared" si="8"/>
        <v>3.0833333333333335</v>
      </c>
      <c r="J51" s="2">
        <v>315.505</v>
      </c>
      <c r="K51" s="2">
        <v>16.372</v>
      </c>
      <c r="L51" s="2">
        <v>59.944920000000003</v>
      </c>
      <c r="M51" s="2">
        <f t="shared" si="1"/>
        <v>32.147864211045388</v>
      </c>
      <c r="N51" s="2">
        <v>82.093000000000004</v>
      </c>
      <c r="O51" s="2">
        <f t="shared" si="9"/>
        <v>8.3647315151181409</v>
      </c>
      <c r="P51" s="2">
        <f t="shared" si="3"/>
        <v>5325.5221626786724</v>
      </c>
      <c r="Q51" s="2">
        <v>113.02785</v>
      </c>
      <c r="R51" s="2">
        <v>54.910910000000001</v>
      </c>
      <c r="S51" s="2">
        <f t="shared" si="4"/>
        <v>103.53608110317771</v>
      </c>
      <c r="T51" s="9">
        <v>51.537999999999997</v>
      </c>
      <c r="U51" s="2"/>
      <c r="V51" s="2">
        <v>5.0999999999999996</v>
      </c>
      <c r="W51" s="2">
        <v>123.583</v>
      </c>
      <c r="X51" s="2">
        <f t="shared" si="6"/>
        <v>23.993346536981583</v>
      </c>
      <c r="Y51" s="2">
        <v>52881</v>
      </c>
      <c r="Z51" s="2">
        <v>946358</v>
      </c>
      <c r="AA51" s="2">
        <f t="shared" si="7"/>
        <v>10.266720812912157</v>
      </c>
    </row>
    <row r="52" spans="1:27" x14ac:dyDescent="0.2">
      <c r="A52">
        <v>1959</v>
      </c>
      <c r="B52">
        <v>3</v>
      </c>
      <c r="C52" s="2">
        <v>3194.6529999999998</v>
      </c>
      <c r="D52" s="2">
        <v>3176.7980322407238</v>
      </c>
      <c r="E52" s="2">
        <f t="shared" si="5"/>
        <v>0.5620428991100157</v>
      </c>
      <c r="F52" s="2">
        <v>29.193333333333332</v>
      </c>
      <c r="G52" s="2">
        <v>30.233333333333334</v>
      </c>
      <c r="H52" s="2">
        <v>3.5766666666666667</v>
      </c>
      <c r="I52" s="8">
        <f t="shared" si="8"/>
        <v>3.5766666666666667</v>
      </c>
      <c r="J52" s="2">
        <v>320.72500000000002</v>
      </c>
      <c r="K52" s="2">
        <v>16.434999999999999</v>
      </c>
      <c r="L52" s="2">
        <v>60.159239999999997</v>
      </c>
      <c r="M52" s="2">
        <f t="shared" si="1"/>
        <v>32.438500047261357</v>
      </c>
      <c r="N52" s="2">
        <v>83.221999999999994</v>
      </c>
      <c r="O52" s="2">
        <f t="shared" si="9"/>
        <v>8.4171700083659964</v>
      </c>
      <c r="P52" s="2">
        <f t="shared" si="3"/>
        <v>5310.3280560060275</v>
      </c>
      <c r="Q52" s="2">
        <v>112.67619000000001</v>
      </c>
      <c r="R52" s="2">
        <v>54.99823</v>
      </c>
      <c r="S52" s="2">
        <f t="shared" si="4"/>
        <v>103.00979555499205</v>
      </c>
      <c r="T52" s="9">
        <v>51.573999999999998</v>
      </c>
      <c r="U52" s="2"/>
      <c r="V52" s="2">
        <v>5.2666666666666666</v>
      </c>
      <c r="W52" s="2">
        <v>126.952</v>
      </c>
      <c r="X52" s="2">
        <f t="shared" si="6"/>
        <v>24.31533367371496</v>
      </c>
      <c r="Y52" s="2">
        <v>52653</v>
      </c>
      <c r="Z52" s="2">
        <v>965512</v>
      </c>
      <c r="AA52" s="2">
        <f t="shared" si="7"/>
        <v>10.08471913732839</v>
      </c>
    </row>
    <row r="53" spans="1:27" x14ac:dyDescent="0.2">
      <c r="A53">
        <v>1959</v>
      </c>
      <c r="B53">
        <v>4</v>
      </c>
      <c r="C53" s="2">
        <v>3203.759</v>
      </c>
      <c r="D53" s="2">
        <v>3208.0961968113411</v>
      </c>
      <c r="E53" s="2">
        <f t="shared" si="5"/>
        <v>-0.13519534780945808</v>
      </c>
      <c r="F53" s="2">
        <v>29.37</v>
      </c>
      <c r="G53" s="2">
        <v>30.433333333333334</v>
      </c>
      <c r="H53" s="2">
        <v>3.99</v>
      </c>
      <c r="I53" s="8">
        <f t="shared" si="8"/>
        <v>3.99</v>
      </c>
      <c r="J53" s="2">
        <v>322.84199999999998</v>
      </c>
      <c r="K53" s="2">
        <v>16.498999999999999</v>
      </c>
      <c r="L53" s="2">
        <v>60.350490000000001</v>
      </c>
      <c r="M53" s="2">
        <f t="shared" si="1"/>
        <v>32.422881271147446</v>
      </c>
      <c r="N53" s="2">
        <v>82.403999999999996</v>
      </c>
      <c r="O53" s="2">
        <f t="shared" si="9"/>
        <v>8.2757977842648547</v>
      </c>
      <c r="P53" s="2">
        <f t="shared" si="3"/>
        <v>5308.5882152738113</v>
      </c>
      <c r="Q53" s="2">
        <v>112.40584</v>
      </c>
      <c r="R53" s="2">
        <v>55.0426</v>
      </c>
      <c r="S53" s="2">
        <f t="shared" si="4"/>
        <v>102.51962641536133</v>
      </c>
      <c r="T53" s="9">
        <v>51.758000000000003</v>
      </c>
      <c r="U53" s="2"/>
      <c r="V53" s="2">
        <v>5.6</v>
      </c>
      <c r="W53" s="2">
        <v>130.09899999999999</v>
      </c>
      <c r="X53" s="2">
        <f t="shared" si="6"/>
        <v>24.579268481789118</v>
      </c>
      <c r="Y53" s="2">
        <v>53678</v>
      </c>
      <c r="Z53" s="2">
        <v>986766</v>
      </c>
      <c r="AA53" s="2">
        <f t="shared" si="7"/>
        <v>10.141246078490045</v>
      </c>
    </row>
    <row r="54" spans="1:27" x14ac:dyDescent="0.2">
      <c r="A54">
        <v>1960</v>
      </c>
      <c r="B54">
        <v>1</v>
      </c>
      <c r="C54" s="2">
        <v>3275.7570000000001</v>
      </c>
      <c r="D54" s="2">
        <v>3240.5569819606285</v>
      </c>
      <c r="E54" s="2">
        <f t="shared" si="5"/>
        <v>1.0862335776016696</v>
      </c>
      <c r="F54" s="2">
        <v>29.396666666666668</v>
      </c>
      <c r="G54" s="2">
        <v>30.566666666666666</v>
      </c>
      <c r="H54" s="2">
        <v>3.9333333333333331</v>
      </c>
      <c r="I54" s="8">
        <f t="shared" si="8"/>
        <v>3.9333333333333331</v>
      </c>
      <c r="J54" s="2">
        <v>326.36399999999998</v>
      </c>
      <c r="K54" s="2">
        <v>16.565999999999999</v>
      </c>
      <c r="L54" s="2">
        <v>60.761609999999997</v>
      </c>
      <c r="M54" s="2">
        <f t="shared" si="1"/>
        <v>32.42315835855949</v>
      </c>
      <c r="N54" s="2">
        <v>85.275999999999996</v>
      </c>
      <c r="O54" s="2">
        <f t="shared" si="9"/>
        <v>8.4718818625354491</v>
      </c>
      <c r="P54" s="2">
        <f t="shared" si="3"/>
        <v>5391.1622815787796</v>
      </c>
      <c r="Q54" s="2">
        <v>112.16586</v>
      </c>
      <c r="R54" s="2">
        <v>55.285060000000001</v>
      </c>
      <c r="S54" s="2">
        <f t="shared" si="4"/>
        <v>102.05615519489363</v>
      </c>
      <c r="T54" s="9">
        <v>52.813000000000002</v>
      </c>
      <c r="U54" s="2"/>
      <c r="V54" s="2">
        <v>5.1333333333333329</v>
      </c>
      <c r="W54" s="2">
        <v>133.06700000000001</v>
      </c>
      <c r="X54" s="2">
        <f t="shared" si="6"/>
        <v>24.787518211527999</v>
      </c>
      <c r="Y54" s="2">
        <v>51837</v>
      </c>
      <c r="Z54" s="2">
        <v>992593</v>
      </c>
      <c r="AA54" s="2">
        <f t="shared" si="7"/>
        <v>9.6561174561008887</v>
      </c>
    </row>
    <row r="55" spans="1:27" x14ac:dyDescent="0.2">
      <c r="A55">
        <v>1960</v>
      </c>
      <c r="B55">
        <v>2</v>
      </c>
      <c r="C55" s="2">
        <v>3258.0880000000002</v>
      </c>
      <c r="D55" s="2">
        <v>3273.0357672975879</v>
      </c>
      <c r="E55" s="2">
        <f t="shared" si="5"/>
        <v>-0.45669428507130183</v>
      </c>
      <c r="F55" s="2">
        <v>29.573333333333334</v>
      </c>
      <c r="G55" s="2">
        <v>30.633333333333333</v>
      </c>
      <c r="H55" s="2">
        <v>3.6966666666666668</v>
      </c>
      <c r="I55" s="8">
        <f t="shared" si="8"/>
        <v>3.6966666666666668</v>
      </c>
      <c r="J55" s="2">
        <v>332.20800000000003</v>
      </c>
      <c r="K55" s="2">
        <v>16.606999999999999</v>
      </c>
      <c r="L55" s="2">
        <v>60.932899999999997</v>
      </c>
      <c r="M55" s="2">
        <f t="shared" si="1"/>
        <v>32.829710482971905</v>
      </c>
      <c r="N55" s="2">
        <v>83.872</v>
      </c>
      <c r="O55" s="2">
        <f t="shared" si="9"/>
        <v>8.2884622815459572</v>
      </c>
      <c r="P55" s="2">
        <f t="shared" si="3"/>
        <v>5347.0095793897881</v>
      </c>
      <c r="Q55" s="2">
        <v>112.21973</v>
      </c>
      <c r="R55" s="2">
        <v>56.003959999999999</v>
      </c>
      <c r="S55" s="2">
        <f t="shared" si="4"/>
        <v>103.1421329057176</v>
      </c>
      <c r="T55" s="9">
        <v>52.843000000000004</v>
      </c>
      <c r="U55" s="2"/>
      <c r="V55" s="2">
        <v>5.2333333333333334</v>
      </c>
      <c r="W55" s="2">
        <v>135.59100000000001</v>
      </c>
      <c r="X55" s="2">
        <f t="shared" si="6"/>
        <v>24.94531123156316</v>
      </c>
      <c r="Y55" s="2">
        <v>52663</v>
      </c>
      <c r="Z55" s="2">
        <v>1006912</v>
      </c>
      <c r="AA55" s="2">
        <f t="shared" si="7"/>
        <v>9.6886587265217496</v>
      </c>
    </row>
    <row r="56" spans="1:27" x14ac:dyDescent="0.2">
      <c r="A56">
        <v>1960</v>
      </c>
      <c r="B56">
        <v>3</v>
      </c>
      <c r="C56" s="2">
        <v>3274.029</v>
      </c>
      <c r="D56" s="2">
        <v>3305.9678301042277</v>
      </c>
      <c r="E56" s="2">
        <f t="shared" si="5"/>
        <v>-0.96609621586126737</v>
      </c>
      <c r="F56" s="2">
        <v>29.59</v>
      </c>
      <c r="G56" s="2">
        <v>30.6</v>
      </c>
      <c r="H56" s="2">
        <v>2.9366666666666665</v>
      </c>
      <c r="I56" s="8">
        <f t="shared" si="8"/>
        <v>2.9366666666666665</v>
      </c>
      <c r="J56" s="2">
        <v>332.12599999999998</v>
      </c>
      <c r="K56" s="2">
        <v>16.664999999999999</v>
      </c>
      <c r="L56" s="2">
        <v>61.127789999999997</v>
      </c>
      <c r="M56" s="2">
        <f t="shared" si="1"/>
        <v>32.603097470553955</v>
      </c>
      <c r="N56" s="2">
        <v>82.057000000000002</v>
      </c>
      <c r="O56" s="2">
        <f t="shared" si="9"/>
        <v>8.0551127257162811</v>
      </c>
      <c r="P56" s="2">
        <f t="shared" si="3"/>
        <v>5356.0401905581739</v>
      </c>
      <c r="Q56" s="2">
        <v>112.33042</v>
      </c>
      <c r="R56" s="2">
        <v>55.972020000000001</v>
      </c>
      <c r="S56" s="2">
        <f t="shared" si="4"/>
        <v>102.85600894206057</v>
      </c>
      <c r="T56" s="9">
        <v>53.131</v>
      </c>
      <c r="U56" s="2"/>
      <c r="V56" s="2">
        <v>5.5333333333333332</v>
      </c>
      <c r="W56" s="2">
        <v>138.517</v>
      </c>
      <c r="X56" s="2">
        <f t="shared" si="6"/>
        <v>25.14196027387376</v>
      </c>
      <c r="Y56" s="2">
        <v>52575</v>
      </c>
      <c r="Z56" s="2">
        <v>1021895</v>
      </c>
      <c r="AA56" s="2">
        <f t="shared" si="7"/>
        <v>9.5427894150098034</v>
      </c>
    </row>
    <row r="57" spans="1:27" x14ac:dyDescent="0.2">
      <c r="A57">
        <v>1960</v>
      </c>
      <c r="B57">
        <v>4</v>
      </c>
      <c r="C57" s="2">
        <v>3232.009</v>
      </c>
      <c r="D57" s="2">
        <v>3338.8400839437413</v>
      </c>
      <c r="E57" s="2">
        <f t="shared" si="5"/>
        <v>-3.1996466215164054</v>
      </c>
      <c r="F57" s="2">
        <v>29.78</v>
      </c>
      <c r="G57" s="2">
        <v>30.766666666666666</v>
      </c>
      <c r="H57" s="2">
        <v>2.2966666666666669</v>
      </c>
      <c r="I57" s="8">
        <f t="shared" si="8"/>
        <v>2.2966666666666669</v>
      </c>
      <c r="J57" s="2">
        <v>334.024</v>
      </c>
      <c r="K57" s="2">
        <v>16.713999999999999</v>
      </c>
      <c r="L57" s="2">
        <v>61.342979999999997</v>
      </c>
      <c r="M57" s="2">
        <f t="shared" si="1"/>
        <v>32.578599048926591</v>
      </c>
      <c r="N57" s="2">
        <v>81.775000000000006</v>
      </c>
      <c r="O57" s="2">
        <f t="shared" si="9"/>
        <v>7.9758189148862728</v>
      </c>
      <c r="P57" s="2">
        <f t="shared" si="3"/>
        <v>5268.7512083697266</v>
      </c>
      <c r="Q57" s="2">
        <v>111.86024</v>
      </c>
      <c r="R57" s="2">
        <v>55.816040000000001</v>
      </c>
      <c r="S57" s="2">
        <f t="shared" si="4"/>
        <v>101.78174634244377</v>
      </c>
      <c r="T57" s="9">
        <v>53.024000000000001</v>
      </c>
      <c r="U57" s="2"/>
      <c r="V57" s="2">
        <v>6.2666666666666666</v>
      </c>
      <c r="W57" s="2">
        <v>141.37799999999999</v>
      </c>
      <c r="X57" s="2">
        <f t="shared" si="6"/>
        <v>25.334119635212083</v>
      </c>
      <c r="Y57" s="2">
        <v>52576</v>
      </c>
      <c r="Z57" s="2">
        <v>1041233</v>
      </c>
      <c r="AA57" s="2">
        <f t="shared" si="7"/>
        <v>9.4213150132333929</v>
      </c>
    </row>
    <row r="58" spans="1:27" x14ac:dyDescent="0.2">
      <c r="A58">
        <v>1961</v>
      </c>
      <c r="B58">
        <v>1</v>
      </c>
      <c r="C58" s="2">
        <v>3253.826</v>
      </c>
      <c r="D58" s="2">
        <v>3372.3481721134308</v>
      </c>
      <c r="E58" s="2">
        <f t="shared" si="5"/>
        <v>-3.5145295225894047</v>
      </c>
      <c r="F58" s="2">
        <v>29.84</v>
      </c>
      <c r="G58" s="2">
        <v>30.833333333333332</v>
      </c>
      <c r="H58" s="2">
        <v>2.0033333333333334</v>
      </c>
      <c r="I58" s="8">
        <f t="shared" si="8"/>
        <v>2.0033333333333334</v>
      </c>
      <c r="J58" s="2">
        <v>334.52</v>
      </c>
      <c r="K58" s="2">
        <v>16.75</v>
      </c>
      <c r="L58" s="2">
        <v>61.566859999999998</v>
      </c>
      <c r="M58" s="2">
        <f t="shared" si="1"/>
        <v>32.438463295971381</v>
      </c>
      <c r="N58" s="2">
        <v>80.926000000000002</v>
      </c>
      <c r="O58" s="2">
        <f t="shared" si="9"/>
        <v>7.8474084679235334</v>
      </c>
      <c r="P58" s="2">
        <f t="shared" si="3"/>
        <v>5285.0283415460854</v>
      </c>
      <c r="Q58" s="2">
        <v>111.63495</v>
      </c>
      <c r="R58" s="2">
        <v>55.729849999999999</v>
      </c>
      <c r="S58" s="2">
        <f t="shared" si="4"/>
        <v>101.05110148962446</v>
      </c>
      <c r="T58" s="9">
        <v>53.381999999999998</v>
      </c>
      <c r="U58" s="2">
        <v>4.5184089242996803</v>
      </c>
      <c r="V58" s="2">
        <v>6.8</v>
      </c>
      <c r="W58" s="2">
        <v>144.15899999999999</v>
      </c>
      <c r="X58" s="2">
        <f t="shared" si="6"/>
        <v>25.520815240417239</v>
      </c>
      <c r="Y58" s="2">
        <v>50497</v>
      </c>
      <c r="Z58" s="2">
        <v>1045189</v>
      </c>
      <c r="AA58" s="2">
        <f t="shared" si="7"/>
        <v>8.9396056243130815</v>
      </c>
    </row>
    <row r="59" spans="1:27" x14ac:dyDescent="0.2">
      <c r="A59">
        <v>1961</v>
      </c>
      <c r="B59">
        <v>2</v>
      </c>
      <c r="C59" s="2">
        <v>3309.0590000000002</v>
      </c>
      <c r="D59" s="2">
        <v>3405.1980985224941</v>
      </c>
      <c r="E59" s="2">
        <f t="shared" si="5"/>
        <v>-2.8233041291843897</v>
      </c>
      <c r="F59" s="2">
        <v>29.83</v>
      </c>
      <c r="G59" s="2">
        <v>30.933333333333334</v>
      </c>
      <c r="H59" s="2">
        <v>1.7333333333333334</v>
      </c>
      <c r="I59" s="8">
        <f t="shared" si="8"/>
        <v>1.7333333333333334</v>
      </c>
      <c r="J59" s="2">
        <v>339.45499999999998</v>
      </c>
      <c r="K59" s="2">
        <v>16.789000000000001</v>
      </c>
      <c r="L59" s="2">
        <v>61.765560000000001</v>
      </c>
      <c r="M59" s="2">
        <f t="shared" si="1"/>
        <v>32.734898417514728</v>
      </c>
      <c r="N59" s="2">
        <v>82.316000000000003</v>
      </c>
      <c r="O59" s="2">
        <f t="shared" si="9"/>
        <v>7.938035669340981</v>
      </c>
      <c r="P59" s="2">
        <f t="shared" si="3"/>
        <v>5357.4500093579663</v>
      </c>
      <c r="Q59" s="2">
        <v>111.59381</v>
      </c>
      <c r="R59" s="2">
        <v>55.617379999999997</v>
      </c>
      <c r="S59" s="2">
        <f t="shared" si="4"/>
        <v>100.48569682550924</v>
      </c>
      <c r="T59" s="9">
        <v>54.145000000000003</v>
      </c>
      <c r="U59" s="2">
        <v>4.5058578099147999</v>
      </c>
      <c r="V59" s="2">
        <v>7</v>
      </c>
      <c r="W59" s="2">
        <v>146.81200000000001</v>
      </c>
      <c r="X59" s="2">
        <f t="shared" si="6"/>
        <v>25.679960047170603</v>
      </c>
      <c r="Y59" s="2">
        <v>51587</v>
      </c>
      <c r="Z59" s="2">
        <v>1061861</v>
      </c>
      <c r="AA59" s="2">
        <f t="shared" si="7"/>
        <v>9.0234592468830179</v>
      </c>
    </row>
    <row r="60" spans="1:27" x14ac:dyDescent="0.2">
      <c r="A60">
        <v>1961</v>
      </c>
      <c r="B60">
        <v>3</v>
      </c>
      <c r="C60" s="2">
        <v>3372.5810000000001</v>
      </c>
      <c r="D60" s="2">
        <v>3439.5582726808398</v>
      </c>
      <c r="E60" s="2">
        <f t="shared" si="5"/>
        <v>-1.9472637871210341</v>
      </c>
      <c r="F60" s="2">
        <v>29.946666666666665</v>
      </c>
      <c r="G60" s="2">
        <v>31.066666666666666</v>
      </c>
      <c r="H60" s="2">
        <v>1.6833333333333333</v>
      </c>
      <c r="I60" s="8">
        <f t="shared" si="8"/>
        <v>1.6833333333333333</v>
      </c>
      <c r="J60" s="2">
        <v>342.33199999999999</v>
      </c>
      <c r="K60" s="2">
        <v>16.832000000000001</v>
      </c>
      <c r="L60" s="2">
        <v>61.955419999999997</v>
      </c>
      <c r="M60" s="2">
        <f t="shared" si="1"/>
        <v>32.82709632061173</v>
      </c>
      <c r="N60" s="2">
        <v>84.260999999999996</v>
      </c>
      <c r="O60" s="2">
        <f t="shared" si="9"/>
        <v>8.0800040985682458</v>
      </c>
      <c r="P60" s="2">
        <f t="shared" si="3"/>
        <v>5443.5608700578587</v>
      </c>
      <c r="Q60" s="2">
        <v>111.75641</v>
      </c>
      <c r="R60" s="2">
        <v>55.66966</v>
      </c>
      <c r="S60" s="2">
        <f t="shared" si="4"/>
        <v>100.41803199010837</v>
      </c>
      <c r="T60" s="9">
        <v>54.338000000000001</v>
      </c>
      <c r="U60" s="2">
        <v>4.4881906912905603</v>
      </c>
      <c r="V60" s="2">
        <v>6.7666666666666666</v>
      </c>
      <c r="W60" s="2">
        <v>150.11099999999999</v>
      </c>
      <c r="X60" s="2">
        <f t="shared" si="6"/>
        <v>25.92830483715861</v>
      </c>
      <c r="Y60" s="2">
        <v>51563</v>
      </c>
      <c r="Z60" s="2">
        <v>1083065</v>
      </c>
      <c r="AA60" s="2">
        <f t="shared" si="7"/>
        <v>8.9063505160741681</v>
      </c>
    </row>
    <row r="61" spans="1:27" x14ac:dyDescent="0.2">
      <c r="A61">
        <v>1961</v>
      </c>
      <c r="B61">
        <v>4</v>
      </c>
      <c r="C61" s="2">
        <v>3438.721</v>
      </c>
      <c r="D61" s="2">
        <v>3474.2461410045839</v>
      </c>
      <c r="E61" s="2">
        <f t="shared" si="5"/>
        <v>-1.0225280409842163</v>
      </c>
      <c r="F61" s="2">
        <v>29.99</v>
      </c>
      <c r="G61" s="2">
        <v>31.166666666666668</v>
      </c>
      <c r="H61" s="2">
        <v>2.4</v>
      </c>
      <c r="I61" s="8">
        <f t="shared" si="8"/>
        <v>2.4</v>
      </c>
      <c r="J61" s="2">
        <v>349.59300000000002</v>
      </c>
      <c r="K61" s="2">
        <v>16.885000000000002</v>
      </c>
      <c r="L61" s="2">
        <v>62.053820000000002</v>
      </c>
      <c r="M61" s="2">
        <f t="shared" si="1"/>
        <v>33.365154596468379</v>
      </c>
      <c r="N61" s="2">
        <v>86.935000000000002</v>
      </c>
      <c r="O61" s="2">
        <f t="shared" si="9"/>
        <v>8.2970760708709221</v>
      </c>
      <c r="P61" s="2">
        <f t="shared" si="3"/>
        <v>5541.5138020511868</v>
      </c>
      <c r="Q61" s="2">
        <v>112.18545</v>
      </c>
      <c r="R61" s="2">
        <v>55.923699999999997</v>
      </c>
      <c r="S61" s="2">
        <f t="shared" si="4"/>
        <v>101.10296916716811</v>
      </c>
      <c r="T61" s="9">
        <v>54.652000000000001</v>
      </c>
      <c r="U61" s="2">
        <v>4.46855544171774</v>
      </c>
      <c r="V61" s="2">
        <v>6.2</v>
      </c>
      <c r="W61" s="2">
        <v>154.02699999999999</v>
      </c>
      <c r="X61" s="2">
        <f t="shared" si="6"/>
        <v>26.256401690682008</v>
      </c>
      <c r="Y61" s="2">
        <v>53966</v>
      </c>
      <c r="Z61" s="2">
        <v>1108967</v>
      </c>
      <c r="AA61" s="2">
        <f t="shared" si="7"/>
        <v>9.1993804569286262</v>
      </c>
    </row>
    <row r="62" spans="1:27" x14ac:dyDescent="0.2">
      <c r="A62">
        <v>1962</v>
      </c>
      <c r="B62">
        <v>1</v>
      </c>
      <c r="C62" s="2">
        <v>3500.0540000000001</v>
      </c>
      <c r="D62" s="2">
        <v>3510.0321060600295</v>
      </c>
      <c r="E62" s="2">
        <f t="shared" si="5"/>
        <v>-0.28427392566587883</v>
      </c>
      <c r="F62" s="2">
        <v>30.106666666666666</v>
      </c>
      <c r="G62" s="2">
        <v>31.233333333333334</v>
      </c>
      <c r="H62" s="2">
        <v>2.4566666666666666</v>
      </c>
      <c r="I62" s="8">
        <f t="shared" si="8"/>
        <v>2.4566666666666666</v>
      </c>
      <c r="J62" s="2">
        <v>354.822</v>
      </c>
      <c r="K62" s="2">
        <v>16.972000000000001</v>
      </c>
      <c r="L62" s="2">
        <v>62.15222</v>
      </c>
      <c r="M62" s="2">
        <f t="shared" si="1"/>
        <v>33.637280029010945</v>
      </c>
      <c r="N62" s="2">
        <v>88.665999999999997</v>
      </c>
      <c r="O62" s="2">
        <f t="shared" si="9"/>
        <v>8.4055753900611698</v>
      </c>
      <c r="P62" s="2">
        <f t="shared" si="3"/>
        <v>5631.4223369655983</v>
      </c>
      <c r="Q62" s="2">
        <v>111.90138</v>
      </c>
      <c r="R62" s="2">
        <v>56.273829999999997</v>
      </c>
      <c r="S62" s="2">
        <f t="shared" si="4"/>
        <v>101.31768800672607</v>
      </c>
      <c r="T62" s="9">
        <v>55.308</v>
      </c>
      <c r="U62" s="2">
        <v>4.4502513046839098</v>
      </c>
      <c r="V62" s="2">
        <v>5.6333333333333329</v>
      </c>
      <c r="W62" s="2">
        <v>157.04499999999999</v>
      </c>
      <c r="X62" s="2">
        <f t="shared" si="6"/>
        <v>26.362099922328312</v>
      </c>
      <c r="Y62" s="2">
        <v>52362</v>
      </c>
      <c r="Z62" s="2">
        <v>1116326</v>
      </c>
      <c r="AA62" s="2">
        <f t="shared" si="7"/>
        <v>8.7896607732366849</v>
      </c>
    </row>
    <row r="63" spans="1:27" x14ac:dyDescent="0.2">
      <c r="A63">
        <v>1962</v>
      </c>
      <c r="B63">
        <v>2</v>
      </c>
      <c r="C63" s="2">
        <v>3531.683</v>
      </c>
      <c r="D63" s="2">
        <v>3546.7368099466498</v>
      </c>
      <c r="E63" s="2">
        <f t="shared" si="5"/>
        <v>-0.42444113429652708</v>
      </c>
      <c r="F63" s="2">
        <v>30.22</v>
      </c>
      <c r="G63" s="2">
        <v>31.366666666666667</v>
      </c>
      <c r="H63" s="2">
        <v>2.6066666666666669</v>
      </c>
      <c r="I63" s="8">
        <f t="shared" si="8"/>
        <v>2.6066666666666669</v>
      </c>
      <c r="J63" s="2">
        <v>360.45800000000003</v>
      </c>
      <c r="K63" s="2">
        <v>16.998999999999999</v>
      </c>
      <c r="L63" s="2">
        <v>62.381639999999997</v>
      </c>
      <c r="M63" s="2">
        <f t="shared" si="1"/>
        <v>33.99182691829516</v>
      </c>
      <c r="N63" s="2">
        <v>91.262</v>
      </c>
      <c r="O63" s="2">
        <f t="shared" si="9"/>
        <v>8.6061680090813706</v>
      </c>
      <c r="P63" s="2">
        <f t="shared" si="3"/>
        <v>5661.4141596790341</v>
      </c>
      <c r="Q63" s="2">
        <v>112.42739</v>
      </c>
      <c r="R63" s="2">
        <v>56.440829999999998</v>
      </c>
      <c r="S63" s="2">
        <f t="shared" si="4"/>
        <v>101.72055762454626</v>
      </c>
      <c r="T63" s="9">
        <v>55.47</v>
      </c>
      <c r="U63" s="2">
        <v>4.4377837231626396</v>
      </c>
      <c r="V63" s="2">
        <v>5.5333333333333332</v>
      </c>
      <c r="W63" s="2">
        <v>160.43299999999999</v>
      </c>
      <c r="X63" s="2">
        <f t="shared" si="6"/>
        <v>26.609785174345131</v>
      </c>
      <c r="Y63" s="2">
        <v>53860</v>
      </c>
      <c r="Z63" s="2">
        <v>1134461</v>
      </c>
      <c r="AA63" s="2">
        <f t="shared" si="7"/>
        <v>8.9333430746182447</v>
      </c>
    </row>
    <row r="64" spans="1:27" x14ac:dyDescent="0.2">
      <c r="A64">
        <v>1962</v>
      </c>
      <c r="B64">
        <v>3</v>
      </c>
      <c r="C64" s="2">
        <v>3575.07</v>
      </c>
      <c r="D64" s="2">
        <v>3584.3706512822246</v>
      </c>
      <c r="E64" s="2">
        <f t="shared" si="5"/>
        <v>-0.25947794430515314</v>
      </c>
      <c r="F64" s="2">
        <v>30.306666666666668</v>
      </c>
      <c r="G64" s="2">
        <v>31.466666666666665</v>
      </c>
      <c r="H64" s="2">
        <v>2.8466666666666667</v>
      </c>
      <c r="I64" s="8">
        <f t="shared" si="8"/>
        <v>2.8466666666666667</v>
      </c>
      <c r="J64" s="2">
        <v>364.33300000000003</v>
      </c>
      <c r="K64" s="2">
        <v>17.035</v>
      </c>
      <c r="L64" s="2">
        <v>62.667299999999997</v>
      </c>
      <c r="M64" s="2">
        <f t="shared" si="1"/>
        <v>34.128357569370557</v>
      </c>
      <c r="N64" s="2">
        <v>91.971999999999994</v>
      </c>
      <c r="O64" s="2">
        <f t="shared" si="9"/>
        <v>8.6153417405783941</v>
      </c>
      <c r="P64" s="2">
        <f t="shared" si="3"/>
        <v>5704.8412808593966</v>
      </c>
      <c r="Q64" s="2">
        <v>112.37744000000001</v>
      </c>
      <c r="R64" s="2">
        <v>56.698830000000001</v>
      </c>
      <c r="S64" s="2">
        <f t="shared" si="4"/>
        <v>101.67454743375254</v>
      </c>
      <c r="T64" s="9">
        <v>55.701000000000001</v>
      </c>
      <c r="U64" s="2">
        <v>4.4337642836531899</v>
      </c>
      <c r="V64" s="2">
        <v>5.5666666666666664</v>
      </c>
      <c r="W64" s="2">
        <v>164.27699999999999</v>
      </c>
      <c r="X64" s="2">
        <f t="shared" si="6"/>
        <v>26.904300970493011</v>
      </c>
      <c r="Y64" s="2">
        <v>53703</v>
      </c>
      <c r="Z64" s="2">
        <v>1152322</v>
      </c>
      <c r="AA64" s="2">
        <f t="shared" si="7"/>
        <v>8.7951549822457586</v>
      </c>
    </row>
    <row r="65" spans="1:27" x14ac:dyDescent="0.2">
      <c r="A65">
        <v>1962</v>
      </c>
      <c r="B65">
        <v>4</v>
      </c>
      <c r="C65" s="2">
        <v>3586.8270000000002</v>
      </c>
      <c r="D65" s="2">
        <v>3622.7107205057641</v>
      </c>
      <c r="E65" s="2">
        <f t="shared" si="5"/>
        <v>-0.99052127741390272</v>
      </c>
      <c r="F65" s="2">
        <v>30.38</v>
      </c>
      <c r="G65" s="2">
        <v>31.533333333333335</v>
      </c>
      <c r="H65" s="2">
        <v>2.9233333333333333</v>
      </c>
      <c r="I65" s="8">
        <f t="shared" si="8"/>
        <v>2.9233333333333333</v>
      </c>
      <c r="J65" s="2">
        <v>370.61799999999999</v>
      </c>
      <c r="K65" s="2">
        <v>17.07</v>
      </c>
      <c r="L65" s="2">
        <v>63.020110000000003</v>
      </c>
      <c r="M65" s="2">
        <f t="shared" si="1"/>
        <v>34.451951733058607</v>
      </c>
      <c r="N65" s="2">
        <v>91.603999999999999</v>
      </c>
      <c r="O65" s="2">
        <f t="shared" si="9"/>
        <v>8.5153354304299871</v>
      </c>
      <c r="P65" s="2">
        <f t="shared" si="3"/>
        <v>5691.5594085760877</v>
      </c>
      <c r="Q65" s="2">
        <v>111.9435</v>
      </c>
      <c r="R65" s="2">
        <v>56.773719999999997</v>
      </c>
      <c r="S65" s="2">
        <f t="shared" si="4"/>
        <v>100.84795035775088</v>
      </c>
      <c r="T65" s="9">
        <v>56.072000000000003</v>
      </c>
      <c r="U65" s="2">
        <v>4.4377153098273299</v>
      </c>
      <c r="V65" s="2">
        <v>5.5333333333333332</v>
      </c>
      <c r="W65" s="2">
        <v>168.30699999999999</v>
      </c>
      <c r="X65" s="2">
        <f t="shared" si="6"/>
        <v>27.216670877981169</v>
      </c>
      <c r="Y65" s="2">
        <v>55703</v>
      </c>
      <c r="Z65" s="2">
        <v>1177546</v>
      </c>
      <c r="AA65" s="2">
        <f t="shared" si="7"/>
        <v>9.0076480355314104</v>
      </c>
    </row>
    <row r="66" spans="1:27" x14ac:dyDescent="0.2">
      <c r="A66">
        <v>1963</v>
      </c>
      <c r="B66">
        <v>1</v>
      </c>
      <c r="C66" s="2">
        <v>3625.9810000000002</v>
      </c>
      <c r="D66" s="2">
        <v>3661.5805871047451</v>
      </c>
      <c r="E66" s="2">
        <f t="shared" si="5"/>
        <v>-0.97224644543174588</v>
      </c>
      <c r="F66" s="2">
        <v>30.476666666666667</v>
      </c>
      <c r="G66" s="2">
        <v>31.6</v>
      </c>
      <c r="H66" s="2">
        <v>2.9666666666666668</v>
      </c>
      <c r="I66" s="8">
        <f t="shared" si="8"/>
        <v>2.9666666666666668</v>
      </c>
      <c r="J66" s="2">
        <v>374.28300000000002</v>
      </c>
      <c r="K66" s="2">
        <v>17.145</v>
      </c>
      <c r="L66" s="2">
        <v>63.329540000000001</v>
      </c>
      <c r="M66" s="2">
        <f t="shared" si="1"/>
        <v>34.471190212696506</v>
      </c>
      <c r="N66" s="2">
        <v>92.820999999999998</v>
      </c>
      <c r="O66" s="2">
        <f t="shared" si="9"/>
        <v>8.548746127215777</v>
      </c>
      <c r="P66" s="2">
        <f t="shared" si="3"/>
        <v>5725.5760897679029</v>
      </c>
      <c r="Q66" s="2">
        <v>112.06887999999999</v>
      </c>
      <c r="R66" s="2">
        <v>56.926029999999997</v>
      </c>
      <c r="S66" s="2">
        <f t="shared" ref="S66:S81" si="10">(Q66*R66)/L66</f>
        <v>100.73713507071739</v>
      </c>
      <c r="T66" s="9">
        <v>56.451999999999998</v>
      </c>
      <c r="U66" s="2">
        <v>4.4491350158206098</v>
      </c>
      <c r="V66" s="2">
        <v>5.7666666666666666</v>
      </c>
      <c r="W66" s="2">
        <v>171.94300000000001</v>
      </c>
      <c r="X66" s="2">
        <f t="shared" si="6"/>
        <v>27.389141111109112</v>
      </c>
      <c r="Y66" s="2">
        <v>53842</v>
      </c>
      <c r="Z66" s="2">
        <v>1189132</v>
      </c>
      <c r="AA66" s="2">
        <f t="shared" si="7"/>
        <v>8.576598847899227</v>
      </c>
    </row>
    <row r="67" spans="1:27" x14ac:dyDescent="0.2">
      <c r="A67">
        <v>1963</v>
      </c>
      <c r="B67">
        <v>2</v>
      </c>
      <c r="C67" s="2">
        <v>3666.6689999999999</v>
      </c>
      <c r="D67" s="2">
        <v>3701.2983398576957</v>
      </c>
      <c r="E67" s="2">
        <f t="shared" si="5"/>
        <v>-0.9355997997996357</v>
      </c>
      <c r="F67" s="2">
        <v>30.533333333333335</v>
      </c>
      <c r="G67" s="2">
        <v>31.733333333333334</v>
      </c>
      <c r="H67" s="2">
        <v>2.9633333333333334</v>
      </c>
      <c r="I67" s="8">
        <f t="shared" si="8"/>
        <v>2.9633333333333334</v>
      </c>
      <c r="J67" s="2">
        <v>378.41300000000001</v>
      </c>
      <c r="K67" s="2">
        <v>17.175000000000001</v>
      </c>
      <c r="L67" s="2">
        <v>63.603740000000002</v>
      </c>
      <c r="M67" s="2">
        <f t="shared" si="1"/>
        <v>34.640699122071389</v>
      </c>
      <c r="N67" s="2">
        <v>96.813999999999993</v>
      </c>
      <c r="O67" s="2">
        <f t="shared" si="9"/>
        <v>8.8625513521052905</v>
      </c>
      <c r="P67" s="2">
        <f t="shared" si="3"/>
        <v>5764.8638271900363</v>
      </c>
      <c r="Q67" s="2">
        <v>112.29613000000001</v>
      </c>
      <c r="R67" s="2">
        <v>57.338329999999999</v>
      </c>
      <c r="S67" s="2">
        <f t="shared" si="10"/>
        <v>101.23418150666768</v>
      </c>
      <c r="T67" s="9">
        <v>56.631999999999998</v>
      </c>
      <c r="U67" s="2">
        <v>4.4623902197202998</v>
      </c>
      <c r="V67" s="2">
        <v>5.7333333333333334</v>
      </c>
      <c r="W67" s="2">
        <v>175.98</v>
      </c>
      <c r="X67" s="2">
        <f t="shared" si="6"/>
        <v>27.682956813475691</v>
      </c>
      <c r="Y67" s="2">
        <v>55364</v>
      </c>
      <c r="Z67" s="2">
        <v>1211651</v>
      </c>
      <c r="AA67" s="2">
        <f t="shared" si="7"/>
        <v>8.7091670702424597</v>
      </c>
    </row>
    <row r="68" spans="1:27" x14ac:dyDescent="0.2">
      <c r="A68">
        <v>1963</v>
      </c>
      <c r="B68">
        <v>3</v>
      </c>
      <c r="C68" s="2">
        <v>3747.2779999999998</v>
      </c>
      <c r="D68" s="2">
        <v>3741.7583335250974</v>
      </c>
      <c r="E68" s="2">
        <f t="shared" si="5"/>
        <v>0.14751531186414368</v>
      </c>
      <c r="F68" s="2">
        <v>30.72</v>
      </c>
      <c r="G68" s="2">
        <v>31.866666666666667</v>
      </c>
      <c r="H68" s="2">
        <v>3.33</v>
      </c>
      <c r="I68" s="8">
        <f t="shared" si="8"/>
        <v>3.33</v>
      </c>
      <c r="J68" s="2">
        <v>385.39400000000001</v>
      </c>
      <c r="K68" s="2">
        <v>17.198</v>
      </c>
      <c r="L68" s="2">
        <v>63.865609999999997</v>
      </c>
      <c r="M68" s="2">
        <f t="shared" si="1"/>
        <v>35.088107092091747</v>
      </c>
      <c r="N68" s="2">
        <v>98.896000000000001</v>
      </c>
      <c r="O68" s="2">
        <f t="shared" si="9"/>
        <v>9.0039633180057432</v>
      </c>
      <c r="P68" s="2">
        <f t="shared" si="3"/>
        <v>5867.4425876461528</v>
      </c>
      <c r="Q68" s="2">
        <v>111.99542</v>
      </c>
      <c r="R68" s="2">
        <v>57.643799999999999</v>
      </c>
      <c r="S68" s="2">
        <f t="shared" si="10"/>
        <v>101.08478712402497</v>
      </c>
      <c r="T68" s="9">
        <v>56.865000000000002</v>
      </c>
      <c r="U68" s="2">
        <v>4.4749420103020698</v>
      </c>
      <c r="V68" s="2">
        <v>5.5</v>
      </c>
      <c r="W68" s="2">
        <v>180.60599999999999</v>
      </c>
      <c r="X68" s="2">
        <f t="shared" si="6"/>
        <v>28.065869075250223</v>
      </c>
      <c r="Y68" s="2">
        <v>55468</v>
      </c>
      <c r="Z68" s="2">
        <v>1231074</v>
      </c>
      <c r="AA68" s="2">
        <f t="shared" si="7"/>
        <v>8.6196340424237263</v>
      </c>
    </row>
    <row r="69" spans="1:27" x14ac:dyDescent="0.2">
      <c r="A69">
        <v>1963</v>
      </c>
      <c r="B69">
        <v>4</v>
      </c>
      <c r="C69" s="2">
        <v>3771.8449999999998</v>
      </c>
      <c r="D69" s="2">
        <v>3783.0325481280879</v>
      </c>
      <c r="E69" s="2">
        <f t="shared" si="5"/>
        <v>-0.29572962922626012</v>
      </c>
      <c r="F69" s="2">
        <v>30.803333333333335</v>
      </c>
      <c r="G69" s="2">
        <v>32.033333333333331</v>
      </c>
      <c r="H69" s="2">
        <v>3.4533333333333331</v>
      </c>
      <c r="I69" s="8">
        <f t="shared" si="8"/>
        <v>3.4533333333333331</v>
      </c>
      <c r="J69" s="2">
        <v>390.04899999999998</v>
      </c>
      <c r="K69" s="2">
        <v>17.337</v>
      </c>
      <c r="L69" s="2">
        <v>64.135819999999995</v>
      </c>
      <c r="M69" s="2">
        <f t="shared" ref="M69:M81" si="11">(J69/K69)/(L69/100)</f>
        <v>35.078787043565669</v>
      </c>
      <c r="N69" s="2">
        <v>102.125</v>
      </c>
      <c r="O69" s="2">
        <f t="shared" si="9"/>
        <v>9.1845412418033217</v>
      </c>
      <c r="P69" s="2">
        <f t="shared" si="3"/>
        <v>5881.0271701523425</v>
      </c>
      <c r="Q69" s="2">
        <v>112.28144</v>
      </c>
      <c r="R69" s="2">
        <v>57.866199999999999</v>
      </c>
      <c r="S69" s="2">
        <f t="shared" si="10"/>
        <v>101.30532771434123</v>
      </c>
      <c r="T69" s="9">
        <v>57.357999999999997</v>
      </c>
      <c r="U69" s="2">
        <v>4.4870952996100799</v>
      </c>
      <c r="V69" s="2">
        <v>5.5666666666666664</v>
      </c>
      <c r="W69" s="2">
        <v>185.10599999999999</v>
      </c>
      <c r="X69" s="2">
        <f t="shared" si="6"/>
        <v>28.223214021357528</v>
      </c>
      <c r="Y69" s="2">
        <v>57773</v>
      </c>
      <c r="Z69" s="2">
        <v>1261846</v>
      </c>
      <c r="AA69" s="2">
        <f t="shared" si="7"/>
        <v>8.8086812078262664</v>
      </c>
    </row>
    <row r="70" spans="1:27" x14ac:dyDescent="0.2">
      <c r="A70">
        <v>1964</v>
      </c>
      <c r="B70">
        <v>1</v>
      </c>
      <c r="C70" s="2">
        <v>3851.366</v>
      </c>
      <c r="D70" s="2">
        <v>3824.3935774133852</v>
      </c>
      <c r="E70" s="2">
        <f t="shared" si="5"/>
        <v>0.70527319013169443</v>
      </c>
      <c r="F70" s="2">
        <v>30.93</v>
      </c>
      <c r="G70" s="2">
        <v>32.200000000000003</v>
      </c>
      <c r="H70" s="2">
        <v>3.4633333333333334</v>
      </c>
      <c r="I70" s="8">
        <f t="shared" si="8"/>
        <v>3.4633333333333334</v>
      </c>
      <c r="J70" s="2">
        <v>399.58100000000002</v>
      </c>
      <c r="K70" s="2">
        <v>17.391999999999999</v>
      </c>
      <c r="L70" s="2">
        <v>64.406199999999998</v>
      </c>
      <c r="M70" s="2">
        <f t="shared" si="11"/>
        <v>35.672013719890295</v>
      </c>
      <c r="N70" s="2">
        <v>105.35</v>
      </c>
      <c r="O70" s="2">
        <f t="shared" si="9"/>
        <v>9.4049683177889882</v>
      </c>
      <c r="P70" s="2">
        <f t="shared" ref="P70:P133" si="12">C70/(L70/100)</f>
        <v>5979.8062919408376</v>
      </c>
      <c r="Q70" s="2">
        <v>113.47844000000001</v>
      </c>
      <c r="R70" s="2">
        <v>58.16771</v>
      </c>
      <c r="S70" s="2">
        <f t="shared" si="10"/>
        <v>102.48673247563744</v>
      </c>
      <c r="T70" s="9">
        <v>57.036999999999999</v>
      </c>
      <c r="U70" s="2">
        <v>4.5012279943538802</v>
      </c>
      <c r="V70" s="2">
        <v>5.4666666666666668</v>
      </c>
      <c r="W70" s="2">
        <v>189.423</v>
      </c>
      <c r="X70" s="2">
        <f t="shared" si="6"/>
        <v>28.478729043082872</v>
      </c>
      <c r="Y70" s="2">
        <v>56636</v>
      </c>
      <c r="Z70" s="2">
        <v>1271744</v>
      </c>
      <c r="AA70" s="2">
        <f t="shared" si="7"/>
        <v>8.5149179248773468</v>
      </c>
    </row>
    <row r="71" spans="1:27" x14ac:dyDescent="0.2">
      <c r="A71">
        <v>1964</v>
      </c>
      <c r="B71">
        <v>2</v>
      </c>
      <c r="C71" s="2">
        <v>3893.2959999999998</v>
      </c>
      <c r="D71" s="2">
        <v>3866.7394088435326</v>
      </c>
      <c r="E71" s="2">
        <f t="shared" si="5"/>
        <v>0.68679547154717469</v>
      </c>
      <c r="F71" s="2">
        <v>30.98</v>
      </c>
      <c r="G71" s="2">
        <v>32.233333333333334</v>
      </c>
      <c r="H71" s="2">
        <v>3.49</v>
      </c>
      <c r="I71" s="8">
        <f t="shared" si="8"/>
        <v>3.49</v>
      </c>
      <c r="J71" s="2">
        <v>407.536</v>
      </c>
      <c r="K71" s="2">
        <v>17.431999999999999</v>
      </c>
      <c r="L71" s="2">
        <v>64.663920000000005</v>
      </c>
      <c r="M71" s="2">
        <f t="shared" si="11"/>
        <v>36.154031557534793</v>
      </c>
      <c r="N71" s="2">
        <v>106.062</v>
      </c>
      <c r="O71" s="2">
        <f t="shared" si="9"/>
        <v>9.4091537804151173</v>
      </c>
      <c r="P71" s="2">
        <f t="shared" si="12"/>
        <v>6020.816554270139</v>
      </c>
      <c r="Q71" s="2">
        <v>113.72723999999999</v>
      </c>
      <c r="R71" s="2">
        <v>58.835749999999997</v>
      </c>
      <c r="S71" s="2">
        <f t="shared" si="10"/>
        <v>103.47698470538128</v>
      </c>
      <c r="T71" s="9">
        <v>57.576999999999998</v>
      </c>
      <c r="U71" s="2">
        <v>4.5134643452405099</v>
      </c>
      <c r="V71" s="2">
        <v>5.2</v>
      </c>
      <c r="W71" s="2">
        <v>193.53800000000001</v>
      </c>
      <c r="X71" s="2">
        <f t="shared" si="6"/>
        <v>28.712706186798677</v>
      </c>
      <c r="Y71" s="2">
        <v>57898</v>
      </c>
      <c r="Z71" s="2">
        <v>1294768</v>
      </c>
      <c r="AA71" s="2">
        <f t="shared" si="7"/>
        <v>8.5895703314246798</v>
      </c>
    </row>
    <row r="72" spans="1:27" x14ac:dyDescent="0.2">
      <c r="A72">
        <v>1964</v>
      </c>
      <c r="B72">
        <v>3</v>
      </c>
      <c r="C72" s="2">
        <v>3954.1210000000001</v>
      </c>
      <c r="D72" s="2">
        <v>3909.5210685416851</v>
      </c>
      <c r="E72" s="2">
        <f t="shared" si="5"/>
        <v>1.1408029443092715</v>
      </c>
      <c r="F72" s="2">
        <v>31.05</v>
      </c>
      <c r="G72" s="2">
        <v>32.299999999999997</v>
      </c>
      <c r="H72" s="2">
        <v>3.4566666666666666</v>
      </c>
      <c r="I72" s="8">
        <f t="shared" si="8"/>
        <v>3.4566666666666666</v>
      </c>
      <c r="J72" s="2">
        <v>416.42200000000003</v>
      </c>
      <c r="K72" s="2">
        <v>17.501999999999999</v>
      </c>
      <c r="L72" s="2">
        <v>64.943150000000003</v>
      </c>
      <c r="M72" s="2">
        <f t="shared" si="11"/>
        <v>36.636386866504054</v>
      </c>
      <c r="N72" s="2">
        <v>107.93899999999999</v>
      </c>
      <c r="O72" s="2">
        <f t="shared" si="9"/>
        <v>9.4963641738034497</v>
      </c>
      <c r="P72" s="2">
        <f t="shared" si="12"/>
        <v>6088.5882498770079</v>
      </c>
      <c r="Q72" s="2">
        <v>113.48823</v>
      </c>
      <c r="R72" s="2">
        <v>58.902149999999999</v>
      </c>
      <c r="S72" s="2">
        <f t="shared" si="10"/>
        <v>102.9315754886312</v>
      </c>
      <c r="T72" s="9">
        <v>58.203000000000003</v>
      </c>
      <c r="U72" s="2">
        <v>4.5274280436226801</v>
      </c>
      <c r="V72" s="2">
        <v>5</v>
      </c>
      <c r="W72" s="2">
        <v>198.03899999999999</v>
      </c>
      <c r="X72" s="2">
        <f t="shared" si="6"/>
        <v>28.942729606026457</v>
      </c>
      <c r="Y72" s="2">
        <v>58545</v>
      </c>
      <c r="Z72" s="2">
        <v>1319522</v>
      </c>
      <c r="AA72" s="2">
        <f t="shared" si="7"/>
        <v>8.5561536100708402</v>
      </c>
    </row>
    <row r="73" spans="1:27" x14ac:dyDescent="0.2">
      <c r="A73">
        <v>1964</v>
      </c>
      <c r="B73">
        <v>4</v>
      </c>
      <c r="C73" s="2">
        <v>3966.335</v>
      </c>
      <c r="D73" s="2">
        <v>3952.517870249204</v>
      </c>
      <c r="E73" s="2">
        <f t="shared" si="5"/>
        <v>0.34957791980647634</v>
      </c>
      <c r="F73" s="2">
        <v>31.193333333333332</v>
      </c>
      <c r="G73" s="2">
        <v>32.466666666666669</v>
      </c>
      <c r="H73" s="2">
        <v>3.5766666666666667</v>
      </c>
      <c r="I73" s="8">
        <f t="shared" si="8"/>
        <v>3.5766666666666667</v>
      </c>
      <c r="J73" s="2">
        <v>418.98700000000002</v>
      </c>
      <c r="K73" s="2">
        <v>17.581</v>
      </c>
      <c r="L73" s="2">
        <v>65.229320000000001</v>
      </c>
      <c r="M73" s="2">
        <f t="shared" si="11"/>
        <v>36.535421593302786</v>
      </c>
      <c r="N73" s="2">
        <v>109.968</v>
      </c>
      <c r="O73" s="2">
        <f t="shared" ref="O73:O81" si="13">(N73/K73)/(L73/100)</f>
        <v>9.5891453476416224</v>
      </c>
      <c r="P73" s="2">
        <f t="shared" si="12"/>
        <v>6080.6014841178785</v>
      </c>
      <c r="Q73" s="2">
        <v>113.63614</v>
      </c>
      <c r="R73" s="2">
        <v>59.09742</v>
      </c>
      <c r="S73" s="2">
        <f t="shared" si="10"/>
        <v>102.95374369622127</v>
      </c>
      <c r="T73" s="9">
        <v>58.360999999999997</v>
      </c>
      <c r="U73" s="2">
        <v>4.5421343514865002</v>
      </c>
      <c r="V73" s="2">
        <v>4.9666666666666668</v>
      </c>
      <c r="W73" s="2">
        <v>202.33500000000001</v>
      </c>
      <c r="X73" s="2">
        <f t="shared" si="6"/>
        <v>29.117467382159063</v>
      </c>
      <c r="Y73" s="2">
        <v>61146</v>
      </c>
      <c r="Z73" s="2">
        <v>1353193</v>
      </c>
      <c r="AA73" s="2">
        <f t="shared" si="7"/>
        <v>8.7993508812093708</v>
      </c>
    </row>
    <row r="74" spans="1:27" x14ac:dyDescent="0.2">
      <c r="A74">
        <v>1965</v>
      </c>
      <c r="B74">
        <v>1</v>
      </c>
      <c r="C74" s="2">
        <v>4062.3110000000001</v>
      </c>
      <c r="D74" s="2">
        <v>3996.7709333263592</v>
      </c>
      <c r="E74" s="2">
        <f t="shared" ref="E74:E81" si="14">(C74/D74-1)*100</f>
        <v>1.6398254432633763</v>
      </c>
      <c r="F74" s="2">
        <v>31.29</v>
      </c>
      <c r="G74" s="2">
        <v>32.6</v>
      </c>
      <c r="H74" s="2">
        <v>3.9766666666666666</v>
      </c>
      <c r="I74" s="8">
        <f t="shared" si="8"/>
        <v>3.9766666666666666</v>
      </c>
      <c r="J74" s="2">
        <v>429.71100000000001</v>
      </c>
      <c r="K74" s="2">
        <v>17.670000000000002</v>
      </c>
      <c r="L74" s="2">
        <v>65.502650000000003</v>
      </c>
      <c r="M74" s="2">
        <f t="shared" si="11"/>
        <v>37.126247138950809</v>
      </c>
      <c r="N74" s="2">
        <v>114.998</v>
      </c>
      <c r="O74" s="2">
        <f t="shared" si="13"/>
        <v>9.935617585970725</v>
      </c>
      <c r="P74" s="2">
        <f t="shared" si="12"/>
        <v>6201.7506161964438</v>
      </c>
      <c r="Q74" s="2">
        <v>114.27676</v>
      </c>
      <c r="R74" s="2">
        <v>59.502079999999999</v>
      </c>
      <c r="S74" s="2">
        <f t="shared" si="10"/>
        <v>103.80808891946813</v>
      </c>
      <c r="T74" s="9">
        <v>58.415999999999997</v>
      </c>
      <c r="U74" s="2">
        <v>4.5546277150307297</v>
      </c>
      <c r="V74" s="2">
        <v>4.9000000000000004</v>
      </c>
      <c r="W74" s="2">
        <v>206.58199999999999</v>
      </c>
      <c r="X74" s="2">
        <f t="shared" si="6"/>
        <v>29.251400890903916</v>
      </c>
      <c r="Y74" s="2">
        <v>59545</v>
      </c>
      <c r="Z74" s="2">
        <v>1369933</v>
      </c>
      <c r="AA74" s="2">
        <f t="shared" si="7"/>
        <v>8.4313960850842466</v>
      </c>
    </row>
    <row r="75" spans="1:27" x14ac:dyDescent="0.2">
      <c r="A75">
        <v>1965</v>
      </c>
      <c r="B75">
        <v>2</v>
      </c>
      <c r="C75" s="2">
        <v>4113.6289999999999</v>
      </c>
      <c r="D75" s="2">
        <v>4040.3756535129887</v>
      </c>
      <c r="E75" s="2">
        <f t="shared" si="14"/>
        <v>1.813033063480618</v>
      </c>
      <c r="F75" s="2">
        <v>31.49</v>
      </c>
      <c r="G75" s="2">
        <v>32.700000000000003</v>
      </c>
      <c r="H75" s="2">
        <v>4.08</v>
      </c>
      <c r="I75" s="8">
        <f t="shared" si="8"/>
        <v>4.08</v>
      </c>
      <c r="J75" s="2">
        <v>436.642</v>
      </c>
      <c r="K75" s="2">
        <v>17.751000000000001</v>
      </c>
      <c r="L75" s="2">
        <v>65.768519999999995</v>
      </c>
      <c r="M75" s="2">
        <f t="shared" si="11"/>
        <v>37.401120602603484</v>
      </c>
      <c r="N75" s="2">
        <v>118.48399999999999</v>
      </c>
      <c r="O75" s="2">
        <f t="shared" si="13"/>
        <v>10.148896289131304</v>
      </c>
      <c r="P75" s="2">
        <f t="shared" si="12"/>
        <v>6254.7081795363501</v>
      </c>
      <c r="Q75" s="2">
        <v>114.04951</v>
      </c>
      <c r="R75" s="2">
        <v>60.10371</v>
      </c>
      <c r="S75" s="2">
        <f t="shared" si="10"/>
        <v>104.22613546240817</v>
      </c>
      <c r="T75" s="9">
        <v>58.435000000000002</v>
      </c>
      <c r="U75" s="2">
        <v>4.5577217336495304</v>
      </c>
      <c r="V75" s="2">
        <v>4.666666666666667</v>
      </c>
      <c r="W75" s="2">
        <v>210.488</v>
      </c>
      <c r="X75" s="2">
        <f t="shared" si="6"/>
        <v>29.348287992105359</v>
      </c>
      <c r="Y75" s="2">
        <v>61160</v>
      </c>
      <c r="Z75" s="2">
        <v>1395128</v>
      </c>
      <c r="AA75" s="2">
        <f t="shared" si="7"/>
        <v>8.5275231538005194</v>
      </c>
    </row>
    <row r="76" spans="1:27" x14ac:dyDescent="0.2">
      <c r="A76">
        <v>1965</v>
      </c>
      <c r="B76">
        <v>3</v>
      </c>
      <c r="C76" s="2">
        <v>4205.0860000000002</v>
      </c>
      <c r="D76" s="2">
        <v>4085.6458255755333</v>
      </c>
      <c r="E76" s="2">
        <f t="shared" si="14"/>
        <v>2.9234098970789102</v>
      </c>
      <c r="F76" s="2">
        <v>31.583333333333332</v>
      </c>
      <c r="G76" s="2">
        <v>32.733333333333334</v>
      </c>
      <c r="H76" s="2">
        <v>4.0766666666666671</v>
      </c>
      <c r="I76" s="8">
        <f t="shared" si="8"/>
        <v>4.0766666666666671</v>
      </c>
      <c r="J76" s="2">
        <v>445.80399999999997</v>
      </c>
      <c r="K76" s="2">
        <v>17.818999999999999</v>
      </c>
      <c r="L76" s="2">
        <v>65.987359999999995</v>
      </c>
      <c r="M76" s="2">
        <f t="shared" si="11"/>
        <v>37.914023894732814</v>
      </c>
      <c r="N76" s="2">
        <v>121.94499999999999</v>
      </c>
      <c r="O76" s="2">
        <f t="shared" si="13"/>
        <v>10.370982862072106</v>
      </c>
      <c r="P76" s="2">
        <f t="shared" si="12"/>
        <v>6372.5628665853592</v>
      </c>
      <c r="Q76" s="2">
        <v>113.75564</v>
      </c>
      <c r="R76" s="2">
        <v>60.50385</v>
      </c>
      <c r="S76" s="2">
        <f t="shared" si="10"/>
        <v>104.30261461004046</v>
      </c>
      <c r="T76" s="9">
        <v>58.872999999999998</v>
      </c>
      <c r="U76" s="2">
        <v>4.5533977086069397</v>
      </c>
      <c r="V76" s="2">
        <v>4.3666666666666671</v>
      </c>
      <c r="W76" s="2">
        <v>215.03399999999999</v>
      </c>
      <c r="X76" s="2">
        <f t="shared" si="6"/>
        <v>29.536776022401234</v>
      </c>
      <c r="Y76" s="2">
        <v>61594</v>
      </c>
      <c r="Z76" s="2">
        <v>1419165</v>
      </c>
      <c r="AA76" s="2">
        <f t="shared" si="7"/>
        <v>8.4604675647747882</v>
      </c>
    </row>
    <row r="77" spans="1:27" x14ac:dyDescent="0.2">
      <c r="A77">
        <v>1965</v>
      </c>
      <c r="B77">
        <v>4</v>
      </c>
      <c r="C77" s="2">
        <v>4301.973</v>
      </c>
      <c r="D77" s="2">
        <v>4131.454966077461</v>
      </c>
      <c r="E77" s="2">
        <f t="shared" si="14"/>
        <v>4.1273119354471532</v>
      </c>
      <c r="F77" s="2">
        <v>31.75</v>
      </c>
      <c r="G77" s="2">
        <v>32.9</v>
      </c>
      <c r="H77" s="2">
        <v>4.166666666666667</v>
      </c>
      <c r="I77" s="8">
        <f t="shared" si="8"/>
        <v>4.166666666666667</v>
      </c>
      <c r="J77" s="2">
        <v>459.73599999999999</v>
      </c>
      <c r="K77" s="2">
        <v>17.942</v>
      </c>
      <c r="L77" s="2">
        <v>66.208280000000002</v>
      </c>
      <c r="M77" s="2">
        <f t="shared" si="11"/>
        <v>38.701282301371229</v>
      </c>
      <c r="N77" s="2">
        <v>126.16800000000001</v>
      </c>
      <c r="O77" s="2">
        <f t="shared" si="13"/>
        <v>10.62101594262665</v>
      </c>
      <c r="P77" s="2">
        <f t="shared" si="12"/>
        <v>6497.6359452322276</v>
      </c>
      <c r="Q77" s="2">
        <v>113.80756</v>
      </c>
      <c r="R77" s="2">
        <v>60.891840000000002</v>
      </c>
      <c r="S77" s="2">
        <f t="shared" si="10"/>
        <v>104.66895884186086</v>
      </c>
      <c r="T77" s="9">
        <v>59.429000000000002</v>
      </c>
      <c r="U77" s="2">
        <v>4.5371130660630703</v>
      </c>
      <c r="V77" s="2">
        <v>4.0999999999999996</v>
      </c>
      <c r="W77" s="2">
        <v>219.44900000000001</v>
      </c>
      <c r="X77" s="2">
        <f t="shared" si="6"/>
        <v>29.604636340017702</v>
      </c>
      <c r="Y77" s="2">
        <v>63482</v>
      </c>
      <c r="Z77" s="2">
        <v>1458731</v>
      </c>
      <c r="AA77" s="2">
        <f t="shared" si="7"/>
        <v>8.5640013130021266</v>
      </c>
    </row>
    <row r="78" spans="1:27" x14ac:dyDescent="0.2">
      <c r="A78">
        <v>1966</v>
      </c>
      <c r="B78">
        <v>1</v>
      </c>
      <c r="C78" s="2">
        <v>4406.6930000000002</v>
      </c>
      <c r="D78" s="2">
        <v>4178.0420789241762</v>
      </c>
      <c r="E78" s="2">
        <f t="shared" si="14"/>
        <v>5.4726811448174928</v>
      </c>
      <c r="F78" s="2">
        <v>32.046666666666667</v>
      </c>
      <c r="G78" s="2">
        <v>33.06666666666667</v>
      </c>
      <c r="H78" s="2">
        <v>4.5599999999999996</v>
      </c>
      <c r="I78" s="8">
        <f t="shared" si="8"/>
        <v>4.5599999999999996</v>
      </c>
      <c r="J78" s="2">
        <v>470.13600000000002</v>
      </c>
      <c r="K78" s="2">
        <v>18.056999999999999</v>
      </c>
      <c r="L78" s="2">
        <v>66.386340000000004</v>
      </c>
      <c r="M78" s="2">
        <f t="shared" si="11"/>
        <v>39.21924094771645</v>
      </c>
      <c r="N78" s="2">
        <v>130.328</v>
      </c>
      <c r="O78" s="2">
        <f t="shared" si="13"/>
        <v>10.872099210088122</v>
      </c>
      <c r="P78" s="2">
        <f t="shared" si="12"/>
        <v>6637.9514219340908</v>
      </c>
      <c r="Q78" s="2">
        <v>114.05342</v>
      </c>
      <c r="R78" s="2">
        <v>61.185450000000003</v>
      </c>
      <c r="S78" s="2">
        <f t="shared" si="10"/>
        <v>105.11815874679942</v>
      </c>
      <c r="T78" s="9">
        <v>59.898000000000003</v>
      </c>
      <c r="U78" s="2">
        <v>4.5114749738633098</v>
      </c>
      <c r="V78" s="2">
        <v>3.8666666666666667</v>
      </c>
      <c r="W78" s="2">
        <v>224.08500000000001</v>
      </c>
      <c r="X78" s="2">
        <f t="shared" si="6"/>
        <v>29.70259397712217</v>
      </c>
      <c r="Y78" s="2">
        <v>62575</v>
      </c>
      <c r="Z78" s="2">
        <v>1477677</v>
      </c>
      <c r="AA78" s="2">
        <f t="shared" si="7"/>
        <v>8.2943517777558515</v>
      </c>
    </row>
    <row r="79" spans="1:27" x14ac:dyDescent="0.2">
      <c r="A79">
        <v>1966</v>
      </c>
      <c r="B79">
        <v>2</v>
      </c>
      <c r="C79" s="2">
        <v>4421.7470000000003</v>
      </c>
      <c r="D79" s="2">
        <v>4225.2658998630977</v>
      </c>
      <c r="E79" s="2">
        <f t="shared" si="14"/>
        <v>4.6501475834519468</v>
      </c>
      <c r="F79" s="2">
        <v>32.336666666666666</v>
      </c>
      <c r="G79" s="2">
        <v>33.4</v>
      </c>
      <c r="H79" s="2">
        <v>4.9133333333333331</v>
      </c>
      <c r="I79" s="8">
        <f t="shared" si="8"/>
        <v>4.9133333333333331</v>
      </c>
      <c r="J79" s="2">
        <v>475.18900000000002</v>
      </c>
      <c r="K79" s="2">
        <v>18.204999999999998</v>
      </c>
      <c r="L79" s="2">
        <v>66.572370000000006</v>
      </c>
      <c r="M79" s="2">
        <f t="shared" si="11"/>
        <v>39.208630853348588</v>
      </c>
      <c r="N79" s="2">
        <v>131.185</v>
      </c>
      <c r="O79" s="2">
        <f t="shared" si="13"/>
        <v>10.824291468229555</v>
      </c>
      <c r="P79" s="2">
        <f t="shared" si="12"/>
        <v>6642.0152985390187</v>
      </c>
      <c r="Q79" s="2">
        <v>113.71939999999999</v>
      </c>
      <c r="R79" s="2">
        <v>61.542070000000002</v>
      </c>
      <c r="S79" s="2">
        <f t="shared" si="10"/>
        <v>105.12660545445503</v>
      </c>
      <c r="T79" s="9">
        <v>60.305</v>
      </c>
      <c r="U79" s="2">
        <v>4.4839039629059902</v>
      </c>
      <c r="V79" s="2">
        <v>3.8333333333333335</v>
      </c>
      <c r="W79" s="2">
        <v>227.38200000000001</v>
      </c>
      <c r="X79" s="2">
        <f t="shared" si="6"/>
        <v>29.560471311046598</v>
      </c>
      <c r="Y79" s="2">
        <v>64938</v>
      </c>
      <c r="Z79" s="2">
        <v>1503539</v>
      </c>
      <c r="AA79" s="2">
        <f t="shared" si="7"/>
        <v>8.4421717022312404</v>
      </c>
    </row>
    <row r="80" spans="1:27" x14ac:dyDescent="0.2">
      <c r="A80">
        <v>1966</v>
      </c>
      <c r="B80">
        <v>3</v>
      </c>
      <c r="C80" s="2">
        <v>4459.1949999999997</v>
      </c>
      <c r="D80" s="2">
        <v>4273.2467850442408</v>
      </c>
      <c r="E80" s="2">
        <f t="shared" si="14"/>
        <v>4.3514504148590483</v>
      </c>
      <c r="F80" s="2">
        <v>32.616666666666667</v>
      </c>
      <c r="G80" s="2">
        <v>33.700000000000003</v>
      </c>
      <c r="H80" s="2">
        <v>5.41</v>
      </c>
      <c r="I80" s="8">
        <f t="shared" si="8"/>
        <v>5.41</v>
      </c>
      <c r="J80" s="2">
        <v>484.291</v>
      </c>
      <c r="K80" s="2">
        <v>18.381</v>
      </c>
      <c r="L80" s="2">
        <v>66.7624</v>
      </c>
      <c r="M80" s="2">
        <f t="shared" si="11"/>
        <v>39.464383494901455</v>
      </c>
      <c r="N80" s="2">
        <v>131.34200000000001</v>
      </c>
      <c r="O80" s="2">
        <f t="shared" si="13"/>
        <v>10.70292666390114</v>
      </c>
      <c r="P80" s="2">
        <f t="shared" si="12"/>
        <v>6679.2011671240098</v>
      </c>
      <c r="Q80" s="2">
        <v>113.29232</v>
      </c>
      <c r="R80" s="2">
        <v>61.960859999999997</v>
      </c>
      <c r="S80" s="2">
        <f t="shared" si="10"/>
        <v>105.14435638316178</v>
      </c>
      <c r="T80" s="9">
        <v>60.642000000000003</v>
      </c>
      <c r="U80" s="2">
        <v>4.4604059782740801</v>
      </c>
      <c r="V80" s="2">
        <v>3.7666666666666666</v>
      </c>
      <c r="W80" s="2">
        <v>230.3</v>
      </c>
      <c r="X80" s="2">
        <f t="shared" si="6"/>
        <v>29.320193245269571</v>
      </c>
      <c r="Y80" s="2">
        <v>65137</v>
      </c>
      <c r="Z80" s="2">
        <v>1527454</v>
      </c>
      <c r="AA80" s="2">
        <f t="shared" si="7"/>
        <v>8.2927895241733545</v>
      </c>
    </row>
    <row r="81" spans="1:27" x14ac:dyDescent="0.2">
      <c r="A81">
        <v>1966</v>
      </c>
      <c r="B81">
        <v>4</v>
      </c>
      <c r="C81" s="2">
        <v>4495.777</v>
      </c>
      <c r="D81" s="2">
        <v>4321.1052817664959</v>
      </c>
      <c r="E81" s="2">
        <f t="shared" si="14"/>
        <v>4.0422925812651611</v>
      </c>
      <c r="F81" s="2">
        <v>32.883333333333333</v>
      </c>
      <c r="G81" s="2">
        <v>34.033333333333331</v>
      </c>
      <c r="H81" s="2">
        <v>5.5633333333333335</v>
      </c>
      <c r="I81" s="8">
        <f t="shared" si="8"/>
        <v>5.5633333333333335</v>
      </c>
      <c r="J81" s="2">
        <v>490.06</v>
      </c>
      <c r="K81" s="2">
        <v>18.535</v>
      </c>
      <c r="L81" s="2">
        <v>66.961979999999997</v>
      </c>
      <c r="M81" s="2">
        <f t="shared" si="11"/>
        <v>39.48465780028193</v>
      </c>
      <c r="N81" s="2">
        <v>129.351</v>
      </c>
      <c r="O81" s="2">
        <f t="shared" si="13"/>
        <v>10.421948273934351</v>
      </c>
      <c r="P81" s="2">
        <f t="shared" si="12"/>
        <v>6713.9248271929837</v>
      </c>
      <c r="Q81" s="2">
        <v>112.77121</v>
      </c>
      <c r="R81" s="2">
        <v>62.442950000000003</v>
      </c>
      <c r="S81" s="2">
        <f t="shared" si="10"/>
        <v>105.16067516924529</v>
      </c>
      <c r="T81" s="9">
        <v>60.960999999999999</v>
      </c>
      <c r="U81" s="2">
        <v>4.4362386373358103</v>
      </c>
      <c r="V81" s="2">
        <v>3.7</v>
      </c>
      <c r="W81" s="2">
        <v>232.74199999999999</v>
      </c>
      <c r="X81" s="2">
        <f t="shared" si="6"/>
        <v>29.059445551535145</v>
      </c>
      <c r="Y81" s="2">
        <v>67980</v>
      </c>
      <c r="Z81" s="2">
        <v>1561774</v>
      </c>
      <c r="AA81" s="2">
        <f t="shared" si="7"/>
        <v>8.4877723341440703</v>
      </c>
    </row>
    <row r="82" spans="1:27" x14ac:dyDescent="0.2">
      <c r="A82">
        <v>1967</v>
      </c>
      <c r="B82">
        <v>1</v>
      </c>
      <c r="C82" s="2">
        <v>4535.5910000000003</v>
      </c>
      <c r="D82" s="2">
        <v>4369.7637633744216</v>
      </c>
      <c r="E82" s="2">
        <f>(C82/D82-1)*100</f>
        <v>3.7948787532972705</v>
      </c>
      <c r="F82" s="2">
        <v>32.966666666666669</v>
      </c>
      <c r="G82" s="10">
        <v>34.232999999999997</v>
      </c>
      <c r="H82" s="2">
        <v>4.8233333333333333</v>
      </c>
      <c r="I82" s="8">
        <f t="shared" ref="I82:I147" si="15">H82</f>
        <v>4.8233333333333333</v>
      </c>
      <c r="J82" s="2">
        <v>494.31700000000001</v>
      </c>
      <c r="K82" s="2">
        <v>18.611999999999998</v>
      </c>
      <c r="L82" s="2">
        <v>67.184119999999993</v>
      </c>
      <c r="M82" s="2">
        <f t="shared" ref="M82:M145" si="16">(J82/K82)/(L82/100)</f>
        <v>39.53173447247535</v>
      </c>
      <c r="N82" s="2">
        <v>127.38800000000001</v>
      </c>
      <c r="O82" s="2">
        <f t="shared" ref="O82:O145" si="17">(N82/K82)/(L82/100)</f>
        <v>10.187528632395184</v>
      </c>
      <c r="P82" s="2">
        <f t="shared" si="12"/>
        <v>6750.986691497933</v>
      </c>
      <c r="Q82" s="2">
        <v>112.17565</v>
      </c>
      <c r="R82" s="2">
        <v>62.371180000000003</v>
      </c>
      <c r="S82" s="2">
        <f>(Q82*R82)/L82</f>
        <v>104.13960408749867</v>
      </c>
      <c r="T82" s="2">
        <v>61.631999999999998</v>
      </c>
      <c r="U82" s="2">
        <v>4.41114866133272</v>
      </c>
      <c r="V82" s="2">
        <v>3.8333333333333335</v>
      </c>
      <c r="W82" s="2">
        <v>234.95500000000001</v>
      </c>
      <c r="X82" s="2">
        <f t="shared" si="6"/>
        <v>28.889078483142644</v>
      </c>
      <c r="Y82" s="2">
        <v>66234</v>
      </c>
      <c r="Z82" s="2">
        <v>1574295</v>
      </c>
      <c r="AA82" s="2">
        <f t="shared" si="7"/>
        <v>8.1438540326976216</v>
      </c>
    </row>
    <row r="83" spans="1:27" x14ac:dyDescent="0.2">
      <c r="A83">
        <v>1967</v>
      </c>
      <c r="B83">
        <v>2</v>
      </c>
      <c r="C83" s="2">
        <v>4538.37</v>
      </c>
      <c r="D83" s="2">
        <v>4418.7985836344496</v>
      </c>
      <c r="E83" s="2">
        <f t="shared" ref="E83:E146" si="18">(C83/D83-1)*100</f>
        <v>2.7059711843032908</v>
      </c>
      <c r="F83" s="2">
        <v>33.166666666666664</v>
      </c>
      <c r="G83" s="10">
        <v>34.5</v>
      </c>
      <c r="H83" s="2">
        <v>3.99</v>
      </c>
      <c r="I83" s="8">
        <f t="shared" si="15"/>
        <v>3.99</v>
      </c>
      <c r="J83" s="2">
        <v>503.45800000000003</v>
      </c>
      <c r="K83" s="2">
        <v>18.707000000000001</v>
      </c>
      <c r="L83" s="2">
        <v>67.435749999999999</v>
      </c>
      <c r="M83" s="2">
        <f t="shared" si="16"/>
        <v>39.908821931043654</v>
      </c>
      <c r="N83" s="2">
        <v>131.154</v>
      </c>
      <c r="O83" s="2">
        <f t="shared" si="17"/>
        <v>10.396501061745168</v>
      </c>
      <c r="P83" s="2">
        <f t="shared" si="12"/>
        <v>6729.9169950656742</v>
      </c>
      <c r="Q83" s="2">
        <v>111.45274999999999</v>
      </c>
      <c r="R83" s="2">
        <v>62.735149999999997</v>
      </c>
      <c r="S83" s="2">
        <f t="shared" ref="S83:S146" si="19">(Q83*R83)/L83</f>
        <v>103.68395085933648</v>
      </c>
      <c r="T83" s="2">
        <v>62.256999999999998</v>
      </c>
      <c r="U83" s="2">
        <v>4.38647290642486</v>
      </c>
      <c r="V83" s="2">
        <v>3.8333333333333335</v>
      </c>
      <c r="W83" s="2">
        <v>237.21</v>
      </c>
      <c r="X83" s="2">
        <f t="shared" si="6"/>
        <v>28.696216559888079</v>
      </c>
      <c r="Y83" s="2">
        <v>69001</v>
      </c>
      <c r="Z83" s="2">
        <v>1590415</v>
      </c>
      <c r="AA83" s="2">
        <f t="shared" si="7"/>
        <v>8.3473194167566174</v>
      </c>
    </row>
    <row r="84" spans="1:27" x14ac:dyDescent="0.2">
      <c r="A84">
        <v>1967</v>
      </c>
      <c r="B84">
        <v>3</v>
      </c>
      <c r="C84" s="2">
        <v>4581.3090000000002</v>
      </c>
      <c r="D84" s="2">
        <v>4468.2062712468296</v>
      </c>
      <c r="E84" s="2">
        <f t="shared" si="18"/>
        <v>2.5312781435582687</v>
      </c>
      <c r="F84" s="2">
        <v>33.5</v>
      </c>
      <c r="G84" s="10">
        <v>34.866999999999997</v>
      </c>
      <c r="H84" s="2">
        <v>3.8933333333333331</v>
      </c>
      <c r="I84" s="8">
        <f t="shared" si="15"/>
        <v>3.8933333333333331</v>
      </c>
      <c r="J84" s="2">
        <v>510.71699999999998</v>
      </c>
      <c r="K84" s="2">
        <v>18.885999999999999</v>
      </c>
      <c r="L84" s="2">
        <v>67.768259999999998</v>
      </c>
      <c r="M84" s="2">
        <f t="shared" si="16"/>
        <v>39.903776005615278</v>
      </c>
      <c r="N84" s="2">
        <v>133.571</v>
      </c>
      <c r="O84" s="2">
        <f t="shared" si="17"/>
        <v>10.436283234836589</v>
      </c>
      <c r="P84" s="2">
        <f t="shared" si="12"/>
        <v>6760.2576781519847</v>
      </c>
      <c r="Q84" s="2">
        <v>111.34598</v>
      </c>
      <c r="R84" s="2">
        <v>63.339030000000001</v>
      </c>
      <c r="S84" s="2">
        <f t="shared" si="19"/>
        <v>104.06857675849136</v>
      </c>
      <c r="T84" s="2">
        <v>62.472000000000001</v>
      </c>
      <c r="U84" s="2">
        <v>4.3618530830722104</v>
      </c>
      <c r="V84" s="2">
        <v>3.8</v>
      </c>
      <c r="W84" s="2">
        <v>241.614</v>
      </c>
      <c r="X84" s="2">
        <f t="shared" si="6"/>
        <v>28.631816114459426</v>
      </c>
      <c r="Y84" s="2">
        <v>69443</v>
      </c>
      <c r="Z84" s="2">
        <v>1623406</v>
      </c>
      <c r="AA84" s="2">
        <f t="shared" si="7"/>
        <v>8.2291556219275606</v>
      </c>
    </row>
    <row r="85" spans="1:27" x14ac:dyDescent="0.2">
      <c r="A85">
        <v>1967</v>
      </c>
      <c r="B85">
        <v>4</v>
      </c>
      <c r="C85" s="2">
        <v>4615.8530000000001</v>
      </c>
      <c r="D85" s="2">
        <v>4518.8215664109857</v>
      </c>
      <c r="E85" s="2">
        <f t="shared" si="18"/>
        <v>2.1472729596198725</v>
      </c>
      <c r="F85" s="2">
        <v>33.866666666666667</v>
      </c>
      <c r="G85" s="10">
        <v>35.232999999999997</v>
      </c>
      <c r="H85" s="2">
        <v>4.1733333333333329</v>
      </c>
      <c r="I85" s="8">
        <f t="shared" si="15"/>
        <v>4.1733333333333329</v>
      </c>
      <c r="J85" s="2">
        <v>518.24900000000002</v>
      </c>
      <c r="K85" s="2">
        <v>19.096</v>
      </c>
      <c r="L85" s="2">
        <v>68.076300000000003</v>
      </c>
      <c r="M85" s="2">
        <f t="shared" si="16"/>
        <v>39.86576692140985</v>
      </c>
      <c r="N85" s="2">
        <v>139.22</v>
      </c>
      <c r="O85" s="2">
        <f t="shared" si="17"/>
        <v>10.709354134400026</v>
      </c>
      <c r="P85" s="2">
        <f t="shared" si="12"/>
        <v>6780.4110975478989</v>
      </c>
      <c r="Q85" s="2">
        <v>111.29407</v>
      </c>
      <c r="R85" s="2">
        <v>63.765169999999998</v>
      </c>
      <c r="S85" s="2">
        <f t="shared" si="19"/>
        <v>104.2460488237742</v>
      </c>
      <c r="T85" s="2">
        <v>62.636000000000003</v>
      </c>
      <c r="U85" s="2">
        <v>4.3324503886425596</v>
      </c>
      <c r="V85" s="2">
        <v>3.9</v>
      </c>
      <c r="W85" s="2">
        <v>245.97399999999999</v>
      </c>
      <c r="X85" s="2">
        <f t="shared" si="6"/>
        <v>28.505036723230575</v>
      </c>
      <c r="Y85" s="2">
        <v>72763</v>
      </c>
      <c r="Z85" s="2">
        <v>1682157</v>
      </c>
      <c r="AA85" s="2">
        <f t="shared" si="7"/>
        <v>8.4322407534634838</v>
      </c>
    </row>
    <row r="86" spans="1:27" x14ac:dyDescent="0.2">
      <c r="A86">
        <v>1968</v>
      </c>
      <c r="B86">
        <v>1</v>
      </c>
      <c r="C86" s="2">
        <v>4709.9930000000004</v>
      </c>
      <c r="D86" s="2">
        <v>4570.0499457544265</v>
      </c>
      <c r="E86" s="2">
        <f t="shared" si="18"/>
        <v>3.0621777859469734</v>
      </c>
      <c r="F86" s="2">
        <v>34.200000000000003</v>
      </c>
      <c r="G86" s="10">
        <v>35.667000000000002</v>
      </c>
      <c r="H86" s="2">
        <v>4.79</v>
      </c>
      <c r="I86" s="8">
        <f t="shared" si="15"/>
        <v>4.79</v>
      </c>
      <c r="J86" s="2">
        <v>536.29700000000003</v>
      </c>
      <c r="K86" s="2">
        <v>19.308</v>
      </c>
      <c r="L86" s="2">
        <v>68.341650000000001</v>
      </c>
      <c r="M86" s="2">
        <f t="shared" si="16"/>
        <v>40.642706170625594</v>
      </c>
      <c r="N86" s="2">
        <v>143.85</v>
      </c>
      <c r="O86" s="2">
        <f t="shared" si="17"/>
        <v>10.901521512603074</v>
      </c>
      <c r="P86" s="2">
        <f t="shared" si="12"/>
        <v>6891.8338963135957</v>
      </c>
      <c r="Q86" s="2">
        <v>110.91499</v>
      </c>
      <c r="R86" s="2">
        <v>63.668810000000001</v>
      </c>
      <c r="S86" s="2">
        <f t="shared" si="19"/>
        <v>103.3312105350383</v>
      </c>
      <c r="T86" s="2">
        <v>63.692999999999998</v>
      </c>
      <c r="U86" s="2">
        <v>4.2958878085050198</v>
      </c>
      <c r="V86" s="2">
        <v>3.7333333333333334</v>
      </c>
      <c r="W86" s="2">
        <v>250.119</v>
      </c>
      <c r="X86" s="2">
        <f t="shared" ref="X86:X149" si="20">W86/(D86*K86/100)*100</f>
        <v>28.34578227990902</v>
      </c>
      <c r="Y86" s="2">
        <v>71885</v>
      </c>
      <c r="Z86" s="2">
        <v>1698657</v>
      </c>
      <c r="AA86" s="2">
        <f t="shared" ref="AA86:AA149" si="21">(Y86/1000)/(D86*K86/100)*100</f>
        <v>8.1466684225958854</v>
      </c>
    </row>
    <row r="87" spans="1:27" x14ac:dyDescent="0.2">
      <c r="A87">
        <v>1968</v>
      </c>
      <c r="B87">
        <v>2</v>
      </c>
      <c r="C87" s="2">
        <v>4788.6880000000001</v>
      </c>
      <c r="D87" s="2">
        <v>4621.4241165509184</v>
      </c>
      <c r="E87" s="2">
        <f t="shared" si="18"/>
        <v>3.6193147227074896</v>
      </c>
      <c r="F87" s="2">
        <v>34.533333333333331</v>
      </c>
      <c r="G87" s="10">
        <v>36.033000000000001</v>
      </c>
      <c r="H87" s="2">
        <v>5.9833333333333334</v>
      </c>
      <c r="I87" s="8">
        <f t="shared" si="15"/>
        <v>5.9833333333333334</v>
      </c>
      <c r="J87" s="2">
        <v>550.01400000000001</v>
      </c>
      <c r="K87" s="2">
        <v>19.510999999999999</v>
      </c>
      <c r="L87" s="2">
        <v>68.573509999999999</v>
      </c>
      <c r="M87" s="2">
        <f t="shared" si="16"/>
        <v>41.109087363441382</v>
      </c>
      <c r="N87" s="2">
        <v>144.86199999999999</v>
      </c>
      <c r="O87" s="2">
        <f t="shared" si="17"/>
        <v>10.827260058185511</v>
      </c>
      <c r="P87" s="2">
        <f t="shared" si="12"/>
        <v>6983.2913613434694</v>
      </c>
      <c r="Q87" s="2">
        <v>111.11873</v>
      </c>
      <c r="R87" s="2">
        <v>64.387140000000002</v>
      </c>
      <c r="S87" s="2">
        <f t="shared" si="19"/>
        <v>104.33500086450584</v>
      </c>
      <c r="T87" s="2">
        <v>64.103999999999999</v>
      </c>
      <c r="U87" s="2">
        <v>4.2501524218011104</v>
      </c>
      <c r="V87" s="2">
        <v>3.5666666666666669</v>
      </c>
      <c r="W87" s="2">
        <v>253.803</v>
      </c>
      <c r="X87" s="2">
        <f t="shared" si="20"/>
        <v>28.147601635811565</v>
      </c>
      <c r="Y87" s="2">
        <v>73404</v>
      </c>
      <c r="Z87" s="2">
        <v>1730892</v>
      </c>
      <c r="AA87" s="2">
        <f t="shared" si="21"/>
        <v>8.1407491261928033</v>
      </c>
    </row>
    <row r="88" spans="1:27" x14ac:dyDescent="0.2">
      <c r="A88">
        <v>1968</v>
      </c>
      <c r="B88">
        <v>3</v>
      </c>
      <c r="C88" s="2">
        <v>4825.799</v>
      </c>
      <c r="D88" s="2">
        <v>4673.9962607857706</v>
      </c>
      <c r="E88" s="2">
        <f t="shared" si="18"/>
        <v>3.247814733782195</v>
      </c>
      <c r="F88" s="2">
        <v>35</v>
      </c>
      <c r="G88" s="10">
        <v>36.533000000000001</v>
      </c>
      <c r="H88" s="2">
        <v>5.9466666666666663</v>
      </c>
      <c r="I88" s="8">
        <f t="shared" si="15"/>
        <v>5.9466666666666663</v>
      </c>
      <c r="J88" s="2">
        <v>566.12199999999996</v>
      </c>
      <c r="K88" s="2">
        <v>19.702999999999999</v>
      </c>
      <c r="L88" s="2">
        <v>68.853430000000003</v>
      </c>
      <c r="M88" s="2">
        <f t="shared" si="16"/>
        <v>41.730356512197957</v>
      </c>
      <c r="N88" s="2">
        <v>148.00299999999999</v>
      </c>
      <c r="O88" s="2">
        <f t="shared" si="17"/>
        <v>10.909694297121177</v>
      </c>
      <c r="P88" s="2">
        <f t="shared" si="12"/>
        <v>7008.7997068555624</v>
      </c>
      <c r="Q88" s="2">
        <v>111.10697999999999</v>
      </c>
      <c r="R88" s="2">
        <v>64.514870000000002</v>
      </c>
      <c r="S88" s="2">
        <f t="shared" si="19"/>
        <v>104.10595914818767</v>
      </c>
      <c r="T88" s="2">
        <v>64.281999999999996</v>
      </c>
      <c r="U88" s="2">
        <v>4.2017749101333699</v>
      </c>
      <c r="V88" s="2">
        <v>3.5333333333333332</v>
      </c>
      <c r="W88" s="2">
        <v>258.27999999999997</v>
      </c>
      <c r="X88" s="2">
        <f t="shared" si="20"/>
        <v>28.045943821694785</v>
      </c>
      <c r="Y88" s="2">
        <v>74924</v>
      </c>
      <c r="Z88" s="2">
        <v>1771596</v>
      </c>
      <c r="AA88" s="2">
        <f t="shared" si="21"/>
        <v>8.135799500141939</v>
      </c>
    </row>
    <row r="89" spans="1:27" x14ac:dyDescent="0.2">
      <c r="A89">
        <v>1968</v>
      </c>
      <c r="B89">
        <v>4</v>
      </c>
      <c r="C89" s="2">
        <v>4844.7790000000005</v>
      </c>
      <c r="D89" s="2">
        <v>4727.4361431872148</v>
      </c>
      <c r="E89" s="2">
        <f t="shared" si="18"/>
        <v>2.4821669348594089</v>
      </c>
      <c r="F89" s="2">
        <v>35.43333333333333</v>
      </c>
      <c r="G89" s="10">
        <v>37.067</v>
      </c>
      <c r="H89" s="2">
        <v>5.916666666666667</v>
      </c>
      <c r="I89" s="8">
        <f t="shared" si="15"/>
        <v>5.916666666666667</v>
      </c>
      <c r="J89" s="2">
        <v>574.97699999999998</v>
      </c>
      <c r="K89" s="2">
        <v>19.981000000000002</v>
      </c>
      <c r="L89" s="2">
        <v>69.181430000000006</v>
      </c>
      <c r="M89" s="2">
        <f t="shared" si="16"/>
        <v>41.595247999367892</v>
      </c>
      <c r="N89" s="2">
        <v>154.75399999999999</v>
      </c>
      <c r="O89" s="2">
        <f t="shared" si="17"/>
        <v>11.195284348581211</v>
      </c>
      <c r="P89" s="2">
        <f t="shared" si="12"/>
        <v>7003.0049971502467</v>
      </c>
      <c r="Q89" s="2">
        <v>110.57117</v>
      </c>
      <c r="R89" s="2">
        <v>64.852279999999993</v>
      </c>
      <c r="S89" s="2">
        <f t="shared" si="19"/>
        <v>103.65198401894263</v>
      </c>
      <c r="T89" s="2">
        <v>64.759</v>
      </c>
      <c r="U89" s="2">
        <v>4.1543772434534301</v>
      </c>
      <c r="V89" s="2">
        <v>3.4</v>
      </c>
      <c r="W89" s="2">
        <v>262.93400000000003</v>
      </c>
      <c r="X89" s="2">
        <f t="shared" si="20"/>
        <v>27.835809607165313</v>
      </c>
      <c r="Y89" s="2">
        <v>76736</v>
      </c>
      <c r="Z89" s="2">
        <v>1821536</v>
      </c>
      <c r="AA89" s="2">
        <f t="shared" si="21"/>
        <v>8.1237446888399276</v>
      </c>
    </row>
    <row r="90" spans="1:27" x14ac:dyDescent="0.2">
      <c r="A90">
        <v>1969</v>
      </c>
      <c r="B90">
        <v>1</v>
      </c>
      <c r="C90" s="2">
        <v>4920.6049999999996</v>
      </c>
      <c r="D90" s="2">
        <v>4778.893603877028</v>
      </c>
      <c r="E90" s="2">
        <f t="shared" si="18"/>
        <v>2.9653599320144775</v>
      </c>
      <c r="F90" s="2">
        <v>35.866666666666667</v>
      </c>
      <c r="G90" s="10">
        <v>37.567</v>
      </c>
      <c r="H90" s="2">
        <v>6.5666666666666664</v>
      </c>
      <c r="I90" s="8">
        <f t="shared" si="15"/>
        <v>6.5666666666666664</v>
      </c>
      <c r="J90" s="2">
        <v>587.005</v>
      </c>
      <c r="K90" s="2">
        <v>20.187000000000001</v>
      </c>
      <c r="L90" s="2">
        <v>69.491730000000004</v>
      </c>
      <c r="M90" s="2">
        <f t="shared" si="16"/>
        <v>41.844356538630301</v>
      </c>
      <c r="N90" s="2">
        <v>160.899</v>
      </c>
      <c r="O90" s="2">
        <f t="shared" si="17"/>
        <v>11.469604386179123</v>
      </c>
      <c r="P90" s="2">
        <f t="shared" si="12"/>
        <v>7080.8497644252047</v>
      </c>
      <c r="Q90" s="2">
        <v>110.49281000000001</v>
      </c>
      <c r="R90" s="2">
        <v>65.418300000000002</v>
      </c>
      <c r="S90" s="2">
        <f t="shared" si="19"/>
        <v>104.01600006825272</v>
      </c>
      <c r="T90" s="2">
        <v>64.849999999999994</v>
      </c>
      <c r="U90" s="2">
        <v>4.1053999670487604</v>
      </c>
      <c r="V90" s="2">
        <v>3.4</v>
      </c>
      <c r="W90" s="2">
        <v>265.60300000000001</v>
      </c>
      <c r="X90" s="2">
        <f t="shared" si="20"/>
        <v>27.531750897520645</v>
      </c>
      <c r="Y90" s="2">
        <v>75176</v>
      </c>
      <c r="Z90" s="2">
        <v>1845208</v>
      </c>
      <c r="AA90" s="2">
        <f t="shared" si="21"/>
        <v>7.7925584630896942</v>
      </c>
    </row>
    <row r="91" spans="1:27" x14ac:dyDescent="0.2">
      <c r="A91">
        <v>1969</v>
      </c>
      <c r="B91">
        <v>2</v>
      </c>
      <c r="C91" s="2">
        <v>4935.5640000000003</v>
      </c>
      <c r="D91" s="2">
        <v>4827.8170736889142</v>
      </c>
      <c r="E91" s="2">
        <f t="shared" si="18"/>
        <v>2.2317938866883713</v>
      </c>
      <c r="F91" s="2">
        <v>36.43333333333333</v>
      </c>
      <c r="G91" s="10">
        <v>38.167000000000002</v>
      </c>
      <c r="H91" s="2">
        <v>8.3266666666666662</v>
      </c>
      <c r="I91" s="8">
        <f t="shared" si="15"/>
        <v>8.3266666666666662</v>
      </c>
      <c r="J91" s="2">
        <v>598.33699999999999</v>
      </c>
      <c r="K91" s="2">
        <v>20.443999999999999</v>
      </c>
      <c r="L91" s="2">
        <v>69.775120000000001</v>
      </c>
      <c r="M91" s="2">
        <f t="shared" si="16"/>
        <v>41.944922398399228</v>
      </c>
      <c r="N91" s="2">
        <v>163.499</v>
      </c>
      <c r="O91" s="2">
        <f t="shared" si="17"/>
        <v>11.461689427890764</v>
      </c>
      <c r="P91" s="2">
        <f t="shared" si="12"/>
        <v>7073.5299344522809</v>
      </c>
      <c r="Q91" s="2">
        <v>110.33705999999999</v>
      </c>
      <c r="R91" s="2">
        <v>65.790180000000007</v>
      </c>
      <c r="S91" s="2">
        <f t="shared" si="19"/>
        <v>104.03557941671473</v>
      </c>
      <c r="T91" s="2">
        <v>64.875</v>
      </c>
      <c r="U91" s="2">
        <v>4.0548255366088899</v>
      </c>
      <c r="V91" s="2">
        <v>3.4333333333333331</v>
      </c>
      <c r="W91" s="2">
        <v>269.87099999999998</v>
      </c>
      <c r="X91" s="2">
        <f t="shared" si="20"/>
        <v>27.342583039922857</v>
      </c>
      <c r="Y91" s="2">
        <v>76311</v>
      </c>
      <c r="Z91" s="2">
        <v>1875917</v>
      </c>
      <c r="AA91" s="2">
        <f t="shared" si="21"/>
        <v>7.7316193824440322</v>
      </c>
    </row>
    <row r="92" spans="1:27" x14ac:dyDescent="0.2">
      <c r="A92">
        <v>1969</v>
      </c>
      <c r="B92">
        <v>3</v>
      </c>
      <c r="C92" s="2">
        <v>4968.1639999999998</v>
      </c>
      <c r="D92" s="2">
        <v>4874.0400534354822</v>
      </c>
      <c r="E92" s="2">
        <f t="shared" si="18"/>
        <v>1.9311278843138435</v>
      </c>
      <c r="F92" s="2">
        <v>36.93333333333333</v>
      </c>
      <c r="G92" s="10">
        <v>38.700000000000003</v>
      </c>
      <c r="H92" s="2">
        <v>8.9833333333333325</v>
      </c>
      <c r="I92" s="8">
        <f t="shared" si="15"/>
        <v>8.9833333333333325</v>
      </c>
      <c r="J92" s="2">
        <v>608.62599999999998</v>
      </c>
      <c r="K92" s="2">
        <v>20.731000000000002</v>
      </c>
      <c r="L92" s="2">
        <v>70.074309999999997</v>
      </c>
      <c r="M92" s="2">
        <f t="shared" si="16"/>
        <v>41.895889880692472</v>
      </c>
      <c r="N92" s="2">
        <v>167.37</v>
      </c>
      <c r="O92" s="2">
        <f t="shared" si="17"/>
        <v>11.521221717986908</v>
      </c>
      <c r="P92" s="2">
        <f t="shared" si="12"/>
        <v>7089.8507598576425</v>
      </c>
      <c r="Q92" s="2">
        <v>110.10785</v>
      </c>
      <c r="R92" s="2">
        <v>66.254750000000001</v>
      </c>
      <c r="S92" s="2">
        <f t="shared" si="19"/>
        <v>104.1061706463824</v>
      </c>
      <c r="T92" s="2">
        <v>65.138000000000005</v>
      </c>
      <c r="U92" s="2">
        <v>4.0088490289033301</v>
      </c>
      <c r="V92" s="2">
        <v>3.5666666666666669</v>
      </c>
      <c r="W92" s="2">
        <v>274.62900000000002</v>
      </c>
      <c r="X92" s="2">
        <f t="shared" si="20"/>
        <v>27.179223823419797</v>
      </c>
      <c r="Y92" s="2">
        <v>78191</v>
      </c>
      <c r="Z92" s="2">
        <v>1916054</v>
      </c>
      <c r="AA92" s="2">
        <f t="shared" si="21"/>
        <v>7.7383331329794638</v>
      </c>
    </row>
    <row r="93" spans="1:27" x14ac:dyDescent="0.2">
      <c r="A93">
        <v>1969</v>
      </c>
      <c r="B93">
        <v>4</v>
      </c>
      <c r="C93" s="2">
        <v>4943.9350000000004</v>
      </c>
      <c r="D93" s="2">
        <v>4918.0345230982339</v>
      </c>
      <c r="E93" s="2">
        <f t="shared" si="18"/>
        <v>0.52664284441521492</v>
      </c>
      <c r="F93" s="2">
        <v>37.5</v>
      </c>
      <c r="G93" s="10">
        <v>39.232999999999997</v>
      </c>
      <c r="H93" s="2">
        <v>8.94</v>
      </c>
      <c r="I93" s="8">
        <f t="shared" si="15"/>
        <v>8.94</v>
      </c>
      <c r="J93" s="2">
        <v>620.58600000000001</v>
      </c>
      <c r="K93" s="2">
        <v>20.998000000000001</v>
      </c>
      <c r="L93" s="2">
        <v>70.413589999999999</v>
      </c>
      <c r="M93" s="2">
        <f t="shared" si="16"/>
        <v>41.972762648179369</v>
      </c>
      <c r="N93" s="2">
        <v>165.78700000000001</v>
      </c>
      <c r="O93" s="2">
        <f t="shared" si="17"/>
        <v>11.212851081322675</v>
      </c>
      <c r="P93" s="2">
        <f t="shared" si="12"/>
        <v>7021.2795569718855</v>
      </c>
      <c r="Q93" s="2">
        <v>109.67391000000001</v>
      </c>
      <c r="R93" s="2">
        <v>66.612790000000004</v>
      </c>
      <c r="S93" s="2">
        <f t="shared" si="19"/>
        <v>103.75390795028206</v>
      </c>
      <c r="T93" s="2">
        <v>65.397999999999996</v>
      </c>
      <c r="U93" s="2">
        <v>3.9685629168663898</v>
      </c>
      <c r="V93" s="2">
        <v>3.5666666666666669</v>
      </c>
      <c r="W93" s="2">
        <v>278.68900000000002</v>
      </c>
      <c r="X93" s="2">
        <f t="shared" si="20"/>
        <v>26.98673365476445</v>
      </c>
      <c r="Y93" s="2">
        <v>80738</v>
      </c>
      <c r="Z93" s="2">
        <v>1966047</v>
      </c>
      <c r="AA93" s="2">
        <f t="shared" si="21"/>
        <v>7.8182307224841026</v>
      </c>
    </row>
    <row r="94" spans="1:27" x14ac:dyDescent="0.2">
      <c r="A94">
        <v>1970</v>
      </c>
      <c r="B94">
        <v>1</v>
      </c>
      <c r="C94" s="2">
        <v>4936.5940000000001</v>
      </c>
      <c r="D94" s="2">
        <v>4959.9848496801169</v>
      </c>
      <c r="E94" s="2">
        <f t="shared" si="18"/>
        <v>-0.47159115176783617</v>
      </c>
      <c r="F94" s="2">
        <v>38.1</v>
      </c>
      <c r="G94" s="10">
        <v>39.832999999999998</v>
      </c>
      <c r="H94" s="2">
        <v>8.5733333333333341</v>
      </c>
      <c r="I94" s="8">
        <f t="shared" si="15"/>
        <v>8.5733333333333341</v>
      </c>
      <c r="J94" s="2">
        <v>631.68499999999995</v>
      </c>
      <c r="K94" s="2">
        <v>21.294</v>
      </c>
      <c r="L94" s="2">
        <v>70.779589999999999</v>
      </c>
      <c r="M94" s="2">
        <f t="shared" si="16"/>
        <v>41.911699528078657</v>
      </c>
      <c r="N94" s="2">
        <v>166.28899999999999</v>
      </c>
      <c r="O94" s="2">
        <f t="shared" si="17"/>
        <v>11.033117143552042</v>
      </c>
      <c r="P94" s="2">
        <f t="shared" si="12"/>
        <v>6974.6010113932562</v>
      </c>
      <c r="Q94" s="2">
        <v>109.19786000000001</v>
      </c>
      <c r="R94" s="2">
        <v>66.786580000000001</v>
      </c>
      <c r="S94" s="2">
        <f t="shared" si="19"/>
        <v>103.03749446300552</v>
      </c>
      <c r="T94" s="2">
        <v>65.534999999999997</v>
      </c>
      <c r="U94" s="2">
        <v>3.9360817733585298</v>
      </c>
      <c r="V94" s="2">
        <v>4.166666666666667</v>
      </c>
      <c r="W94" s="2">
        <v>277.74</v>
      </c>
      <c r="X94" s="2">
        <f t="shared" si="20"/>
        <v>26.29667454782571</v>
      </c>
      <c r="Y94" s="2">
        <v>80196</v>
      </c>
      <c r="Z94" s="2">
        <v>1981193</v>
      </c>
      <c r="AA94" s="2">
        <f t="shared" si="21"/>
        <v>7.5930298553950841</v>
      </c>
    </row>
    <row r="95" spans="1:27" x14ac:dyDescent="0.2">
      <c r="A95">
        <v>1970</v>
      </c>
      <c r="B95">
        <v>2</v>
      </c>
      <c r="C95" s="2">
        <v>4943.6000000000004</v>
      </c>
      <c r="D95" s="2">
        <v>4999.8492988587377</v>
      </c>
      <c r="E95" s="2">
        <f t="shared" si="18"/>
        <v>-1.1250198855308868</v>
      </c>
      <c r="F95" s="2">
        <v>38.633333333333333</v>
      </c>
      <c r="G95" s="10">
        <v>40.567</v>
      </c>
      <c r="H95" s="2">
        <v>7.8866666666666667</v>
      </c>
      <c r="I95" s="8">
        <f t="shared" si="15"/>
        <v>7.8866666666666667</v>
      </c>
      <c r="J95" s="2">
        <v>641.57000000000005</v>
      </c>
      <c r="K95" s="2">
        <v>21.591000000000001</v>
      </c>
      <c r="L95" s="2">
        <v>71.158090000000001</v>
      </c>
      <c r="M95" s="2">
        <f t="shared" si="16"/>
        <v>41.758703666894895</v>
      </c>
      <c r="N95" s="2">
        <v>166.374</v>
      </c>
      <c r="O95" s="2">
        <f t="shared" si="17"/>
        <v>10.829001611478047</v>
      </c>
      <c r="P95" s="2">
        <f t="shared" si="12"/>
        <v>6947.3477998074441</v>
      </c>
      <c r="Q95" s="2">
        <v>108.42695999999999</v>
      </c>
      <c r="R95" s="2">
        <v>66.663939999999997</v>
      </c>
      <c r="S95" s="2">
        <f t="shared" si="19"/>
        <v>101.57901028291231</v>
      </c>
      <c r="T95" s="2">
        <v>65.659000000000006</v>
      </c>
      <c r="U95" s="2">
        <v>3.9069330699489302</v>
      </c>
      <c r="V95" s="2">
        <v>4.7666666666666666</v>
      </c>
      <c r="W95" s="2">
        <v>278.86500000000001</v>
      </c>
      <c r="X95" s="2">
        <f t="shared" si="20"/>
        <v>25.832375092222637</v>
      </c>
      <c r="Y95" s="2">
        <v>80878</v>
      </c>
      <c r="Z95" s="2">
        <v>2015852</v>
      </c>
      <c r="AA95" s="2">
        <f t="shared" si="21"/>
        <v>7.4920511097082185</v>
      </c>
    </row>
    <row r="96" spans="1:27" x14ac:dyDescent="0.2">
      <c r="A96">
        <v>1970</v>
      </c>
      <c r="B96">
        <v>3</v>
      </c>
      <c r="C96" s="2">
        <v>4989.1589999999997</v>
      </c>
      <c r="D96" s="2">
        <v>5038.0944759976865</v>
      </c>
      <c r="E96" s="2">
        <f t="shared" si="18"/>
        <v>-0.97130921682440086</v>
      </c>
      <c r="F96" s="2">
        <v>39.033333333333331</v>
      </c>
      <c r="G96" s="10">
        <v>41.1</v>
      </c>
      <c r="H96" s="2">
        <v>6.706666666666667</v>
      </c>
      <c r="I96" s="8">
        <f t="shared" si="15"/>
        <v>6.706666666666667</v>
      </c>
      <c r="J96" s="2">
        <v>653.48199999999997</v>
      </c>
      <c r="K96" s="2">
        <v>21.768000000000001</v>
      </c>
      <c r="L96" s="2">
        <v>71.563839999999999</v>
      </c>
      <c r="M96" s="2">
        <f t="shared" si="16"/>
        <v>41.948985737648556</v>
      </c>
      <c r="N96" s="2">
        <v>168.821</v>
      </c>
      <c r="O96" s="2">
        <f t="shared" si="17"/>
        <v>10.837130511958351</v>
      </c>
      <c r="P96" s="2">
        <f t="shared" si="12"/>
        <v>6971.620024861717</v>
      </c>
      <c r="Q96" s="2">
        <v>107.91466</v>
      </c>
      <c r="R96" s="2">
        <v>66.647260000000003</v>
      </c>
      <c r="S96" s="2">
        <f t="shared" si="19"/>
        <v>100.50070542373915</v>
      </c>
      <c r="T96" s="2">
        <v>66.05</v>
      </c>
      <c r="U96" s="2">
        <v>3.8787848752394698</v>
      </c>
      <c r="V96" s="2">
        <v>5.166666666666667</v>
      </c>
      <c r="W96" s="2">
        <v>281.77100000000002</v>
      </c>
      <c r="X96" s="2">
        <f t="shared" si="20"/>
        <v>25.692801242887992</v>
      </c>
      <c r="Y96" s="2">
        <v>83521</v>
      </c>
      <c r="Z96" s="2">
        <v>2056509</v>
      </c>
      <c r="AA96" s="2">
        <f t="shared" si="21"/>
        <v>7.6157179149282497</v>
      </c>
    </row>
    <row r="97" spans="1:27" x14ac:dyDescent="0.2">
      <c r="A97">
        <v>1970</v>
      </c>
      <c r="B97">
        <v>4</v>
      </c>
      <c r="C97" s="2">
        <v>4935.6930000000002</v>
      </c>
      <c r="D97" s="2">
        <v>5075.1937613244936</v>
      </c>
      <c r="E97" s="2">
        <f t="shared" si="18"/>
        <v>-2.7486785310062212</v>
      </c>
      <c r="F97" s="2">
        <v>39.6</v>
      </c>
      <c r="G97" s="10">
        <v>41.767000000000003</v>
      </c>
      <c r="H97" s="2">
        <v>5.5666666666666664</v>
      </c>
      <c r="I97" s="8">
        <f t="shared" si="15"/>
        <v>5.5666666666666664</v>
      </c>
      <c r="J97" s="2">
        <v>660.16099999999994</v>
      </c>
      <c r="K97" s="2">
        <v>22.056000000000001</v>
      </c>
      <c r="L97" s="2">
        <v>71.982600000000005</v>
      </c>
      <c r="M97" s="2">
        <f t="shared" si="16"/>
        <v>41.581062439100037</v>
      </c>
      <c r="N97" s="2">
        <v>170.738</v>
      </c>
      <c r="O97" s="2">
        <f t="shared" si="17"/>
        <v>10.754145486823765</v>
      </c>
      <c r="P97" s="2">
        <f t="shared" si="12"/>
        <v>6856.7862233373062</v>
      </c>
      <c r="Q97" s="2">
        <v>107.81769</v>
      </c>
      <c r="R97" s="2">
        <v>66.670150000000007</v>
      </c>
      <c r="S97" s="2">
        <f t="shared" si="19"/>
        <v>99.860543589054856</v>
      </c>
      <c r="T97" s="2">
        <v>65.754000000000005</v>
      </c>
      <c r="U97" s="2">
        <v>3.8536415831896398</v>
      </c>
      <c r="V97" s="2">
        <v>5.833333333333333</v>
      </c>
      <c r="W97" s="2">
        <v>286.01499999999999</v>
      </c>
      <c r="X97" s="2">
        <f t="shared" si="20"/>
        <v>25.551089880198251</v>
      </c>
      <c r="Y97" s="2">
        <v>86124</v>
      </c>
      <c r="Z97" s="2">
        <v>2106281</v>
      </c>
      <c r="AA97" s="2">
        <f t="shared" si="21"/>
        <v>7.6938694293732635</v>
      </c>
    </row>
    <row r="98" spans="1:27" x14ac:dyDescent="0.2">
      <c r="A98">
        <v>1971</v>
      </c>
      <c r="B98">
        <v>1</v>
      </c>
      <c r="C98" s="2">
        <v>5069.7460000000001</v>
      </c>
      <c r="D98" s="2">
        <v>5112.1897753535977</v>
      </c>
      <c r="E98" s="2">
        <f t="shared" si="18"/>
        <v>-0.83024647399092544</v>
      </c>
      <c r="F98" s="2">
        <v>39.93333333333333</v>
      </c>
      <c r="G98" s="10">
        <v>42.167000000000002</v>
      </c>
      <c r="H98" s="2">
        <v>3.8566666666666669</v>
      </c>
      <c r="I98" s="8">
        <f t="shared" si="15"/>
        <v>3.8566666666666669</v>
      </c>
      <c r="J98" s="2">
        <v>679.18600000000004</v>
      </c>
      <c r="K98" s="2">
        <v>22.390999999999998</v>
      </c>
      <c r="L98" s="2">
        <v>72.385220000000004</v>
      </c>
      <c r="M98" s="2">
        <f t="shared" si="16"/>
        <v>41.904950946971432</v>
      </c>
      <c r="N98" s="2">
        <v>177.24100000000001</v>
      </c>
      <c r="O98" s="2">
        <f t="shared" si="17"/>
        <v>10.935554341214578</v>
      </c>
      <c r="P98" s="2">
        <f t="shared" si="12"/>
        <v>7003.8413919305622</v>
      </c>
      <c r="Q98" s="2">
        <v>107.8412</v>
      </c>
      <c r="R98" s="2">
        <v>66.733170000000001</v>
      </c>
      <c r="S98" s="2">
        <f t="shared" si="19"/>
        <v>99.420643228051247</v>
      </c>
      <c r="T98" s="2">
        <v>66.549000000000007</v>
      </c>
      <c r="U98" s="2">
        <v>3.8295713586582201</v>
      </c>
      <c r="V98" s="2">
        <v>5.9333333333333336</v>
      </c>
      <c r="W98" s="2">
        <v>291.47000000000003</v>
      </c>
      <c r="X98" s="2">
        <f t="shared" si="20"/>
        <v>25.463224766865672</v>
      </c>
      <c r="Y98" s="2">
        <v>86728</v>
      </c>
      <c r="Z98" s="2">
        <v>2141929</v>
      </c>
      <c r="AA98" s="2">
        <f t="shared" si="21"/>
        <v>7.5766787579535659</v>
      </c>
    </row>
    <row r="99" spans="1:27" x14ac:dyDescent="0.2">
      <c r="A99">
        <v>1971</v>
      </c>
      <c r="B99">
        <v>2</v>
      </c>
      <c r="C99" s="2">
        <v>5097.1790000000001</v>
      </c>
      <c r="D99" s="2">
        <v>5149.9170152017923</v>
      </c>
      <c r="E99" s="2">
        <f t="shared" si="18"/>
        <v>-1.0240556313066307</v>
      </c>
      <c r="F99" s="2">
        <v>40.299999999999997</v>
      </c>
      <c r="G99" s="10">
        <v>42.6</v>
      </c>
      <c r="H99" s="2">
        <v>4.5666666666666664</v>
      </c>
      <c r="I99" s="8">
        <f t="shared" si="15"/>
        <v>4.5666666666666664</v>
      </c>
      <c r="J99" s="2">
        <v>693.22500000000002</v>
      </c>
      <c r="K99" s="2">
        <v>22.684999999999999</v>
      </c>
      <c r="L99" s="2">
        <v>72.798429999999996</v>
      </c>
      <c r="M99" s="2">
        <f t="shared" si="16"/>
        <v>41.977195462888872</v>
      </c>
      <c r="N99" s="2">
        <v>186.45500000000001</v>
      </c>
      <c r="O99" s="2">
        <f t="shared" si="17"/>
        <v>11.290501612078252</v>
      </c>
      <c r="P99" s="2">
        <f t="shared" si="12"/>
        <v>7001.770505215567</v>
      </c>
      <c r="Q99" s="2">
        <v>107.80202</v>
      </c>
      <c r="R99" s="2">
        <v>66.93974</v>
      </c>
      <c r="S99" s="2">
        <f t="shared" si="19"/>
        <v>99.126302452879827</v>
      </c>
      <c r="T99" s="2">
        <v>66.911000000000001</v>
      </c>
      <c r="U99" s="2">
        <v>3.7996222125751502</v>
      </c>
      <c r="V99" s="2">
        <v>5.9</v>
      </c>
      <c r="W99" s="2">
        <v>295.43</v>
      </c>
      <c r="X99" s="2">
        <f t="shared" si="20"/>
        <v>25.288063880686412</v>
      </c>
      <c r="Y99" s="2">
        <v>87740</v>
      </c>
      <c r="Z99" s="2">
        <v>2194624</v>
      </c>
      <c r="AA99" s="2">
        <f t="shared" si="21"/>
        <v>7.5103230033897228</v>
      </c>
    </row>
    <row r="100" spans="1:27" x14ac:dyDescent="0.2">
      <c r="A100">
        <v>1971</v>
      </c>
      <c r="B100">
        <v>3</v>
      </c>
      <c r="C100" s="2">
        <v>5139.1279999999997</v>
      </c>
      <c r="D100" s="2">
        <v>5188.1466932543362</v>
      </c>
      <c r="E100" s="2">
        <f t="shared" si="18"/>
        <v>-0.94482088022049826</v>
      </c>
      <c r="F100" s="2">
        <v>40.700000000000003</v>
      </c>
      <c r="G100" s="10">
        <v>42.966999999999999</v>
      </c>
      <c r="H100" s="2">
        <v>5.4766666666666666</v>
      </c>
      <c r="I100" s="8">
        <f t="shared" si="15"/>
        <v>5.4766666666666666</v>
      </c>
      <c r="J100" s="2">
        <v>705.59900000000005</v>
      </c>
      <c r="K100" s="2">
        <v>22.916</v>
      </c>
      <c r="L100" s="2">
        <v>73.202089999999998</v>
      </c>
      <c r="M100" s="2">
        <f t="shared" si="16"/>
        <v>42.062556238550485</v>
      </c>
      <c r="N100" s="2">
        <v>191.87</v>
      </c>
      <c r="O100" s="2">
        <f t="shared" si="17"/>
        <v>11.437860123796492</v>
      </c>
      <c r="P100" s="2">
        <f t="shared" si="12"/>
        <v>7020.4662189289947</v>
      </c>
      <c r="Q100" s="2">
        <v>107.6159</v>
      </c>
      <c r="R100" s="2">
        <v>67.406000000000006</v>
      </c>
      <c r="S100" s="2">
        <f t="shared" si="19"/>
        <v>99.094948728922915</v>
      </c>
      <c r="T100" s="2">
        <v>67.164000000000001</v>
      </c>
      <c r="U100" s="2">
        <v>3.7758379753776801</v>
      </c>
      <c r="V100" s="2">
        <v>6.0333333333333332</v>
      </c>
      <c r="W100" s="2">
        <v>302.12599999999998</v>
      </c>
      <c r="X100" s="2">
        <f t="shared" si="20"/>
        <v>25.411894296542915</v>
      </c>
      <c r="Y100" s="2">
        <v>89657</v>
      </c>
      <c r="Z100" s="2">
        <v>2252476</v>
      </c>
      <c r="AA100" s="2">
        <f t="shared" si="21"/>
        <v>7.5410729528248091</v>
      </c>
    </row>
    <row r="101" spans="1:27" x14ac:dyDescent="0.2">
      <c r="A101">
        <v>1971</v>
      </c>
      <c r="B101">
        <v>4</v>
      </c>
      <c r="C101" s="2">
        <v>5151.2449999999999</v>
      </c>
      <c r="D101" s="2">
        <v>5227.0050930533362</v>
      </c>
      <c r="E101" s="2">
        <f t="shared" si="18"/>
        <v>-1.4493977278503323</v>
      </c>
      <c r="F101" s="2">
        <v>41</v>
      </c>
      <c r="G101" s="10">
        <v>43.2</v>
      </c>
      <c r="H101" s="2">
        <v>4.75</v>
      </c>
      <c r="I101" s="8">
        <f t="shared" si="15"/>
        <v>4.75</v>
      </c>
      <c r="J101" s="2">
        <v>721.73900000000003</v>
      </c>
      <c r="K101" s="2">
        <v>23.106999999999999</v>
      </c>
      <c r="L101" s="2">
        <v>73.618070000000003</v>
      </c>
      <c r="M101" s="2">
        <f t="shared" si="16"/>
        <v>42.427963011544222</v>
      </c>
      <c r="N101" s="2">
        <v>198.70599999999999</v>
      </c>
      <c r="O101" s="2">
        <f t="shared" si="17"/>
        <v>11.681079750674282</v>
      </c>
      <c r="P101" s="2">
        <f t="shared" si="12"/>
        <v>6997.2562442889357</v>
      </c>
      <c r="Q101" s="2">
        <v>108.00184</v>
      </c>
      <c r="R101" s="2">
        <v>68.014409999999998</v>
      </c>
      <c r="S101" s="2">
        <f t="shared" si="19"/>
        <v>99.780956312959574</v>
      </c>
      <c r="T101" s="2">
        <v>67.128</v>
      </c>
      <c r="U101" s="2">
        <v>3.75531057272776</v>
      </c>
      <c r="V101" s="2">
        <v>5.9333333333333336</v>
      </c>
      <c r="W101" s="2">
        <v>309.45400000000001</v>
      </c>
      <c r="X101" s="2">
        <f t="shared" si="20"/>
        <v>25.621208645753125</v>
      </c>
      <c r="Y101" s="2">
        <v>94598</v>
      </c>
      <c r="Z101" s="2">
        <v>2323156</v>
      </c>
      <c r="AA101" s="2">
        <f t="shared" si="21"/>
        <v>7.8322306238437829</v>
      </c>
    </row>
    <row r="102" spans="1:27" x14ac:dyDescent="0.2">
      <c r="A102">
        <v>1972</v>
      </c>
      <c r="B102">
        <v>1</v>
      </c>
      <c r="C102" s="2">
        <v>5245.9740000000002</v>
      </c>
      <c r="D102" s="2">
        <v>5266.5830574872371</v>
      </c>
      <c r="E102" s="2">
        <f t="shared" si="18"/>
        <v>-0.39131743033916644</v>
      </c>
      <c r="F102" s="2">
        <v>41.333333333333336</v>
      </c>
      <c r="G102" s="10">
        <v>43.567</v>
      </c>
      <c r="H102" s="2">
        <v>3.5466666666666669</v>
      </c>
      <c r="I102" s="8">
        <f t="shared" si="15"/>
        <v>3.5466666666666669</v>
      </c>
      <c r="J102" s="2">
        <v>738.94799999999998</v>
      </c>
      <c r="K102" s="2">
        <v>23.457999999999998</v>
      </c>
      <c r="L102" s="2">
        <v>74.45299</v>
      </c>
      <c r="M102" s="2">
        <f t="shared" si="16"/>
        <v>42.309778582409585</v>
      </c>
      <c r="N102" s="2">
        <v>209.74100000000001</v>
      </c>
      <c r="O102" s="2">
        <f t="shared" si="17"/>
        <v>12.009093020961107</v>
      </c>
      <c r="P102" s="2">
        <f t="shared" si="12"/>
        <v>7046.0219260502508</v>
      </c>
      <c r="Q102" s="2">
        <v>108.02437</v>
      </c>
      <c r="R102" s="2">
        <v>68.849170000000001</v>
      </c>
      <c r="S102" s="2">
        <f t="shared" si="19"/>
        <v>99.893747910901908</v>
      </c>
      <c r="T102" s="2">
        <v>68.44</v>
      </c>
      <c r="U102" s="2">
        <v>3.7324955158486599</v>
      </c>
      <c r="V102" s="2">
        <v>5.7666666666666666</v>
      </c>
      <c r="W102" s="2">
        <v>317.90600000000001</v>
      </c>
      <c r="X102" s="2">
        <f t="shared" si="20"/>
        <v>25.732311793089576</v>
      </c>
      <c r="Y102" s="2">
        <v>93264</v>
      </c>
      <c r="Z102" s="2">
        <v>2369542</v>
      </c>
      <c r="AA102" s="2">
        <f t="shared" si="21"/>
        <v>7.5490815746500726</v>
      </c>
    </row>
    <row r="103" spans="1:27" x14ac:dyDescent="0.2">
      <c r="A103">
        <v>1972</v>
      </c>
      <c r="B103">
        <v>2</v>
      </c>
      <c r="C103" s="2">
        <v>5365.0450000000001</v>
      </c>
      <c r="D103" s="2">
        <v>5306.6731757701145</v>
      </c>
      <c r="E103" s="2">
        <f t="shared" si="18"/>
        <v>1.099970212908663</v>
      </c>
      <c r="F103" s="2">
        <v>41.6</v>
      </c>
      <c r="G103" s="10">
        <v>43.9</v>
      </c>
      <c r="H103" s="2">
        <v>4.3</v>
      </c>
      <c r="I103" s="8">
        <f t="shared" si="15"/>
        <v>4.3</v>
      </c>
      <c r="J103" s="2">
        <v>757.36400000000003</v>
      </c>
      <c r="K103" s="2">
        <v>23.603999999999999</v>
      </c>
      <c r="L103" s="2">
        <v>74.845200000000006</v>
      </c>
      <c r="M103" s="2">
        <f t="shared" si="16"/>
        <v>42.870159431311045</v>
      </c>
      <c r="N103" s="2">
        <v>214.8</v>
      </c>
      <c r="O103" s="2">
        <f t="shared" si="17"/>
        <v>12.158632105362299</v>
      </c>
      <c r="P103" s="2">
        <f t="shared" si="12"/>
        <v>7168.1884743443798</v>
      </c>
      <c r="Q103" s="2">
        <v>108.00184</v>
      </c>
      <c r="R103" s="2">
        <v>69.4101</v>
      </c>
      <c r="S103" s="2">
        <f t="shared" si="19"/>
        <v>100.15897498549005</v>
      </c>
      <c r="T103" s="2">
        <v>68.795000000000002</v>
      </c>
      <c r="U103" s="2">
        <v>3.6992960526735099</v>
      </c>
      <c r="V103" s="2">
        <v>5.7</v>
      </c>
      <c r="W103" s="2">
        <v>324.32400000000001</v>
      </c>
      <c r="X103" s="2">
        <f t="shared" si="20"/>
        <v>25.89233040743586</v>
      </c>
      <c r="Y103" s="2">
        <v>95752</v>
      </c>
      <c r="Z103" s="2">
        <v>2425492</v>
      </c>
      <c r="AA103" s="2">
        <f t="shared" si="21"/>
        <v>7.6443384429545693</v>
      </c>
    </row>
    <row r="104" spans="1:27" x14ac:dyDescent="0.2">
      <c r="A104">
        <v>1972</v>
      </c>
      <c r="B104">
        <v>3</v>
      </c>
      <c r="C104" s="2">
        <v>5415.7120000000004</v>
      </c>
      <c r="D104" s="2">
        <v>5347.4019109104302</v>
      </c>
      <c r="E104" s="2">
        <f t="shared" si="18"/>
        <v>1.2774444529818352</v>
      </c>
      <c r="F104" s="2">
        <v>41.93333333333333</v>
      </c>
      <c r="G104" s="10">
        <v>44.232999999999997</v>
      </c>
      <c r="H104" s="2">
        <v>4.7433333333333332</v>
      </c>
      <c r="I104" s="8">
        <f t="shared" si="15"/>
        <v>4.7433333333333332</v>
      </c>
      <c r="J104" s="2">
        <v>775.79899999999998</v>
      </c>
      <c r="K104" s="2">
        <v>23.83</v>
      </c>
      <c r="L104" s="2">
        <v>75.242959999999997</v>
      </c>
      <c r="M104" s="2">
        <f t="shared" si="16"/>
        <v>43.267250807533813</v>
      </c>
      <c r="N104" s="2">
        <v>219.375</v>
      </c>
      <c r="O104" s="2">
        <f t="shared" si="17"/>
        <v>12.234809719918083</v>
      </c>
      <c r="P104" s="2">
        <f t="shared" si="12"/>
        <v>7197.6328416638589</v>
      </c>
      <c r="Q104" s="2">
        <v>107.91661999999999</v>
      </c>
      <c r="R104" s="2">
        <v>69.897850000000005</v>
      </c>
      <c r="S104" s="2">
        <f t="shared" si="19"/>
        <v>100.25043827710925</v>
      </c>
      <c r="T104" s="2">
        <v>69.156000000000006</v>
      </c>
      <c r="U104" s="2">
        <v>3.6591884115480999</v>
      </c>
      <c r="V104" s="2">
        <v>5.5666666666666664</v>
      </c>
      <c r="W104" s="2">
        <v>333.26400000000001</v>
      </c>
      <c r="X104" s="2">
        <f t="shared" si="20"/>
        <v>26.153001178267445</v>
      </c>
      <c r="Y104" s="2">
        <v>94655</v>
      </c>
      <c r="Z104" s="2">
        <v>2490270</v>
      </c>
      <c r="AA104" s="2">
        <f t="shared" si="21"/>
        <v>7.4280820206470093</v>
      </c>
    </row>
    <row r="105" spans="1:27" x14ac:dyDescent="0.2">
      <c r="A105">
        <v>1972</v>
      </c>
      <c r="B105">
        <v>4</v>
      </c>
      <c r="C105" s="2">
        <v>5506.3959999999997</v>
      </c>
      <c r="D105" s="2">
        <v>5388.7384669220774</v>
      </c>
      <c r="E105" s="2">
        <f t="shared" si="18"/>
        <v>2.1833966112875025</v>
      </c>
      <c r="F105" s="2">
        <v>42.366666666666667</v>
      </c>
      <c r="G105" s="10">
        <v>44.466999999999999</v>
      </c>
      <c r="H105" s="2">
        <v>5.1466666666666665</v>
      </c>
      <c r="I105" s="8">
        <f t="shared" si="15"/>
        <v>5.1466666666666665</v>
      </c>
      <c r="J105" s="2">
        <v>800.50199999999995</v>
      </c>
      <c r="K105" s="2">
        <v>24.134</v>
      </c>
      <c r="L105" s="2">
        <v>75.603409999999997</v>
      </c>
      <c r="M105" s="2">
        <f t="shared" si="16"/>
        <v>43.872433933102435</v>
      </c>
      <c r="N105" s="2">
        <v>232.22399999999999</v>
      </c>
      <c r="O105" s="2">
        <f t="shared" si="17"/>
        <v>12.72730373900475</v>
      </c>
      <c r="P105" s="2">
        <f t="shared" si="12"/>
        <v>7283.2640749934435</v>
      </c>
      <c r="Q105" s="2">
        <v>107.77459</v>
      </c>
      <c r="R105" s="2">
        <v>70.365520000000004</v>
      </c>
      <c r="S105" s="2">
        <f t="shared" si="19"/>
        <v>100.30784415857434</v>
      </c>
      <c r="T105" s="2">
        <v>69.736999999999995</v>
      </c>
      <c r="U105" s="2">
        <v>3.61416813623753</v>
      </c>
      <c r="V105" s="2">
        <v>5.3666666666666671</v>
      </c>
      <c r="W105" s="2">
        <v>343.55200000000002</v>
      </c>
      <c r="X105" s="2">
        <f t="shared" si="20"/>
        <v>26.416548067179818</v>
      </c>
      <c r="Y105" s="2">
        <v>97596</v>
      </c>
      <c r="Z105" s="2">
        <v>2578943</v>
      </c>
      <c r="AA105" s="2">
        <f t="shared" si="21"/>
        <v>7.5043935857293267</v>
      </c>
    </row>
    <row r="106" spans="1:27" x14ac:dyDescent="0.2">
      <c r="A106">
        <v>1973</v>
      </c>
      <c r="B106">
        <v>1</v>
      </c>
      <c r="C106" s="2">
        <v>5642.6689999999999</v>
      </c>
      <c r="D106" s="2">
        <v>5431.5049130638035</v>
      </c>
      <c r="E106" s="2">
        <f t="shared" si="18"/>
        <v>3.8877638944651682</v>
      </c>
      <c r="F106" s="2">
        <v>43.033333333333331</v>
      </c>
      <c r="G106" s="10">
        <v>44.8</v>
      </c>
      <c r="H106" s="2">
        <v>6.5366666666666671</v>
      </c>
      <c r="I106" s="8">
        <f t="shared" si="15"/>
        <v>6.5366666666666671</v>
      </c>
      <c r="J106" s="2">
        <v>825.00699999999995</v>
      </c>
      <c r="K106" s="2">
        <v>24.411999999999999</v>
      </c>
      <c r="L106" s="2">
        <v>75.993539999999996</v>
      </c>
      <c r="M106" s="2">
        <f t="shared" si="16"/>
        <v>44.471071795804818</v>
      </c>
      <c r="N106" s="2">
        <v>243.76300000000001</v>
      </c>
      <c r="O106" s="2">
        <f t="shared" si="17"/>
        <v>13.139769570634883</v>
      </c>
      <c r="P106" s="2">
        <f t="shared" si="12"/>
        <v>7425.1956153115125</v>
      </c>
      <c r="Q106" s="2">
        <v>107.66488</v>
      </c>
      <c r="R106" s="2">
        <v>71.077359999999999</v>
      </c>
      <c r="S106" s="2">
        <f t="shared" si="19"/>
        <v>100.69981520951386</v>
      </c>
      <c r="T106" s="2">
        <v>70.462000000000003</v>
      </c>
      <c r="U106" s="2">
        <v>3.55856845043736</v>
      </c>
      <c r="V106" s="2">
        <v>4.9333333333333336</v>
      </c>
      <c r="W106" s="2">
        <v>353.59800000000001</v>
      </c>
      <c r="X106" s="2">
        <f t="shared" si="20"/>
        <v>26.667743048485072</v>
      </c>
      <c r="Y106" s="2">
        <v>99585</v>
      </c>
      <c r="Z106" s="2">
        <v>2643504</v>
      </c>
      <c r="AA106" s="2">
        <f t="shared" si="21"/>
        <v>7.5105266191646605</v>
      </c>
    </row>
    <row r="107" spans="1:27" x14ac:dyDescent="0.2">
      <c r="A107">
        <v>1973</v>
      </c>
      <c r="B107">
        <v>2</v>
      </c>
      <c r="C107" s="2">
        <v>5704.098</v>
      </c>
      <c r="D107" s="2">
        <v>5476.8996432587128</v>
      </c>
      <c r="E107" s="2">
        <f t="shared" si="18"/>
        <v>4.1483023524255369</v>
      </c>
      <c r="F107" s="2">
        <v>43.93333333333333</v>
      </c>
      <c r="G107" s="10">
        <v>45.267000000000003</v>
      </c>
      <c r="H107" s="2">
        <v>7.8166666666666664</v>
      </c>
      <c r="I107" s="8">
        <f t="shared" si="15"/>
        <v>7.8166666666666664</v>
      </c>
      <c r="J107" s="2">
        <v>840.52700000000004</v>
      </c>
      <c r="K107" s="2">
        <v>24.786999999999999</v>
      </c>
      <c r="L107" s="2">
        <v>76.386790000000005</v>
      </c>
      <c r="M107" s="2">
        <f t="shared" si="16"/>
        <v>44.392483492978492</v>
      </c>
      <c r="N107" s="2">
        <v>249.99</v>
      </c>
      <c r="O107" s="2">
        <f t="shared" si="17"/>
        <v>13.203236717451899</v>
      </c>
      <c r="P107" s="2">
        <f t="shared" si="12"/>
        <v>7467.3880130320958</v>
      </c>
      <c r="Q107" s="2">
        <v>107.61785999999999</v>
      </c>
      <c r="R107" s="2">
        <v>71.887529999999998</v>
      </c>
      <c r="S107" s="2">
        <f t="shared" si="19"/>
        <v>101.27905805815114</v>
      </c>
      <c r="T107" s="2">
        <v>69.977000000000004</v>
      </c>
      <c r="U107" s="2">
        <v>3.4965167751889101</v>
      </c>
      <c r="V107" s="2">
        <v>4.9333333333333336</v>
      </c>
      <c r="W107" s="2">
        <v>361.86200000000002</v>
      </c>
      <c r="X107" s="2">
        <f t="shared" si="20"/>
        <v>26.65534017009702</v>
      </c>
      <c r="Y107" s="2">
        <v>100738</v>
      </c>
      <c r="Z107" s="2">
        <v>2711634</v>
      </c>
      <c r="AA107" s="2">
        <f t="shared" si="21"/>
        <v>7.4205240065418137</v>
      </c>
    </row>
    <row r="108" spans="1:27" x14ac:dyDescent="0.2">
      <c r="A108">
        <v>1973</v>
      </c>
      <c r="B108">
        <v>3</v>
      </c>
      <c r="C108" s="2">
        <v>5674.1</v>
      </c>
      <c r="D108" s="2">
        <v>5523.2321550921579</v>
      </c>
      <c r="E108" s="2">
        <f t="shared" si="18"/>
        <v>2.731513734557578</v>
      </c>
      <c r="F108" s="2">
        <v>44.8</v>
      </c>
      <c r="G108" s="10">
        <v>45.732999999999997</v>
      </c>
      <c r="H108" s="2">
        <v>10.56</v>
      </c>
      <c r="I108" s="8">
        <f t="shared" si="15"/>
        <v>10.56</v>
      </c>
      <c r="J108" s="2">
        <v>858.87699999999995</v>
      </c>
      <c r="K108" s="2">
        <v>25.27</v>
      </c>
      <c r="L108" s="2">
        <v>76.781769999999995</v>
      </c>
      <c r="M108" s="2">
        <f t="shared" si="16"/>
        <v>44.265728046420108</v>
      </c>
      <c r="N108" s="2">
        <v>254.57400000000001</v>
      </c>
      <c r="O108" s="2">
        <f t="shared" si="17"/>
        <v>13.120509050410424</v>
      </c>
      <c r="P108" s="2">
        <f t="shared" si="12"/>
        <v>7389.9051819201368</v>
      </c>
      <c r="Q108" s="2">
        <v>107.62178</v>
      </c>
      <c r="R108" s="2">
        <v>72.339389999999995</v>
      </c>
      <c r="S108" s="2">
        <f t="shared" si="19"/>
        <v>101.39508265977979</v>
      </c>
      <c r="T108" s="2">
        <v>69.811000000000007</v>
      </c>
      <c r="U108" s="2">
        <v>3.4389252896343701</v>
      </c>
      <c r="V108" s="2">
        <v>4.8</v>
      </c>
      <c r="W108" s="2">
        <v>371.04199999999997</v>
      </c>
      <c r="X108" s="2">
        <f t="shared" si="20"/>
        <v>26.584257334788415</v>
      </c>
      <c r="Y108" s="2">
        <v>104923</v>
      </c>
      <c r="Z108" s="2">
        <v>2776649</v>
      </c>
      <c r="AA108" s="2">
        <f t="shared" si="21"/>
        <v>7.5174778929016268</v>
      </c>
    </row>
    <row r="109" spans="1:27" x14ac:dyDescent="0.2">
      <c r="A109">
        <v>1973</v>
      </c>
      <c r="B109">
        <v>4</v>
      </c>
      <c r="C109" s="2">
        <v>5727.96</v>
      </c>
      <c r="D109" s="2">
        <v>5570.9721892388707</v>
      </c>
      <c r="E109" s="2">
        <f t="shared" si="18"/>
        <v>2.8179607692957687</v>
      </c>
      <c r="F109" s="2">
        <v>45.93333333333333</v>
      </c>
      <c r="G109" s="10">
        <v>46.5</v>
      </c>
      <c r="H109" s="2">
        <v>9.9966666666666661</v>
      </c>
      <c r="I109" s="8">
        <f t="shared" si="15"/>
        <v>9.9966666666666661</v>
      </c>
      <c r="J109" s="2">
        <v>873.88699999999994</v>
      </c>
      <c r="K109" s="2">
        <v>25.773</v>
      </c>
      <c r="L109" s="2">
        <v>77.171030000000002</v>
      </c>
      <c r="M109" s="2">
        <f t="shared" si="16"/>
        <v>43.937567366610274</v>
      </c>
      <c r="N109" s="2">
        <v>255.86500000000001</v>
      </c>
      <c r="O109" s="2">
        <f t="shared" si="17"/>
        <v>12.864461508476198</v>
      </c>
      <c r="P109" s="2">
        <f t="shared" si="12"/>
        <v>7422.4226370958113</v>
      </c>
      <c r="Q109" s="2">
        <v>107.30735</v>
      </c>
      <c r="R109" s="2">
        <v>73.107169999999996</v>
      </c>
      <c r="S109" s="2">
        <f t="shared" si="19"/>
        <v>101.65649828309276</v>
      </c>
      <c r="T109" s="2">
        <v>69.465999999999994</v>
      </c>
      <c r="U109" s="2">
        <v>3.3864356465411798</v>
      </c>
      <c r="V109" s="2">
        <v>4.7666666666666666</v>
      </c>
      <c r="W109" s="2">
        <v>382.21800000000002</v>
      </c>
      <c r="X109" s="2">
        <f t="shared" si="20"/>
        <v>26.620436443655255</v>
      </c>
      <c r="Y109" s="2">
        <v>106889</v>
      </c>
      <c r="Z109" s="2">
        <v>2860042</v>
      </c>
      <c r="AA109" s="2">
        <f t="shared" si="21"/>
        <v>7.4445259800058246</v>
      </c>
    </row>
    <row r="110" spans="1:27" x14ac:dyDescent="0.2">
      <c r="A110">
        <v>1974</v>
      </c>
      <c r="B110">
        <v>1</v>
      </c>
      <c r="C110" s="2">
        <v>5678.7129999999997</v>
      </c>
      <c r="D110" s="2">
        <v>5619.7023661017774</v>
      </c>
      <c r="E110" s="2">
        <f t="shared" si="18"/>
        <v>1.0500668906270993</v>
      </c>
      <c r="F110" s="2">
        <v>47.3</v>
      </c>
      <c r="G110" s="10">
        <v>47.232999999999997</v>
      </c>
      <c r="H110" s="2">
        <v>9.3233333333333341</v>
      </c>
      <c r="I110" s="8">
        <f t="shared" si="15"/>
        <v>9.3233333333333341</v>
      </c>
      <c r="J110" s="2">
        <v>891.86800000000005</v>
      </c>
      <c r="K110" s="2">
        <v>26.26</v>
      </c>
      <c r="L110" s="2">
        <v>77.567059999999998</v>
      </c>
      <c r="M110" s="2">
        <f t="shared" si="16"/>
        <v>43.785320120837582</v>
      </c>
      <c r="N110" s="2">
        <v>255.84200000000001</v>
      </c>
      <c r="O110" s="2">
        <f t="shared" si="17"/>
        <v>12.560293530382667</v>
      </c>
      <c r="P110" s="2">
        <f t="shared" si="12"/>
        <v>7321.0367906170477</v>
      </c>
      <c r="Q110" s="2">
        <v>106.53547</v>
      </c>
      <c r="R110" s="2">
        <v>73.508439999999993</v>
      </c>
      <c r="S110" s="2">
        <f t="shared" si="19"/>
        <v>100.96110648472174</v>
      </c>
      <c r="T110" s="2">
        <v>68.998000000000005</v>
      </c>
      <c r="U110" s="2">
        <v>3.3368807345766101</v>
      </c>
      <c r="V110" s="2">
        <v>5.1333333333333329</v>
      </c>
      <c r="W110" s="2">
        <v>392.32100000000003</v>
      </c>
      <c r="X110" s="2">
        <f t="shared" si="20"/>
        <v>26.584807436834843</v>
      </c>
      <c r="Y110" s="2">
        <v>106284</v>
      </c>
      <c r="Z110" s="2">
        <v>2915200</v>
      </c>
      <c r="AA110" s="2">
        <f t="shared" si="21"/>
        <v>7.2021117238601926</v>
      </c>
    </row>
    <row r="111" spans="1:27" x14ac:dyDescent="0.2">
      <c r="A111">
        <v>1974</v>
      </c>
      <c r="B111">
        <v>2</v>
      </c>
      <c r="C111" s="2">
        <v>5692.21</v>
      </c>
      <c r="D111" s="2">
        <v>5669.0524736992847</v>
      </c>
      <c r="E111" s="2">
        <f t="shared" si="18"/>
        <v>0.40849024432478842</v>
      </c>
      <c r="F111" s="2">
        <v>48.56666666666667</v>
      </c>
      <c r="G111" s="10">
        <v>48.466999999999999</v>
      </c>
      <c r="H111" s="2">
        <v>11.25</v>
      </c>
      <c r="I111" s="8">
        <f t="shared" si="15"/>
        <v>11.25</v>
      </c>
      <c r="J111" s="2">
        <v>920.42200000000003</v>
      </c>
      <c r="K111" s="2">
        <v>26.88</v>
      </c>
      <c r="L111" s="2">
        <v>77.962739999999997</v>
      </c>
      <c r="M111" s="2">
        <f t="shared" si="16"/>
        <v>43.920839468895508</v>
      </c>
      <c r="N111" s="2">
        <v>259.97500000000002</v>
      </c>
      <c r="O111" s="2">
        <f t="shared" si="17"/>
        <v>12.405527291748903</v>
      </c>
      <c r="P111" s="2">
        <f t="shared" si="12"/>
        <v>7301.192851867444</v>
      </c>
      <c r="Q111" s="2">
        <v>106.22692000000001</v>
      </c>
      <c r="R111" s="2">
        <v>73.613849999999999</v>
      </c>
      <c r="S111" s="2">
        <f t="shared" si="19"/>
        <v>100.30140750366137</v>
      </c>
      <c r="T111" s="2">
        <v>68.956999999999994</v>
      </c>
      <c r="U111" s="2">
        <v>3.29618967425617</v>
      </c>
      <c r="V111" s="2">
        <v>5.2</v>
      </c>
      <c r="W111" s="2">
        <v>400.81299999999999</v>
      </c>
      <c r="X111" s="2">
        <f t="shared" si="20"/>
        <v>26.302804544224852</v>
      </c>
      <c r="Y111" s="2">
        <v>111496</v>
      </c>
      <c r="Z111" s="2">
        <v>2995658</v>
      </c>
      <c r="AA111" s="2">
        <f t="shared" si="21"/>
        <v>7.3167723987567612</v>
      </c>
    </row>
    <row r="112" spans="1:27" x14ac:dyDescent="0.2">
      <c r="A112">
        <v>1974</v>
      </c>
      <c r="B112">
        <v>3</v>
      </c>
      <c r="C112" s="2">
        <v>5638.4110000000001</v>
      </c>
      <c r="D112" s="2">
        <v>5718.0512794824363</v>
      </c>
      <c r="E112" s="2">
        <f t="shared" si="18"/>
        <v>-1.392787080595137</v>
      </c>
      <c r="F112" s="2">
        <v>49.93333333333333</v>
      </c>
      <c r="G112" s="10">
        <v>50.133000000000003</v>
      </c>
      <c r="H112" s="2">
        <v>12.09</v>
      </c>
      <c r="I112" s="8">
        <f t="shared" si="15"/>
        <v>12.09</v>
      </c>
      <c r="J112" s="2">
        <v>949.27599999999995</v>
      </c>
      <c r="K112" s="2">
        <v>27.667999999999999</v>
      </c>
      <c r="L112" s="2">
        <v>78.353899999999996</v>
      </c>
      <c r="M112" s="2">
        <f t="shared" si="16"/>
        <v>43.78789983867901</v>
      </c>
      <c r="N112" s="2">
        <v>265.43400000000003</v>
      </c>
      <c r="O112" s="2">
        <f t="shared" si="17"/>
        <v>12.243854691132954</v>
      </c>
      <c r="P112" s="2">
        <f t="shared" si="12"/>
        <v>7196.0821350309307</v>
      </c>
      <c r="Q112" s="2">
        <v>105.9213</v>
      </c>
      <c r="R112" s="2">
        <v>73.821830000000006</v>
      </c>
      <c r="S112" s="2">
        <f t="shared" si="19"/>
        <v>99.794703288272842</v>
      </c>
      <c r="T112" s="2">
        <v>69.061000000000007</v>
      </c>
      <c r="U112" s="2">
        <v>3.2640033981551699</v>
      </c>
      <c r="V112" s="2">
        <v>5.6333333333333329</v>
      </c>
      <c r="W112" s="2">
        <v>410.404</v>
      </c>
      <c r="X112" s="2">
        <f t="shared" si="20"/>
        <v>25.940943761710471</v>
      </c>
      <c r="Y112" s="2">
        <v>116654</v>
      </c>
      <c r="Z112" s="2">
        <v>3080825</v>
      </c>
      <c r="AA112" s="2">
        <f t="shared" si="21"/>
        <v>7.3735023381316296</v>
      </c>
    </row>
    <row r="113" spans="1:27" x14ac:dyDescent="0.2">
      <c r="A113">
        <v>1974</v>
      </c>
      <c r="B113">
        <v>4</v>
      </c>
      <c r="C113" s="2">
        <v>5616.5259999999998</v>
      </c>
      <c r="D113" s="2">
        <v>5766.6030098338369</v>
      </c>
      <c r="E113" s="2">
        <f t="shared" si="18"/>
        <v>-2.6025202285974824</v>
      </c>
      <c r="F113" s="2">
        <v>51.466666666666669</v>
      </c>
      <c r="G113" s="10">
        <v>51.6</v>
      </c>
      <c r="H113" s="2">
        <v>9.3466666666666676</v>
      </c>
      <c r="I113" s="8">
        <f t="shared" si="15"/>
        <v>9.3466666666666676</v>
      </c>
      <c r="J113" s="2">
        <v>959.07899999999995</v>
      </c>
      <c r="K113" s="2">
        <v>28.481999999999999</v>
      </c>
      <c r="L113" s="2">
        <v>78.746979999999994</v>
      </c>
      <c r="M113" s="2">
        <f t="shared" si="16"/>
        <v>42.761210648396641</v>
      </c>
      <c r="N113" s="2">
        <v>260.89299999999997</v>
      </c>
      <c r="O113" s="2">
        <f t="shared" si="17"/>
        <v>11.632097595393232</v>
      </c>
      <c r="P113" s="2">
        <f t="shared" si="12"/>
        <v>7132.3700286664971</v>
      </c>
      <c r="Q113" s="2">
        <v>105.20918</v>
      </c>
      <c r="R113" s="2">
        <v>73.405860000000004</v>
      </c>
      <c r="S113" s="2">
        <f t="shared" si="19"/>
        <v>98.073225637285404</v>
      </c>
      <c r="T113" s="2">
        <v>68.855000000000004</v>
      </c>
      <c r="U113" s="2">
        <v>3.2452043441460199</v>
      </c>
      <c r="V113" s="2">
        <v>6.6</v>
      </c>
      <c r="W113" s="2">
        <v>419.339</v>
      </c>
      <c r="X113" s="2">
        <f t="shared" si="20"/>
        <v>25.53140523387928</v>
      </c>
      <c r="Y113" s="2">
        <v>113429</v>
      </c>
      <c r="Z113" s="2">
        <v>3060984</v>
      </c>
      <c r="AA113" s="2">
        <f t="shared" si="21"/>
        <v>6.9061111994679552</v>
      </c>
    </row>
    <row r="114" spans="1:27" x14ac:dyDescent="0.2">
      <c r="A114">
        <v>1975</v>
      </c>
      <c r="B114">
        <v>1</v>
      </c>
      <c r="C114" s="2">
        <v>5548.1559999999999</v>
      </c>
      <c r="D114" s="2">
        <v>5814.0235330936403</v>
      </c>
      <c r="E114" s="2">
        <f t="shared" si="18"/>
        <v>-4.5728664767232585</v>
      </c>
      <c r="F114" s="2">
        <v>52.56666666666667</v>
      </c>
      <c r="G114" s="10">
        <v>52.7</v>
      </c>
      <c r="H114" s="2">
        <v>6.3033333333333337</v>
      </c>
      <c r="I114" s="8">
        <f t="shared" si="15"/>
        <v>6.3033333333333337</v>
      </c>
      <c r="J114" s="2">
        <v>985.19</v>
      </c>
      <c r="K114" s="2">
        <v>29.129000000000001</v>
      </c>
      <c r="L114" s="2">
        <v>79.129300000000001</v>
      </c>
      <c r="M114" s="2">
        <f t="shared" si="16"/>
        <v>42.742221989728364</v>
      </c>
      <c r="N114" s="2">
        <v>254.33500000000001</v>
      </c>
      <c r="O114" s="2">
        <f t="shared" si="17"/>
        <v>11.034260426676642</v>
      </c>
      <c r="P114" s="2">
        <f t="shared" si="12"/>
        <v>7011.5064836918809</v>
      </c>
      <c r="Q114" s="2">
        <v>104.34130999999999</v>
      </c>
      <c r="R114" s="2">
        <v>72.361710000000002</v>
      </c>
      <c r="S114" s="2">
        <f t="shared" si="19"/>
        <v>95.417444805402042</v>
      </c>
      <c r="T114" s="2">
        <v>69.460999999999999</v>
      </c>
      <c r="U114" s="2">
        <v>3.2378013287770102</v>
      </c>
      <c r="V114" s="2">
        <v>8.2666666666666675</v>
      </c>
      <c r="W114" s="2">
        <v>427.459</v>
      </c>
      <c r="X114" s="2">
        <f t="shared" si="20"/>
        <v>25.240160056586653</v>
      </c>
      <c r="Y114" s="2">
        <v>116658</v>
      </c>
      <c r="Z114" s="2">
        <v>3374562</v>
      </c>
      <c r="AA114" s="2">
        <f t="shared" si="21"/>
        <v>6.8883017830512063</v>
      </c>
    </row>
    <row r="115" spans="1:27" x14ac:dyDescent="0.2">
      <c r="A115">
        <v>1975</v>
      </c>
      <c r="B115">
        <v>2</v>
      </c>
      <c r="C115" s="2">
        <v>5587.8</v>
      </c>
      <c r="D115" s="2">
        <v>5860.4905355551855</v>
      </c>
      <c r="E115" s="2">
        <f t="shared" si="18"/>
        <v>-4.653032607096474</v>
      </c>
      <c r="F115" s="2">
        <v>53.2</v>
      </c>
      <c r="G115" s="10">
        <v>53.533000000000001</v>
      </c>
      <c r="H115" s="2">
        <v>5.42</v>
      </c>
      <c r="I115" s="8">
        <f t="shared" si="15"/>
        <v>5.42</v>
      </c>
      <c r="J115" s="2">
        <v>1013.582</v>
      </c>
      <c r="K115" s="2">
        <v>29.562000000000001</v>
      </c>
      <c r="L115" s="2">
        <v>79.504320000000007</v>
      </c>
      <c r="M115" s="2">
        <f t="shared" si="16"/>
        <v>43.125520453094865</v>
      </c>
      <c r="N115" s="2">
        <v>257.23500000000001</v>
      </c>
      <c r="O115" s="2">
        <f t="shared" si="17"/>
        <v>10.944741771017894</v>
      </c>
      <c r="P115" s="2">
        <f t="shared" si="12"/>
        <v>7028.2973302582795</v>
      </c>
      <c r="Q115" s="2">
        <v>104.20907</v>
      </c>
      <c r="R115" s="2">
        <v>72.340519999999998</v>
      </c>
      <c r="S115" s="2">
        <f t="shared" si="19"/>
        <v>94.819228848399675</v>
      </c>
      <c r="T115" s="2">
        <v>70.099999999999994</v>
      </c>
      <c r="U115" s="2">
        <v>3.2372451019716002</v>
      </c>
      <c r="V115" s="2">
        <v>8.8666666666666671</v>
      </c>
      <c r="W115" s="2">
        <v>435.48099999999999</v>
      </c>
      <c r="X115" s="2">
        <f t="shared" si="20"/>
        <v>25.136304569562419</v>
      </c>
      <c r="Y115" s="2">
        <v>117698</v>
      </c>
      <c r="Z115" s="2">
        <v>3444211</v>
      </c>
      <c r="AA115" s="2">
        <f t="shared" si="21"/>
        <v>6.7936207899503245</v>
      </c>
    </row>
    <row r="116" spans="1:27" x14ac:dyDescent="0.2">
      <c r="A116">
        <v>1975</v>
      </c>
      <c r="B116">
        <v>3</v>
      </c>
      <c r="C116" s="2">
        <v>5683.4440000000004</v>
      </c>
      <c r="D116" s="2">
        <v>5906.5530268975344</v>
      </c>
      <c r="E116" s="2">
        <f t="shared" si="18"/>
        <v>-3.777313534332627</v>
      </c>
      <c r="F116" s="2">
        <v>54.266666666666666</v>
      </c>
      <c r="G116" s="10">
        <v>54.232999999999997</v>
      </c>
      <c r="H116" s="2">
        <v>6.16</v>
      </c>
      <c r="I116" s="8">
        <f t="shared" si="15"/>
        <v>6.16</v>
      </c>
      <c r="J116" s="2">
        <v>1047.192</v>
      </c>
      <c r="K116" s="2">
        <v>30.084</v>
      </c>
      <c r="L116" s="2">
        <v>79.957970000000003</v>
      </c>
      <c r="M116" s="2">
        <f t="shared" si="16"/>
        <v>43.534040424050609</v>
      </c>
      <c r="N116" s="2">
        <v>266.57900000000001</v>
      </c>
      <c r="O116" s="2">
        <f t="shared" si="17"/>
        <v>11.082266635156675</v>
      </c>
      <c r="P116" s="2">
        <f t="shared" si="12"/>
        <v>7108.0393861925213</v>
      </c>
      <c r="Q116" s="2">
        <v>104.40497999999999</v>
      </c>
      <c r="R116" s="2">
        <v>73.022109999999998</v>
      </c>
      <c r="S116" s="2">
        <f t="shared" si="19"/>
        <v>95.348492890799989</v>
      </c>
      <c r="T116" s="2">
        <v>69.933999999999997</v>
      </c>
      <c r="U116" s="2">
        <v>3.2323010743364602</v>
      </c>
      <c r="V116" s="2">
        <v>8.4666666666666668</v>
      </c>
      <c r="W116" s="2">
        <v>445.50900000000001</v>
      </c>
      <c r="X116" s="2">
        <f t="shared" si="20"/>
        <v>25.071873889612583</v>
      </c>
      <c r="Y116" s="2">
        <v>122841</v>
      </c>
      <c r="Z116" s="2">
        <v>3539104</v>
      </c>
      <c r="AA116" s="2">
        <f t="shared" si="21"/>
        <v>6.9131130021478793</v>
      </c>
    </row>
    <row r="117" spans="1:27" x14ac:dyDescent="0.2">
      <c r="A117">
        <v>1975</v>
      </c>
      <c r="B117">
        <v>4</v>
      </c>
      <c r="C117" s="2">
        <v>5759.9719999999998</v>
      </c>
      <c r="D117" s="2">
        <v>5952.6803750531972</v>
      </c>
      <c r="E117" s="2">
        <f t="shared" si="18"/>
        <v>-3.2373378530587638</v>
      </c>
      <c r="F117" s="2">
        <v>55.266666666666666</v>
      </c>
      <c r="G117" s="10">
        <v>55.167000000000002</v>
      </c>
      <c r="H117" s="2">
        <v>5.4133333333333331</v>
      </c>
      <c r="I117" s="8">
        <f t="shared" si="15"/>
        <v>5.4133333333333331</v>
      </c>
      <c r="J117" s="2">
        <v>1076.223</v>
      </c>
      <c r="K117" s="2">
        <v>30.587</v>
      </c>
      <c r="L117" s="2">
        <v>80.352260000000001</v>
      </c>
      <c r="M117" s="2">
        <f t="shared" si="16"/>
        <v>43.789228106156031</v>
      </c>
      <c r="N117" s="2">
        <v>275.88799999999998</v>
      </c>
      <c r="O117" s="2">
        <f t="shared" si="17"/>
        <v>11.22529676818947</v>
      </c>
      <c r="P117" s="2">
        <f t="shared" si="12"/>
        <v>7168.4007394440432</v>
      </c>
      <c r="Q117" s="2">
        <v>104.95352</v>
      </c>
      <c r="R117" s="2">
        <v>73.328440000000001</v>
      </c>
      <c r="S117" s="2">
        <f t="shared" si="19"/>
        <v>95.779233765283024</v>
      </c>
      <c r="T117" s="2">
        <v>69.786000000000001</v>
      </c>
      <c r="U117" s="2">
        <v>3.2226800318980602</v>
      </c>
      <c r="V117" s="2">
        <v>8.3000000000000007</v>
      </c>
      <c r="W117" s="2">
        <v>459.08699999999999</v>
      </c>
      <c r="X117" s="2">
        <f t="shared" si="20"/>
        <v>25.214220582043634</v>
      </c>
      <c r="Y117" s="2">
        <v>124741</v>
      </c>
      <c r="Z117" s="2">
        <v>3627714</v>
      </c>
      <c r="AA117" s="2">
        <f t="shared" si="21"/>
        <v>6.8510916005565496</v>
      </c>
    </row>
    <row r="118" spans="1:27" x14ac:dyDescent="0.2">
      <c r="A118">
        <v>1976</v>
      </c>
      <c r="B118">
        <v>1</v>
      </c>
      <c r="C118" s="2">
        <v>5889.5</v>
      </c>
      <c r="D118" s="2">
        <v>5998.7456724307858</v>
      </c>
      <c r="E118" s="2">
        <f t="shared" si="18"/>
        <v>-1.8211419252671446</v>
      </c>
      <c r="F118" s="2">
        <v>55.9</v>
      </c>
      <c r="G118" s="10">
        <v>56.2</v>
      </c>
      <c r="H118" s="2">
        <v>4.8266666666666671</v>
      </c>
      <c r="I118" s="8">
        <f t="shared" si="15"/>
        <v>4.8266666666666671</v>
      </c>
      <c r="J118" s="2">
        <v>1109.9079999999999</v>
      </c>
      <c r="K118" s="2">
        <v>30.911000000000001</v>
      </c>
      <c r="L118" s="2">
        <v>80.736829999999998</v>
      </c>
      <c r="M118" s="2">
        <f t="shared" si="16"/>
        <v>44.473594611690096</v>
      </c>
      <c r="N118" s="2">
        <v>289.94499999999999</v>
      </c>
      <c r="O118" s="2">
        <f t="shared" si="17"/>
        <v>11.617986706723876</v>
      </c>
      <c r="P118" s="2">
        <f t="shared" si="12"/>
        <v>7294.6881862961436</v>
      </c>
      <c r="Q118" s="2">
        <v>105.30517</v>
      </c>
      <c r="R118" s="2">
        <v>74.33614</v>
      </c>
      <c r="S118" s="2">
        <f t="shared" si="19"/>
        <v>96.956740311005532</v>
      </c>
      <c r="T118" s="2">
        <v>70.319000000000003</v>
      </c>
      <c r="U118" s="2">
        <v>3.2105848828270198</v>
      </c>
      <c r="V118" s="2">
        <v>7.7333333333333334</v>
      </c>
      <c r="W118" s="2">
        <v>474.02600000000001</v>
      </c>
      <c r="X118" s="2">
        <f t="shared" si="20"/>
        <v>25.563991137700061</v>
      </c>
      <c r="Y118" s="2">
        <v>125857</v>
      </c>
      <c r="Z118" s="2">
        <v>3707299</v>
      </c>
      <c r="AA118" s="2">
        <f t="shared" si="21"/>
        <v>6.7874066667598738</v>
      </c>
    </row>
    <row r="119" spans="1:27" x14ac:dyDescent="0.2">
      <c r="A119">
        <v>1976</v>
      </c>
      <c r="B119">
        <v>2</v>
      </c>
      <c r="C119" s="2">
        <v>5932.7110000000002</v>
      </c>
      <c r="D119" s="2">
        <v>6045.5583094430131</v>
      </c>
      <c r="E119" s="2">
        <f t="shared" si="18"/>
        <v>-1.8666151853460433</v>
      </c>
      <c r="F119" s="2">
        <v>56.4</v>
      </c>
      <c r="G119" s="10">
        <v>56.966999999999999</v>
      </c>
      <c r="H119" s="2">
        <v>5.1966666666666663</v>
      </c>
      <c r="I119" s="8">
        <f t="shared" si="15"/>
        <v>5.1966666666666663</v>
      </c>
      <c r="J119" s="2">
        <v>1129.54</v>
      </c>
      <c r="K119" s="2">
        <v>31.222000000000001</v>
      </c>
      <c r="L119" s="2">
        <v>81.100579999999994</v>
      </c>
      <c r="M119" s="2">
        <f t="shared" si="16"/>
        <v>44.60842969916191</v>
      </c>
      <c r="N119" s="2">
        <v>299.85500000000002</v>
      </c>
      <c r="O119" s="2">
        <f t="shared" si="17"/>
        <v>11.842042501763723</v>
      </c>
      <c r="P119" s="2">
        <f t="shared" si="12"/>
        <v>7315.2510130013879</v>
      </c>
      <c r="Q119" s="2">
        <v>104.57346</v>
      </c>
      <c r="R119" s="2">
        <v>75.103639999999999</v>
      </c>
      <c r="S119" s="2">
        <f t="shared" si="19"/>
        <v>96.84083015675597</v>
      </c>
      <c r="T119" s="2">
        <v>71.009</v>
      </c>
      <c r="U119" s="2">
        <v>3.1990522586501902</v>
      </c>
      <c r="V119" s="2">
        <v>7.5666666666666664</v>
      </c>
      <c r="W119" s="2">
        <v>485.63299999999998</v>
      </c>
      <c r="X119" s="2">
        <f t="shared" si="20"/>
        <v>25.728297967510105</v>
      </c>
      <c r="Y119" s="2">
        <v>133270</v>
      </c>
      <c r="Z119" s="2">
        <v>3793812</v>
      </c>
      <c r="AA119" s="2">
        <f>(Y119/1000)/(D119*K119/100)*100</f>
        <v>7.0604968569476787</v>
      </c>
    </row>
    <row r="120" spans="1:27" x14ac:dyDescent="0.2">
      <c r="A120">
        <v>1976</v>
      </c>
      <c r="B120">
        <v>3</v>
      </c>
      <c r="C120" s="2">
        <v>5965.2650000000003</v>
      </c>
      <c r="D120" s="2">
        <v>6093.8071413178213</v>
      </c>
      <c r="E120" s="2">
        <f t="shared" si="18"/>
        <v>-2.1093897187238975</v>
      </c>
      <c r="F120" s="2">
        <v>57.3</v>
      </c>
      <c r="G120" s="10">
        <v>57.9</v>
      </c>
      <c r="H120" s="2">
        <v>5.2833333333333332</v>
      </c>
      <c r="I120" s="8">
        <f t="shared" si="15"/>
        <v>5.2833333333333332</v>
      </c>
      <c r="J120" s="2">
        <v>1158.806</v>
      </c>
      <c r="K120" s="2">
        <v>31.626000000000001</v>
      </c>
      <c r="L120" s="2">
        <v>81.492609999999999</v>
      </c>
      <c r="M120" s="2">
        <f t="shared" si="16"/>
        <v>44.962271241639826</v>
      </c>
      <c r="N120" s="2">
        <v>307.50099999999998</v>
      </c>
      <c r="O120" s="2">
        <f t="shared" si="17"/>
        <v>11.931197602597404</v>
      </c>
      <c r="P120" s="2">
        <f t="shared" si="12"/>
        <v>7320.0072988213296</v>
      </c>
      <c r="Q120" s="2">
        <v>104.38146999999999</v>
      </c>
      <c r="R120" s="2">
        <v>75.588560000000001</v>
      </c>
      <c r="S120" s="2">
        <f t="shared" si="19"/>
        <v>96.819147257440889</v>
      </c>
      <c r="T120" s="2">
        <v>71.361000000000004</v>
      </c>
      <c r="U120" s="2">
        <v>3.19522211228165</v>
      </c>
      <c r="V120" s="2">
        <v>7.7333333333333334</v>
      </c>
      <c r="W120" s="2">
        <v>500.52800000000002</v>
      </c>
      <c r="X120" s="2">
        <f t="shared" si="20"/>
        <v>25.971402644019914</v>
      </c>
      <c r="Y120" s="2">
        <v>136899</v>
      </c>
      <c r="Z120" s="2">
        <v>3892050</v>
      </c>
      <c r="AA120" s="2">
        <f t="shared" si="21"/>
        <v>7.1034168928884744</v>
      </c>
    </row>
    <row r="121" spans="1:27" x14ac:dyDescent="0.2">
      <c r="A121">
        <v>1976</v>
      </c>
      <c r="B121">
        <v>4</v>
      </c>
      <c r="C121" s="2">
        <v>6008.5039999999999</v>
      </c>
      <c r="D121" s="2">
        <v>6142.8347970621298</v>
      </c>
      <c r="E121" s="2">
        <f t="shared" si="18"/>
        <v>-2.1867883721433445</v>
      </c>
      <c r="F121" s="2">
        <v>58.133333333333333</v>
      </c>
      <c r="G121" s="10">
        <v>58.7</v>
      </c>
      <c r="H121" s="2">
        <v>4.8733333333333331</v>
      </c>
      <c r="I121" s="8">
        <f t="shared" si="15"/>
        <v>4.8733333333333331</v>
      </c>
      <c r="J121" s="2">
        <v>1192.4079999999999</v>
      </c>
      <c r="K121" s="2">
        <v>32.192</v>
      </c>
      <c r="L121" s="2">
        <v>81.85463</v>
      </c>
      <c r="M121" s="2">
        <f t="shared" si="16"/>
        <v>45.25157215694518</v>
      </c>
      <c r="N121" s="2">
        <v>327.13200000000001</v>
      </c>
      <c r="O121" s="2">
        <f t="shared" si="17"/>
        <v>12.41457395693906</v>
      </c>
      <c r="P121" s="2">
        <f t="shared" si="12"/>
        <v>7340.4571005940661</v>
      </c>
      <c r="Q121" s="2">
        <v>104.15716</v>
      </c>
      <c r="R121" s="2">
        <v>75.933869999999999</v>
      </c>
      <c r="S121" s="2">
        <f t="shared" si="19"/>
        <v>96.623199530792576</v>
      </c>
      <c r="T121" s="2">
        <v>71.834999999999994</v>
      </c>
      <c r="U121" s="2">
        <v>3.1963558088059498</v>
      </c>
      <c r="V121" s="2">
        <v>7.7666666666666666</v>
      </c>
      <c r="W121" s="2">
        <v>517.07299999999998</v>
      </c>
      <c r="X121" s="2">
        <f t="shared" si="20"/>
        <v>26.147794675970598</v>
      </c>
      <c r="Y121" s="2">
        <v>134455</v>
      </c>
      <c r="Z121" s="2">
        <v>3976377</v>
      </c>
      <c r="AA121" s="2">
        <f t="shared" si="21"/>
        <v>6.799236728967915</v>
      </c>
    </row>
    <row r="122" spans="1:27" x14ac:dyDescent="0.2">
      <c r="A122">
        <v>1977</v>
      </c>
      <c r="B122">
        <v>1</v>
      </c>
      <c r="C122" s="2">
        <v>6079.4939999999997</v>
      </c>
      <c r="D122" s="2">
        <v>6193.4074085269021</v>
      </c>
      <c r="E122" s="2">
        <f t="shared" si="18"/>
        <v>-1.8392687742464608</v>
      </c>
      <c r="F122" s="2">
        <v>59.2</v>
      </c>
      <c r="G122" s="10">
        <v>59.667000000000002</v>
      </c>
      <c r="H122" s="2">
        <v>4.66</v>
      </c>
      <c r="I122" s="8">
        <f t="shared" si="15"/>
        <v>4.66</v>
      </c>
      <c r="J122" s="2">
        <v>1228.212</v>
      </c>
      <c r="K122" s="2">
        <v>32.710999999999999</v>
      </c>
      <c r="L122" s="2">
        <v>82.213170000000005</v>
      </c>
      <c r="M122" s="2">
        <f t="shared" si="16"/>
        <v>45.670747626499413</v>
      </c>
      <c r="N122" s="2">
        <v>345.49099999999999</v>
      </c>
      <c r="O122" s="2">
        <f t="shared" si="17"/>
        <v>12.846994059842201</v>
      </c>
      <c r="P122" s="2">
        <f t="shared" si="12"/>
        <v>7394.7933159614204</v>
      </c>
      <c r="Q122" s="2">
        <v>104.01806000000001</v>
      </c>
      <c r="R122" s="2">
        <v>76.602760000000004</v>
      </c>
      <c r="S122" s="2">
        <f t="shared" si="19"/>
        <v>96.919635696392689</v>
      </c>
      <c r="T122" s="2">
        <v>71.876000000000005</v>
      </c>
      <c r="U122" s="2">
        <v>3.1981265723391599</v>
      </c>
      <c r="V122" s="2">
        <v>7.5</v>
      </c>
      <c r="W122" s="2">
        <v>536.38900000000001</v>
      </c>
      <c r="X122" s="2">
        <f t="shared" si="20"/>
        <v>26.476245088357196</v>
      </c>
      <c r="Y122" s="2">
        <v>132762</v>
      </c>
      <c r="Z122" s="2">
        <v>4077454</v>
      </c>
      <c r="AA122" s="2">
        <f t="shared" si="21"/>
        <v>6.5531531228650808</v>
      </c>
    </row>
    <row r="123" spans="1:27" x14ac:dyDescent="0.2">
      <c r="A123">
        <v>1977</v>
      </c>
      <c r="B123">
        <v>2</v>
      </c>
      <c r="C123" s="2">
        <v>6197.6859999999997</v>
      </c>
      <c r="D123" s="2">
        <v>6245.184962159844</v>
      </c>
      <c r="E123" s="2">
        <f t="shared" si="18"/>
        <v>-0.76056934178322377</v>
      </c>
      <c r="F123" s="2">
        <v>60.233333333333334</v>
      </c>
      <c r="G123" s="10">
        <v>60.633000000000003</v>
      </c>
      <c r="H123" s="2">
        <v>5.1566666666666663</v>
      </c>
      <c r="I123" s="8">
        <f t="shared" si="15"/>
        <v>5.1566666666666663</v>
      </c>
      <c r="J123" s="2">
        <v>1255.98</v>
      </c>
      <c r="K123" s="2">
        <v>33.171999999999997</v>
      </c>
      <c r="L123" s="2">
        <v>82.599299999999999</v>
      </c>
      <c r="M123" s="2">
        <f t="shared" si="16"/>
        <v>45.838954145394524</v>
      </c>
      <c r="N123" s="2">
        <v>370.233</v>
      </c>
      <c r="O123" s="2">
        <f t="shared" si="17"/>
        <v>13.512232288819769</v>
      </c>
      <c r="P123" s="2">
        <f t="shared" si="12"/>
        <v>7503.3154033993023</v>
      </c>
      <c r="Q123" s="2">
        <v>104.19928</v>
      </c>
      <c r="R123" s="2">
        <v>77.706530000000001</v>
      </c>
      <c r="S123" s="2">
        <f t="shared" si="19"/>
        <v>98.027035063231779</v>
      </c>
      <c r="T123" s="2">
        <v>72.078999999999994</v>
      </c>
      <c r="U123" s="2">
        <v>3.1965257408989101</v>
      </c>
      <c r="V123" s="2">
        <v>7.1333333333333329</v>
      </c>
      <c r="W123" s="2">
        <v>556.48900000000003</v>
      </c>
      <c r="X123" s="2">
        <f t="shared" si="20"/>
        <v>26.86207900831451</v>
      </c>
      <c r="Y123" s="2">
        <v>141523</v>
      </c>
      <c r="Z123" s="2">
        <v>4174757</v>
      </c>
      <c r="AA123" s="2">
        <f t="shared" si="21"/>
        <v>6.8314054859910875</v>
      </c>
    </row>
    <row r="124" spans="1:27" x14ac:dyDescent="0.2">
      <c r="A124">
        <v>1977</v>
      </c>
      <c r="B124">
        <v>3</v>
      </c>
      <c r="C124" s="2">
        <v>6309.5140000000001</v>
      </c>
      <c r="D124" s="2">
        <v>6297.7354755047518</v>
      </c>
      <c r="E124" s="2">
        <f t="shared" si="18"/>
        <v>0.18702793315250599</v>
      </c>
      <c r="F124" s="2">
        <v>61.06666666666667</v>
      </c>
      <c r="G124" s="10">
        <v>61.5</v>
      </c>
      <c r="H124" s="2">
        <v>5.82</v>
      </c>
      <c r="I124" s="8">
        <f t="shared" si="15"/>
        <v>5.82</v>
      </c>
      <c r="J124" s="2">
        <v>1286.905</v>
      </c>
      <c r="K124" s="2">
        <v>33.576000000000001</v>
      </c>
      <c r="L124" s="2">
        <v>83.004009999999994</v>
      </c>
      <c r="M124" s="2">
        <f t="shared" si="16"/>
        <v>46.176228446195182</v>
      </c>
      <c r="N124" s="2">
        <v>383.25099999999998</v>
      </c>
      <c r="O124" s="2">
        <f t="shared" si="17"/>
        <v>13.751664441612045</v>
      </c>
      <c r="P124" s="2">
        <f t="shared" si="12"/>
        <v>7601.4568452777166</v>
      </c>
      <c r="Q124" s="2">
        <v>103.97202</v>
      </c>
      <c r="R124" s="2">
        <v>78.340369999999993</v>
      </c>
      <c r="S124" s="2">
        <f t="shared" si="19"/>
        <v>98.130277277536351</v>
      </c>
      <c r="T124" s="2">
        <v>72.478999999999999</v>
      </c>
      <c r="U124" s="2">
        <v>3.19158778361721</v>
      </c>
      <c r="V124" s="2">
        <v>6.9</v>
      </c>
      <c r="W124" s="2">
        <v>579.58399999999995</v>
      </c>
      <c r="X124" s="2">
        <f t="shared" si="20"/>
        <v>27.409620128009415</v>
      </c>
      <c r="Y124" s="2">
        <v>142937</v>
      </c>
      <c r="Z124" s="2">
        <v>4306072</v>
      </c>
      <c r="AA124" s="2">
        <f t="shared" si="21"/>
        <v>6.7597602284350184</v>
      </c>
    </row>
    <row r="125" spans="1:27" x14ac:dyDescent="0.2">
      <c r="A125">
        <v>1977</v>
      </c>
      <c r="B125">
        <v>4</v>
      </c>
      <c r="C125" s="2">
        <v>6309.652</v>
      </c>
      <c r="D125" s="2">
        <v>6351.7144099042789</v>
      </c>
      <c r="E125" s="2">
        <f t="shared" si="18"/>
        <v>-0.66222136559997979</v>
      </c>
      <c r="F125" s="2">
        <v>61.966666666666669</v>
      </c>
      <c r="G125" s="10">
        <v>62.332999999999998</v>
      </c>
      <c r="H125" s="2">
        <v>6.5133333333333336</v>
      </c>
      <c r="I125" s="8">
        <f t="shared" si="15"/>
        <v>6.5133333333333336</v>
      </c>
      <c r="J125" s="2">
        <v>1324.8040000000001</v>
      </c>
      <c r="K125" s="2">
        <v>34.301000000000002</v>
      </c>
      <c r="L125" s="2">
        <v>83.373999999999995</v>
      </c>
      <c r="M125" s="2">
        <f t="shared" si="16"/>
        <v>46.324870213284903</v>
      </c>
      <c r="N125" s="2">
        <v>398.17899999999997</v>
      </c>
      <c r="O125" s="2">
        <f t="shared" si="17"/>
        <v>13.923259966497358</v>
      </c>
      <c r="P125" s="2">
        <f t="shared" si="12"/>
        <v>7567.889270036223</v>
      </c>
      <c r="Q125" s="2">
        <v>103.81628000000001</v>
      </c>
      <c r="R125" s="2">
        <v>79.383399999999995</v>
      </c>
      <c r="S125" s="2">
        <f t="shared" si="19"/>
        <v>98.847233930865755</v>
      </c>
      <c r="T125" s="2">
        <v>72.662000000000006</v>
      </c>
      <c r="U125" s="2">
        <v>3.1897141768631898</v>
      </c>
      <c r="V125" s="2">
        <v>6.666666666666667</v>
      </c>
      <c r="W125" s="2">
        <v>602.99699999999996</v>
      </c>
      <c r="X125" s="2">
        <f t="shared" si="20"/>
        <v>27.676897613806695</v>
      </c>
      <c r="Y125" s="2">
        <v>142976</v>
      </c>
      <c r="Z125" s="2">
        <v>4439675</v>
      </c>
      <c r="AA125" s="2">
        <f t="shared" si="21"/>
        <v>6.5624407969386693</v>
      </c>
    </row>
    <row r="126" spans="1:27" x14ac:dyDescent="0.2">
      <c r="A126">
        <v>1978</v>
      </c>
      <c r="B126">
        <v>1</v>
      </c>
      <c r="C126" s="2">
        <v>6329.7910000000002</v>
      </c>
      <c r="D126" s="2">
        <v>6406.9951549044226</v>
      </c>
      <c r="E126" s="2">
        <f t="shared" si="18"/>
        <v>-1.2049978662044714</v>
      </c>
      <c r="F126" s="2">
        <v>63.033333333333331</v>
      </c>
      <c r="G126" s="10">
        <v>63.433</v>
      </c>
      <c r="H126" s="2">
        <v>6.7566666666666668</v>
      </c>
      <c r="I126" s="8">
        <f t="shared" si="15"/>
        <v>6.7566666666666668</v>
      </c>
      <c r="J126" s="2">
        <v>1354.0530000000001</v>
      </c>
      <c r="K126" s="2">
        <v>34.799999999999997</v>
      </c>
      <c r="L126" s="2">
        <v>83.732370000000003</v>
      </c>
      <c r="M126" s="2">
        <f t="shared" si="16"/>
        <v>46.468968889232734</v>
      </c>
      <c r="N126" s="2">
        <v>409.346</v>
      </c>
      <c r="O126" s="2">
        <f t="shared" si="17"/>
        <v>14.04811077478641</v>
      </c>
      <c r="P126" s="2">
        <f t="shared" si="12"/>
        <v>7559.5507448314193</v>
      </c>
      <c r="Q126" s="2">
        <v>103.0591</v>
      </c>
      <c r="R126" s="2">
        <v>80.157679999999999</v>
      </c>
      <c r="S126" s="2">
        <f t="shared" si="19"/>
        <v>98.659316091112672</v>
      </c>
      <c r="T126" s="2">
        <v>73.457999999999998</v>
      </c>
      <c r="U126" s="2">
        <v>3.1917563676896199</v>
      </c>
      <c r="V126" s="2">
        <v>6.333333333333333</v>
      </c>
      <c r="W126" s="2">
        <v>627.03800000000001</v>
      </c>
      <c r="X126" s="2">
        <f t="shared" si="20"/>
        <v>28.122907693383649</v>
      </c>
      <c r="Y126" s="2">
        <v>140269</v>
      </c>
      <c r="Z126" s="2">
        <v>4571976</v>
      </c>
      <c r="AA126" s="2">
        <f t="shared" si="21"/>
        <v>6.2911213343421464</v>
      </c>
    </row>
    <row r="127" spans="1:27" x14ac:dyDescent="0.2">
      <c r="A127">
        <v>1978</v>
      </c>
      <c r="B127">
        <v>2</v>
      </c>
      <c r="C127" s="2">
        <v>6574.39</v>
      </c>
      <c r="D127" s="2">
        <v>6463.3544265837145</v>
      </c>
      <c r="E127" s="2">
        <f t="shared" si="18"/>
        <v>1.7179248744212172</v>
      </c>
      <c r="F127" s="2">
        <v>64.466666666666669</v>
      </c>
      <c r="G127" s="10">
        <v>64.733000000000004</v>
      </c>
      <c r="H127" s="2">
        <v>7.2833333333333332</v>
      </c>
      <c r="I127" s="8">
        <f t="shared" si="15"/>
        <v>7.2833333333333332</v>
      </c>
      <c r="J127" s="2">
        <v>1411.385</v>
      </c>
      <c r="K127" s="2">
        <v>35.465000000000003</v>
      </c>
      <c r="L127" s="2">
        <v>84.095070000000007</v>
      </c>
      <c r="M127" s="2">
        <f t="shared" si="16"/>
        <v>47.323297297595765</v>
      </c>
      <c r="N127" s="2">
        <v>446.32799999999997</v>
      </c>
      <c r="O127" s="2">
        <f t="shared" si="17"/>
        <v>14.965238142846438</v>
      </c>
      <c r="P127" s="2">
        <f t="shared" si="12"/>
        <v>7817.806679987305</v>
      </c>
      <c r="Q127" s="2">
        <v>104.00631</v>
      </c>
      <c r="R127" s="2">
        <v>81.245069999999998</v>
      </c>
      <c r="S127" s="2">
        <f t="shared" si="19"/>
        <v>100.48151379613215</v>
      </c>
      <c r="T127" s="2">
        <v>73.126999999999995</v>
      </c>
      <c r="U127" s="2">
        <v>3.1831436641500801</v>
      </c>
      <c r="V127" s="2">
        <v>6</v>
      </c>
      <c r="W127" s="2">
        <v>650.88</v>
      </c>
      <c r="X127" s="2">
        <f t="shared" si="20"/>
        <v>28.395073098039482</v>
      </c>
      <c r="Y127" s="2">
        <v>151330</v>
      </c>
      <c r="Z127" s="2">
        <v>4707602</v>
      </c>
      <c r="AA127" s="2">
        <f t="shared" si="21"/>
        <v>6.6018719455603421</v>
      </c>
    </row>
    <row r="128" spans="1:27" x14ac:dyDescent="0.2">
      <c r="A128">
        <v>1978</v>
      </c>
      <c r="B128">
        <v>3</v>
      </c>
      <c r="C128" s="2">
        <v>6640.4970000000003</v>
      </c>
      <c r="D128" s="2">
        <v>6521.2465790980496</v>
      </c>
      <c r="E128" s="2">
        <f t="shared" si="18"/>
        <v>1.8286445613661106</v>
      </c>
      <c r="F128" s="2">
        <v>65.966666666666669</v>
      </c>
      <c r="G128" s="10">
        <v>66.132999999999996</v>
      </c>
      <c r="H128" s="2">
        <v>8.1</v>
      </c>
      <c r="I128" s="8">
        <f t="shared" si="15"/>
        <v>8.1</v>
      </c>
      <c r="J128" s="2">
        <v>1442.2170000000001</v>
      </c>
      <c r="K128" s="2">
        <v>36.067</v>
      </c>
      <c r="L128" s="2">
        <v>84.480170000000001</v>
      </c>
      <c r="M128" s="2">
        <f t="shared" si="16"/>
        <v>47.333194026930776</v>
      </c>
      <c r="N128" s="2">
        <v>467.40100000000001</v>
      </c>
      <c r="O128" s="2">
        <f t="shared" si="17"/>
        <v>15.339981584866541</v>
      </c>
      <c r="P128" s="2">
        <f t="shared" si="12"/>
        <v>7860.4209721642374</v>
      </c>
      <c r="Q128" s="2">
        <v>103.83783</v>
      </c>
      <c r="R128" s="2">
        <v>81.721230000000006</v>
      </c>
      <c r="S128" s="2">
        <f t="shared" si="19"/>
        <v>100.44671060831081</v>
      </c>
      <c r="T128" s="2">
        <v>73.203000000000003</v>
      </c>
      <c r="U128" s="2">
        <v>3.16070815756667</v>
      </c>
      <c r="V128" s="2">
        <v>6.0333333333333332</v>
      </c>
      <c r="W128" s="2">
        <v>678.73199999999997</v>
      </c>
      <c r="X128" s="2">
        <f t="shared" si="20"/>
        <v>28.857432168337834</v>
      </c>
      <c r="Y128" s="2">
        <v>156678</v>
      </c>
      <c r="Z128" s="2">
        <v>4857499</v>
      </c>
      <c r="AA128" s="2">
        <f t="shared" si="21"/>
        <v>6.6614286010838368</v>
      </c>
    </row>
    <row r="129" spans="1:27" x14ac:dyDescent="0.2">
      <c r="A129">
        <v>1978</v>
      </c>
      <c r="B129">
        <v>4</v>
      </c>
      <c r="C129" s="2">
        <v>6729.7550000000001</v>
      </c>
      <c r="D129" s="2">
        <v>6580.1094509602426</v>
      </c>
      <c r="E129" s="2">
        <f t="shared" si="18"/>
        <v>2.274210636692664</v>
      </c>
      <c r="F129" s="2">
        <v>67.5</v>
      </c>
      <c r="G129" s="10">
        <v>67.599999999999994</v>
      </c>
      <c r="H129" s="2">
        <v>9.5833333333333339</v>
      </c>
      <c r="I129" s="8">
        <f t="shared" si="15"/>
        <v>9.5833333333333339</v>
      </c>
      <c r="J129" s="2">
        <v>1481.354</v>
      </c>
      <c r="K129" s="2">
        <v>36.805999999999997</v>
      </c>
      <c r="L129" s="2">
        <v>84.875330000000005</v>
      </c>
      <c r="M129" s="2">
        <f t="shared" si="16"/>
        <v>47.419695063591284</v>
      </c>
      <c r="N129" s="2">
        <v>487.26900000000001</v>
      </c>
      <c r="O129" s="2">
        <f t="shared" si="17"/>
        <v>15.597991698095839</v>
      </c>
      <c r="P129" s="2">
        <f t="shared" si="12"/>
        <v>7928.9883173355556</v>
      </c>
      <c r="Q129" s="2">
        <v>103.71539</v>
      </c>
      <c r="R129" s="2">
        <v>82.571250000000006</v>
      </c>
      <c r="S129" s="2">
        <f t="shared" si="19"/>
        <v>100.8998656799037</v>
      </c>
      <c r="T129" s="2">
        <v>73.581999999999994</v>
      </c>
      <c r="U129" s="2">
        <v>3.1393875088828298</v>
      </c>
      <c r="V129" s="2">
        <v>5.9</v>
      </c>
      <c r="W129" s="2">
        <v>708.64099999999996</v>
      </c>
      <c r="X129" s="2">
        <f t="shared" si="20"/>
        <v>29.260014462732837</v>
      </c>
      <c r="Y129" s="2">
        <v>156132</v>
      </c>
      <c r="Z129" s="2">
        <v>5027961</v>
      </c>
      <c r="AA129" s="2">
        <f t="shared" si="21"/>
        <v>6.446740420178064</v>
      </c>
    </row>
    <row r="130" spans="1:27" x14ac:dyDescent="0.2">
      <c r="A130">
        <v>1979</v>
      </c>
      <c r="B130">
        <v>1</v>
      </c>
      <c r="C130" s="2">
        <v>6741.8540000000003</v>
      </c>
      <c r="D130" s="2">
        <v>6640.6437524743542</v>
      </c>
      <c r="E130" s="2">
        <f t="shared" si="18"/>
        <v>1.5241029529393879</v>
      </c>
      <c r="F130" s="2">
        <v>69.2</v>
      </c>
      <c r="G130" s="10">
        <v>69.167000000000002</v>
      </c>
      <c r="H130" s="2">
        <v>10.073333333333334</v>
      </c>
      <c r="I130" s="8">
        <f t="shared" si="15"/>
        <v>10.073333333333334</v>
      </c>
      <c r="J130" s="2">
        <v>1517.1410000000001</v>
      </c>
      <c r="K130" s="2">
        <v>37.475999999999999</v>
      </c>
      <c r="L130" s="2">
        <v>85.256600000000006</v>
      </c>
      <c r="M130" s="2">
        <f t="shared" si="16"/>
        <v>47.483716750262701</v>
      </c>
      <c r="N130" s="2">
        <v>501.95699999999999</v>
      </c>
      <c r="O130" s="2">
        <f t="shared" si="17"/>
        <v>15.710328841427142</v>
      </c>
      <c r="P130" s="2">
        <f t="shared" si="12"/>
        <v>7907.7209271774855</v>
      </c>
      <c r="Q130" s="2">
        <v>103.24521</v>
      </c>
      <c r="R130" s="2">
        <v>83.2941</v>
      </c>
      <c r="S130" s="2">
        <f t="shared" si="19"/>
        <v>100.868634759784</v>
      </c>
      <c r="T130" s="2">
        <v>73.781000000000006</v>
      </c>
      <c r="U130" s="2">
        <v>3.1195318240276402</v>
      </c>
      <c r="V130" s="2">
        <v>5.8666666666666671</v>
      </c>
      <c r="W130" s="2">
        <v>740.03</v>
      </c>
      <c r="X130" s="2">
        <f t="shared" si="20"/>
        <v>29.736230406255991</v>
      </c>
      <c r="Y130" s="2">
        <v>155526</v>
      </c>
      <c r="Z130" s="2">
        <v>5175629</v>
      </c>
      <c r="AA130" s="2">
        <f t="shared" si="21"/>
        <v>6.249418226508884</v>
      </c>
    </row>
    <row r="131" spans="1:27" x14ac:dyDescent="0.2">
      <c r="A131">
        <v>1979</v>
      </c>
      <c r="B131">
        <v>2</v>
      </c>
      <c r="C131" s="2">
        <v>6749.0630000000001</v>
      </c>
      <c r="D131" s="2">
        <v>6697.8523975203807</v>
      </c>
      <c r="E131" s="2">
        <f t="shared" si="18"/>
        <v>0.76458242792238895</v>
      </c>
      <c r="F131" s="2">
        <v>71.400000000000006</v>
      </c>
      <c r="G131" s="10">
        <v>70.8</v>
      </c>
      <c r="H131" s="2">
        <v>10.18</v>
      </c>
      <c r="I131" s="8">
        <f t="shared" si="15"/>
        <v>10.18</v>
      </c>
      <c r="J131" s="2">
        <v>1557.635</v>
      </c>
      <c r="K131" s="2">
        <v>38.393999999999998</v>
      </c>
      <c r="L131" s="2">
        <v>85.61636</v>
      </c>
      <c r="M131" s="2">
        <f t="shared" si="16"/>
        <v>47.38551193001679</v>
      </c>
      <c r="N131" s="2">
        <v>511.892</v>
      </c>
      <c r="O131" s="2">
        <f t="shared" si="17"/>
        <v>15.572495785521097</v>
      </c>
      <c r="P131" s="2">
        <f t="shared" si="12"/>
        <v>7882.9127984417928</v>
      </c>
      <c r="Q131" s="2">
        <v>102.65944</v>
      </c>
      <c r="R131" s="2">
        <v>83.3947</v>
      </c>
      <c r="S131" s="2">
        <f t="shared" si="19"/>
        <v>99.995528903214293</v>
      </c>
      <c r="T131" s="2">
        <v>73.491</v>
      </c>
      <c r="U131" s="2">
        <v>3.1040696953049798</v>
      </c>
      <c r="V131" s="2">
        <v>5.7</v>
      </c>
      <c r="W131" s="2">
        <v>766.25199999999995</v>
      </c>
      <c r="X131" s="2">
        <f t="shared" si="20"/>
        <v>29.797010081427018</v>
      </c>
      <c r="Y131" s="2">
        <v>156511</v>
      </c>
      <c r="Z131" s="2">
        <v>5324765</v>
      </c>
      <c r="AA131" s="2">
        <f t="shared" si="21"/>
        <v>6.0861959836375288</v>
      </c>
    </row>
    <row r="132" spans="1:27" x14ac:dyDescent="0.2">
      <c r="A132">
        <v>1979</v>
      </c>
      <c r="B132">
        <v>3</v>
      </c>
      <c r="C132" s="2">
        <v>6799.2</v>
      </c>
      <c r="D132" s="2">
        <v>6750.5232274894615</v>
      </c>
      <c r="E132" s="2">
        <f t="shared" si="18"/>
        <v>0.72108147576348536</v>
      </c>
      <c r="F132" s="2">
        <v>73.7</v>
      </c>
      <c r="G132" s="10">
        <v>72.632999999999996</v>
      </c>
      <c r="H132" s="2">
        <v>10.946666666666667</v>
      </c>
      <c r="I132" s="8">
        <f t="shared" si="15"/>
        <v>10.946666666666667</v>
      </c>
      <c r="J132" s="2">
        <v>1611.867</v>
      </c>
      <c r="K132" s="2">
        <v>39.234000000000002</v>
      </c>
      <c r="L132" s="2">
        <v>86.008049999999997</v>
      </c>
      <c r="M132" s="2">
        <f t="shared" si="16"/>
        <v>47.76695035136018</v>
      </c>
      <c r="N132" s="2">
        <v>533.49</v>
      </c>
      <c r="O132" s="2">
        <f t="shared" si="17"/>
        <v>15.809735135062098</v>
      </c>
      <c r="P132" s="2">
        <f t="shared" si="12"/>
        <v>7905.3065381670667</v>
      </c>
      <c r="Q132" s="2">
        <v>102.97975</v>
      </c>
      <c r="R132" s="2">
        <v>83.962419999999995</v>
      </c>
      <c r="S132" s="2">
        <f t="shared" si="19"/>
        <v>100.53046221830398</v>
      </c>
      <c r="T132" s="2">
        <v>73.174999999999997</v>
      </c>
      <c r="U132" s="2">
        <v>3.0895681572872</v>
      </c>
      <c r="V132" s="2">
        <v>5.8666666666666671</v>
      </c>
      <c r="W132" s="2">
        <v>795.66399999999999</v>
      </c>
      <c r="X132" s="2">
        <f t="shared" si="20"/>
        <v>30.04205833335773</v>
      </c>
      <c r="Y132" s="2">
        <v>160733</v>
      </c>
      <c r="Z132" s="2">
        <v>5516281</v>
      </c>
      <c r="AA132" s="2">
        <f t="shared" si="21"/>
        <v>6.0688307653677782</v>
      </c>
    </row>
    <row r="133" spans="1:27" x14ac:dyDescent="0.2">
      <c r="A133">
        <v>1979</v>
      </c>
      <c r="B133">
        <v>4</v>
      </c>
      <c r="C133" s="2">
        <v>6816.2030000000004</v>
      </c>
      <c r="D133" s="2">
        <v>6798.0491675547446</v>
      </c>
      <c r="E133" s="2">
        <f t="shared" si="18"/>
        <v>0.26704473589127531</v>
      </c>
      <c r="F133" s="2">
        <v>76.033333333333331</v>
      </c>
      <c r="G133" s="10">
        <v>74.832999999999998</v>
      </c>
      <c r="H133" s="2">
        <v>13.576666666666666</v>
      </c>
      <c r="I133" s="8">
        <f t="shared" si="15"/>
        <v>13.576666666666666</v>
      </c>
      <c r="J133" s="2">
        <v>1655.0350000000001</v>
      </c>
      <c r="K133" s="2">
        <v>39.962000000000003</v>
      </c>
      <c r="L133" s="2">
        <v>86.453180000000003</v>
      </c>
      <c r="M133" s="2">
        <f t="shared" si="16"/>
        <v>47.90479593519354</v>
      </c>
      <c r="N133" s="2">
        <v>539.32299999999998</v>
      </c>
      <c r="O133" s="2">
        <f t="shared" si="17"/>
        <v>15.610641622779207</v>
      </c>
      <c r="P133" s="2">
        <f t="shared" si="12"/>
        <v>7884.2710007890973</v>
      </c>
      <c r="Q133" s="2">
        <v>102.94056999999999</v>
      </c>
      <c r="R133" s="2">
        <v>84.467960000000005</v>
      </c>
      <c r="S133" s="2">
        <f t="shared" si="19"/>
        <v>100.57675089727411</v>
      </c>
      <c r="T133" s="2">
        <v>73.201999999999998</v>
      </c>
      <c r="U133" s="2">
        <v>3.0756469558833199</v>
      </c>
      <c r="V133" s="2">
        <v>5.9666666666666668</v>
      </c>
      <c r="W133" s="2">
        <v>826.72400000000005</v>
      </c>
      <c r="X133" s="2">
        <f t="shared" si="20"/>
        <v>30.431897233745353</v>
      </c>
      <c r="Y133" s="2">
        <v>166656</v>
      </c>
      <c r="Z133" s="2">
        <v>5694143</v>
      </c>
      <c r="AA133" s="2">
        <f t="shared" si="21"/>
        <v>6.1346450150075054</v>
      </c>
    </row>
    <row r="134" spans="1:27" x14ac:dyDescent="0.2">
      <c r="A134">
        <v>1980</v>
      </c>
      <c r="B134">
        <v>1</v>
      </c>
      <c r="C134" s="2">
        <v>6837.6409999999996</v>
      </c>
      <c r="D134" s="2">
        <v>6839.7121288797953</v>
      </c>
      <c r="E134" s="2">
        <f t="shared" si="18"/>
        <v>-3.0280936401561043E-2</v>
      </c>
      <c r="F134" s="2">
        <v>79.033333333333331</v>
      </c>
      <c r="G134" s="10">
        <v>77.599999999999994</v>
      </c>
      <c r="H134" s="2">
        <v>15.046666666666667</v>
      </c>
      <c r="I134" s="8">
        <f t="shared" si="15"/>
        <v>15.046666666666667</v>
      </c>
      <c r="J134" s="2">
        <v>1702.3019999999999</v>
      </c>
      <c r="K134" s="2">
        <v>40.801000000000002</v>
      </c>
      <c r="L134" s="2">
        <v>86.821619999999996</v>
      </c>
      <c r="M134" s="2">
        <f t="shared" si="16"/>
        <v>48.054926452243329</v>
      </c>
      <c r="N134" s="2">
        <v>544.66300000000001</v>
      </c>
      <c r="O134" s="2">
        <f t="shared" si="17"/>
        <v>15.375497653329555</v>
      </c>
      <c r="P134" s="2">
        <f t="shared" ref="P134:P197" si="22">C134/(L134/100)</f>
        <v>7875.5049721486421</v>
      </c>
      <c r="Q134" s="2">
        <v>102.38517</v>
      </c>
      <c r="R134" s="2">
        <v>84.658990000000003</v>
      </c>
      <c r="S134" s="2">
        <f t="shared" si="19"/>
        <v>99.834869277701813</v>
      </c>
      <c r="T134" s="2">
        <v>72.948999999999998</v>
      </c>
      <c r="U134" s="2">
        <v>3.0667601783109801</v>
      </c>
      <c r="V134" s="2">
        <v>6.3</v>
      </c>
      <c r="W134" s="2">
        <v>860.06299999999999</v>
      </c>
      <c r="X134" s="2">
        <f t="shared" si="20"/>
        <v>30.819219346656336</v>
      </c>
      <c r="Y134" s="2">
        <v>163686</v>
      </c>
      <c r="Z134" s="2">
        <v>5854457</v>
      </c>
      <c r="AA134" s="2">
        <f t="shared" si="21"/>
        <v>5.8654711782471622</v>
      </c>
    </row>
    <row r="135" spans="1:27" x14ac:dyDescent="0.2">
      <c r="A135">
        <v>1980</v>
      </c>
      <c r="B135">
        <v>2</v>
      </c>
      <c r="C135" s="2">
        <v>6696.7529999999997</v>
      </c>
      <c r="D135" s="2">
        <v>6874.8057634624402</v>
      </c>
      <c r="E135" s="2">
        <f t="shared" si="18"/>
        <v>-2.5899315499026687</v>
      </c>
      <c r="F135" s="2">
        <v>81.7</v>
      </c>
      <c r="G135" s="10">
        <v>80.2</v>
      </c>
      <c r="H135" s="2">
        <v>12.686666666666667</v>
      </c>
      <c r="I135" s="8">
        <f t="shared" si="15"/>
        <v>12.686666666666667</v>
      </c>
      <c r="J135" s="2">
        <v>1704.723</v>
      </c>
      <c r="K135" s="2">
        <v>41.771999999999998</v>
      </c>
      <c r="L135" s="2">
        <v>87.161760000000001</v>
      </c>
      <c r="M135" s="2">
        <f t="shared" si="16"/>
        <v>46.821202159311632</v>
      </c>
      <c r="N135" s="2">
        <v>511.54399999999998</v>
      </c>
      <c r="O135" s="2">
        <f t="shared" si="17"/>
        <v>14.049851522730032</v>
      </c>
      <c r="P135" s="2">
        <f t="shared" si="22"/>
        <v>7683.1319147295781</v>
      </c>
      <c r="Q135" s="2">
        <v>101.53297999999999</v>
      </c>
      <c r="R135" s="2">
        <v>83.888379999999998</v>
      </c>
      <c r="S135" s="2">
        <f t="shared" si="19"/>
        <v>97.719885518286901</v>
      </c>
      <c r="T135" s="2">
        <v>73.141000000000005</v>
      </c>
      <c r="U135" s="2">
        <v>3.0674310177616402</v>
      </c>
      <c r="V135" s="2">
        <v>7.333333333333333</v>
      </c>
      <c r="W135" s="2">
        <v>875.72</v>
      </c>
      <c r="X135" s="2">
        <f t="shared" si="20"/>
        <v>30.494363063722936</v>
      </c>
      <c r="Y135" s="2">
        <v>171326</v>
      </c>
      <c r="Z135" s="2">
        <v>5939761</v>
      </c>
      <c r="AA135" s="2">
        <f t="shared" si="21"/>
        <v>5.9659220370157078</v>
      </c>
    </row>
    <row r="136" spans="1:27" x14ac:dyDescent="0.2">
      <c r="A136">
        <v>1980</v>
      </c>
      <c r="B136">
        <v>3</v>
      </c>
      <c r="C136" s="2">
        <v>6688.7939999999999</v>
      </c>
      <c r="D136" s="2">
        <v>6903.225209518715</v>
      </c>
      <c r="E136" s="2">
        <f t="shared" si="18"/>
        <v>-3.1062467616302047</v>
      </c>
      <c r="F136" s="2">
        <v>83.233333333333334</v>
      </c>
      <c r="G136" s="10">
        <v>81.400000000000006</v>
      </c>
      <c r="H136" s="2">
        <v>9.836666666666666</v>
      </c>
      <c r="I136" s="8">
        <f t="shared" si="15"/>
        <v>9.836666666666666</v>
      </c>
      <c r="J136" s="2">
        <v>1763.771</v>
      </c>
      <c r="K136" s="2">
        <v>42.704999999999998</v>
      </c>
      <c r="L136" s="2">
        <v>87.523600000000002</v>
      </c>
      <c r="M136" s="2">
        <f t="shared" si="16"/>
        <v>47.188731036162366</v>
      </c>
      <c r="N136" s="2">
        <v>528.92700000000002</v>
      </c>
      <c r="O136" s="2">
        <f t="shared" si="17"/>
        <v>14.151153375786457</v>
      </c>
      <c r="P136" s="2">
        <f t="shared" si="22"/>
        <v>7642.2747693193605</v>
      </c>
      <c r="Q136" s="2">
        <v>101.34587999999999</v>
      </c>
      <c r="R136" s="2">
        <v>83.842320000000001</v>
      </c>
      <c r="S136" s="2">
        <f t="shared" si="19"/>
        <v>97.083228999282468</v>
      </c>
      <c r="T136" s="2">
        <v>73.236999999999995</v>
      </c>
      <c r="U136" s="2">
        <v>3.0759378882700399</v>
      </c>
      <c r="V136" s="2">
        <v>7.666666666666667</v>
      </c>
      <c r="W136" s="2">
        <v>900.20899999999995</v>
      </c>
      <c r="X136" s="2">
        <f t="shared" si="20"/>
        <v>30.536030617699744</v>
      </c>
      <c r="Y136" s="2">
        <v>167958</v>
      </c>
      <c r="Z136" s="2">
        <v>6113256</v>
      </c>
      <c r="AA136" s="2">
        <f t="shared" si="21"/>
        <v>5.6973109916559528</v>
      </c>
    </row>
    <row r="137" spans="1:27" x14ac:dyDescent="0.2">
      <c r="A137">
        <v>1980</v>
      </c>
      <c r="B137">
        <v>4</v>
      </c>
      <c r="C137" s="2">
        <v>6813.5349999999999</v>
      </c>
      <c r="D137" s="2">
        <v>6934.6643978935617</v>
      </c>
      <c r="E137" s="2">
        <f t="shared" si="18"/>
        <v>-1.7467232867152904</v>
      </c>
      <c r="F137" s="2">
        <v>85.566666666666663</v>
      </c>
      <c r="G137" s="10">
        <v>83.933000000000007</v>
      </c>
      <c r="H137" s="2">
        <v>15.853333333333333</v>
      </c>
      <c r="I137" s="8">
        <f t="shared" si="15"/>
        <v>15.853333333333333</v>
      </c>
      <c r="J137" s="2">
        <v>1831.874</v>
      </c>
      <c r="K137" s="2">
        <v>43.817999999999998</v>
      </c>
      <c r="L137" s="2">
        <v>87.827129999999997</v>
      </c>
      <c r="M137" s="2">
        <f t="shared" si="16"/>
        <v>47.600811483516445</v>
      </c>
      <c r="N137" s="2">
        <v>560.59</v>
      </c>
      <c r="O137" s="2">
        <f t="shared" si="17"/>
        <v>14.566798212947226</v>
      </c>
      <c r="P137" s="2">
        <f t="shared" si="22"/>
        <v>7757.8932614557716</v>
      </c>
      <c r="Q137" s="2">
        <v>101.83369</v>
      </c>
      <c r="R137" s="2">
        <v>84.35069</v>
      </c>
      <c r="S137" s="2">
        <f t="shared" si="19"/>
        <v>97.802831730310444</v>
      </c>
      <c r="T137" s="2">
        <v>73.45</v>
      </c>
      <c r="U137" s="2">
        <v>3.07536654236565</v>
      </c>
      <c r="V137" s="2">
        <v>7.4</v>
      </c>
      <c r="W137" s="2">
        <v>926.52599999999995</v>
      </c>
      <c r="X137" s="2">
        <f t="shared" si="20"/>
        <v>30.491557712361644</v>
      </c>
      <c r="Y137" s="2">
        <v>173726</v>
      </c>
      <c r="Z137" s="2">
        <v>6268341</v>
      </c>
      <c r="AA137" s="2">
        <f t="shared" si="21"/>
        <v>5.7172452312592839</v>
      </c>
    </row>
    <row r="138" spans="1:27" x14ac:dyDescent="0.2">
      <c r="A138">
        <v>1981</v>
      </c>
      <c r="B138">
        <v>1</v>
      </c>
      <c r="C138" s="2">
        <v>6947.0420000000004</v>
      </c>
      <c r="D138" s="2">
        <v>6971.8991498720216</v>
      </c>
      <c r="E138" s="2">
        <f t="shared" si="18"/>
        <v>-0.35653341130841287</v>
      </c>
      <c r="F138" s="2">
        <v>87.933333333333337</v>
      </c>
      <c r="G138" s="10">
        <v>85.9</v>
      </c>
      <c r="H138" s="2">
        <v>16.57</v>
      </c>
      <c r="I138" s="8">
        <f t="shared" si="15"/>
        <v>16.57</v>
      </c>
      <c r="J138" s="2">
        <v>1885.7339999999999</v>
      </c>
      <c r="K138" s="2">
        <v>44.972000000000001</v>
      </c>
      <c r="L138" s="2">
        <v>88.131870000000006</v>
      </c>
      <c r="M138" s="2">
        <f t="shared" si="16"/>
        <v>47.577897281432733</v>
      </c>
      <c r="N138" s="2">
        <v>580.62599999999998</v>
      </c>
      <c r="O138" s="2">
        <f t="shared" si="17"/>
        <v>14.649449067010067</v>
      </c>
      <c r="P138" s="2">
        <f t="shared" si="22"/>
        <v>7882.5537231877643</v>
      </c>
      <c r="Q138" s="2">
        <v>101.95026</v>
      </c>
      <c r="R138" s="2">
        <v>84.978309999999993</v>
      </c>
      <c r="S138" s="2">
        <f t="shared" si="19"/>
        <v>98.302246382161172</v>
      </c>
      <c r="T138" s="2">
        <v>73.256</v>
      </c>
      <c r="U138" s="2">
        <v>3.06323496967347</v>
      </c>
      <c r="V138" s="2">
        <v>7.4333333333333336</v>
      </c>
      <c r="W138" s="2">
        <v>944.61400000000003</v>
      </c>
      <c r="X138" s="2">
        <f t="shared" si="20"/>
        <v>30.127360181479212</v>
      </c>
      <c r="Y138" s="2">
        <v>169085</v>
      </c>
      <c r="Z138" s="2">
        <v>6504010</v>
      </c>
      <c r="AA138" s="2">
        <f t="shared" si="21"/>
        <v>5.3927685766730242</v>
      </c>
    </row>
    <row r="139" spans="1:27" x14ac:dyDescent="0.2">
      <c r="A139">
        <v>1981</v>
      </c>
      <c r="B139">
        <v>2</v>
      </c>
      <c r="C139" s="2">
        <v>6895.5590000000002</v>
      </c>
      <c r="D139" s="2">
        <v>7013.7854517753331</v>
      </c>
      <c r="E139" s="2">
        <f t="shared" si="18"/>
        <v>-1.6856297157679334</v>
      </c>
      <c r="F139" s="2">
        <v>89.766666666666666</v>
      </c>
      <c r="G139" s="10">
        <v>87.8</v>
      </c>
      <c r="H139" s="2">
        <v>17.78</v>
      </c>
      <c r="I139" s="8">
        <f t="shared" si="15"/>
        <v>17.78</v>
      </c>
      <c r="J139" s="2">
        <v>1917.5239999999999</v>
      </c>
      <c r="K139" s="2">
        <v>45.863</v>
      </c>
      <c r="L139" s="2">
        <v>88.422560000000004</v>
      </c>
      <c r="M139" s="2">
        <f t="shared" si="16"/>
        <v>47.284114951352713</v>
      </c>
      <c r="N139" s="2">
        <v>598.12900000000002</v>
      </c>
      <c r="O139" s="2">
        <f t="shared" si="17"/>
        <v>14.749228897128615</v>
      </c>
      <c r="P139" s="2">
        <f t="shared" si="22"/>
        <v>7798.4159246237605</v>
      </c>
      <c r="Q139" s="2">
        <v>101.54080999999999</v>
      </c>
      <c r="R139" s="2">
        <v>85.454470000000001</v>
      </c>
      <c r="S139" s="2">
        <f t="shared" si="19"/>
        <v>98.132378229274281</v>
      </c>
      <c r="T139" s="2">
        <v>73.152000000000001</v>
      </c>
      <c r="U139" s="2">
        <v>3.0506093459077701</v>
      </c>
      <c r="V139" s="2">
        <v>7.4</v>
      </c>
      <c r="W139" s="2">
        <v>966.08100000000002</v>
      </c>
      <c r="X139" s="2">
        <f t="shared" si="20"/>
        <v>30.032992283365218</v>
      </c>
      <c r="Y139" s="2">
        <v>171143</v>
      </c>
      <c r="Z139" s="2">
        <v>6625900</v>
      </c>
      <c r="AA139" s="2">
        <f t="shared" si="21"/>
        <v>5.3203990124554501</v>
      </c>
    </row>
    <row r="140" spans="1:27" x14ac:dyDescent="0.2">
      <c r="A140">
        <v>1981</v>
      </c>
      <c r="B140">
        <v>3</v>
      </c>
      <c r="C140" s="2">
        <v>6978.1350000000002</v>
      </c>
      <c r="D140" s="2">
        <v>7059.7964493761083</v>
      </c>
      <c r="E140" s="2">
        <f t="shared" si="18"/>
        <v>-1.1567111029571531</v>
      </c>
      <c r="F140" s="2">
        <v>92.266666666666666</v>
      </c>
      <c r="G140" s="10">
        <v>90.766999999999996</v>
      </c>
      <c r="H140" s="2">
        <v>17.576666666666668</v>
      </c>
      <c r="I140" s="8">
        <f t="shared" si="15"/>
        <v>17.576666666666668</v>
      </c>
      <c r="J140" s="2">
        <v>1958.0989999999999</v>
      </c>
      <c r="K140" s="2">
        <v>46.725999999999999</v>
      </c>
      <c r="L140" s="2">
        <v>88.722089999999994</v>
      </c>
      <c r="M140" s="2">
        <f t="shared" si="16"/>
        <v>47.232863676420372</v>
      </c>
      <c r="N140" s="2">
        <v>608.33699999999999</v>
      </c>
      <c r="O140" s="2">
        <f t="shared" si="17"/>
        <v>14.674180718300013</v>
      </c>
      <c r="P140" s="2">
        <f t="shared" si="22"/>
        <v>7865.1607508344323</v>
      </c>
      <c r="Q140" s="2">
        <v>101.12451</v>
      </c>
      <c r="R140" s="2">
        <v>85.18432</v>
      </c>
      <c r="S140" s="2">
        <f t="shared" si="19"/>
        <v>97.092196765013085</v>
      </c>
      <c r="T140" s="2">
        <v>73.307000000000002</v>
      </c>
      <c r="U140" s="2">
        <v>3.0432387900033602</v>
      </c>
      <c r="V140" s="2">
        <v>7.4</v>
      </c>
      <c r="W140" s="2">
        <v>980.8</v>
      </c>
      <c r="X140" s="2">
        <f t="shared" si="20"/>
        <v>29.732379882981654</v>
      </c>
      <c r="Y140" s="2">
        <v>176190</v>
      </c>
      <c r="Z140" s="2">
        <v>6795671</v>
      </c>
      <c r="AA140" s="2">
        <f t="shared" si="21"/>
        <v>5.3410970754308087</v>
      </c>
    </row>
    <row r="141" spans="1:27" x14ac:dyDescent="0.2">
      <c r="A141">
        <v>1981</v>
      </c>
      <c r="B141">
        <v>4</v>
      </c>
      <c r="C141" s="2">
        <v>6902.1049999999996</v>
      </c>
      <c r="D141" s="2">
        <v>7109.741915824221</v>
      </c>
      <c r="E141" s="2">
        <f t="shared" si="18"/>
        <v>-2.9204564424776369</v>
      </c>
      <c r="F141" s="2">
        <v>93.766666666666666</v>
      </c>
      <c r="G141" s="10">
        <v>92.533000000000001</v>
      </c>
      <c r="H141" s="2">
        <v>13.586666666666666</v>
      </c>
      <c r="I141" s="8">
        <f t="shared" si="15"/>
        <v>13.586666666666666</v>
      </c>
      <c r="J141" s="2">
        <v>1974.4469999999999</v>
      </c>
      <c r="K141" s="2">
        <v>47.533999999999999</v>
      </c>
      <c r="L141" s="2">
        <v>89.022850000000005</v>
      </c>
      <c r="M141" s="2">
        <f t="shared" si="16"/>
        <v>46.659451034837161</v>
      </c>
      <c r="N141" s="2">
        <v>618.58900000000006</v>
      </c>
      <c r="O141" s="2">
        <f t="shared" si="17"/>
        <v>14.618282058818947</v>
      </c>
      <c r="P141" s="2">
        <f t="shared" si="22"/>
        <v>7753.1835927517477</v>
      </c>
      <c r="Q141" s="2">
        <v>101.18818</v>
      </c>
      <c r="R141" s="2">
        <v>84.840689999999995</v>
      </c>
      <c r="S141" s="2">
        <f t="shared" si="19"/>
        <v>96.434511038954597</v>
      </c>
      <c r="T141" s="2">
        <v>73.253</v>
      </c>
      <c r="U141" s="2">
        <v>3.0390458319296898</v>
      </c>
      <c r="V141" s="2">
        <v>8.2333333333333325</v>
      </c>
      <c r="W141" s="2">
        <v>998.26099999999997</v>
      </c>
      <c r="X141" s="2">
        <f t="shared" si="20"/>
        <v>29.538327852933534</v>
      </c>
      <c r="Y141" s="2">
        <v>181901</v>
      </c>
      <c r="Z141" s="2">
        <v>6936588</v>
      </c>
      <c r="AA141" s="2">
        <f t="shared" si="21"/>
        <v>5.3824113881805085</v>
      </c>
    </row>
    <row r="142" spans="1:27" x14ac:dyDescent="0.2">
      <c r="A142">
        <v>1982</v>
      </c>
      <c r="B142">
        <v>1</v>
      </c>
      <c r="C142" s="2">
        <v>6794.8779999999997</v>
      </c>
      <c r="D142" s="2">
        <v>7162.9517895922654</v>
      </c>
      <c r="E142" s="2">
        <f t="shared" si="18"/>
        <v>-5.1385769498975993</v>
      </c>
      <c r="F142" s="2">
        <v>94.6</v>
      </c>
      <c r="G142" s="10">
        <v>93.667000000000002</v>
      </c>
      <c r="H142" s="2">
        <v>14.226666666666667</v>
      </c>
      <c r="I142" s="8">
        <f t="shared" si="15"/>
        <v>14.226666666666667</v>
      </c>
      <c r="J142" s="2">
        <v>2014.155</v>
      </c>
      <c r="K142" s="2">
        <v>48.188000000000002</v>
      </c>
      <c r="L142" s="2">
        <v>89.286630000000002</v>
      </c>
      <c r="M142" s="2">
        <f t="shared" si="16"/>
        <v>46.813116630753697</v>
      </c>
      <c r="N142" s="2">
        <v>609.78399999999999</v>
      </c>
      <c r="O142" s="2">
        <f t="shared" si="17"/>
        <v>14.172637910968874</v>
      </c>
      <c r="P142" s="2">
        <f t="shared" si="22"/>
        <v>7610.1853099394611</v>
      </c>
      <c r="Q142" s="2">
        <v>100.23900999999999</v>
      </c>
      <c r="R142" s="2">
        <v>84.528720000000007</v>
      </c>
      <c r="S142" s="2">
        <f t="shared" si="19"/>
        <v>94.89746907646979</v>
      </c>
      <c r="T142" s="2">
        <v>74.295000000000002</v>
      </c>
      <c r="U142" s="2">
        <v>3.0480011534239302</v>
      </c>
      <c r="V142" s="2">
        <v>8.8333333333333339</v>
      </c>
      <c r="W142" s="2">
        <v>1012.723</v>
      </c>
      <c r="X142" s="2">
        <f t="shared" si="20"/>
        <v>29.339975277702756</v>
      </c>
      <c r="Y142" s="2">
        <v>177889</v>
      </c>
      <c r="Z142" s="2">
        <v>7092184</v>
      </c>
      <c r="AA142" s="2">
        <f t="shared" si="21"/>
        <v>5.1536884835984429</v>
      </c>
    </row>
    <row r="143" spans="1:27" x14ac:dyDescent="0.2">
      <c r="A143">
        <v>1982</v>
      </c>
      <c r="B143">
        <v>2</v>
      </c>
      <c r="C143" s="2">
        <v>6825.8760000000002</v>
      </c>
      <c r="D143" s="2">
        <v>7218.8057046104141</v>
      </c>
      <c r="E143" s="2">
        <f t="shared" si="18"/>
        <v>-5.4431400523699214</v>
      </c>
      <c r="F143" s="2">
        <v>95.966666666666669</v>
      </c>
      <c r="G143" s="10">
        <v>95.4</v>
      </c>
      <c r="H143" s="2">
        <v>14.513333333333334</v>
      </c>
      <c r="I143" s="8">
        <f t="shared" si="15"/>
        <v>14.513333333333334</v>
      </c>
      <c r="J143" s="2">
        <v>2039.645</v>
      </c>
      <c r="K143" s="2">
        <v>48.814</v>
      </c>
      <c r="L143" s="2">
        <v>89.558920000000001</v>
      </c>
      <c r="M143" s="2">
        <f t="shared" si="16"/>
        <v>46.65533805052938</v>
      </c>
      <c r="N143" s="2">
        <v>597.78599999999994</v>
      </c>
      <c r="O143" s="2">
        <f t="shared" si="17"/>
        <v>13.673903013452708</v>
      </c>
      <c r="P143" s="2">
        <f t="shared" si="22"/>
        <v>7621.6595733847626</v>
      </c>
      <c r="Q143" s="2">
        <v>100.92468</v>
      </c>
      <c r="R143" s="2">
        <v>84.559520000000006</v>
      </c>
      <c r="S143" s="2">
        <f t="shared" si="19"/>
        <v>95.290815219227738</v>
      </c>
      <c r="T143" s="2">
        <v>74.088999999999999</v>
      </c>
      <c r="U143" s="2">
        <v>3.0637689502977099</v>
      </c>
      <c r="V143" s="2">
        <v>9.4333333333333336</v>
      </c>
      <c r="W143" s="2">
        <v>1021.85</v>
      </c>
      <c r="X143" s="2">
        <f t="shared" si="20"/>
        <v>28.998624581541378</v>
      </c>
      <c r="Y143" s="2">
        <v>178545</v>
      </c>
      <c r="Z143" s="2">
        <v>7217807</v>
      </c>
      <c r="AA143" s="2">
        <f t="shared" si="21"/>
        <v>5.0668487800668442</v>
      </c>
    </row>
    <row r="144" spans="1:27" x14ac:dyDescent="0.2">
      <c r="A144">
        <v>1982</v>
      </c>
      <c r="B144">
        <v>3</v>
      </c>
      <c r="C144" s="2">
        <v>6799.7809999999999</v>
      </c>
      <c r="D144" s="2">
        <v>7276.9101243108871</v>
      </c>
      <c r="E144" s="2">
        <f t="shared" si="18"/>
        <v>-6.5567543938309996</v>
      </c>
      <c r="F144" s="2">
        <v>97.63333333333334</v>
      </c>
      <c r="G144" s="10">
        <v>97</v>
      </c>
      <c r="H144" s="2">
        <v>11.006666666666666</v>
      </c>
      <c r="I144" s="8">
        <f t="shared" si="15"/>
        <v>11.006666666666666</v>
      </c>
      <c r="J144" s="2">
        <v>2085.6709999999998</v>
      </c>
      <c r="K144" s="2">
        <v>49.506</v>
      </c>
      <c r="L144" s="2">
        <v>89.820099999999996</v>
      </c>
      <c r="M144" s="2">
        <f t="shared" si="16"/>
        <v>46.904491367951849</v>
      </c>
      <c r="N144" s="2">
        <v>587.15700000000004</v>
      </c>
      <c r="O144" s="2">
        <f t="shared" si="17"/>
        <v>13.204527673891281</v>
      </c>
      <c r="P144" s="2">
        <f t="shared" si="22"/>
        <v>7570.4447000170348</v>
      </c>
      <c r="Q144" s="2">
        <v>100.91587</v>
      </c>
      <c r="R144" s="2">
        <v>84.388559999999998</v>
      </c>
      <c r="S144" s="2">
        <f t="shared" si="19"/>
        <v>94.81335414286113</v>
      </c>
      <c r="T144" s="2">
        <v>73.971999999999994</v>
      </c>
      <c r="U144" s="2">
        <v>3.0806663946461099</v>
      </c>
      <c r="V144" s="2">
        <v>9.9</v>
      </c>
      <c r="W144" s="2">
        <v>1017.038</v>
      </c>
      <c r="X144" s="2">
        <f t="shared" si="20"/>
        <v>28.231394536874969</v>
      </c>
      <c r="Y144" s="2">
        <v>186578</v>
      </c>
      <c r="Z144" s="2">
        <v>7395344</v>
      </c>
      <c r="AA144" s="2">
        <f t="shared" si="21"/>
        <v>5.1791153623572166</v>
      </c>
    </row>
    <row r="145" spans="1:27" x14ac:dyDescent="0.2">
      <c r="A145">
        <v>1982</v>
      </c>
      <c r="B145">
        <v>4</v>
      </c>
      <c r="C145" s="2">
        <v>6802.4970000000003</v>
      </c>
      <c r="D145" s="2">
        <v>7337.0365752259922</v>
      </c>
      <c r="E145" s="2">
        <f t="shared" si="18"/>
        <v>-7.2854969406981223</v>
      </c>
      <c r="F145" s="2">
        <v>97.933333333333337</v>
      </c>
      <c r="G145" s="10">
        <v>97.332999999999998</v>
      </c>
      <c r="H145" s="2">
        <v>9.2866666666666671</v>
      </c>
      <c r="I145" s="8">
        <f t="shared" si="15"/>
        <v>9.2866666666666671</v>
      </c>
      <c r="J145" s="2">
        <v>2145.5540000000001</v>
      </c>
      <c r="K145" s="2">
        <v>50.018999999999998</v>
      </c>
      <c r="L145" s="2">
        <v>90.093090000000004</v>
      </c>
      <c r="M145" s="2">
        <f t="shared" si="16"/>
        <v>47.611620362456463</v>
      </c>
      <c r="N145" s="2">
        <v>589.06200000000001</v>
      </c>
      <c r="O145" s="2">
        <f t="shared" si="17"/>
        <v>13.071773683603082</v>
      </c>
      <c r="P145" s="2">
        <f t="shared" si="22"/>
        <v>7550.5202452263538</v>
      </c>
      <c r="Q145" s="2">
        <v>100.81595</v>
      </c>
      <c r="R145" s="2">
        <v>84.029390000000006</v>
      </c>
      <c r="S145" s="2">
        <f t="shared" si="19"/>
        <v>94.030549743276651</v>
      </c>
      <c r="T145" s="2">
        <v>74.253</v>
      </c>
      <c r="U145" s="2">
        <v>3.1013879720564002</v>
      </c>
      <c r="V145" s="2">
        <v>10.666666666666666</v>
      </c>
      <c r="W145" s="2">
        <v>1031.175</v>
      </c>
      <c r="X145" s="2">
        <f t="shared" si="20"/>
        <v>28.098082700735596</v>
      </c>
      <c r="Y145" s="2">
        <v>194259</v>
      </c>
      <c r="Z145" s="2">
        <v>7555391</v>
      </c>
      <c r="AA145" s="2">
        <f t="shared" si="21"/>
        <v>5.2932872183307351</v>
      </c>
    </row>
    <row r="146" spans="1:27" x14ac:dyDescent="0.2">
      <c r="A146">
        <v>1983</v>
      </c>
      <c r="B146">
        <v>1</v>
      </c>
      <c r="C146" s="2">
        <v>6892.1440000000002</v>
      </c>
      <c r="D146" s="2">
        <v>7397.1399199902626</v>
      </c>
      <c r="E146" s="2">
        <f t="shared" si="18"/>
        <v>-6.8269077704687708</v>
      </c>
      <c r="F146" s="2">
        <v>98</v>
      </c>
      <c r="G146" s="10">
        <v>97.933000000000007</v>
      </c>
      <c r="H146" s="2">
        <v>8.6533333333333324</v>
      </c>
      <c r="I146" s="8">
        <f t="shared" si="15"/>
        <v>8.6533333333333324</v>
      </c>
      <c r="J146" s="2">
        <v>2184.5889999999999</v>
      </c>
      <c r="K146" s="2">
        <v>50.396999999999998</v>
      </c>
      <c r="L146" s="2">
        <v>90.332059999999998</v>
      </c>
      <c r="M146" s="2">
        <f t="shared" ref="M146:M209" si="23">(J146/K146)/(L146/100)</f>
        <v>47.986949545442521</v>
      </c>
      <c r="N146" s="2">
        <v>600.58000000000004</v>
      </c>
      <c r="O146" s="2">
        <f t="shared" ref="O146:O209" si="24">(N146/K146)/(L146/100)</f>
        <v>13.192413839858148</v>
      </c>
      <c r="P146" s="2">
        <f t="shared" si="22"/>
        <v>7629.7872538277106</v>
      </c>
      <c r="Q146" s="2">
        <v>101.1872</v>
      </c>
      <c r="R146" s="2">
        <v>84.049170000000004</v>
      </c>
      <c r="S146" s="2">
        <f t="shared" si="19"/>
        <v>94.149299535779434</v>
      </c>
      <c r="T146" s="2">
        <v>74.569999999999993</v>
      </c>
      <c r="U146" s="2">
        <v>3.11951543337269</v>
      </c>
      <c r="V146" s="2">
        <v>10.366666666666667</v>
      </c>
      <c r="W146" s="2">
        <v>1033.17</v>
      </c>
      <c r="X146" s="2">
        <f t="shared" si="20"/>
        <v>27.714258833746086</v>
      </c>
      <c r="Y146" s="2">
        <v>188815</v>
      </c>
      <c r="Z146" s="2">
        <v>7675821</v>
      </c>
      <c r="AA146" s="2">
        <f t="shared" si="21"/>
        <v>5.0648661708080631</v>
      </c>
    </row>
    <row r="147" spans="1:27" x14ac:dyDescent="0.2">
      <c r="A147">
        <v>1983</v>
      </c>
      <c r="B147">
        <v>2</v>
      </c>
      <c r="C147" s="2">
        <v>7048.982</v>
      </c>
      <c r="D147" s="2">
        <v>7458.6255904070504</v>
      </c>
      <c r="E147" s="2">
        <f t="shared" ref="E147:E210" si="25">(C147/D147-1)*100</f>
        <v>-5.4922128137644517</v>
      </c>
      <c r="F147" s="2">
        <v>99.13333333333334</v>
      </c>
      <c r="G147" s="10">
        <v>98.9</v>
      </c>
      <c r="H147" s="2">
        <v>8.8033333333333328</v>
      </c>
      <c r="I147" s="8">
        <f t="shared" si="15"/>
        <v>8.8033333333333328</v>
      </c>
      <c r="J147" s="2">
        <v>2249.4380000000001</v>
      </c>
      <c r="K147" s="2">
        <v>50.771000000000001</v>
      </c>
      <c r="L147" s="2">
        <v>90.56756</v>
      </c>
      <c r="M147" s="2">
        <f t="shared" si="23"/>
        <v>48.919909224994157</v>
      </c>
      <c r="N147" s="2">
        <v>621.45399999999995</v>
      </c>
      <c r="O147" s="2">
        <f t="shared" si="24"/>
        <v>13.515141678725758</v>
      </c>
      <c r="P147" s="2">
        <f t="shared" si="22"/>
        <v>7783.1201370556964</v>
      </c>
      <c r="Q147" s="2">
        <v>101.41934999999999</v>
      </c>
      <c r="R147" s="2">
        <v>84.729069999999993</v>
      </c>
      <c r="S147" s="2">
        <f t="shared" ref="S147:S210" si="26">(Q147*R147)/L147</f>
        <v>94.881293097710682</v>
      </c>
      <c r="T147" s="2">
        <v>74.382999999999996</v>
      </c>
      <c r="U147" s="2">
        <v>3.12881369954474</v>
      </c>
      <c r="V147" s="2">
        <v>10.133333333333333</v>
      </c>
      <c r="W147" s="2">
        <v>1057.0239999999999</v>
      </c>
      <c r="X147" s="2">
        <f t="shared" si="20"/>
        <v>27.913244764105045</v>
      </c>
      <c r="Y147" s="2">
        <v>194943</v>
      </c>
      <c r="Z147" s="2">
        <v>7860514</v>
      </c>
      <c r="AA147" s="2">
        <f t="shared" si="21"/>
        <v>5.1479357839073954</v>
      </c>
    </row>
    <row r="148" spans="1:27" x14ac:dyDescent="0.2">
      <c r="A148">
        <v>1983</v>
      </c>
      <c r="B148">
        <v>3</v>
      </c>
      <c r="C148" s="2">
        <v>7189.8959999999997</v>
      </c>
      <c r="D148" s="2">
        <v>7521.8081132664474</v>
      </c>
      <c r="E148" s="2">
        <f t="shared" si="25"/>
        <v>-4.4126639269226224</v>
      </c>
      <c r="F148" s="2">
        <v>100.1</v>
      </c>
      <c r="G148" s="10">
        <v>100.133</v>
      </c>
      <c r="H148" s="2">
        <v>9.4600000000000009</v>
      </c>
      <c r="I148" s="8">
        <f t="shared" ref="I148:I211" si="27">H148</f>
        <v>9.4600000000000009</v>
      </c>
      <c r="J148" s="2">
        <v>2319.895</v>
      </c>
      <c r="K148" s="2">
        <v>51.311</v>
      </c>
      <c r="L148" s="2">
        <v>90.823710000000005</v>
      </c>
      <c r="M148" s="2">
        <f t="shared" si="23"/>
        <v>49.78042637018244</v>
      </c>
      <c r="N148" s="2">
        <v>656.47199999999998</v>
      </c>
      <c r="O148" s="2">
        <f t="shared" si="24"/>
        <v>14.086609980230314</v>
      </c>
      <c r="P148" s="2">
        <f t="shared" si="22"/>
        <v>7916.3205290777041</v>
      </c>
      <c r="Q148" s="2">
        <v>102.1589</v>
      </c>
      <c r="R148" s="2">
        <v>86.141149999999996</v>
      </c>
      <c r="S148" s="2">
        <f t="shared" si="26"/>
        <v>96.891936353789106</v>
      </c>
      <c r="T148" s="2">
        <v>74.069000000000003</v>
      </c>
      <c r="U148" s="2">
        <v>3.1293072001913398</v>
      </c>
      <c r="V148" s="2">
        <v>9.3666666666666671</v>
      </c>
      <c r="W148" s="2">
        <v>1085.787</v>
      </c>
      <c r="X148" s="2">
        <f t="shared" si="20"/>
        <v>28.13273198762764</v>
      </c>
      <c r="Y148" s="2">
        <v>206823</v>
      </c>
      <c r="Z148" s="2">
        <v>8066026</v>
      </c>
      <c r="AA148" s="2">
        <f t="shared" si="21"/>
        <v>5.3587821809223275</v>
      </c>
    </row>
    <row r="149" spans="1:27" x14ac:dyDescent="0.2">
      <c r="A149">
        <v>1983</v>
      </c>
      <c r="B149">
        <v>4</v>
      </c>
      <c r="C149" s="2">
        <v>7339.893</v>
      </c>
      <c r="D149" s="2">
        <v>7587.4350873310059</v>
      </c>
      <c r="E149" s="2">
        <f t="shared" si="25"/>
        <v>-3.262526591421322</v>
      </c>
      <c r="F149" s="2">
        <v>101.1</v>
      </c>
      <c r="G149" s="10">
        <v>101.43300000000001</v>
      </c>
      <c r="H149" s="2">
        <v>9.43</v>
      </c>
      <c r="I149" s="8">
        <f t="shared" si="27"/>
        <v>9.43</v>
      </c>
      <c r="J149" s="2">
        <v>2372.4960000000001</v>
      </c>
      <c r="K149" s="2">
        <v>51.7</v>
      </c>
      <c r="L149" s="2">
        <v>91.084540000000004</v>
      </c>
      <c r="M149" s="2">
        <f t="shared" si="23"/>
        <v>50.381405208703853</v>
      </c>
      <c r="N149" s="2">
        <v>694.56399999999996</v>
      </c>
      <c r="O149" s="2">
        <f t="shared" si="24"/>
        <v>14.749491812579739</v>
      </c>
      <c r="P149" s="2">
        <f t="shared" si="22"/>
        <v>8058.3302062018429</v>
      </c>
      <c r="Q149" s="2">
        <v>102.21669</v>
      </c>
      <c r="R149" s="2">
        <v>86.96969</v>
      </c>
      <c r="S149" s="2">
        <f t="shared" si="26"/>
        <v>97.598932180215215</v>
      </c>
      <c r="T149" s="2">
        <v>74.227000000000004</v>
      </c>
      <c r="U149" s="2">
        <v>3.1238107969099902</v>
      </c>
      <c r="V149" s="2">
        <v>8.5333333333333332</v>
      </c>
      <c r="W149" s="2">
        <v>1116.384</v>
      </c>
      <c r="X149" s="2">
        <f t="shared" si="20"/>
        <v>28.459552824607854</v>
      </c>
      <c r="Y149" s="2">
        <v>203665</v>
      </c>
      <c r="Z149" s="2">
        <v>8264546</v>
      </c>
      <c r="AA149" s="2">
        <f t="shared" si="21"/>
        <v>5.1919544045989179</v>
      </c>
    </row>
    <row r="150" spans="1:27" x14ac:dyDescent="0.2">
      <c r="A150">
        <v>1984</v>
      </c>
      <c r="B150">
        <v>1</v>
      </c>
      <c r="C150" s="2">
        <v>7483.3710000000001</v>
      </c>
      <c r="D150" s="2">
        <v>7655.4853762806015</v>
      </c>
      <c r="E150" s="2">
        <f t="shared" si="25"/>
        <v>-2.2482490374009845</v>
      </c>
      <c r="F150" s="2">
        <v>102.53333333333333</v>
      </c>
      <c r="G150" s="10">
        <v>102.833</v>
      </c>
      <c r="H150" s="2">
        <v>9.6866666666666674</v>
      </c>
      <c r="I150" s="8">
        <f t="shared" si="27"/>
        <v>9.6866666666666674</v>
      </c>
      <c r="J150" s="2">
        <v>2418.165</v>
      </c>
      <c r="K150" s="2">
        <v>52.222999999999999</v>
      </c>
      <c r="L150" s="2">
        <v>91.463740000000001</v>
      </c>
      <c r="M150" s="2">
        <f t="shared" si="23"/>
        <v>50.62617993873824</v>
      </c>
      <c r="N150" s="2">
        <v>717.89</v>
      </c>
      <c r="O150" s="2">
        <f t="shared" si="24"/>
        <v>15.029589923028741</v>
      </c>
      <c r="P150" s="2">
        <f t="shared" si="22"/>
        <v>8181.7898546462238</v>
      </c>
      <c r="Q150" s="2">
        <v>102.56345</v>
      </c>
      <c r="R150" s="2">
        <v>87.881879999999995</v>
      </c>
      <c r="S150" s="2">
        <f t="shared" si="26"/>
        <v>98.546908373591549</v>
      </c>
      <c r="T150" s="2">
        <v>74.06</v>
      </c>
      <c r="U150" s="2">
        <v>3.1129729831354802</v>
      </c>
      <c r="V150" s="2">
        <v>7.8666666666666671</v>
      </c>
      <c r="W150" s="2">
        <v>1153.1010000000001</v>
      </c>
      <c r="X150" s="2">
        <f t="shared" ref="X150:X213" si="28">W150/(D150*K150/100)*100</f>
        <v>28.842493330682125</v>
      </c>
      <c r="Y150" s="2">
        <v>201531</v>
      </c>
      <c r="Z150" s="2">
        <v>8520264</v>
      </c>
      <c r="AA150" s="2">
        <f t="shared" ref="AA150:AA213" si="29">(Y150/1000)/(D150*K150/100)*100</f>
        <v>5.0408910610828528</v>
      </c>
    </row>
    <row r="151" spans="1:27" x14ac:dyDescent="0.2">
      <c r="A151">
        <v>1984</v>
      </c>
      <c r="B151">
        <v>2</v>
      </c>
      <c r="C151" s="2">
        <v>7612.6679999999997</v>
      </c>
      <c r="D151" s="2">
        <v>7725.9234240108108</v>
      </c>
      <c r="E151" s="2">
        <f t="shared" si="25"/>
        <v>-1.4659144000681246</v>
      </c>
      <c r="F151" s="2">
        <v>103.5</v>
      </c>
      <c r="G151" s="10">
        <v>104.1</v>
      </c>
      <c r="H151" s="2">
        <v>10.556666666666667</v>
      </c>
      <c r="I151" s="8">
        <f t="shared" si="27"/>
        <v>10.556666666666667</v>
      </c>
      <c r="J151" s="2">
        <v>2475.8760000000002</v>
      </c>
      <c r="K151" s="2">
        <v>52.67</v>
      </c>
      <c r="L151" s="2">
        <v>91.696280000000002</v>
      </c>
      <c r="M151" s="2">
        <f t="shared" si="23"/>
        <v>51.264161043485565</v>
      </c>
      <c r="N151" s="2">
        <v>749.57299999999998</v>
      </c>
      <c r="O151" s="2">
        <f t="shared" si="24"/>
        <v>15.520256663035061</v>
      </c>
      <c r="P151" s="2">
        <f t="shared" si="22"/>
        <v>8302.0467133454058</v>
      </c>
      <c r="Q151" s="2">
        <v>102.71626000000001</v>
      </c>
      <c r="R151" s="2">
        <v>89.048389999999998</v>
      </c>
      <c r="S151" s="2">
        <f t="shared" si="26"/>
        <v>99.750148859052956</v>
      </c>
      <c r="T151" s="2">
        <v>74.135999999999996</v>
      </c>
      <c r="U151" s="2">
        <v>3.0989019232030901</v>
      </c>
      <c r="V151" s="2">
        <v>7.4333333333333336</v>
      </c>
      <c r="W151" s="2">
        <v>1182.19</v>
      </c>
      <c r="X151" s="2">
        <f t="shared" si="28"/>
        <v>29.051834653194447</v>
      </c>
      <c r="Y151" s="2">
        <v>206609</v>
      </c>
      <c r="Z151" s="2">
        <v>8790188</v>
      </c>
      <c r="AA151" s="2">
        <f t="shared" si="29"/>
        <v>5.0773314829780762</v>
      </c>
    </row>
    <row r="152" spans="1:27" x14ac:dyDescent="0.2">
      <c r="A152">
        <v>1984</v>
      </c>
      <c r="B152">
        <v>3</v>
      </c>
      <c r="C152" s="2">
        <v>7686.0590000000002</v>
      </c>
      <c r="D152" s="2">
        <v>7798.0363071438187</v>
      </c>
      <c r="E152" s="2">
        <f t="shared" si="25"/>
        <v>-1.435968014681277</v>
      </c>
      <c r="F152" s="2">
        <v>104.4</v>
      </c>
      <c r="G152" s="10">
        <v>105.4</v>
      </c>
      <c r="H152" s="2">
        <v>11.39</v>
      </c>
      <c r="I152" s="8">
        <f t="shared" si="27"/>
        <v>11.39</v>
      </c>
      <c r="J152" s="2">
        <v>2513.5230000000001</v>
      </c>
      <c r="K152" s="2">
        <v>53.137999999999998</v>
      </c>
      <c r="L152" s="2">
        <v>91.940979999999996</v>
      </c>
      <c r="M152" s="2">
        <f t="shared" si="23"/>
        <v>51.448004022976562</v>
      </c>
      <c r="N152" s="2">
        <v>767.51400000000001</v>
      </c>
      <c r="O152" s="2">
        <f t="shared" si="24"/>
        <v>15.709847636043444</v>
      </c>
      <c r="P152" s="2">
        <f t="shared" si="22"/>
        <v>8359.7749338760586</v>
      </c>
      <c r="Q152" s="2">
        <v>102.32934</v>
      </c>
      <c r="R152" s="2">
        <v>89.321939999999998</v>
      </c>
      <c r="S152" s="2">
        <f t="shared" si="26"/>
        <v>99.414376132597255</v>
      </c>
      <c r="T152" s="2">
        <v>74.647000000000006</v>
      </c>
      <c r="U152" s="2">
        <v>3.08452805275487</v>
      </c>
      <c r="V152" s="2">
        <v>7.4333333333333336</v>
      </c>
      <c r="W152" s="2">
        <v>1210.049</v>
      </c>
      <c r="X152" s="2">
        <f t="shared" si="28"/>
        <v>29.201993483765143</v>
      </c>
      <c r="Y152" s="2">
        <v>214321</v>
      </c>
      <c r="Z152" s="2">
        <v>9050045</v>
      </c>
      <c r="AA152" s="2">
        <f t="shared" si="29"/>
        <v>5.1721876101166391</v>
      </c>
    </row>
    <row r="153" spans="1:27" x14ac:dyDescent="0.2">
      <c r="A153">
        <v>1984</v>
      </c>
      <c r="B153">
        <v>4</v>
      </c>
      <c r="C153" s="2">
        <v>7749.1509999999998</v>
      </c>
      <c r="D153" s="2">
        <v>7871.4233189995621</v>
      </c>
      <c r="E153" s="2">
        <f t="shared" si="25"/>
        <v>-1.5533698804437113</v>
      </c>
      <c r="F153" s="2">
        <v>105.3</v>
      </c>
      <c r="G153" s="10">
        <v>106.467</v>
      </c>
      <c r="H153" s="2">
        <v>9.2666666666666675</v>
      </c>
      <c r="I153" s="8">
        <f t="shared" si="27"/>
        <v>9.2666666666666675</v>
      </c>
      <c r="J153" s="2">
        <v>2561.797</v>
      </c>
      <c r="K153" s="2">
        <v>53.536000000000001</v>
      </c>
      <c r="L153" s="2">
        <v>92.220560000000006</v>
      </c>
      <c r="M153" s="2">
        <f t="shared" si="23"/>
        <v>51.888490695090837</v>
      </c>
      <c r="N153" s="2">
        <v>783.76199999999994</v>
      </c>
      <c r="O153" s="2">
        <f t="shared" si="24"/>
        <v>15.874882843631164</v>
      </c>
      <c r="P153" s="2">
        <f t="shared" si="22"/>
        <v>8402.8453091154497</v>
      </c>
      <c r="Q153" s="2">
        <v>102.2118</v>
      </c>
      <c r="R153" s="2">
        <v>89.815049999999999</v>
      </c>
      <c r="S153" s="2">
        <f t="shared" si="26"/>
        <v>99.545675363389677</v>
      </c>
      <c r="T153" s="2">
        <v>74.63</v>
      </c>
      <c r="U153" s="2">
        <v>3.0717106008422999</v>
      </c>
      <c r="V153" s="2">
        <v>7.3</v>
      </c>
      <c r="W153" s="2">
        <v>1243.2940000000001</v>
      </c>
      <c r="X153" s="2">
        <f t="shared" si="28"/>
        <v>29.503575413069687</v>
      </c>
      <c r="Y153" s="2">
        <v>218245</v>
      </c>
      <c r="Z153" s="2">
        <v>9265166</v>
      </c>
      <c r="AA153" s="2">
        <f t="shared" si="29"/>
        <v>5.1789905010604036</v>
      </c>
    </row>
    <row r="154" spans="1:27" x14ac:dyDescent="0.2">
      <c r="A154">
        <v>1985</v>
      </c>
      <c r="B154">
        <v>1</v>
      </c>
      <c r="C154" s="2">
        <v>7824.2470000000003</v>
      </c>
      <c r="D154" s="2">
        <v>7945.2238886673731</v>
      </c>
      <c r="E154" s="2">
        <f t="shared" si="25"/>
        <v>-1.5226366224862176</v>
      </c>
      <c r="F154" s="2">
        <v>106.26666666666667</v>
      </c>
      <c r="G154" s="10">
        <v>107.633</v>
      </c>
      <c r="H154" s="2">
        <v>8.4766666666666666</v>
      </c>
      <c r="I154" s="8">
        <f t="shared" si="27"/>
        <v>8.4766666666666666</v>
      </c>
      <c r="J154" s="2">
        <v>2636.0079999999998</v>
      </c>
      <c r="K154" s="2">
        <v>54.064999999999998</v>
      </c>
      <c r="L154" s="2">
        <v>92.423609999999996</v>
      </c>
      <c r="M154" s="2">
        <f t="shared" si="23"/>
        <v>52.753051795252311</v>
      </c>
      <c r="N154" s="2">
        <v>793.63599999999997</v>
      </c>
      <c r="O154" s="2">
        <f t="shared" si="24"/>
        <v>15.882622895900491</v>
      </c>
      <c r="P154" s="2">
        <f t="shared" si="22"/>
        <v>8465.6366484710998</v>
      </c>
      <c r="Q154" s="2">
        <v>102.25783</v>
      </c>
      <c r="R154" s="2">
        <v>90.383889999999994</v>
      </c>
      <c r="S154" s="2">
        <f t="shared" si="26"/>
        <v>100.00107611419527</v>
      </c>
      <c r="T154" s="2">
        <v>74.906000000000006</v>
      </c>
      <c r="U154" s="2">
        <v>3.05855612107761</v>
      </c>
      <c r="V154" s="2">
        <v>7.2333333333333334</v>
      </c>
      <c r="W154" s="2">
        <v>1316.829</v>
      </c>
      <c r="X154" s="2">
        <f t="shared" si="28"/>
        <v>30.655403383741241</v>
      </c>
      <c r="Y154" s="2">
        <v>216737</v>
      </c>
      <c r="Z154" s="2">
        <v>9565343</v>
      </c>
      <c r="AA154" s="2">
        <f t="shared" si="29"/>
        <v>5.0455755175363892</v>
      </c>
    </row>
    <row r="155" spans="1:27" x14ac:dyDescent="0.2">
      <c r="A155">
        <v>1985</v>
      </c>
      <c r="B155">
        <v>2</v>
      </c>
      <c r="C155" s="2">
        <v>7893.1360000000004</v>
      </c>
      <c r="D155" s="2">
        <v>8019.5320107226462</v>
      </c>
      <c r="E155" s="2">
        <f t="shared" si="25"/>
        <v>-1.5761020786954405</v>
      </c>
      <c r="F155" s="2">
        <v>107.23333333333333</v>
      </c>
      <c r="G155" s="10">
        <v>108.767</v>
      </c>
      <c r="H155" s="2">
        <v>7.9233333333333329</v>
      </c>
      <c r="I155" s="8">
        <f t="shared" si="27"/>
        <v>7.9233333333333329</v>
      </c>
      <c r="J155" s="2">
        <v>2681.7640000000001</v>
      </c>
      <c r="K155" s="2">
        <v>54.412999999999997</v>
      </c>
      <c r="L155" s="2">
        <v>92.644350000000003</v>
      </c>
      <c r="M155" s="2">
        <f t="shared" si="23"/>
        <v>53.198446103578235</v>
      </c>
      <c r="N155" s="2">
        <v>805.39400000000001</v>
      </c>
      <c r="O155" s="2">
        <f t="shared" si="24"/>
        <v>15.976688963363399</v>
      </c>
      <c r="P155" s="2">
        <f t="shared" si="22"/>
        <v>8519.8244685185873</v>
      </c>
      <c r="Q155" s="2">
        <v>102.3695</v>
      </c>
      <c r="R155" s="2">
        <v>90.532820000000001</v>
      </c>
      <c r="S155" s="2">
        <f t="shared" si="26"/>
        <v>100.03631648330416</v>
      </c>
      <c r="T155" s="2">
        <v>74.965999999999994</v>
      </c>
      <c r="U155" s="2">
        <v>3.0435908695779301</v>
      </c>
      <c r="V155" s="2">
        <v>7.3</v>
      </c>
      <c r="W155" s="2">
        <v>1348.4469999999999</v>
      </c>
      <c r="X155" s="2">
        <f t="shared" si="28"/>
        <v>30.901686712313776</v>
      </c>
      <c r="Y155" s="2">
        <v>223645</v>
      </c>
      <c r="Z155" s="2">
        <v>9843848</v>
      </c>
      <c r="AA155" s="2">
        <f t="shared" si="29"/>
        <v>5.12516081445946</v>
      </c>
    </row>
    <row r="156" spans="1:27" x14ac:dyDescent="0.2">
      <c r="A156">
        <v>1985</v>
      </c>
      <c r="B156">
        <v>3</v>
      </c>
      <c r="C156" s="2">
        <v>8013.674</v>
      </c>
      <c r="D156" s="2">
        <v>8093.9131036038061</v>
      </c>
      <c r="E156" s="2">
        <f t="shared" si="25"/>
        <v>-0.99135118670942157</v>
      </c>
      <c r="F156" s="2">
        <v>107.9</v>
      </c>
      <c r="G156" s="10">
        <v>109.733</v>
      </c>
      <c r="H156" s="2">
        <v>7.9</v>
      </c>
      <c r="I156" s="8">
        <f t="shared" si="27"/>
        <v>7.9</v>
      </c>
      <c r="J156" s="2">
        <v>2754.1480000000001</v>
      </c>
      <c r="K156" s="2">
        <v>54.741</v>
      </c>
      <c r="L156" s="2">
        <v>92.88749</v>
      </c>
      <c r="M156" s="2">
        <f t="shared" si="23"/>
        <v>54.164821959979029</v>
      </c>
      <c r="N156" s="2">
        <v>805.85400000000004</v>
      </c>
      <c r="O156" s="2">
        <f t="shared" si="24"/>
        <v>15.848436044735774</v>
      </c>
      <c r="P156" s="2">
        <f t="shared" si="22"/>
        <v>8627.2909301349409</v>
      </c>
      <c r="Q156" s="2">
        <v>102.16576000000001</v>
      </c>
      <c r="R156" s="2">
        <v>90.867959999999997</v>
      </c>
      <c r="S156" s="2">
        <f t="shared" si="26"/>
        <v>99.944504831055298</v>
      </c>
      <c r="T156" s="2">
        <v>75.587999999999994</v>
      </c>
      <c r="U156" s="2">
        <v>3.0260518640841498</v>
      </c>
      <c r="V156" s="2">
        <v>7.2</v>
      </c>
      <c r="W156" s="2">
        <v>1402.2670000000001</v>
      </c>
      <c r="X156" s="2">
        <f t="shared" si="28"/>
        <v>31.648960440415919</v>
      </c>
      <c r="Y156" s="2">
        <v>226487</v>
      </c>
      <c r="Z156" s="2">
        <v>10151586</v>
      </c>
      <c r="AA156" s="2">
        <f t="shared" si="29"/>
        <v>5.1117783583785963</v>
      </c>
    </row>
    <row r="157" spans="1:27" x14ac:dyDescent="0.2">
      <c r="A157">
        <v>1985</v>
      </c>
      <c r="B157">
        <v>4</v>
      </c>
      <c r="C157" s="2">
        <v>8073.2389999999996</v>
      </c>
      <c r="D157" s="2">
        <v>8167.85793088431</v>
      </c>
      <c r="E157" s="2">
        <f t="shared" si="25"/>
        <v>-1.1584301745325098</v>
      </c>
      <c r="F157" s="2">
        <v>109</v>
      </c>
      <c r="G157" s="10">
        <v>111</v>
      </c>
      <c r="H157" s="2">
        <v>8.1033333333333335</v>
      </c>
      <c r="I157" s="8">
        <f t="shared" si="27"/>
        <v>8.1033333333333335</v>
      </c>
      <c r="J157" s="2">
        <v>2779.4</v>
      </c>
      <c r="K157" s="2">
        <v>55.046999999999997</v>
      </c>
      <c r="L157" s="2">
        <v>93.162030000000001</v>
      </c>
      <c r="M157" s="2">
        <f t="shared" si="23"/>
        <v>54.197400228042483</v>
      </c>
      <c r="N157" s="2">
        <v>826.42600000000004</v>
      </c>
      <c r="O157" s="2">
        <f t="shared" si="24"/>
        <v>16.115039462063841</v>
      </c>
      <c r="P157" s="2">
        <f t="shared" si="22"/>
        <v>8665.804083487661</v>
      </c>
      <c r="Q157" s="2">
        <v>102.00217000000001</v>
      </c>
      <c r="R157" s="2">
        <v>91.577529999999996</v>
      </c>
      <c r="S157" s="2">
        <f t="shared" si="26"/>
        <v>100.26731688049412</v>
      </c>
      <c r="T157" s="2">
        <v>76.299000000000007</v>
      </c>
      <c r="U157" s="2">
        <v>3.0065902327079601</v>
      </c>
      <c r="V157" s="2">
        <v>7.0333333333333332</v>
      </c>
      <c r="W157" s="2">
        <v>1450.249</v>
      </c>
      <c r="X157" s="2">
        <f t="shared" si="28"/>
        <v>32.255274643333131</v>
      </c>
      <c r="Y157" s="2">
        <v>243163</v>
      </c>
      <c r="Z157" s="2">
        <v>10580462</v>
      </c>
      <c r="AA157" s="2">
        <f t="shared" si="29"/>
        <v>5.4082363429292588</v>
      </c>
    </row>
    <row r="158" spans="1:27" x14ac:dyDescent="0.2">
      <c r="A158">
        <v>1986</v>
      </c>
      <c r="B158">
        <v>1</v>
      </c>
      <c r="C158" s="2">
        <v>8148.6030000000001</v>
      </c>
      <c r="D158" s="2">
        <v>8241.3168930441152</v>
      </c>
      <c r="E158" s="2">
        <f t="shared" si="25"/>
        <v>-1.1249888124356455</v>
      </c>
      <c r="F158" s="2">
        <v>109.56666666666666</v>
      </c>
      <c r="G158" s="10">
        <v>112.2</v>
      </c>
      <c r="H158" s="2">
        <v>7.8266666666666671</v>
      </c>
      <c r="I158" s="8">
        <f t="shared" si="27"/>
        <v>7.8266666666666671</v>
      </c>
      <c r="J158" s="2">
        <v>2823.6480000000001</v>
      </c>
      <c r="K158" s="2">
        <v>55.320999999999998</v>
      </c>
      <c r="L158" s="2">
        <v>93.622619999999998</v>
      </c>
      <c r="M158" s="2">
        <f t="shared" si="23"/>
        <v>54.517978429333333</v>
      </c>
      <c r="N158" s="2">
        <v>833.06</v>
      </c>
      <c r="O158" s="2">
        <f t="shared" si="24"/>
        <v>16.084422389171888</v>
      </c>
      <c r="P158" s="2">
        <f t="shared" si="22"/>
        <v>8703.6690492105427</v>
      </c>
      <c r="Q158" s="2">
        <v>101.75533</v>
      </c>
      <c r="R158" s="2">
        <v>92.180570000000003</v>
      </c>
      <c r="S158" s="2">
        <f t="shared" si="26"/>
        <v>100.18801353709286</v>
      </c>
      <c r="T158" s="2">
        <v>76.997</v>
      </c>
      <c r="U158" s="2">
        <v>2.9885336898683201</v>
      </c>
      <c r="V158" s="2">
        <v>7.0333333333333332</v>
      </c>
      <c r="W158" s="2">
        <v>1489.8040000000001</v>
      </c>
      <c r="X158" s="2">
        <f t="shared" si="28"/>
        <v>32.677024233182031</v>
      </c>
      <c r="Y158" s="2">
        <v>234540</v>
      </c>
      <c r="Z158" s="2">
        <v>10670606</v>
      </c>
      <c r="AA158" s="2">
        <f t="shared" si="29"/>
        <v>5.1443473528400476</v>
      </c>
    </row>
    <row r="159" spans="1:27" x14ac:dyDescent="0.2">
      <c r="A159">
        <v>1986</v>
      </c>
      <c r="B159">
        <v>2</v>
      </c>
      <c r="C159" s="2">
        <v>8185.3029999999999</v>
      </c>
      <c r="D159" s="2">
        <v>8314.4489141318427</v>
      </c>
      <c r="E159" s="2">
        <f t="shared" si="25"/>
        <v>-1.5532708838024933</v>
      </c>
      <c r="F159" s="2">
        <v>109.03333333333333</v>
      </c>
      <c r="G159" s="10">
        <v>113.133</v>
      </c>
      <c r="H159" s="2">
        <v>6.92</v>
      </c>
      <c r="I159" s="8">
        <f t="shared" si="27"/>
        <v>6.92</v>
      </c>
      <c r="J159" s="2">
        <v>2851.4560000000001</v>
      </c>
      <c r="K159" s="2">
        <v>55.530999999999999</v>
      </c>
      <c r="L159" s="2">
        <v>93.880499999999998</v>
      </c>
      <c r="M159" s="2">
        <f t="shared" si="23"/>
        <v>54.696027626251805</v>
      </c>
      <c r="N159" s="2">
        <v>839.57399999999996</v>
      </c>
      <c r="O159" s="2">
        <f t="shared" si="24"/>
        <v>16.10453140370489</v>
      </c>
      <c r="P159" s="2">
        <f t="shared" si="22"/>
        <v>8718.8532229802786</v>
      </c>
      <c r="Q159" s="2">
        <v>101.16173000000001</v>
      </c>
      <c r="R159" s="2">
        <v>92.57987</v>
      </c>
      <c r="S159" s="2">
        <f t="shared" si="26"/>
        <v>99.760225098663724</v>
      </c>
      <c r="T159" s="2">
        <v>78.284000000000006</v>
      </c>
      <c r="U159" s="2">
        <v>2.9714944029988302</v>
      </c>
      <c r="V159" s="2">
        <v>7.166666666666667</v>
      </c>
      <c r="W159" s="2">
        <v>1529.8389999999999</v>
      </c>
      <c r="X159" s="2">
        <f t="shared" si="28"/>
        <v>33.13422099977852</v>
      </c>
      <c r="Y159" s="2">
        <v>241940</v>
      </c>
      <c r="Z159" s="2">
        <v>10897793</v>
      </c>
      <c r="AA159" s="2">
        <f t="shared" si="29"/>
        <v>5.2400895968049017</v>
      </c>
    </row>
    <row r="160" spans="1:27" x14ac:dyDescent="0.2">
      <c r="A160">
        <v>1986</v>
      </c>
      <c r="B160">
        <v>3</v>
      </c>
      <c r="C160" s="2">
        <v>8263.6389999999992</v>
      </c>
      <c r="D160" s="2">
        <v>8387.5249634109623</v>
      </c>
      <c r="E160" s="2">
        <f t="shared" si="25"/>
        <v>-1.4770264643192421</v>
      </c>
      <c r="F160" s="2">
        <v>109.7</v>
      </c>
      <c r="G160" s="10">
        <v>114.2</v>
      </c>
      <c r="H160" s="2">
        <v>6.206666666666667</v>
      </c>
      <c r="I160" s="8">
        <f t="shared" si="27"/>
        <v>6.206666666666667</v>
      </c>
      <c r="J160" s="2">
        <v>2917.201</v>
      </c>
      <c r="K160" s="2">
        <v>55.758000000000003</v>
      </c>
      <c r="L160" s="2">
        <v>94.148629999999997</v>
      </c>
      <c r="M160" s="2">
        <f t="shared" si="23"/>
        <v>55.570609664492878</v>
      </c>
      <c r="N160" s="2">
        <v>842.851</v>
      </c>
      <c r="O160" s="2">
        <f t="shared" si="24"/>
        <v>16.055713653713777</v>
      </c>
      <c r="P160" s="2">
        <f t="shared" si="22"/>
        <v>8777.2270292196481</v>
      </c>
      <c r="Q160" s="2">
        <v>100.87766999999999</v>
      </c>
      <c r="R160" s="2">
        <v>93.227829999999997</v>
      </c>
      <c r="S160" s="2">
        <f t="shared" si="26"/>
        <v>99.891058102025482</v>
      </c>
      <c r="T160" s="2">
        <v>78.813999999999993</v>
      </c>
      <c r="U160" s="2">
        <v>2.95562875844956</v>
      </c>
      <c r="V160" s="2">
        <v>6.9666666666666668</v>
      </c>
      <c r="W160" s="2">
        <v>1589.114</v>
      </c>
      <c r="X160" s="2">
        <f t="shared" si="28"/>
        <v>33.979269695690355</v>
      </c>
      <c r="Y160" s="2">
        <v>252585</v>
      </c>
      <c r="Z160" s="2">
        <v>11213312</v>
      </c>
      <c r="AA160" s="2">
        <f t="shared" si="29"/>
        <v>5.4009050553238778</v>
      </c>
    </row>
    <row r="161" spans="1:27" x14ac:dyDescent="0.2">
      <c r="A161">
        <v>1986</v>
      </c>
      <c r="B161">
        <v>4</v>
      </c>
      <c r="C161" s="2">
        <v>8308.0210000000006</v>
      </c>
      <c r="D161" s="2">
        <v>8460.4443227776937</v>
      </c>
      <c r="E161" s="2">
        <f t="shared" si="25"/>
        <v>-1.8015995019000419</v>
      </c>
      <c r="F161" s="2">
        <v>110.46666666666667</v>
      </c>
      <c r="G161" s="10">
        <v>115.3</v>
      </c>
      <c r="H161" s="2">
        <v>6.2666666666666666</v>
      </c>
      <c r="I161" s="8">
        <f t="shared" si="27"/>
        <v>6.2666666666666666</v>
      </c>
      <c r="J161" s="2">
        <v>2952.8069999999998</v>
      </c>
      <c r="K161" s="2">
        <v>56.061999999999998</v>
      </c>
      <c r="L161" s="2">
        <v>94.424390000000002</v>
      </c>
      <c r="M161" s="2">
        <f t="shared" si="23"/>
        <v>55.78048509551607</v>
      </c>
      <c r="N161" s="2">
        <v>854.822</v>
      </c>
      <c r="O161" s="2">
        <f t="shared" si="24"/>
        <v>16.14815524018984</v>
      </c>
      <c r="P161" s="2">
        <f t="shared" si="22"/>
        <v>8798.5964219625894</v>
      </c>
      <c r="Q161" s="2">
        <v>101.00207</v>
      </c>
      <c r="R161" s="2">
        <v>93.670360000000002</v>
      </c>
      <c r="S161" s="2">
        <f t="shared" si="26"/>
        <v>100.19551365537231</v>
      </c>
      <c r="T161" s="2">
        <v>79.373999999999995</v>
      </c>
      <c r="U161" s="2">
        <v>2.9397554044036398</v>
      </c>
      <c r="V161" s="2">
        <v>6.833333333333333</v>
      </c>
      <c r="W161" s="2">
        <v>1649.0239999999999</v>
      </c>
      <c r="X161" s="2">
        <f t="shared" si="28"/>
        <v>34.766839894133078</v>
      </c>
      <c r="Y161" s="2">
        <v>275083</v>
      </c>
      <c r="Z161" s="2">
        <v>11482432</v>
      </c>
      <c r="AA161" s="2">
        <f t="shared" si="29"/>
        <v>5.7996527755798644</v>
      </c>
    </row>
    <row r="162" spans="1:27" x14ac:dyDescent="0.2">
      <c r="A162">
        <v>1987</v>
      </c>
      <c r="B162">
        <v>1</v>
      </c>
      <c r="C162" s="2">
        <v>8369.93</v>
      </c>
      <c r="D162" s="2">
        <v>8532.9455385524252</v>
      </c>
      <c r="E162" s="2">
        <f t="shared" si="25"/>
        <v>-1.9104251611112399</v>
      </c>
      <c r="F162" s="2">
        <v>111.8</v>
      </c>
      <c r="G162" s="10">
        <v>116.233</v>
      </c>
      <c r="H162" s="2">
        <v>6.22</v>
      </c>
      <c r="I162" s="8">
        <f t="shared" si="27"/>
        <v>6.22</v>
      </c>
      <c r="J162" s="2">
        <v>2983.5129999999999</v>
      </c>
      <c r="K162" s="2">
        <v>56.417999999999999</v>
      </c>
      <c r="L162" s="2">
        <v>94.755510000000001</v>
      </c>
      <c r="M162" s="2">
        <f t="shared" si="23"/>
        <v>55.809197101341617</v>
      </c>
      <c r="N162" s="2">
        <v>843.22199999999998</v>
      </c>
      <c r="O162" s="2">
        <f t="shared" si="24"/>
        <v>15.773198507325922</v>
      </c>
      <c r="P162" s="2">
        <f t="shared" si="22"/>
        <v>8833.1855319020506</v>
      </c>
      <c r="Q162" s="2">
        <v>101.54669</v>
      </c>
      <c r="R162" s="2">
        <v>94.275660000000002</v>
      </c>
      <c r="S162" s="2">
        <f t="shared" si="26"/>
        <v>101.03244888413771</v>
      </c>
      <c r="T162" s="2">
        <v>78.811999999999998</v>
      </c>
      <c r="U162" s="2">
        <v>2.9246015395179401</v>
      </c>
      <c r="V162" s="2">
        <v>6.6</v>
      </c>
      <c r="W162" s="2">
        <v>1694.5239999999999</v>
      </c>
      <c r="X162" s="2">
        <f t="shared" si="28"/>
        <v>35.199059862794208</v>
      </c>
      <c r="Y162" s="2">
        <v>261087</v>
      </c>
      <c r="Z162" s="2">
        <v>11624816</v>
      </c>
      <c r="AA162" s="2">
        <f t="shared" si="29"/>
        <v>5.4233619248811777</v>
      </c>
    </row>
    <row r="163" spans="1:27" x14ac:dyDescent="0.2">
      <c r="A163">
        <v>1987</v>
      </c>
      <c r="B163">
        <v>2</v>
      </c>
      <c r="C163" s="2">
        <v>8460.2330000000002</v>
      </c>
      <c r="D163" s="2">
        <v>8604.9060333000398</v>
      </c>
      <c r="E163" s="2">
        <f t="shared" si="25"/>
        <v>-1.681285452045278</v>
      </c>
      <c r="F163" s="2">
        <v>113.06666666666666</v>
      </c>
      <c r="G163" s="10">
        <v>117.633</v>
      </c>
      <c r="H163" s="2">
        <v>6.65</v>
      </c>
      <c r="I163" s="8">
        <f t="shared" si="27"/>
        <v>6.65</v>
      </c>
      <c r="J163" s="2">
        <v>3053.33</v>
      </c>
      <c r="K163" s="2">
        <v>56.808999999999997</v>
      </c>
      <c r="L163" s="2">
        <v>95.029020000000003</v>
      </c>
      <c r="M163" s="2">
        <f t="shared" si="23"/>
        <v>56.558821255485668</v>
      </c>
      <c r="N163" s="2">
        <v>858.06399999999996</v>
      </c>
      <c r="O163" s="2">
        <f t="shared" si="24"/>
        <v>15.894478619005168</v>
      </c>
      <c r="P163" s="2">
        <f t="shared" si="22"/>
        <v>8902.7888533418536</v>
      </c>
      <c r="Q163" s="2">
        <v>101.38311</v>
      </c>
      <c r="R163" s="2">
        <v>95.082729999999998</v>
      </c>
      <c r="S163" s="2">
        <f t="shared" si="26"/>
        <v>101.44041130478142</v>
      </c>
      <c r="T163" s="2">
        <v>78.561999999999998</v>
      </c>
      <c r="U163" s="2">
        <v>2.9076156426505801</v>
      </c>
      <c r="V163" s="2">
        <v>6.2666666666666666</v>
      </c>
      <c r="W163" s="2">
        <v>1757.67</v>
      </c>
      <c r="X163" s="2">
        <f t="shared" si="28"/>
        <v>35.956222860490413</v>
      </c>
      <c r="Y163" s="2">
        <v>272864</v>
      </c>
      <c r="Z163" s="2">
        <v>11846620</v>
      </c>
      <c r="AA163" s="2">
        <f t="shared" si="29"/>
        <v>5.5819117323529754</v>
      </c>
    </row>
    <row r="164" spans="1:27" x14ac:dyDescent="0.2">
      <c r="A164">
        <v>1987</v>
      </c>
      <c r="B164">
        <v>3</v>
      </c>
      <c r="C164" s="2">
        <v>8533.6350000000002</v>
      </c>
      <c r="D164" s="2">
        <v>8676.4960443237469</v>
      </c>
      <c r="E164" s="2">
        <f t="shared" si="25"/>
        <v>-1.6465292393835429</v>
      </c>
      <c r="F164" s="2">
        <v>114.26666666666667</v>
      </c>
      <c r="G164" s="10">
        <v>118.733</v>
      </c>
      <c r="H164" s="2">
        <v>6.8433333333333337</v>
      </c>
      <c r="I164" s="8">
        <f t="shared" si="27"/>
        <v>6.8433333333333337</v>
      </c>
      <c r="J164" s="2">
        <v>3117.3580000000002</v>
      </c>
      <c r="K164" s="2">
        <v>57.238999999999997</v>
      </c>
      <c r="L164" s="2">
        <v>95.283779999999993</v>
      </c>
      <c r="M164" s="2">
        <f t="shared" si="23"/>
        <v>57.157821050059589</v>
      </c>
      <c r="N164" s="2">
        <v>875.44899999999996</v>
      </c>
      <c r="O164" s="2">
        <f t="shared" si="24"/>
        <v>16.051655690637268</v>
      </c>
      <c r="P164" s="2">
        <f t="shared" si="22"/>
        <v>8956.0206364608966</v>
      </c>
      <c r="Q164" s="2">
        <v>101.33119000000001</v>
      </c>
      <c r="R164" s="2">
        <v>95.683499999999995</v>
      </c>
      <c r="S164" s="2">
        <f t="shared" si="26"/>
        <v>101.75627917327587</v>
      </c>
      <c r="T164" s="2">
        <v>78.582999999999998</v>
      </c>
      <c r="U164" s="2">
        <v>2.88763072787863</v>
      </c>
      <c r="V164" s="2">
        <v>6</v>
      </c>
      <c r="W164" s="2">
        <v>1804.085</v>
      </c>
      <c r="X164" s="2">
        <f t="shared" si="28"/>
        <v>36.32625144288285</v>
      </c>
      <c r="Y164" s="2">
        <v>272602</v>
      </c>
      <c r="Z164" s="2">
        <v>12052928</v>
      </c>
      <c r="AA164" s="2">
        <f t="shared" si="29"/>
        <v>5.4889923677835304</v>
      </c>
    </row>
    <row r="165" spans="1:27" x14ac:dyDescent="0.2">
      <c r="A165">
        <v>1987</v>
      </c>
      <c r="B165">
        <v>4</v>
      </c>
      <c r="C165" s="2">
        <v>8680.1620000000003</v>
      </c>
      <c r="D165" s="2">
        <v>8748.099694401235</v>
      </c>
      <c r="E165" s="2">
        <f t="shared" si="25"/>
        <v>-0.77659945330429414</v>
      </c>
      <c r="F165" s="2">
        <v>115.33333333333333</v>
      </c>
      <c r="G165" s="10">
        <v>120.1</v>
      </c>
      <c r="H165" s="2">
        <v>6.916666666666667</v>
      </c>
      <c r="I165" s="8">
        <f t="shared" si="27"/>
        <v>6.916666666666667</v>
      </c>
      <c r="J165" s="2">
        <v>3150.9160000000002</v>
      </c>
      <c r="K165" s="2">
        <v>57.695</v>
      </c>
      <c r="L165" s="2">
        <v>95.51858</v>
      </c>
      <c r="M165" s="2">
        <f t="shared" si="23"/>
        <v>57.175607836011395</v>
      </c>
      <c r="N165" s="2">
        <v>883.37599999999998</v>
      </c>
      <c r="O165" s="2">
        <f t="shared" si="24"/>
        <v>16.029484679294654</v>
      </c>
      <c r="P165" s="2">
        <f t="shared" si="22"/>
        <v>9087.406868904458</v>
      </c>
      <c r="Q165" s="2">
        <v>101.53395999999999</v>
      </c>
      <c r="R165" s="2">
        <v>96.243020000000001</v>
      </c>
      <c r="S165" s="2">
        <f t="shared" si="26"/>
        <v>102.30402234789504</v>
      </c>
      <c r="T165" s="2">
        <v>78.891999999999996</v>
      </c>
      <c r="U165" s="2">
        <v>2.8638098523110398</v>
      </c>
      <c r="V165" s="2">
        <v>5.833333333333333</v>
      </c>
      <c r="W165" s="2">
        <v>1828.6079999999999</v>
      </c>
      <c r="X165" s="2">
        <f t="shared" si="28"/>
        <v>36.230031704616209</v>
      </c>
      <c r="Y165" s="2">
        <v>285836</v>
      </c>
      <c r="Z165" s="2">
        <v>12371599</v>
      </c>
      <c r="AA165" s="2">
        <f t="shared" si="29"/>
        <v>5.6632407505166116</v>
      </c>
    </row>
    <row r="166" spans="1:27" x14ac:dyDescent="0.2">
      <c r="A166">
        <v>1988</v>
      </c>
      <c r="B166">
        <v>1</v>
      </c>
      <c r="C166" s="2">
        <v>8725.0059999999994</v>
      </c>
      <c r="D166" s="2">
        <v>8819.1068654029859</v>
      </c>
      <c r="E166" s="2">
        <f t="shared" si="25"/>
        <v>-1.0670112840126755</v>
      </c>
      <c r="F166" s="2">
        <v>116.23333333333333</v>
      </c>
      <c r="G166" s="10">
        <v>121.267</v>
      </c>
      <c r="H166" s="2">
        <v>6.6633333333333331</v>
      </c>
      <c r="I166" s="8">
        <f t="shared" si="27"/>
        <v>6.6633333333333331</v>
      </c>
      <c r="J166" s="2">
        <v>3231.8960000000002</v>
      </c>
      <c r="K166" s="2">
        <v>58.146999999999998</v>
      </c>
      <c r="L166" s="2">
        <v>95.779070000000004</v>
      </c>
      <c r="M166" s="2">
        <f t="shared" si="23"/>
        <v>58.030919008369196</v>
      </c>
      <c r="N166" s="2">
        <v>891.61300000000006</v>
      </c>
      <c r="O166" s="2">
        <f t="shared" si="24"/>
        <v>16.009525612770055</v>
      </c>
      <c r="P166" s="2">
        <f t="shared" si="22"/>
        <v>9109.5121303641808</v>
      </c>
      <c r="Q166" s="2">
        <v>100.93447999999999</v>
      </c>
      <c r="R166" s="2">
        <v>96.723420000000004</v>
      </c>
      <c r="S166" s="2">
        <f t="shared" si="26"/>
        <v>101.92966064007094</v>
      </c>
      <c r="T166" s="2">
        <v>79.733999999999995</v>
      </c>
      <c r="U166" s="2">
        <v>2.8366005797673601</v>
      </c>
      <c r="V166" s="2">
        <v>5.7</v>
      </c>
      <c r="W166" s="2">
        <v>1887.6030000000001</v>
      </c>
      <c r="X166" s="2">
        <f t="shared" si="28"/>
        <v>36.809400200232012</v>
      </c>
      <c r="Y166" s="2">
        <v>276796</v>
      </c>
      <c r="Z166" s="2">
        <v>12598999</v>
      </c>
      <c r="AA166" s="2">
        <f t="shared" si="29"/>
        <v>5.3976894176494845</v>
      </c>
    </row>
    <row r="167" spans="1:27" x14ac:dyDescent="0.2">
      <c r="A167">
        <v>1988</v>
      </c>
      <c r="B167">
        <v>2</v>
      </c>
      <c r="C167" s="2">
        <v>8839.6409999999996</v>
      </c>
      <c r="D167" s="2">
        <v>8890.1632677651869</v>
      </c>
      <c r="E167" s="2">
        <f t="shared" si="25"/>
        <v>-0.56829403739271367</v>
      </c>
      <c r="F167" s="2">
        <v>117.56666666666666</v>
      </c>
      <c r="G167" s="10">
        <v>122.733</v>
      </c>
      <c r="H167" s="2">
        <v>7.1566666666666663</v>
      </c>
      <c r="I167" s="8">
        <f t="shared" si="27"/>
        <v>7.1566666666666663</v>
      </c>
      <c r="J167" s="2">
        <v>3291.7159999999999</v>
      </c>
      <c r="K167" s="2">
        <v>58.713000000000001</v>
      </c>
      <c r="L167" s="2">
        <v>95.998779999999996</v>
      </c>
      <c r="M167" s="2">
        <f t="shared" si="23"/>
        <v>58.401280961978024</v>
      </c>
      <c r="N167" s="2">
        <v>914.87699999999995</v>
      </c>
      <c r="O167" s="2">
        <f t="shared" si="24"/>
        <v>16.231652038830678</v>
      </c>
      <c r="P167" s="2">
        <f t="shared" si="22"/>
        <v>9208.0763943041784</v>
      </c>
      <c r="Q167" s="2">
        <v>101.19307999999999</v>
      </c>
      <c r="R167" s="2">
        <v>97.172449999999998</v>
      </c>
      <c r="S167" s="2">
        <f t="shared" si="26"/>
        <v>102.43025491205201</v>
      </c>
      <c r="T167" s="2">
        <v>79.856999999999999</v>
      </c>
      <c r="U167" s="2">
        <v>2.8091338400744101</v>
      </c>
      <c r="V167" s="2">
        <v>5.4666666666666668</v>
      </c>
      <c r="W167" s="2">
        <v>1945.778</v>
      </c>
      <c r="X167" s="2">
        <f t="shared" si="28"/>
        <v>37.277714700713616</v>
      </c>
      <c r="Y167" s="2">
        <v>289191</v>
      </c>
      <c r="Z167" s="2">
        <v>12833480</v>
      </c>
      <c r="AA167" s="2">
        <f t="shared" si="29"/>
        <v>5.5403954572484988</v>
      </c>
    </row>
    <row r="168" spans="1:27" x14ac:dyDescent="0.2">
      <c r="A168">
        <v>1988</v>
      </c>
      <c r="B168">
        <v>3</v>
      </c>
      <c r="C168" s="2">
        <v>8891.4349999999995</v>
      </c>
      <c r="D168" s="2">
        <v>8960.8550504549858</v>
      </c>
      <c r="E168" s="2">
        <f t="shared" si="25"/>
        <v>-0.77470341908344453</v>
      </c>
      <c r="F168" s="2">
        <v>119</v>
      </c>
      <c r="G168" s="10">
        <v>124.1</v>
      </c>
      <c r="H168" s="2">
        <v>7.9833333333333334</v>
      </c>
      <c r="I168" s="8">
        <f t="shared" si="27"/>
        <v>7.9833333333333334</v>
      </c>
      <c r="J168" s="2">
        <v>3361.8989999999999</v>
      </c>
      <c r="K168" s="2">
        <v>59.414999999999999</v>
      </c>
      <c r="L168" s="2">
        <v>96.233580000000003</v>
      </c>
      <c r="M168" s="2">
        <f t="shared" si="23"/>
        <v>58.797913930901245</v>
      </c>
      <c r="N168" s="2">
        <v>923.82799999999997</v>
      </c>
      <c r="O168" s="2">
        <f t="shared" si="24"/>
        <v>16.157284686707314</v>
      </c>
      <c r="P168" s="2">
        <f t="shared" si="22"/>
        <v>9239.4307683451025</v>
      </c>
      <c r="Q168" s="2">
        <v>101.00892</v>
      </c>
      <c r="R168" s="2">
        <v>97.689300000000003</v>
      </c>
      <c r="S168" s="2">
        <f t="shared" si="26"/>
        <v>102.53687630197277</v>
      </c>
      <c r="T168" s="2">
        <v>79.942999999999998</v>
      </c>
      <c r="U168" s="2">
        <v>2.7790775140176298</v>
      </c>
      <c r="V168" s="2">
        <v>5.4666666666666668</v>
      </c>
      <c r="W168" s="2">
        <v>1999.1880000000001</v>
      </c>
      <c r="X168" s="2">
        <f t="shared" si="28"/>
        <v>37.549839285280861</v>
      </c>
      <c r="Y168" s="2">
        <v>296600</v>
      </c>
      <c r="Z168" s="2">
        <v>13077098</v>
      </c>
      <c r="AA168" s="2">
        <f t="shared" si="29"/>
        <v>5.57090295260591</v>
      </c>
    </row>
    <row r="169" spans="1:27" x14ac:dyDescent="0.2">
      <c r="A169">
        <v>1988</v>
      </c>
      <c r="B169">
        <v>4</v>
      </c>
      <c r="C169" s="2">
        <v>9009.9130000000005</v>
      </c>
      <c r="D169" s="2">
        <v>9031.6270694378036</v>
      </c>
      <c r="E169" s="2">
        <f t="shared" si="25"/>
        <v>-0.24042256473677526</v>
      </c>
      <c r="F169" s="2">
        <v>120.3</v>
      </c>
      <c r="G169" s="10">
        <v>125.6</v>
      </c>
      <c r="H169" s="2">
        <v>8.4700000000000006</v>
      </c>
      <c r="I169" s="8">
        <f t="shared" si="27"/>
        <v>8.4700000000000006</v>
      </c>
      <c r="J169" s="2">
        <v>3434.5390000000002</v>
      </c>
      <c r="K169" s="2">
        <v>59.929000000000002</v>
      </c>
      <c r="L169" s="2">
        <v>96.448599999999999</v>
      </c>
      <c r="M169" s="2">
        <f t="shared" si="23"/>
        <v>59.4203893661102</v>
      </c>
      <c r="N169" s="2">
        <v>943.60500000000002</v>
      </c>
      <c r="O169" s="2">
        <f t="shared" si="24"/>
        <v>16.325153538162883</v>
      </c>
      <c r="P169" s="2">
        <f t="shared" si="22"/>
        <v>9341.6731813629231</v>
      </c>
      <c r="Q169" s="2">
        <v>101.4027</v>
      </c>
      <c r="R169" s="2">
        <v>98.295159999999996</v>
      </c>
      <c r="S169" s="2">
        <f t="shared" si="26"/>
        <v>103.34410889252926</v>
      </c>
      <c r="T169" s="2">
        <v>79.796999999999997</v>
      </c>
      <c r="U169" s="2">
        <v>2.74696304338348</v>
      </c>
      <c r="V169" s="2">
        <v>5.333333333333333</v>
      </c>
      <c r="W169" s="2">
        <v>2054.8319999999999</v>
      </c>
      <c r="X169" s="2">
        <f t="shared" si="28"/>
        <v>37.964116102366319</v>
      </c>
      <c r="Y169" s="2">
        <v>304881</v>
      </c>
      <c r="Z169" s="2">
        <v>13488102</v>
      </c>
      <c r="AA169" s="2">
        <f t="shared" si="29"/>
        <v>5.6328389286353069</v>
      </c>
    </row>
    <row r="170" spans="1:27" x14ac:dyDescent="0.2">
      <c r="A170">
        <v>1989</v>
      </c>
      <c r="B170">
        <v>1</v>
      </c>
      <c r="C170" s="2">
        <v>9101.5079999999998</v>
      </c>
      <c r="D170" s="2">
        <v>9102.0536788376485</v>
      </c>
      <c r="E170" s="2">
        <f t="shared" si="25"/>
        <v>-5.9951177712513903E-3</v>
      </c>
      <c r="F170" s="2">
        <v>121.66666666666667</v>
      </c>
      <c r="G170" s="10">
        <v>126.93300000000001</v>
      </c>
      <c r="H170" s="2">
        <v>9.4433333333333334</v>
      </c>
      <c r="I170" s="8">
        <f t="shared" si="27"/>
        <v>9.4433333333333334</v>
      </c>
      <c r="J170" s="2">
        <v>3490.172</v>
      </c>
      <c r="K170" s="2">
        <v>60.552999999999997</v>
      </c>
      <c r="L170" s="2">
        <v>96.718980000000002</v>
      </c>
      <c r="M170" s="2">
        <f t="shared" si="23"/>
        <v>59.593577529395596</v>
      </c>
      <c r="N170" s="2">
        <v>957.35</v>
      </c>
      <c r="O170" s="2">
        <f t="shared" si="24"/>
        <v>16.346446950971721</v>
      </c>
      <c r="P170" s="2">
        <f t="shared" si="22"/>
        <v>9410.2605300428113</v>
      </c>
      <c r="Q170" s="2">
        <v>101.57706</v>
      </c>
      <c r="R170" s="2">
        <v>99.047970000000007</v>
      </c>
      <c r="S170" s="2">
        <f t="shared" si="26"/>
        <v>104.02303241378478</v>
      </c>
      <c r="T170" s="2">
        <v>79.22</v>
      </c>
      <c r="U170" s="2">
        <v>2.7101474920050701</v>
      </c>
      <c r="V170" s="2">
        <v>5.2</v>
      </c>
      <c r="W170" s="2">
        <v>2092.0819999999999</v>
      </c>
      <c r="X170" s="2">
        <f t="shared" si="28"/>
        <v>37.95802836908944</v>
      </c>
      <c r="Y170" s="2">
        <v>292581</v>
      </c>
      <c r="Z170" s="2">
        <v>13823044</v>
      </c>
      <c r="AA170" s="2">
        <f t="shared" si="29"/>
        <v>5.3084907275415389</v>
      </c>
    </row>
    <row r="171" spans="1:27" x14ac:dyDescent="0.2">
      <c r="A171">
        <v>1989</v>
      </c>
      <c r="B171">
        <v>2</v>
      </c>
      <c r="C171" s="2">
        <v>9170.9770000000008</v>
      </c>
      <c r="D171" s="2">
        <v>9172.3775783773599</v>
      </c>
      <c r="E171" s="2">
        <f t="shared" si="25"/>
        <v>-1.5269523800032214E-2</v>
      </c>
      <c r="F171" s="2">
        <v>123.63333333333334</v>
      </c>
      <c r="G171" s="10">
        <v>128.30000000000001</v>
      </c>
      <c r="H171" s="2">
        <v>9.7266666666666666</v>
      </c>
      <c r="I171" s="8">
        <f t="shared" si="27"/>
        <v>9.7266666666666666</v>
      </c>
      <c r="J171" s="2">
        <v>3553.7669999999998</v>
      </c>
      <c r="K171" s="2">
        <v>61.198</v>
      </c>
      <c r="L171" s="2">
        <v>96.930009999999996</v>
      </c>
      <c r="M171" s="2">
        <f t="shared" si="23"/>
        <v>59.909192155508052</v>
      </c>
      <c r="N171" s="2">
        <v>964.79</v>
      </c>
      <c r="O171" s="2">
        <f t="shared" si="24"/>
        <v>16.264372284314817</v>
      </c>
      <c r="P171" s="2">
        <f t="shared" si="22"/>
        <v>9461.4423334940348</v>
      </c>
      <c r="Q171" s="2">
        <v>101.65738</v>
      </c>
      <c r="R171" s="2">
        <v>99.361069999999998</v>
      </c>
      <c r="S171" s="2">
        <f t="shared" si="26"/>
        <v>104.20700513903384</v>
      </c>
      <c r="T171" s="2">
        <v>78.364999999999995</v>
      </c>
      <c r="U171" s="2">
        <v>2.6707346392648899</v>
      </c>
      <c r="V171" s="2">
        <v>5.2333333333333334</v>
      </c>
      <c r="W171" s="2">
        <v>2143.37</v>
      </c>
      <c r="X171" s="2">
        <f t="shared" si="28"/>
        <v>38.183698699111666</v>
      </c>
      <c r="Y171" s="2">
        <v>306775</v>
      </c>
      <c r="Z171" s="2">
        <v>14039227</v>
      </c>
      <c r="AA171" s="2">
        <f t="shared" si="29"/>
        <v>5.4651339565357269</v>
      </c>
    </row>
    <row r="172" spans="1:27" x14ac:dyDescent="0.2">
      <c r="A172">
        <v>1989</v>
      </c>
      <c r="B172">
        <v>3</v>
      </c>
      <c r="C172" s="2">
        <v>9238.9230000000007</v>
      </c>
      <c r="D172" s="2">
        <v>9242.4466874034042</v>
      </c>
      <c r="E172" s="2">
        <f t="shared" si="25"/>
        <v>-3.8125049811821299E-2</v>
      </c>
      <c r="F172" s="2">
        <v>124.6</v>
      </c>
      <c r="G172" s="10">
        <v>129.53299999999999</v>
      </c>
      <c r="H172" s="2">
        <v>9.0833333333333339</v>
      </c>
      <c r="I172" s="8">
        <f t="shared" si="27"/>
        <v>9.0833333333333339</v>
      </c>
      <c r="J172" s="2">
        <v>3609.3989999999999</v>
      </c>
      <c r="K172" s="2">
        <v>61.645000000000003</v>
      </c>
      <c r="L172" s="2">
        <v>97.150930000000002</v>
      </c>
      <c r="M172" s="2">
        <f t="shared" si="23"/>
        <v>60.268457230833341</v>
      </c>
      <c r="N172" s="2">
        <v>986.63499999999999</v>
      </c>
      <c r="O172" s="2">
        <f t="shared" si="24"/>
        <v>16.474479352363996</v>
      </c>
      <c r="P172" s="2">
        <f t="shared" si="22"/>
        <v>9509.8657315992768</v>
      </c>
      <c r="Q172" s="2">
        <v>101.81605999999999</v>
      </c>
      <c r="R172" s="2">
        <v>99.606080000000006</v>
      </c>
      <c r="S172" s="2">
        <f t="shared" si="26"/>
        <v>104.38910484588052</v>
      </c>
      <c r="T172" s="2">
        <v>78.507000000000005</v>
      </c>
      <c r="U172" s="2">
        <v>2.6291067810010098</v>
      </c>
      <c r="V172" s="2">
        <v>5.2333333333333334</v>
      </c>
      <c r="W172" s="2">
        <v>2205.0940000000001</v>
      </c>
      <c r="X172" s="2">
        <f t="shared" si="28"/>
        <v>38.702792049690594</v>
      </c>
      <c r="Y172" s="2">
        <v>302034</v>
      </c>
      <c r="Z172" s="2">
        <v>14292621</v>
      </c>
      <c r="AA172" s="2">
        <f t="shared" si="29"/>
        <v>5.3011613536367372</v>
      </c>
    </row>
    <row r="173" spans="1:27" x14ac:dyDescent="0.2">
      <c r="A173">
        <v>1989</v>
      </c>
      <c r="B173">
        <v>4</v>
      </c>
      <c r="C173" s="2">
        <v>9257.1280000000006</v>
      </c>
      <c r="D173" s="2">
        <v>9311.574564049688</v>
      </c>
      <c r="E173" s="2">
        <f t="shared" si="25"/>
        <v>-0.58471919732990818</v>
      </c>
      <c r="F173" s="2">
        <v>125.86666666666666</v>
      </c>
      <c r="G173" s="10">
        <v>131.1</v>
      </c>
      <c r="H173" s="2">
        <v>8.6133333333333333</v>
      </c>
      <c r="I173" s="8">
        <f t="shared" si="27"/>
        <v>8.6133333333333333</v>
      </c>
      <c r="J173" s="2">
        <v>3653.692</v>
      </c>
      <c r="K173" s="2">
        <v>62.084000000000003</v>
      </c>
      <c r="L173" s="2">
        <v>97.367170000000002</v>
      </c>
      <c r="M173" s="2">
        <f t="shared" si="23"/>
        <v>60.44212110754161</v>
      </c>
      <c r="N173" s="2">
        <v>979.25699999999995</v>
      </c>
      <c r="O173" s="2">
        <f t="shared" si="24"/>
        <v>16.199605820470875</v>
      </c>
      <c r="P173" s="2">
        <f t="shared" si="22"/>
        <v>9507.4428064408166</v>
      </c>
      <c r="Q173" s="2">
        <v>101.42033000000001</v>
      </c>
      <c r="R173" s="2">
        <v>99.844009999999997</v>
      </c>
      <c r="S173" s="2">
        <f t="shared" si="26"/>
        <v>104.0002748639331</v>
      </c>
      <c r="T173" s="2">
        <v>78.94</v>
      </c>
      <c r="U173" s="2">
        <v>2.5857538582800901</v>
      </c>
      <c r="V173" s="2">
        <v>5.3666666666666671</v>
      </c>
      <c r="W173" s="2">
        <v>2260.1149999999998</v>
      </c>
      <c r="X173" s="2">
        <f t="shared" si="28"/>
        <v>39.095585548224619</v>
      </c>
      <c r="Y173" s="2">
        <v>314704</v>
      </c>
      <c r="Z173" s="2">
        <v>14575056</v>
      </c>
      <c r="AA173" s="2">
        <f t="shared" si="29"/>
        <v>5.4437659828674567</v>
      </c>
    </row>
    <row r="174" spans="1:27" x14ac:dyDescent="0.2">
      <c r="A174">
        <v>1990</v>
      </c>
      <c r="B174">
        <v>1</v>
      </c>
      <c r="C174" s="2">
        <v>9358.2890000000007</v>
      </c>
      <c r="D174" s="2">
        <v>9378.9695490458143</v>
      </c>
      <c r="E174" s="2">
        <f t="shared" si="25"/>
        <v>-0.22049915971757983</v>
      </c>
      <c r="F174" s="2">
        <v>128.03333333333333</v>
      </c>
      <c r="G174" s="10">
        <v>132.767</v>
      </c>
      <c r="H174" s="2">
        <v>8.25</v>
      </c>
      <c r="I174" s="8">
        <f t="shared" si="27"/>
        <v>8.25</v>
      </c>
      <c r="J174" s="2">
        <v>3737.9479999999999</v>
      </c>
      <c r="K174" s="2">
        <v>62.753999999999998</v>
      </c>
      <c r="L174" s="2">
        <v>98.149159999999995</v>
      </c>
      <c r="M174" s="2">
        <f t="shared" si="23"/>
        <v>60.688339515165225</v>
      </c>
      <c r="N174" s="2">
        <v>996.88400000000001</v>
      </c>
      <c r="O174" s="2">
        <f t="shared" si="24"/>
        <v>16.185146141475474</v>
      </c>
      <c r="P174" s="2">
        <f t="shared" si="22"/>
        <v>9534.7621925648691</v>
      </c>
      <c r="Q174" s="2">
        <v>101.15194</v>
      </c>
      <c r="R174" s="2">
        <v>100.98000999999999</v>
      </c>
      <c r="S174" s="2">
        <f t="shared" si="26"/>
        <v>104.0693971575447</v>
      </c>
      <c r="T174" s="2">
        <v>79.212000000000003</v>
      </c>
      <c r="U174" s="2">
        <v>2.54056398421262</v>
      </c>
      <c r="V174" s="2">
        <v>5.3</v>
      </c>
      <c r="W174" s="2">
        <v>2341.3580000000002</v>
      </c>
      <c r="X174" s="2">
        <f t="shared" si="28"/>
        <v>39.780595895412766</v>
      </c>
      <c r="Y174" s="2">
        <v>307102</v>
      </c>
      <c r="Z174" s="2">
        <v>14815104</v>
      </c>
      <c r="AA174" s="2">
        <f t="shared" si="29"/>
        <v>5.2177841067760893</v>
      </c>
    </row>
    <row r="175" spans="1:27" x14ac:dyDescent="0.2">
      <c r="A175">
        <v>1990</v>
      </c>
      <c r="B175">
        <v>2</v>
      </c>
      <c r="C175" s="2">
        <v>9392.2510000000002</v>
      </c>
      <c r="D175" s="2">
        <v>9444.9467141435307</v>
      </c>
      <c r="E175" s="2">
        <f t="shared" si="25"/>
        <v>-0.55792494905895218</v>
      </c>
      <c r="F175" s="2">
        <v>129.30000000000001</v>
      </c>
      <c r="G175" s="10">
        <v>134.5</v>
      </c>
      <c r="H175" s="2">
        <v>8.2433333333333341</v>
      </c>
      <c r="I175" s="8">
        <f t="shared" si="27"/>
        <v>8.2433333333333341</v>
      </c>
      <c r="J175" s="2">
        <v>3783.4209999999998</v>
      </c>
      <c r="K175" s="2">
        <v>63.457000000000001</v>
      </c>
      <c r="L175" s="2">
        <v>98.355670000000003</v>
      </c>
      <c r="M175" s="2">
        <f t="shared" si="23"/>
        <v>60.61857632900734</v>
      </c>
      <c r="N175" s="2">
        <v>981.02</v>
      </c>
      <c r="O175" s="2">
        <f t="shared" si="24"/>
        <v>15.718059330506117</v>
      </c>
      <c r="P175" s="2">
        <f t="shared" si="22"/>
        <v>9549.2725533769426</v>
      </c>
      <c r="Q175" s="2">
        <v>100.69253</v>
      </c>
      <c r="R175" s="2">
        <v>100.87912</v>
      </c>
      <c r="S175" s="2">
        <f t="shared" si="26"/>
        <v>103.27593535760165</v>
      </c>
      <c r="T175" s="2">
        <v>80.028999999999996</v>
      </c>
      <c r="U175" s="2">
        <v>2.4939391248169702</v>
      </c>
      <c r="V175" s="2">
        <v>5.333333333333333</v>
      </c>
      <c r="W175" s="2">
        <v>2395.9499999999998</v>
      </c>
      <c r="X175" s="2">
        <f t="shared" si="28"/>
        <v>39.975941613269995</v>
      </c>
      <c r="Y175" s="2">
        <v>317837</v>
      </c>
      <c r="Z175" s="2">
        <v>14979095</v>
      </c>
      <c r="AA175" s="2">
        <f t="shared" si="29"/>
        <v>5.3030461213868803</v>
      </c>
    </row>
    <row r="176" spans="1:27" x14ac:dyDescent="0.2">
      <c r="A176">
        <v>1990</v>
      </c>
      <c r="B176">
        <v>3</v>
      </c>
      <c r="C176" s="2">
        <v>9398.4989999999998</v>
      </c>
      <c r="D176" s="2">
        <v>9508.796541563328</v>
      </c>
      <c r="E176" s="2">
        <f t="shared" si="25"/>
        <v>-1.1599526930796467</v>
      </c>
      <c r="F176" s="2">
        <v>131.53333333333333</v>
      </c>
      <c r="G176" s="10">
        <v>136.5</v>
      </c>
      <c r="H176" s="2">
        <v>8.16</v>
      </c>
      <c r="I176" s="8">
        <f t="shared" si="27"/>
        <v>8.16</v>
      </c>
      <c r="J176" s="2">
        <v>3846.7</v>
      </c>
      <c r="K176" s="2">
        <v>64.001000000000005</v>
      </c>
      <c r="L176" s="2">
        <v>98.582840000000004</v>
      </c>
      <c r="M176" s="2">
        <f t="shared" si="23"/>
        <v>60.967759073416396</v>
      </c>
      <c r="N176" s="2">
        <v>978.91899999999998</v>
      </c>
      <c r="O176" s="2">
        <f t="shared" si="24"/>
        <v>15.515246248574027</v>
      </c>
      <c r="P176" s="2">
        <f t="shared" si="22"/>
        <v>9533.6054428945226</v>
      </c>
      <c r="Q176" s="2">
        <v>100.41336</v>
      </c>
      <c r="R176" s="2">
        <v>100.63893</v>
      </c>
      <c r="S176" s="2">
        <f t="shared" si="26"/>
        <v>102.50762818462928</v>
      </c>
      <c r="T176" s="2">
        <v>79.793999999999997</v>
      </c>
      <c r="U176" s="2">
        <v>2.4528862860880198</v>
      </c>
      <c r="V176" s="2">
        <v>5.7</v>
      </c>
      <c r="W176" s="2">
        <v>2443.875</v>
      </c>
      <c r="X176" s="2">
        <f t="shared" si="28"/>
        <v>40.157500550405757</v>
      </c>
      <c r="Y176" s="2">
        <v>323020</v>
      </c>
      <c r="Z176" s="2">
        <v>15287317</v>
      </c>
      <c r="AA176" s="2">
        <f t="shared" si="29"/>
        <v>5.3078311402146454</v>
      </c>
    </row>
    <row r="177" spans="1:27" x14ac:dyDescent="0.2">
      <c r="A177">
        <v>1990</v>
      </c>
      <c r="B177">
        <v>4</v>
      </c>
      <c r="C177" s="2">
        <v>9312.9369999999999</v>
      </c>
      <c r="D177" s="2">
        <v>9570.5625341722589</v>
      </c>
      <c r="E177" s="2">
        <f t="shared" si="25"/>
        <v>-2.6918536214814104</v>
      </c>
      <c r="F177" s="2">
        <v>133.76666666666668</v>
      </c>
      <c r="G177" s="10">
        <v>138.06700000000001</v>
      </c>
      <c r="H177" s="2">
        <v>7.7433333333333332</v>
      </c>
      <c r="I177" s="8">
        <f t="shared" si="27"/>
        <v>7.7433333333333332</v>
      </c>
      <c r="J177" s="2">
        <v>3867.9090000000001</v>
      </c>
      <c r="K177" s="2">
        <v>64.477000000000004</v>
      </c>
      <c r="L177" s="2">
        <v>98.850269999999995</v>
      </c>
      <c r="M177" s="2">
        <f t="shared" si="23"/>
        <v>60.68670607779876</v>
      </c>
      <c r="N177" s="2">
        <v>958.78700000000003</v>
      </c>
      <c r="O177" s="2">
        <f t="shared" si="24"/>
        <v>15.043173161575012</v>
      </c>
      <c r="P177" s="2">
        <f t="shared" si="22"/>
        <v>9421.2560066856677</v>
      </c>
      <c r="Q177" s="2">
        <v>100.40749</v>
      </c>
      <c r="R177" s="2">
        <v>100.34135999999999</v>
      </c>
      <c r="S177" s="2">
        <f t="shared" si="26"/>
        <v>101.92206961889329</v>
      </c>
      <c r="T177" s="2">
        <v>79.171999999999997</v>
      </c>
      <c r="U177" s="2">
        <v>2.4214205346871598</v>
      </c>
      <c r="V177" s="2">
        <v>6.1333333333333329</v>
      </c>
      <c r="W177" s="2">
        <v>2489.2550000000001</v>
      </c>
      <c r="X177" s="2">
        <f t="shared" si="28"/>
        <v>40.339183227036216</v>
      </c>
      <c r="Y177" s="2">
        <v>342296</v>
      </c>
      <c r="Z177" s="2">
        <v>15505065</v>
      </c>
      <c r="AA177" s="2">
        <f t="shared" si="29"/>
        <v>5.5470175059933942</v>
      </c>
    </row>
    <row r="178" spans="1:27" x14ac:dyDescent="0.2">
      <c r="A178">
        <v>1991</v>
      </c>
      <c r="B178">
        <v>1</v>
      </c>
      <c r="C178" s="2">
        <v>9269.3670000000002</v>
      </c>
      <c r="D178" s="2">
        <v>9630.7615917847743</v>
      </c>
      <c r="E178" s="2">
        <f t="shared" si="25"/>
        <v>-3.7525027313836778</v>
      </c>
      <c r="F178" s="2">
        <v>134.76666666666668</v>
      </c>
      <c r="G178" s="10">
        <v>140.06700000000001</v>
      </c>
      <c r="H178" s="2">
        <v>6.4266666666666667</v>
      </c>
      <c r="I178" s="8">
        <f t="shared" si="27"/>
        <v>6.4266666666666667</v>
      </c>
      <c r="J178" s="2">
        <v>3873.5619999999999</v>
      </c>
      <c r="K178" s="2">
        <v>65.108999999999995</v>
      </c>
      <c r="L178" s="2">
        <v>99.061300000000003</v>
      </c>
      <c r="M178" s="2">
        <f t="shared" si="23"/>
        <v>60.057252956394045</v>
      </c>
      <c r="N178" s="2">
        <v>940.08799999999997</v>
      </c>
      <c r="O178" s="2">
        <f t="shared" si="24"/>
        <v>14.575499970639575</v>
      </c>
      <c r="P178" s="2">
        <f t="shared" si="22"/>
        <v>9357.2030651727764</v>
      </c>
      <c r="Q178" s="2">
        <v>100.13616</v>
      </c>
      <c r="R178" s="2">
        <v>99.850790000000003</v>
      </c>
      <c r="S178" s="2">
        <f t="shared" si="26"/>
        <v>100.93421632430019</v>
      </c>
      <c r="T178" s="2">
        <v>79.224000000000004</v>
      </c>
      <c r="U178" s="2">
        <v>2.3996177600749999</v>
      </c>
      <c r="V178" s="2">
        <v>6.6</v>
      </c>
      <c r="W178" s="2">
        <v>2538.672</v>
      </c>
      <c r="X178" s="2">
        <f t="shared" si="28"/>
        <v>40.486006063591219</v>
      </c>
      <c r="Y178" s="2">
        <v>327141</v>
      </c>
      <c r="Z178" s="2">
        <v>15610535</v>
      </c>
      <c r="AA178" s="2">
        <f t="shared" si="29"/>
        <v>5.2171499546413616</v>
      </c>
    </row>
    <row r="179" spans="1:27" x14ac:dyDescent="0.2">
      <c r="A179">
        <v>1991</v>
      </c>
      <c r="B179">
        <v>2</v>
      </c>
      <c r="C179" s="2">
        <v>9341.6419999999998</v>
      </c>
      <c r="D179" s="2">
        <v>9689.333340457988</v>
      </c>
      <c r="E179" s="2">
        <f t="shared" si="25"/>
        <v>-3.5883928051705705</v>
      </c>
      <c r="F179" s="2">
        <v>135.56666666666666</v>
      </c>
      <c r="G179" s="10">
        <v>141.333</v>
      </c>
      <c r="H179" s="2">
        <v>5.8633333333333333</v>
      </c>
      <c r="I179" s="8">
        <f t="shared" si="27"/>
        <v>5.8633333333333333</v>
      </c>
      <c r="J179" s="2">
        <v>3926.9319999999998</v>
      </c>
      <c r="K179" s="2">
        <v>65.587000000000003</v>
      </c>
      <c r="L179" s="2">
        <v>99.261219999999994</v>
      </c>
      <c r="M179" s="2">
        <f t="shared" si="23"/>
        <v>60.319260124389452</v>
      </c>
      <c r="N179" s="2">
        <v>944.57500000000005</v>
      </c>
      <c r="O179" s="2">
        <f t="shared" si="24"/>
        <v>14.509053157018043</v>
      </c>
      <c r="P179" s="2">
        <f t="shared" si="22"/>
        <v>9411.1698405480001</v>
      </c>
      <c r="Q179" s="2">
        <v>99.983350000000002</v>
      </c>
      <c r="R179" s="2">
        <v>99.805859999999996</v>
      </c>
      <c r="S179" s="2">
        <f t="shared" si="26"/>
        <v>100.53195228137434</v>
      </c>
      <c r="T179" s="2">
        <v>80.372</v>
      </c>
      <c r="U179" s="2">
        <v>2.38018206304716</v>
      </c>
      <c r="V179" s="2">
        <v>6.833333333333333</v>
      </c>
      <c r="W179" s="2">
        <v>2594.0929999999998</v>
      </c>
      <c r="X179" s="2">
        <f t="shared" si="28"/>
        <v>40.82008251406549</v>
      </c>
      <c r="Y179" s="2">
        <v>332550</v>
      </c>
      <c r="Z179" s="2">
        <v>15803421</v>
      </c>
      <c r="AA179" s="2">
        <f t="shared" si="29"/>
        <v>5.2329343782402864</v>
      </c>
    </row>
    <row r="180" spans="1:27" x14ac:dyDescent="0.2">
      <c r="A180">
        <v>1991</v>
      </c>
      <c r="B180">
        <v>3</v>
      </c>
      <c r="C180" s="2">
        <v>9388.8449999999993</v>
      </c>
      <c r="D180" s="2">
        <v>9746.9712929761718</v>
      </c>
      <c r="E180" s="2">
        <f t="shared" si="25"/>
        <v>-3.6742315352282229</v>
      </c>
      <c r="F180" s="2">
        <v>136.6</v>
      </c>
      <c r="G180" s="10">
        <v>142.86699999999999</v>
      </c>
      <c r="H180" s="2">
        <v>5.6433333333333335</v>
      </c>
      <c r="I180" s="8">
        <f t="shared" si="27"/>
        <v>5.6433333333333335</v>
      </c>
      <c r="J180" s="2">
        <v>3973.2689999999998</v>
      </c>
      <c r="K180" s="2">
        <v>66.099000000000004</v>
      </c>
      <c r="L180" s="2">
        <v>99.50367</v>
      </c>
      <c r="M180" s="2">
        <f t="shared" si="23"/>
        <v>60.410715640781575</v>
      </c>
      <c r="N180" s="2">
        <v>946.63300000000004</v>
      </c>
      <c r="O180" s="2">
        <f t="shared" si="24"/>
        <v>14.392878251933103</v>
      </c>
      <c r="P180" s="2">
        <f t="shared" si="22"/>
        <v>9435.6770961312268</v>
      </c>
      <c r="Q180" s="2">
        <v>100.11754000000001</v>
      </c>
      <c r="R180" s="2">
        <v>99.74709</v>
      </c>
      <c r="S180" s="2">
        <f t="shared" si="26"/>
        <v>100.36246173591989</v>
      </c>
      <c r="T180" s="2">
        <v>80.849999999999994</v>
      </c>
      <c r="U180" s="2">
        <v>2.3602635143655402</v>
      </c>
      <c r="V180" s="2">
        <v>6.8666666666666671</v>
      </c>
      <c r="W180" s="2">
        <v>2614.39</v>
      </c>
      <c r="X180" s="2">
        <f t="shared" si="28"/>
        <v>40.579416463828288</v>
      </c>
      <c r="Y180" s="2">
        <v>338233</v>
      </c>
      <c r="Z180" s="2">
        <v>16042724</v>
      </c>
      <c r="AA180" s="2">
        <f t="shared" si="29"/>
        <v>5.2499044782186415</v>
      </c>
    </row>
    <row r="181" spans="1:27" x14ac:dyDescent="0.2">
      <c r="A181">
        <v>1991</v>
      </c>
      <c r="B181">
        <v>4</v>
      </c>
      <c r="C181" s="2">
        <v>9421.5650000000005</v>
      </c>
      <c r="D181" s="2">
        <v>9804.5577231063162</v>
      </c>
      <c r="E181" s="2">
        <f t="shared" si="25"/>
        <v>-3.906272306436831</v>
      </c>
      <c r="F181" s="2">
        <v>137.73333333333332</v>
      </c>
      <c r="G181" s="10">
        <v>144.19999999999999</v>
      </c>
      <c r="H181" s="2">
        <v>4.8166666666666664</v>
      </c>
      <c r="I181" s="8">
        <f t="shared" si="27"/>
        <v>4.8166666666666664</v>
      </c>
      <c r="J181" s="2">
        <v>4000.0320000000002</v>
      </c>
      <c r="K181" s="2">
        <v>66.492000000000004</v>
      </c>
      <c r="L181" s="2">
        <v>99.779250000000005</v>
      </c>
      <c r="M181" s="2">
        <f t="shared" si="23"/>
        <v>60.291187002129064</v>
      </c>
      <c r="N181" s="2">
        <v>947.65499999999997</v>
      </c>
      <c r="O181" s="2">
        <f t="shared" si="24"/>
        <v>14.283696935050175</v>
      </c>
      <c r="P181" s="2">
        <f t="shared" si="22"/>
        <v>9442.4091181282674</v>
      </c>
      <c r="Q181" s="2">
        <v>100.07934</v>
      </c>
      <c r="R181" s="2">
        <v>99.762910000000005</v>
      </c>
      <c r="S181" s="2">
        <f t="shared" si="26"/>
        <v>100.06295085681042</v>
      </c>
      <c r="T181" s="2">
        <v>81.328000000000003</v>
      </c>
      <c r="U181" s="2">
        <v>2.3429628367212598</v>
      </c>
      <c r="V181" s="2">
        <v>7.1</v>
      </c>
      <c r="W181" s="2">
        <v>2667.3560000000002</v>
      </c>
      <c r="X181" s="2">
        <f t="shared" si="28"/>
        <v>40.915096419600346</v>
      </c>
      <c r="Y181" s="2">
        <v>364603</v>
      </c>
      <c r="Z181" s="2">
        <v>16262582</v>
      </c>
      <c r="AA181" s="2">
        <f t="shared" si="29"/>
        <v>5.5927168701423966</v>
      </c>
    </row>
    <row r="182" spans="1:27" x14ac:dyDescent="0.2">
      <c r="A182">
        <v>1992</v>
      </c>
      <c r="B182">
        <v>1</v>
      </c>
      <c r="C182" s="2">
        <v>9534.3459999999995</v>
      </c>
      <c r="D182" s="2">
        <v>9862.3600046083357</v>
      </c>
      <c r="E182" s="2">
        <f t="shared" si="25"/>
        <v>-3.3259179796221838</v>
      </c>
      <c r="F182" s="2">
        <v>138.66666666666666</v>
      </c>
      <c r="G182" s="10">
        <v>145.46700000000001</v>
      </c>
      <c r="H182" s="2">
        <v>4.0233333333333334</v>
      </c>
      <c r="I182" s="8">
        <f t="shared" si="27"/>
        <v>4.0233333333333334</v>
      </c>
      <c r="J182" s="2">
        <v>4100.4009999999998</v>
      </c>
      <c r="K182" s="2">
        <v>66.739000000000004</v>
      </c>
      <c r="L182" s="2">
        <v>100</v>
      </c>
      <c r="M182" s="2">
        <f t="shared" si="23"/>
        <v>61.439353301667687</v>
      </c>
      <c r="N182" s="2">
        <v>956.57100000000003</v>
      </c>
      <c r="O182" s="2">
        <f t="shared" si="24"/>
        <v>14.333013680157029</v>
      </c>
      <c r="P182" s="2">
        <f t="shared" si="22"/>
        <v>9534.3459999999995</v>
      </c>
      <c r="Q182" s="2">
        <v>100</v>
      </c>
      <c r="R182" s="2">
        <v>100</v>
      </c>
      <c r="S182" s="2">
        <f t="shared" si="26"/>
        <v>100</v>
      </c>
      <c r="T182" s="2">
        <v>83.007999999999996</v>
      </c>
      <c r="U182" s="2">
        <v>2.3266918977055502</v>
      </c>
      <c r="V182" s="2">
        <v>7.3666666666666671</v>
      </c>
      <c r="W182" s="2">
        <v>2716.5210000000002</v>
      </c>
      <c r="X182" s="2">
        <f t="shared" si="28"/>
        <v>41.271715409964543</v>
      </c>
      <c r="Y182" s="2">
        <v>347421</v>
      </c>
      <c r="Z182" s="2">
        <v>16676864</v>
      </c>
      <c r="AA182" s="2">
        <f t="shared" si="29"/>
        <v>5.2783176126543072</v>
      </c>
    </row>
    <row r="183" spans="1:27" x14ac:dyDescent="0.2">
      <c r="A183">
        <v>1992</v>
      </c>
      <c r="B183">
        <v>2</v>
      </c>
      <c r="C183" s="2">
        <v>9637.732</v>
      </c>
      <c r="D183" s="2">
        <v>9921.054354304013</v>
      </c>
      <c r="E183" s="2">
        <f t="shared" si="25"/>
        <v>-2.8557685925901688</v>
      </c>
      <c r="F183" s="2">
        <v>139.73333333333332</v>
      </c>
      <c r="G183" s="10">
        <v>146.733</v>
      </c>
      <c r="H183" s="2">
        <v>3.77</v>
      </c>
      <c r="I183" s="8">
        <f t="shared" si="27"/>
        <v>3.77</v>
      </c>
      <c r="J183" s="2">
        <v>4155.66</v>
      </c>
      <c r="K183" s="2">
        <v>67.14</v>
      </c>
      <c r="L183" s="2">
        <v>100.22490999999999</v>
      </c>
      <c r="M183" s="2">
        <f t="shared" si="23"/>
        <v>61.756545712287824</v>
      </c>
      <c r="N183" s="2">
        <v>989.875</v>
      </c>
      <c r="O183" s="2">
        <f t="shared" si="24"/>
        <v>14.710361455689569</v>
      </c>
      <c r="P183" s="2">
        <f t="shared" si="22"/>
        <v>9616.1044195499908</v>
      </c>
      <c r="Q183" s="2">
        <v>100.25076</v>
      </c>
      <c r="R183" s="2">
        <v>100.38008000000001</v>
      </c>
      <c r="S183" s="2">
        <f t="shared" si="26"/>
        <v>100.40597002143281</v>
      </c>
      <c r="T183" s="2">
        <v>83.213999999999999</v>
      </c>
      <c r="U183" s="2">
        <v>2.3095408355678999</v>
      </c>
      <c r="V183" s="2">
        <v>7.6</v>
      </c>
      <c r="W183" s="2">
        <v>2745.221</v>
      </c>
      <c r="X183" s="2">
        <f t="shared" si="28"/>
        <v>41.213371752521709</v>
      </c>
      <c r="Y183" s="2">
        <v>355688</v>
      </c>
      <c r="Z183" s="2">
        <v>16877722</v>
      </c>
      <c r="AA183" s="2">
        <f t="shared" si="29"/>
        <v>5.3398621720841204</v>
      </c>
    </row>
    <row r="184" spans="1:27" x14ac:dyDescent="0.2">
      <c r="A184">
        <v>1992</v>
      </c>
      <c r="B184">
        <v>3</v>
      </c>
      <c r="C184" s="2">
        <v>9732.9789999999994</v>
      </c>
      <c r="D184" s="2">
        <v>9981.2227684506379</v>
      </c>
      <c r="E184" s="2">
        <f t="shared" si="25"/>
        <v>-2.4871077843819367</v>
      </c>
      <c r="F184" s="2">
        <v>140.80000000000001</v>
      </c>
      <c r="G184" s="10">
        <v>147.86699999999999</v>
      </c>
      <c r="H184" s="2">
        <v>3.2566666666666668</v>
      </c>
      <c r="I184" s="8">
        <f t="shared" si="27"/>
        <v>3.2566666666666668</v>
      </c>
      <c r="J184" s="2">
        <v>4226.9709999999995</v>
      </c>
      <c r="K184" s="2">
        <v>67.468000000000004</v>
      </c>
      <c r="L184" s="2">
        <v>100.49442999999999</v>
      </c>
      <c r="M184" s="2">
        <f t="shared" si="23"/>
        <v>62.343250309116357</v>
      </c>
      <c r="N184" s="2">
        <v>1003.65</v>
      </c>
      <c r="O184" s="2">
        <f t="shared" si="24"/>
        <v>14.802751940513582</v>
      </c>
      <c r="P184" s="2">
        <f t="shared" si="22"/>
        <v>9685.0929947062723</v>
      </c>
      <c r="Q184" s="2">
        <v>100.18317</v>
      </c>
      <c r="R184" s="2">
        <v>100.67368</v>
      </c>
      <c r="S184" s="2">
        <f t="shared" si="26"/>
        <v>100.36186481146866</v>
      </c>
      <c r="T184" s="2">
        <v>83.64</v>
      </c>
      <c r="U184" s="2">
        <v>2.2944115887685301</v>
      </c>
      <c r="V184" s="2">
        <v>7.6333333333333329</v>
      </c>
      <c r="W184" s="2">
        <v>2791.3809999999999</v>
      </c>
      <c r="X184" s="2">
        <f t="shared" si="28"/>
        <v>41.45124060632979</v>
      </c>
      <c r="Y184" s="2">
        <v>377609</v>
      </c>
      <c r="Z184" s="2">
        <v>17104526</v>
      </c>
      <c r="AA184" s="2">
        <f t="shared" si="29"/>
        <v>5.6073898597560072</v>
      </c>
    </row>
    <row r="185" spans="1:27" x14ac:dyDescent="0.2">
      <c r="A185">
        <v>1992</v>
      </c>
      <c r="B185">
        <v>4</v>
      </c>
      <c r="C185" s="2">
        <v>9834.51</v>
      </c>
      <c r="D185" s="2">
        <v>10042.225395793568</v>
      </c>
      <c r="E185" s="2">
        <f t="shared" si="25"/>
        <v>-2.0684199727340813</v>
      </c>
      <c r="F185" s="2">
        <v>142.03333333333333</v>
      </c>
      <c r="G185" s="10">
        <v>149.19999999999999</v>
      </c>
      <c r="H185" s="2">
        <v>3.0366666666666666</v>
      </c>
      <c r="I185" s="8">
        <f t="shared" si="27"/>
        <v>3.0366666666666666</v>
      </c>
      <c r="J185" s="2">
        <v>4307.2049999999999</v>
      </c>
      <c r="K185" s="2">
        <v>67.932000000000002</v>
      </c>
      <c r="L185" s="2">
        <v>100.80229</v>
      </c>
      <c r="M185" s="2">
        <f t="shared" si="23"/>
        <v>62.900014131280791</v>
      </c>
      <c r="N185" s="2">
        <v>1036.6179999999999</v>
      </c>
      <c r="O185" s="2">
        <f t="shared" si="24"/>
        <v>15.138189811894263</v>
      </c>
      <c r="P185" s="2">
        <f t="shared" si="22"/>
        <v>9756.2366886704658</v>
      </c>
      <c r="Q185" s="2">
        <v>100.34381999999999</v>
      </c>
      <c r="R185" s="2">
        <v>100.74207</v>
      </c>
      <c r="S185" s="2">
        <f t="shared" si="26"/>
        <v>100.2838738932161</v>
      </c>
      <c r="T185" s="2">
        <v>83.462000000000003</v>
      </c>
      <c r="U185" s="2">
        <v>2.28339161964163</v>
      </c>
      <c r="V185" s="2">
        <v>7.3666666666666671</v>
      </c>
      <c r="W185" s="2">
        <v>2840.3530000000001</v>
      </c>
      <c r="X185" s="2">
        <f t="shared" si="28"/>
        <v>41.635899533887155</v>
      </c>
      <c r="Y185" s="2">
        <v>381738</v>
      </c>
      <c r="Z185" s="2">
        <v>17322413</v>
      </c>
      <c r="AA185" s="2">
        <f t="shared" si="29"/>
        <v>5.595785107085991</v>
      </c>
    </row>
    <row r="186" spans="1:27" x14ac:dyDescent="0.2">
      <c r="A186">
        <v>1993</v>
      </c>
      <c r="B186">
        <v>1</v>
      </c>
      <c r="C186" s="2">
        <v>9850.973</v>
      </c>
      <c r="D186" s="2">
        <v>10104.285491152221</v>
      </c>
      <c r="E186" s="2">
        <f t="shared" si="25"/>
        <v>-2.5069807397468447</v>
      </c>
      <c r="F186" s="2">
        <v>143.06666666666666</v>
      </c>
      <c r="G186" s="10">
        <v>150.5</v>
      </c>
      <c r="H186" s="2">
        <v>3.04</v>
      </c>
      <c r="I186" s="8">
        <f t="shared" si="27"/>
        <v>3.04</v>
      </c>
      <c r="J186" s="2">
        <v>4349.5150000000003</v>
      </c>
      <c r="K186" s="2">
        <v>68.313000000000002</v>
      </c>
      <c r="L186" s="2">
        <v>101.05757</v>
      </c>
      <c r="M186" s="2">
        <f t="shared" si="23"/>
        <v>63.004072674835285</v>
      </c>
      <c r="N186" s="2">
        <v>1047.8889999999999</v>
      </c>
      <c r="O186" s="2">
        <f t="shared" si="24"/>
        <v>15.17899690222024</v>
      </c>
      <c r="P186" s="2">
        <f t="shared" si="22"/>
        <v>9747.8823209384518</v>
      </c>
      <c r="Q186" s="2">
        <v>100.431</v>
      </c>
      <c r="R186" s="2">
        <v>101.13515</v>
      </c>
      <c r="S186" s="2">
        <f t="shared" si="26"/>
        <v>100.50809899396947</v>
      </c>
      <c r="T186" s="2">
        <v>82.42</v>
      </c>
      <c r="U186" s="2">
        <v>2.2795540678355199</v>
      </c>
      <c r="V186" s="2">
        <v>7.1333333333333329</v>
      </c>
      <c r="W186" s="2">
        <v>2864.951</v>
      </c>
      <c r="X186" s="2">
        <f t="shared" si="28"/>
        <v>41.505746764620611</v>
      </c>
      <c r="Y186" s="2">
        <v>382567</v>
      </c>
      <c r="Z186" s="2">
        <v>17518297</v>
      </c>
      <c r="AA186" s="2">
        <f t="shared" si="29"/>
        <v>5.5424085865694082</v>
      </c>
    </row>
    <row r="187" spans="1:27" x14ac:dyDescent="0.2">
      <c r="A187">
        <v>1993</v>
      </c>
      <c r="B187">
        <v>2</v>
      </c>
      <c r="C187" s="2">
        <v>9908.3469999999998</v>
      </c>
      <c r="D187" s="2">
        <v>10167.904553345943</v>
      </c>
      <c r="E187" s="2">
        <f t="shared" si="25"/>
        <v>-2.552714298055947</v>
      </c>
      <c r="F187" s="2">
        <v>144.1</v>
      </c>
      <c r="G187" s="10">
        <v>151.767</v>
      </c>
      <c r="H187" s="2">
        <v>3</v>
      </c>
      <c r="I187" s="8">
        <f t="shared" si="27"/>
        <v>3</v>
      </c>
      <c r="J187" s="2">
        <v>4418.5810000000001</v>
      </c>
      <c r="K187" s="2">
        <v>68.718999999999994</v>
      </c>
      <c r="L187" s="2">
        <v>101.29151</v>
      </c>
      <c r="M187" s="2">
        <f t="shared" si="23"/>
        <v>63.479419166304837</v>
      </c>
      <c r="N187" s="2">
        <v>1070.375</v>
      </c>
      <c r="O187" s="2">
        <f t="shared" si="24"/>
        <v>15.377512212661383</v>
      </c>
      <c r="P187" s="2">
        <f t="shared" si="22"/>
        <v>9782.0113452746427</v>
      </c>
      <c r="Q187" s="2">
        <v>100.76992</v>
      </c>
      <c r="R187" s="2">
        <v>101.69664</v>
      </c>
      <c r="S187" s="2">
        <f t="shared" si="26"/>
        <v>101.17296382558419</v>
      </c>
      <c r="T187" s="2">
        <v>82.432000000000002</v>
      </c>
      <c r="U187" s="2">
        <v>2.2846134182019502</v>
      </c>
      <c r="V187" s="2">
        <v>7.0666666666666664</v>
      </c>
      <c r="W187" s="2">
        <v>2914.4870000000001</v>
      </c>
      <c r="X187" s="2">
        <f t="shared" si="28"/>
        <v>41.711310096643032</v>
      </c>
      <c r="Y187" s="2">
        <v>408148</v>
      </c>
      <c r="Z187" s="2">
        <v>17762288</v>
      </c>
      <c r="AA187" s="2">
        <f t="shared" si="29"/>
        <v>5.8412982433356753</v>
      </c>
    </row>
    <row r="188" spans="1:27" x14ac:dyDescent="0.2">
      <c r="A188">
        <v>1993</v>
      </c>
      <c r="B188">
        <v>3</v>
      </c>
      <c r="C188" s="2">
        <v>9955.6409999999996</v>
      </c>
      <c r="D188" s="2">
        <v>10232.323591325743</v>
      </c>
      <c r="E188" s="2">
        <f t="shared" si="25"/>
        <v>-2.7040054866941055</v>
      </c>
      <c r="F188" s="2">
        <v>144.76666666666668</v>
      </c>
      <c r="G188" s="10">
        <v>152.667</v>
      </c>
      <c r="H188" s="2">
        <v>3.06</v>
      </c>
      <c r="I188" s="8">
        <f t="shared" si="27"/>
        <v>3.06</v>
      </c>
      <c r="J188" s="2">
        <v>4487.1890000000003</v>
      </c>
      <c r="K188" s="2">
        <v>69.128</v>
      </c>
      <c r="L188" s="2">
        <v>101.55842</v>
      </c>
      <c r="M188" s="2">
        <f t="shared" si="23"/>
        <v>63.915241547598136</v>
      </c>
      <c r="N188" s="2">
        <v>1089.2539999999999</v>
      </c>
      <c r="O188" s="2">
        <f t="shared" si="24"/>
        <v>15.515266354211386</v>
      </c>
      <c r="P188" s="2">
        <f t="shared" si="22"/>
        <v>9802.8710962616387</v>
      </c>
      <c r="Q188" s="2">
        <v>100.86100999999999</v>
      </c>
      <c r="R188" s="2">
        <v>102.26125</v>
      </c>
      <c r="S188" s="2">
        <f t="shared" si="26"/>
        <v>101.55901360874363</v>
      </c>
      <c r="T188" s="2">
        <v>82.162000000000006</v>
      </c>
      <c r="U188" s="2">
        <v>2.2950732643709801</v>
      </c>
      <c r="V188" s="2">
        <v>6.8</v>
      </c>
      <c r="W188" s="2">
        <v>2957.0230000000001</v>
      </c>
      <c r="X188" s="2">
        <f t="shared" si="28"/>
        <v>41.804828333531759</v>
      </c>
      <c r="Y188" s="2">
        <v>408930</v>
      </c>
      <c r="Z188" s="2">
        <v>17971495</v>
      </c>
      <c r="AA188" s="2">
        <f t="shared" si="29"/>
        <v>5.7812362130531758</v>
      </c>
    </row>
    <row r="189" spans="1:27" x14ac:dyDescent="0.2">
      <c r="A189">
        <v>1993</v>
      </c>
      <c r="B189">
        <v>4</v>
      </c>
      <c r="C189" s="2">
        <v>10091.049000000001</v>
      </c>
      <c r="D189" s="2">
        <v>10297.687099464201</v>
      </c>
      <c r="E189" s="2">
        <f t="shared" si="25"/>
        <v>-2.0066457396530568</v>
      </c>
      <c r="F189" s="2">
        <v>145.96666666666667</v>
      </c>
      <c r="G189" s="10">
        <v>153.86699999999999</v>
      </c>
      <c r="H189" s="2">
        <v>2.99</v>
      </c>
      <c r="I189" s="8">
        <f t="shared" si="27"/>
        <v>2.99</v>
      </c>
      <c r="J189" s="2">
        <v>4552.6509999999998</v>
      </c>
      <c r="K189" s="2">
        <v>69.504999999999995</v>
      </c>
      <c r="L189" s="2">
        <v>101.84632999999999</v>
      </c>
      <c r="M189" s="2">
        <f t="shared" si="23"/>
        <v>64.313615893551884</v>
      </c>
      <c r="N189" s="2">
        <v>1136.53</v>
      </c>
      <c r="O189" s="2">
        <f t="shared" si="24"/>
        <v>16.055338718363988</v>
      </c>
      <c r="P189" s="2">
        <f t="shared" si="22"/>
        <v>9908.1125456361588</v>
      </c>
      <c r="Q189" s="2">
        <v>101.03928999999999</v>
      </c>
      <c r="R189" s="2">
        <v>102.70744999999999</v>
      </c>
      <c r="S189" s="2">
        <f t="shared" si="26"/>
        <v>101.89358640326559</v>
      </c>
      <c r="T189" s="2">
        <v>82.206999999999994</v>
      </c>
      <c r="U189" s="2">
        <v>2.3082159996872602</v>
      </c>
      <c r="V189" s="2">
        <v>6.6333333333333329</v>
      </c>
      <c r="W189" s="2">
        <v>2999.1779999999999</v>
      </c>
      <c r="X189" s="2">
        <f t="shared" si="28"/>
        <v>41.903133699713877</v>
      </c>
      <c r="Y189" s="2">
        <v>423836</v>
      </c>
      <c r="Z189" s="2">
        <v>18258154</v>
      </c>
      <c r="AA189" s="2">
        <f t="shared" si="29"/>
        <v>5.9216413879909533</v>
      </c>
    </row>
    <row r="190" spans="1:27" x14ac:dyDescent="0.2">
      <c r="A190">
        <v>1994</v>
      </c>
      <c r="B190">
        <v>1</v>
      </c>
      <c r="C190" s="2">
        <v>10188.954</v>
      </c>
      <c r="D190" s="2">
        <v>10363.663172299095</v>
      </c>
      <c r="E190" s="2">
        <f t="shared" si="25"/>
        <v>-1.6857858982340712</v>
      </c>
      <c r="F190" s="2">
        <v>146.69999999999999</v>
      </c>
      <c r="G190" s="10">
        <v>154.86699999999999</v>
      </c>
      <c r="H190" s="2">
        <v>3.2133333333333334</v>
      </c>
      <c r="I190" s="8">
        <f t="shared" si="27"/>
        <v>3.2133333333333334</v>
      </c>
      <c r="J190" s="2">
        <v>4621.223</v>
      </c>
      <c r="K190" s="2">
        <v>69.837000000000003</v>
      </c>
      <c r="L190" s="2">
        <v>102.08808000000001</v>
      </c>
      <c r="M190" s="2">
        <f t="shared" si="23"/>
        <v>64.818102784097633</v>
      </c>
      <c r="N190" s="2">
        <v>1156.3119999999999</v>
      </c>
      <c r="O190" s="2">
        <f t="shared" si="24"/>
        <v>16.218639539032306</v>
      </c>
      <c r="P190" s="2">
        <f t="shared" si="22"/>
        <v>9980.5520879616888</v>
      </c>
      <c r="Q190" s="2">
        <v>100.90411</v>
      </c>
      <c r="R190" s="2">
        <v>103.42126</v>
      </c>
      <c r="S190" s="2">
        <f t="shared" si="26"/>
        <v>102.22182839934496</v>
      </c>
      <c r="T190" s="2">
        <v>81.498999999999995</v>
      </c>
      <c r="U190" s="2">
        <v>2.3217057600586899</v>
      </c>
      <c r="V190" s="2">
        <v>6.5666666666666664</v>
      </c>
      <c r="W190" s="2">
        <v>3041.6010000000001</v>
      </c>
      <c r="X190" s="2">
        <f t="shared" si="28"/>
        <v>42.024579606358216</v>
      </c>
      <c r="Y190" s="2">
        <v>421002</v>
      </c>
      <c r="Z190" s="2">
        <v>18443409</v>
      </c>
      <c r="AA190" s="2">
        <f t="shared" si="29"/>
        <v>5.8168155729288689</v>
      </c>
    </row>
    <row r="191" spans="1:27" x14ac:dyDescent="0.2">
      <c r="A191">
        <v>1994</v>
      </c>
      <c r="B191">
        <v>2</v>
      </c>
      <c r="C191" s="2">
        <v>10327.019</v>
      </c>
      <c r="D191" s="2">
        <v>10430.077662567246</v>
      </c>
      <c r="E191" s="2">
        <f t="shared" si="25"/>
        <v>-0.98809103729989856</v>
      </c>
      <c r="F191" s="2">
        <v>147.53333333333333</v>
      </c>
      <c r="G191" s="10">
        <v>155.93299999999999</v>
      </c>
      <c r="H191" s="2">
        <v>3.94</v>
      </c>
      <c r="I191" s="8">
        <f t="shared" si="27"/>
        <v>3.94</v>
      </c>
      <c r="J191" s="2">
        <v>4683.1629999999996</v>
      </c>
      <c r="K191" s="2">
        <v>70.174000000000007</v>
      </c>
      <c r="L191" s="2">
        <v>102.31542</v>
      </c>
      <c r="M191" s="2">
        <f t="shared" si="23"/>
        <v>65.22618081129643</v>
      </c>
      <c r="N191" s="2">
        <v>1183.538</v>
      </c>
      <c r="O191" s="2">
        <f t="shared" si="24"/>
        <v>16.484086414468205</v>
      </c>
      <c r="P191" s="2">
        <f t="shared" si="22"/>
        <v>10093.316334918041</v>
      </c>
      <c r="Q191" s="2">
        <v>101.55942</v>
      </c>
      <c r="R191" s="2">
        <v>103.93161000000001</v>
      </c>
      <c r="S191" s="2">
        <f t="shared" si="26"/>
        <v>103.16366810854318</v>
      </c>
      <c r="T191" s="2">
        <v>81.710999999999999</v>
      </c>
      <c r="U191" s="2">
        <v>2.3373123200742598</v>
      </c>
      <c r="V191" s="2">
        <v>6.2</v>
      </c>
      <c r="W191" s="2">
        <v>3081.9169999999999</v>
      </c>
      <c r="X191" s="2">
        <f t="shared" si="28"/>
        <v>42.10727761987755</v>
      </c>
      <c r="Y191" s="2">
        <v>436542</v>
      </c>
      <c r="Z191" s="2">
        <v>18641924</v>
      </c>
      <c r="AA191" s="2">
        <f t="shared" si="29"/>
        <v>5.9643381657379431</v>
      </c>
    </row>
    <row r="192" spans="1:27" x14ac:dyDescent="0.2">
      <c r="A192">
        <v>1994</v>
      </c>
      <c r="B192">
        <v>3</v>
      </c>
      <c r="C192" s="2">
        <v>10387.382</v>
      </c>
      <c r="D192" s="2">
        <v>10497.708571456433</v>
      </c>
      <c r="E192" s="2">
        <f t="shared" si="25"/>
        <v>-1.0509586040177821</v>
      </c>
      <c r="F192" s="2">
        <v>148.9</v>
      </c>
      <c r="G192" s="10">
        <v>157.1</v>
      </c>
      <c r="H192" s="2">
        <v>4.4866666666666664</v>
      </c>
      <c r="I192" s="8">
        <f t="shared" si="27"/>
        <v>4.4866666666666664</v>
      </c>
      <c r="J192" s="2">
        <v>4752.7610000000004</v>
      </c>
      <c r="K192" s="2">
        <v>70.576999999999998</v>
      </c>
      <c r="L192" s="2">
        <v>102.59031</v>
      </c>
      <c r="M192" s="2">
        <f t="shared" si="23"/>
        <v>65.641189070696882</v>
      </c>
      <c r="N192" s="2">
        <v>1198.5260000000001</v>
      </c>
      <c r="O192" s="2">
        <f t="shared" si="24"/>
        <v>16.55304606567552</v>
      </c>
      <c r="P192" s="2">
        <f t="shared" si="22"/>
        <v>10125.110256514479</v>
      </c>
      <c r="Q192" s="2">
        <v>101.57314</v>
      </c>
      <c r="R192" s="2">
        <v>104.48181</v>
      </c>
      <c r="S192" s="2">
        <f t="shared" si="26"/>
        <v>103.44588601577867</v>
      </c>
      <c r="T192" s="2">
        <v>81.070999999999998</v>
      </c>
      <c r="U192" s="2">
        <v>2.3556350490655</v>
      </c>
      <c r="V192" s="2">
        <v>6</v>
      </c>
      <c r="W192" s="2">
        <v>3118.46</v>
      </c>
      <c r="X192" s="2">
        <f t="shared" si="28"/>
        <v>42.090343665134924</v>
      </c>
      <c r="Y192" s="2">
        <v>433704</v>
      </c>
      <c r="Z192" s="2">
        <v>18831993</v>
      </c>
      <c r="AA192" s="2">
        <f t="shared" si="29"/>
        <v>5.8537709026069518</v>
      </c>
    </row>
    <row r="193" spans="1:27" x14ac:dyDescent="0.2">
      <c r="A193">
        <v>1994</v>
      </c>
      <c r="B193">
        <v>4</v>
      </c>
      <c r="C193" s="2">
        <v>10506.371999999999</v>
      </c>
      <c r="D193" s="2">
        <v>10566.161626290426</v>
      </c>
      <c r="E193" s="2">
        <f t="shared" si="25"/>
        <v>-0.56585947106525536</v>
      </c>
      <c r="F193" s="2">
        <v>149.76666666666668</v>
      </c>
      <c r="G193" s="10">
        <v>158.1</v>
      </c>
      <c r="H193" s="2">
        <v>5.166666666666667</v>
      </c>
      <c r="I193" s="8">
        <f t="shared" si="27"/>
        <v>5.166666666666667</v>
      </c>
      <c r="J193" s="2">
        <v>4826.7129999999997</v>
      </c>
      <c r="K193" s="2">
        <v>70.959999999999994</v>
      </c>
      <c r="L193" s="2">
        <v>102.87701</v>
      </c>
      <c r="M193" s="2">
        <f t="shared" si="23"/>
        <v>66.11797375891949</v>
      </c>
      <c r="N193" s="2">
        <v>1232.424</v>
      </c>
      <c r="O193" s="2">
        <f t="shared" si="24"/>
        <v>16.882167572810442</v>
      </c>
      <c r="P193" s="2">
        <f t="shared" si="22"/>
        <v>10212.555749822044</v>
      </c>
      <c r="Q193" s="2">
        <v>101.41543</v>
      </c>
      <c r="R193" s="2">
        <v>105.50306999999999</v>
      </c>
      <c r="S193" s="2">
        <f t="shared" si="26"/>
        <v>104.00418140428168</v>
      </c>
      <c r="T193" s="2">
        <v>81.349000000000004</v>
      </c>
      <c r="U193" s="2">
        <v>2.3782284896844499</v>
      </c>
      <c r="V193" s="2">
        <v>5.6333333333333329</v>
      </c>
      <c r="W193" s="2">
        <v>3165.94</v>
      </c>
      <c r="X193" s="2">
        <f t="shared" si="28"/>
        <v>42.225210523750142</v>
      </c>
      <c r="Y193" s="2">
        <v>452082</v>
      </c>
      <c r="Z193" s="2">
        <v>19145431</v>
      </c>
      <c r="AA193" s="2">
        <f t="shared" si="29"/>
        <v>6.0295702458031464</v>
      </c>
    </row>
    <row r="194" spans="1:27" x14ac:dyDescent="0.2">
      <c r="A194">
        <v>1995</v>
      </c>
      <c r="B194">
        <v>1</v>
      </c>
      <c r="C194" s="2">
        <v>10543.644</v>
      </c>
      <c r="D194" s="2">
        <v>10635.057048150758</v>
      </c>
      <c r="E194" s="2">
        <f t="shared" si="25"/>
        <v>-0.85954450208288735</v>
      </c>
      <c r="F194" s="2">
        <v>150.86666666666667</v>
      </c>
      <c r="G194" s="10">
        <v>159.43299999999999</v>
      </c>
      <c r="H194" s="2">
        <v>5.81</v>
      </c>
      <c r="I194" s="8">
        <f t="shared" si="27"/>
        <v>5.81</v>
      </c>
      <c r="J194" s="2">
        <v>4862.4359999999997</v>
      </c>
      <c r="K194" s="2">
        <v>71.343999999999994</v>
      </c>
      <c r="L194" s="2">
        <v>103.02348000000001</v>
      </c>
      <c r="M194" s="2">
        <f t="shared" si="23"/>
        <v>66.15462735519155</v>
      </c>
      <c r="N194" s="2">
        <v>1266.4069999999999</v>
      </c>
      <c r="O194" s="2">
        <f t="shared" si="24"/>
        <v>17.229776014533883</v>
      </c>
      <c r="P194" s="2">
        <f t="shared" si="22"/>
        <v>10234.21456933895</v>
      </c>
      <c r="Q194" s="2">
        <v>100.99521</v>
      </c>
      <c r="R194" s="2">
        <v>105.84133</v>
      </c>
      <c r="S194" s="2">
        <f t="shared" si="26"/>
        <v>103.75758370838666</v>
      </c>
      <c r="T194" s="2">
        <v>81.34</v>
      </c>
      <c r="U194" s="2">
        <v>2.4043923556722402</v>
      </c>
      <c r="V194" s="2">
        <v>5.4666666666666668</v>
      </c>
      <c r="W194" s="2">
        <v>3203.759</v>
      </c>
      <c r="X194" s="2">
        <f t="shared" si="28"/>
        <v>42.224309900105048</v>
      </c>
      <c r="Y194" s="2">
        <v>450064</v>
      </c>
      <c r="Z194" s="2">
        <v>19308331</v>
      </c>
      <c r="AA194" s="2">
        <f t="shared" si="29"/>
        <v>5.9316702070539264</v>
      </c>
    </row>
    <row r="195" spans="1:27" x14ac:dyDescent="0.2">
      <c r="A195">
        <v>1995</v>
      </c>
      <c r="B195">
        <v>2</v>
      </c>
      <c r="C195" s="2">
        <v>10575.1</v>
      </c>
      <c r="D195" s="2">
        <v>10704.927323519338</v>
      </c>
      <c r="E195" s="2">
        <f t="shared" si="25"/>
        <v>-1.212780989499096</v>
      </c>
      <c r="F195" s="2">
        <v>152.1</v>
      </c>
      <c r="G195" s="10">
        <v>160.733</v>
      </c>
      <c r="H195" s="2">
        <v>6.02</v>
      </c>
      <c r="I195" s="8">
        <f t="shared" si="27"/>
        <v>6.02</v>
      </c>
      <c r="J195" s="2">
        <v>4933.6090000000004</v>
      </c>
      <c r="K195" s="2">
        <v>71.686999999999998</v>
      </c>
      <c r="L195" s="2">
        <v>103.23884</v>
      </c>
      <c r="M195" s="2">
        <f t="shared" si="23"/>
        <v>66.662439935905354</v>
      </c>
      <c r="N195" s="2">
        <v>1270.229</v>
      </c>
      <c r="O195" s="2">
        <f t="shared" si="24"/>
        <v>17.163209410665726</v>
      </c>
      <c r="P195" s="2">
        <f t="shared" si="22"/>
        <v>10243.334775942854</v>
      </c>
      <c r="Q195" s="2">
        <v>100.43883</v>
      </c>
      <c r="R195" s="2">
        <v>105.65539</v>
      </c>
      <c r="S195" s="2">
        <f t="shared" si="26"/>
        <v>102.78983912250176</v>
      </c>
      <c r="T195" s="2">
        <v>81.387</v>
      </c>
      <c r="U195" s="2">
        <v>2.4362661518216799</v>
      </c>
      <c r="V195" s="2">
        <v>5.666666666666667</v>
      </c>
      <c r="W195" s="2">
        <v>3244.6849999999999</v>
      </c>
      <c r="X195" s="2">
        <f t="shared" si="28"/>
        <v>42.281307776734891</v>
      </c>
      <c r="Y195" s="2">
        <v>468884</v>
      </c>
      <c r="Z195" s="2">
        <v>19515625</v>
      </c>
      <c r="AA195" s="2">
        <f t="shared" si="29"/>
        <v>6.1100010372614184</v>
      </c>
    </row>
    <row r="196" spans="1:27" x14ac:dyDescent="0.2">
      <c r="A196">
        <v>1995</v>
      </c>
      <c r="B196">
        <v>3</v>
      </c>
      <c r="C196" s="2">
        <v>10665.06</v>
      </c>
      <c r="D196" s="2">
        <v>10775.431156951641</v>
      </c>
      <c r="E196" s="2">
        <f t="shared" si="25"/>
        <v>-1.0242852962819682</v>
      </c>
      <c r="F196" s="2">
        <v>152.86666666666667</v>
      </c>
      <c r="G196" s="10">
        <v>161.80000000000001</v>
      </c>
      <c r="H196" s="2">
        <v>5.7966666666666669</v>
      </c>
      <c r="I196" s="8">
        <f t="shared" si="27"/>
        <v>5.7966666666666669</v>
      </c>
      <c r="J196" s="2">
        <v>4998.6620000000003</v>
      </c>
      <c r="K196" s="2">
        <v>72.040000000000006</v>
      </c>
      <c r="L196" s="2">
        <v>103.50506</v>
      </c>
      <c r="M196" s="2">
        <f t="shared" si="23"/>
        <v>67.037604349109927</v>
      </c>
      <c r="N196" s="2">
        <v>1291.922</v>
      </c>
      <c r="O196" s="2">
        <f t="shared" si="24"/>
        <v>17.32610764358758</v>
      </c>
      <c r="P196" s="2">
        <f t="shared" si="22"/>
        <v>10303.902050778966</v>
      </c>
      <c r="Q196" s="2">
        <v>100.98052</v>
      </c>
      <c r="R196" s="2">
        <v>105.91339000000001</v>
      </c>
      <c r="S196" s="2">
        <f t="shared" si="26"/>
        <v>103.33010963099582</v>
      </c>
      <c r="T196" s="2">
        <v>81.450999999999993</v>
      </c>
      <c r="U196" s="2">
        <v>2.4703670325709299</v>
      </c>
      <c r="V196" s="2">
        <v>5.666666666666667</v>
      </c>
      <c r="W196" s="2">
        <v>3285.7669999999998</v>
      </c>
      <c r="X196" s="2">
        <f t="shared" si="28"/>
        <v>42.328063768639126</v>
      </c>
      <c r="Y196" s="2">
        <v>453413</v>
      </c>
      <c r="Z196" s="2">
        <v>19745758</v>
      </c>
      <c r="AA196" s="2">
        <f t="shared" si="29"/>
        <v>5.840978492245485</v>
      </c>
    </row>
    <row r="197" spans="1:27" x14ac:dyDescent="0.2">
      <c r="A197">
        <v>1995</v>
      </c>
      <c r="B197">
        <v>4</v>
      </c>
      <c r="C197" s="2">
        <v>10737.477999999999</v>
      </c>
      <c r="D197" s="2">
        <v>10847.580734184843</v>
      </c>
      <c r="E197" s="2">
        <f t="shared" si="25"/>
        <v>-1.0149980616218746</v>
      </c>
      <c r="F197" s="2">
        <v>153.69999999999999</v>
      </c>
      <c r="G197" s="10">
        <v>162.93299999999999</v>
      </c>
      <c r="H197" s="2">
        <v>5.72</v>
      </c>
      <c r="I197" s="8">
        <f t="shared" si="27"/>
        <v>5.72</v>
      </c>
      <c r="J197" s="2">
        <v>5055.6549999999997</v>
      </c>
      <c r="K197" s="2">
        <v>72.387</v>
      </c>
      <c r="L197" s="2">
        <v>103.78863</v>
      </c>
      <c r="M197" s="2">
        <f t="shared" si="23"/>
        <v>67.292563401412266</v>
      </c>
      <c r="N197" s="2">
        <v>1316.7049999999999</v>
      </c>
      <c r="O197" s="2">
        <f t="shared" si="24"/>
        <v>17.525811134948196</v>
      </c>
      <c r="P197" s="2">
        <f t="shared" si="22"/>
        <v>10345.524360423678</v>
      </c>
      <c r="Q197" s="2">
        <v>100.94232</v>
      </c>
      <c r="R197" s="2">
        <v>106.15725999999999</v>
      </c>
      <c r="S197" s="2">
        <f t="shared" si="26"/>
        <v>103.24599244872198</v>
      </c>
      <c r="T197" s="2">
        <v>81.706000000000003</v>
      </c>
      <c r="U197" s="2">
        <v>2.5039965962117301</v>
      </c>
      <c r="V197" s="2">
        <v>5.5666666666666664</v>
      </c>
      <c r="W197" s="2">
        <v>3319.9250000000002</v>
      </c>
      <c r="X197" s="2">
        <f t="shared" si="28"/>
        <v>42.2799829489663</v>
      </c>
      <c r="Y197" s="2">
        <v>471896</v>
      </c>
      <c r="Z197" s="2">
        <v>20038336</v>
      </c>
      <c r="AA197" s="2">
        <f t="shared" si="29"/>
        <v>6.0097004702471892</v>
      </c>
    </row>
    <row r="198" spans="1:27" x14ac:dyDescent="0.2">
      <c r="A198">
        <v>1996</v>
      </c>
      <c r="B198">
        <v>1</v>
      </c>
      <c r="C198" s="2">
        <v>10817.896000000001</v>
      </c>
      <c r="D198" s="2">
        <v>10921.013273989895</v>
      </c>
      <c r="E198" s="2">
        <f t="shared" si="25"/>
        <v>-0.94420976701387049</v>
      </c>
      <c r="F198" s="2">
        <v>155.06666666666666</v>
      </c>
      <c r="G198" s="10">
        <v>164.03299999999999</v>
      </c>
      <c r="H198" s="2">
        <v>5.3633333333333333</v>
      </c>
      <c r="I198" s="8">
        <f t="shared" si="27"/>
        <v>5.3633333333333333</v>
      </c>
      <c r="J198" s="2">
        <v>5130.6149999999998</v>
      </c>
      <c r="K198" s="2">
        <v>72.736000000000004</v>
      </c>
      <c r="L198" s="2">
        <v>104.00955</v>
      </c>
      <c r="M198" s="2">
        <f t="shared" si="23"/>
        <v>67.818283754703174</v>
      </c>
      <c r="N198" s="2">
        <v>1348.472</v>
      </c>
      <c r="O198" s="2">
        <f t="shared" si="24"/>
        <v>17.824579846913498</v>
      </c>
      <c r="P198" s="2">
        <f t="shared" ref="P198:P261" si="30">C198/(L198/100)</f>
        <v>10400.867997217563</v>
      </c>
      <c r="Q198" s="2">
        <v>100.42218</v>
      </c>
      <c r="R198" s="2">
        <v>106.42910999999999</v>
      </c>
      <c r="S198" s="2">
        <f t="shared" si="26"/>
        <v>102.75828750013628</v>
      </c>
      <c r="T198" s="2">
        <v>81.977999999999994</v>
      </c>
      <c r="U198" s="2">
        <v>2.5369362064306502</v>
      </c>
      <c r="V198" s="2">
        <v>5.5333333333333332</v>
      </c>
      <c r="W198" s="2">
        <v>3396.52</v>
      </c>
      <c r="X198" s="2">
        <f t="shared" si="28"/>
        <v>42.758437557845852</v>
      </c>
      <c r="Y198" s="2">
        <v>459741</v>
      </c>
      <c r="Z198" s="2">
        <v>20325247</v>
      </c>
      <c r="AA198" s="2">
        <f t="shared" si="29"/>
        <v>5.7876317057699085</v>
      </c>
    </row>
    <row r="199" spans="1:27" x14ac:dyDescent="0.2">
      <c r="A199">
        <v>1996</v>
      </c>
      <c r="B199">
        <v>2</v>
      </c>
      <c r="C199" s="2">
        <v>10998.322</v>
      </c>
      <c r="D199" s="2">
        <v>10999.742671032805</v>
      </c>
      <c r="E199" s="2">
        <f t="shared" si="25"/>
        <v>-1.2915493346465912E-2</v>
      </c>
      <c r="F199" s="2">
        <v>156.4</v>
      </c>
      <c r="G199" s="10">
        <v>165</v>
      </c>
      <c r="H199" s="2">
        <v>5.2433333333333332</v>
      </c>
      <c r="I199" s="8">
        <f t="shared" si="27"/>
        <v>5.2433333333333332</v>
      </c>
      <c r="J199" s="2">
        <v>5220.4989999999998</v>
      </c>
      <c r="K199" s="2">
        <v>73.037000000000006</v>
      </c>
      <c r="L199" s="2">
        <v>104.27160000000001</v>
      </c>
      <c r="M199" s="2">
        <f t="shared" si="23"/>
        <v>68.549304538887185</v>
      </c>
      <c r="N199" s="2">
        <v>1387.867</v>
      </c>
      <c r="O199" s="2">
        <f t="shared" si="24"/>
        <v>18.223797694908427</v>
      </c>
      <c r="P199" s="2">
        <f t="shared" si="30"/>
        <v>10547.763724734252</v>
      </c>
      <c r="Q199" s="2">
        <v>100.73367</v>
      </c>
      <c r="R199" s="2">
        <v>107.05475</v>
      </c>
      <c r="S199" s="2">
        <f t="shared" si="26"/>
        <v>103.42238786431301</v>
      </c>
      <c r="T199" s="2">
        <v>82.042000000000002</v>
      </c>
      <c r="U199" s="2">
        <v>2.5662597180033502</v>
      </c>
      <c r="V199" s="2">
        <v>5.5</v>
      </c>
      <c r="W199" s="2">
        <v>3449.2689999999998</v>
      </c>
      <c r="X199" s="2">
        <f t="shared" si="28"/>
        <v>42.934025873667181</v>
      </c>
      <c r="Y199" s="2">
        <v>469234</v>
      </c>
      <c r="Z199" s="2">
        <v>20537759</v>
      </c>
      <c r="AA199" s="2">
        <f t="shared" si="29"/>
        <v>5.8406881854689638</v>
      </c>
    </row>
    <row r="200" spans="1:27" x14ac:dyDescent="0.2">
      <c r="A200">
        <v>1996</v>
      </c>
      <c r="B200">
        <v>3</v>
      </c>
      <c r="C200" s="2">
        <v>11096.976000000001</v>
      </c>
      <c r="D200" s="2">
        <v>11084.863544327742</v>
      </c>
      <c r="E200" s="2">
        <f t="shared" si="25"/>
        <v>0.10927022803504105</v>
      </c>
      <c r="F200" s="2">
        <v>157.30000000000001</v>
      </c>
      <c r="G200" s="10">
        <v>166.06700000000001</v>
      </c>
      <c r="H200" s="2">
        <v>5.3066666666666666</v>
      </c>
      <c r="I200" s="8">
        <f t="shared" si="27"/>
        <v>5.3066666666666666</v>
      </c>
      <c r="J200" s="2">
        <v>5274.5050000000001</v>
      </c>
      <c r="K200" s="2">
        <v>73.275999999999996</v>
      </c>
      <c r="L200" s="2">
        <v>104.56854</v>
      </c>
      <c r="M200" s="2">
        <f t="shared" si="23"/>
        <v>68.83652053065336</v>
      </c>
      <c r="N200" s="2">
        <v>1423.28</v>
      </c>
      <c r="O200" s="2">
        <f t="shared" si="24"/>
        <v>18.574945505003463</v>
      </c>
      <c r="P200" s="2">
        <f t="shared" si="30"/>
        <v>10612.155434129616</v>
      </c>
      <c r="Q200" s="2">
        <v>100.92077</v>
      </c>
      <c r="R200" s="2">
        <v>107.85023</v>
      </c>
      <c r="S200" s="2">
        <f t="shared" si="26"/>
        <v>104.08798149306762</v>
      </c>
      <c r="T200" s="2">
        <v>82.257999999999996</v>
      </c>
      <c r="U200" s="2">
        <v>2.5915346085657101</v>
      </c>
      <c r="V200" s="2">
        <v>5.2666666666666666</v>
      </c>
      <c r="W200" s="2">
        <v>3490.299</v>
      </c>
      <c r="X200" s="2">
        <f t="shared" si="28"/>
        <v>42.970511917955875</v>
      </c>
      <c r="Y200" s="2">
        <v>471922</v>
      </c>
      <c r="Z200" s="2">
        <v>20807252</v>
      </c>
      <c r="AA200" s="2">
        <f t="shared" si="29"/>
        <v>5.8100265694559621</v>
      </c>
    </row>
    <row r="201" spans="1:27" x14ac:dyDescent="0.2">
      <c r="A201">
        <v>1996</v>
      </c>
      <c r="B201">
        <v>4</v>
      </c>
      <c r="C201" s="2">
        <v>11212.205</v>
      </c>
      <c r="D201" s="2">
        <v>11175.983335479168</v>
      </c>
      <c r="E201" s="2">
        <f t="shared" si="25"/>
        <v>0.3241027069702529</v>
      </c>
      <c r="F201" s="2">
        <v>158.66666666666666</v>
      </c>
      <c r="G201" s="10">
        <v>167.13300000000001</v>
      </c>
      <c r="H201" s="2">
        <v>5.28</v>
      </c>
      <c r="I201" s="8">
        <f t="shared" si="27"/>
        <v>5.28</v>
      </c>
      <c r="J201" s="2">
        <v>5352.7629999999999</v>
      </c>
      <c r="K201" s="2">
        <v>73.668000000000006</v>
      </c>
      <c r="L201" s="2">
        <v>104.88491</v>
      </c>
      <c r="M201" s="2">
        <f t="shared" si="23"/>
        <v>69.276529914567462</v>
      </c>
      <c r="N201" s="2">
        <v>1445.403</v>
      </c>
      <c r="O201" s="2">
        <f t="shared" si="24"/>
        <v>18.706694872929276</v>
      </c>
      <c r="P201" s="2">
        <f t="shared" si="30"/>
        <v>10690.00774277253</v>
      </c>
      <c r="Q201" s="2">
        <v>101.11275000000001</v>
      </c>
      <c r="R201" s="2">
        <v>108.37752999999999</v>
      </c>
      <c r="S201" s="2">
        <f t="shared" si="26"/>
        <v>104.47975878043371</v>
      </c>
      <c r="T201" s="2">
        <v>82.054000000000002</v>
      </c>
      <c r="U201" s="2">
        <v>2.6165029516871701</v>
      </c>
      <c r="V201" s="2">
        <v>5.333333333333333</v>
      </c>
      <c r="W201" s="2">
        <v>3538.1320000000001</v>
      </c>
      <c r="X201" s="2">
        <f t="shared" si="28"/>
        <v>42.97435889836386</v>
      </c>
      <c r="Y201" s="2">
        <v>495199</v>
      </c>
      <c r="Z201" s="2">
        <v>21074417</v>
      </c>
      <c r="AA201" s="2">
        <f t="shared" si="29"/>
        <v>6.0147161135059068</v>
      </c>
    </row>
    <row r="202" spans="1:27" x14ac:dyDescent="0.2">
      <c r="A202">
        <v>1997</v>
      </c>
      <c r="B202">
        <v>1</v>
      </c>
      <c r="C202" s="2">
        <v>11284.587</v>
      </c>
      <c r="D202" s="2">
        <v>11272.953156506377</v>
      </c>
      <c r="E202" s="2">
        <f t="shared" si="25"/>
        <v>0.10320138238939514</v>
      </c>
      <c r="F202" s="2">
        <v>159.63333333333333</v>
      </c>
      <c r="G202" s="10">
        <v>168.1</v>
      </c>
      <c r="H202" s="2">
        <v>5.2766666666666664</v>
      </c>
      <c r="I202" s="8">
        <f t="shared" si="27"/>
        <v>5.2766666666666664</v>
      </c>
      <c r="J202" s="2">
        <v>5433.1049999999996</v>
      </c>
      <c r="K202" s="2">
        <v>74.106999999999999</v>
      </c>
      <c r="L202" s="2">
        <v>105.37343</v>
      </c>
      <c r="M202" s="2">
        <f t="shared" si="23"/>
        <v>69.575726329336305</v>
      </c>
      <c r="N202" s="2">
        <v>1472.6590000000001</v>
      </c>
      <c r="O202" s="2">
        <f t="shared" si="24"/>
        <v>18.858704103902664</v>
      </c>
      <c r="P202" s="2">
        <f t="shared" si="30"/>
        <v>10709.138916707941</v>
      </c>
      <c r="Q202" s="2">
        <v>101.19112</v>
      </c>
      <c r="R202" s="2">
        <v>108.9331</v>
      </c>
      <c r="S202" s="2">
        <f t="shared" si="26"/>
        <v>104.6095053949748</v>
      </c>
      <c r="T202" s="2">
        <v>82.566000000000003</v>
      </c>
      <c r="U202" s="2">
        <v>2.6402388637426299</v>
      </c>
      <c r="V202" s="2">
        <v>5.2333333333333334</v>
      </c>
      <c r="W202" s="2">
        <v>3597.8389999999999</v>
      </c>
      <c r="X202" s="2">
        <f t="shared" si="28"/>
        <v>43.067016855270047</v>
      </c>
      <c r="Y202" s="2">
        <v>485952</v>
      </c>
      <c r="Z202" s="2">
        <v>21318320</v>
      </c>
      <c r="AA202" s="2">
        <f t="shared" si="29"/>
        <v>5.8169648432995995</v>
      </c>
    </row>
    <row r="203" spans="1:27" x14ac:dyDescent="0.2">
      <c r="A203">
        <v>1997</v>
      </c>
      <c r="B203">
        <v>2</v>
      </c>
      <c r="C203" s="2">
        <v>11472.137000000001</v>
      </c>
      <c r="D203" s="2">
        <v>11375.018084807771</v>
      </c>
      <c r="E203" s="2">
        <f t="shared" si="25"/>
        <v>0.85379130361067368</v>
      </c>
      <c r="F203" s="2">
        <v>160</v>
      </c>
      <c r="G203" s="10">
        <v>169.167</v>
      </c>
      <c r="H203" s="2">
        <v>5.5233333333333334</v>
      </c>
      <c r="I203" s="8">
        <f t="shared" si="27"/>
        <v>5.5233333333333334</v>
      </c>
      <c r="J203" s="2">
        <v>5471.2669999999998</v>
      </c>
      <c r="K203" s="2">
        <v>74.257000000000005</v>
      </c>
      <c r="L203" s="2">
        <v>105.60234</v>
      </c>
      <c r="M203" s="2">
        <f t="shared" si="23"/>
        <v>69.771324542809523</v>
      </c>
      <c r="N203" s="2">
        <v>1501.8430000000001</v>
      </c>
      <c r="O203" s="2">
        <f t="shared" si="24"/>
        <v>19.151976199543302</v>
      </c>
      <c r="P203" s="2">
        <f t="shared" si="30"/>
        <v>10863.525372638524</v>
      </c>
      <c r="Q203" s="2">
        <v>101.10002</v>
      </c>
      <c r="R203" s="2">
        <v>109.6486</v>
      </c>
      <c r="S203" s="2">
        <f t="shared" si="26"/>
        <v>104.97376907530648</v>
      </c>
      <c r="T203" s="2">
        <v>83.106999999999999</v>
      </c>
      <c r="U203" s="2">
        <v>2.6606605940136099</v>
      </c>
      <c r="V203" s="2">
        <v>5</v>
      </c>
      <c r="W203" s="2">
        <v>3643.55</v>
      </c>
      <c r="X203" s="2">
        <f t="shared" si="28"/>
        <v>43.135539902943826</v>
      </c>
      <c r="Y203" s="2">
        <v>507522</v>
      </c>
      <c r="Z203" s="2">
        <v>21369810</v>
      </c>
      <c r="AA203" s="2">
        <f t="shared" si="29"/>
        <v>6.0084904784130462</v>
      </c>
    </row>
    <row r="204" spans="1:27" x14ac:dyDescent="0.2">
      <c r="A204">
        <v>1997</v>
      </c>
      <c r="B204">
        <v>3</v>
      </c>
      <c r="C204" s="2">
        <v>11615.636</v>
      </c>
      <c r="D204" s="2">
        <v>11482.488311745867</v>
      </c>
      <c r="E204" s="2">
        <f t="shared" si="25"/>
        <v>1.1595717290470153</v>
      </c>
      <c r="F204" s="2">
        <v>160.80000000000001</v>
      </c>
      <c r="G204" s="10">
        <v>169.9</v>
      </c>
      <c r="H204" s="2">
        <v>5.5333333333333332</v>
      </c>
      <c r="I204" s="8">
        <f t="shared" si="27"/>
        <v>5.5333333333333332</v>
      </c>
      <c r="J204" s="2">
        <v>5579.1790000000001</v>
      </c>
      <c r="K204" s="2">
        <v>74.578999999999994</v>
      </c>
      <c r="L204" s="2">
        <v>105.87896000000001</v>
      </c>
      <c r="M204" s="2">
        <f t="shared" si="23"/>
        <v>70.655190682327259</v>
      </c>
      <c r="N204" s="2">
        <v>1557.316</v>
      </c>
      <c r="O204" s="2">
        <f t="shared" si="24"/>
        <v>19.721980408343086</v>
      </c>
      <c r="P204" s="2">
        <f t="shared" si="30"/>
        <v>10970.674438056436</v>
      </c>
      <c r="Q204" s="2">
        <v>101.20189000000001</v>
      </c>
      <c r="R204" s="2">
        <v>110.16630000000001</v>
      </c>
      <c r="S204" s="2">
        <f t="shared" si="26"/>
        <v>105.29984214339659</v>
      </c>
      <c r="T204" s="2">
        <v>83.578000000000003</v>
      </c>
      <c r="U204" s="2">
        <v>2.67516269598545</v>
      </c>
      <c r="V204" s="2">
        <v>4.8666666666666671</v>
      </c>
      <c r="W204" s="2">
        <v>3715.7020000000002</v>
      </c>
      <c r="X204" s="2">
        <f t="shared" si="28"/>
        <v>43.389865951420589</v>
      </c>
      <c r="Y204" s="2">
        <v>502182</v>
      </c>
      <c r="Z204" s="2">
        <v>21595123</v>
      </c>
      <c r="AA204" s="2">
        <f t="shared" si="29"/>
        <v>5.8641973073234324</v>
      </c>
    </row>
    <row r="205" spans="1:27" x14ac:dyDescent="0.2">
      <c r="A205">
        <v>1997</v>
      </c>
      <c r="B205">
        <v>4</v>
      </c>
      <c r="C205" s="2">
        <v>11715.393</v>
      </c>
      <c r="D205" s="2">
        <v>11594.153401285914</v>
      </c>
      <c r="E205" s="2">
        <f t="shared" si="25"/>
        <v>1.0456960031306695</v>
      </c>
      <c r="F205" s="2">
        <v>161.66666666666666</v>
      </c>
      <c r="G205" s="10">
        <v>170.86699999999999</v>
      </c>
      <c r="H205" s="2">
        <v>5.5066666666666668</v>
      </c>
      <c r="I205" s="8">
        <f t="shared" si="27"/>
        <v>5.5066666666666668</v>
      </c>
      <c r="J205" s="2">
        <v>5663.61</v>
      </c>
      <c r="K205" s="2">
        <v>74.823999999999998</v>
      </c>
      <c r="L205" s="2">
        <v>106.17503000000001</v>
      </c>
      <c r="M205" s="2">
        <f t="shared" si="23"/>
        <v>71.290231696105465</v>
      </c>
      <c r="N205" s="2">
        <v>1566.877</v>
      </c>
      <c r="O205" s="2">
        <f t="shared" si="24"/>
        <v>19.722937202473094</v>
      </c>
      <c r="P205" s="2">
        <f t="shared" si="30"/>
        <v>11034.037852402771</v>
      </c>
      <c r="Q205" s="2">
        <v>101.04713</v>
      </c>
      <c r="R205" s="2">
        <v>110.63539</v>
      </c>
      <c r="S205" s="2">
        <f t="shared" si="26"/>
        <v>105.29206948122076</v>
      </c>
      <c r="T205" s="2">
        <v>84.65</v>
      </c>
      <c r="U205" s="2">
        <v>2.68729188550682</v>
      </c>
      <c r="V205" s="2">
        <v>4.666666666666667</v>
      </c>
      <c r="W205" s="2">
        <v>3754.2379999999998</v>
      </c>
      <c r="X205" s="2">
        <f t="shared" si="28"/>
        <v>43.275474428801409</v>
      </c>
      <c r="Y205" s="2">
        <v>533975</v>
      </c>
      <c r="Z205" s="2">
        <v>21884585</v>
      </c>
      <c r="AA205" s="2">
        <f t="shared" si="29"/>
        <v>6.155182878155097</v>
      </c>
    </row>
    <row r="206" spans="1:27" x14ac:dyDescent="0.2">
      <c r="A206">
        <v>1998</v>
      </c>
      <c r="B206">
        <v>1</v>
      </c>
      <c r="C206" s="2">
        <v>11832.486000000001</v>
      </c>
      <c r="D206" s="2">
        <v>11709.606771975616</v>
      </c>
      <c r="E206" s="2">
        <f t="shared" si="25"/>
        <v>1.0493881683411477</v>
      </c>
      <c r="F206" s="2">
        <v>162</v>
      </c>
      <c r="G206" s="10">
        <v>171.9</v>
      </c>
      <c r="H206" s="2">
        <v>5.52</v>
      </c>
      <c r="I206" s="8">
        <f t="shared" si="27"/>
        <v>5.52</v>
      </c>
      <c r="J206" s="2">
        <v>5721.3419999999996</v>
      </c>
      <c r="K206" s="2">
        <v>74.933000000000007</v>
      </c>
      <c r="L206" s="2">
        <v>106.41435</v>
      </c>
      <c r="M206" s="2">
        <f t="shared" si="23"/>
        <v>71.75044387638448</v>
      </c>
      <c r="N206" s="2">
        <v>1607.2239999999999</v>
      </c>
      <c r="O206" s="2">
        <f t="shared" si="24"/>
        <v>20.155941632011892</v>
      </c>
      <c r="P206" s="2">
        <f t="shared" si="30"/>
        <v>11119.257882043166</v>
      </c>
      <c r="Q206" s="2">
        <v>101.13527999999999</v>
      </c>
      <c r="R206" s="2">
        <v>110.87164</v>
      </c>
      <c r="S206" s="2">
        <f t="shared" si="26"/>
        <v>105.37144995443941</v>
      </c>
      <c r="T206" s="2">
        <v>85.947999999999993</v>
      </c>
      <c r="U206" s="2">
        <v>2.6972190436001999</v>
      </c>
      <c r="V206" s="2">
        <v>4.6333333333333329</v>
      </c>
      <c r="W206" s="2">
        <v>3834.4360000000001</v>
      </c>
      <c r="X206" s="2">
        <f t="shared" si="28"/>
        <v>43.700465404353395</v>
      </c>
      <c r="Y206" s="2">
        <v>519595</v>
      </c>
      <c r="Z206" s="2">
        <v>22141869</v>
      </c>
      <c r="AA206" s="2">
        <f t="shared" si="29"/>
        <v>5.9217426817855356</v>
      </c>
    </row>
    <row r="207" spans="1:27" x14ac:dyDescent="0.2">
      <c r="A207">
        <v>1998</v>
      </c>
      <c r="B207">
        <v>2</v>
      </c>
      <c r="C207" s="2">
        <v>11942.031999999999</v>
      </c>
      <c r="D207" s="2">
        <v>11828.738996838836</v>
      </c>
      <c r="E207" s="2">
        <f t="shared" si="25"/>
        <v>0.9577775212678219</v>
      </c>
      <c r="F207" s="2">
        <v>162.53333333333333</v>
      </c>
      <c r="G207" s="10">
        <v>172.86699999999999</v>
      </c>
      <c r="H207" s="2">
        <v>5.5</v>
      </c>
      <c r="I207" s="8">
        <f t="shared" si="27"/>
        <v>5.5</v>
      </c>
      <c r="J207" s="2">
        <v>5832.5659999999998</v>
      </c>
      <c r="K207" s="2">
        <v>75.11</v>
      </c>
      <c r="L207" s="2">
        <v>106.67986999999999</v>
      </c>
      <c r="M207" s="2">
        <f t="shared" si="23"/>
        <v>72.791291027877648</v>
      </c>
      <c r="N207" s="2">
        <v>1658.434</v>
      </c>
      <c r="O207" s="2">
        <f t="shared" si="24"/>
        <v>20.697502942020247</v>
      </c>
      <c r="P207" s="2">
        <f t="shared" si="30"/>
        <v>11194.269359345864</v>
      </c>
      <c r="Q207" s="2">
        <v>100.97463999999999</v>
      </c>
      <c r="R207" s="2">
        <v>111.27602</v>
      </c>
      <c r="S207" s="2">
        <f t="shared" si="26"/>
        <v>105.32498830503637</v>
      </c>
      <c r="T207" s="2">
        <v>86.786000000000001</v>
      </c>
      <c r="U207" s="2">
        <v>2.70301773670649</v>
      </c>
      <c r="V207" s="2">
        <v>4.4000000000000004</v>
      </c>
      <c r="W207" s="2">
        <v>3901.6790000000001</v>
      </c>
      <c r="X207" s="2">
        <f t="shared" si="28"/>
        <v>43.915246521332662</v>
      </c>
      <c r="Y207" s="2">
        <v>541164</v>
      </c>
      <c r="Z207" s="2">
        <v>22503159</v>
      </c>
      <c r="AA207" s="2">
        <f t="shared" si="29"/>
        <v>6.0910573290294945</v>
      </c>
    </row>
    <row r="208" spans="1:27" x14ac:dyDescent="0.2">
      <c r="A208">
        <v>1998</v>
      </c>
      <c r="B208">
        <v>3</v>
      </c>
      <c r="C208" s="2">
        <v>12091.614</v>
      </c>
      <c r="D208" s="2">
        <v>11950.246572517166</v>
      </c>
      <c r="E208" s="2">
        <f t="shared" si="25"/>
        <v>1.1829666160022789</v>
      </c>
      <c r="F208" s="2">
        <v>163.36666666666667</v>
      </c>
      <c r="G208" s="10">
        <v>173.9</v>
      </c>
      <c r="H208" s="2">
        <v>5.5333333333333332</v>
      </c>
      <c r="I208" s="8">
        <f t="shared" si="27"/>
        <v>5.5333333333333332</v>
      </c>
      <c r="J208" s="2">
        <v>5926.8459999999995</v>
      </c>
      <c r="K208" s="2">
        <v>75.433000000000007</v>
      </c>
      <c r="L208" s="2">
        <v>106.98062</v>
      </c>
      <c r="M208" s="2">
        <f t="shared" si="23"/>
        <v>73.444140423375956</v>
      </c>
      <c r="N208" s="2">
        <v>1689.202</v>
      </c>
      <c r="O208" s="2">
        <f t="shared" si="24"/>
        <v>20.932210638077574</v>
      </c>
      <c r="P208" s="2">
        <f t="shared" si="30"/>
        <v>11302.620979388603</v>
      </c>
      <c r="Q208" s="2">
        <v>100.65139000000001</v>
      </c>
      <c r="R208" s="2">
        <v>111.53797</v>
      </c>
      <c r="S208" s="2">
        <f t="shared" si="26"/>
        <v>104.93911624627246</v>
      </c>
      <c r="T208" s="2">
        <v>87.822000000000003</v>
      </c>
      <c r="U208" s="2">
        <v>2.70297779943186</v>
      </c>
      <c r="V208" s="2">
        <v>4.5333333333333332</v>
      </c>
      <c r="W208" s="2">
        <v>3962.0639999999999</v>
      </c>
      <c r="X208" s="2">
        <f t="shared" si="28"/>
        <v>43.952465336802192</v>
      </c>
      <c r="Y208" s="2">
        <v>540495</v>
      </c>
      <c r="Z208" s="2">
        <v>22998413</v>
      </c>
      <c r="AA208" s="2">
        <f t="shared" si="29"/>
        <v>5.9958869296949526</v>
      </c>
    </row>
    <row r="209" spans="1:27" x14ac:dyDescent="0.2">
      <c r="A209">
        <v>1998</v>
      </c>
      <c r="B209">
        <v>4</v>
      </c>
      <c r="C209" s="2">
        <v>12287</v>
      </c>
      <c r="D209" s="2">
        <v>12073.956160846472</v>
      </c>
      <c r="E209" s="2">
        <f t="shared" si="25"/>
        <v>1.7644907461598081</v>
      </c>
      <c r="F209" s="2">
        <v>164.13333333333333</v>
      </c>
      <c r="G209" s="10">
        <v>174.86699999999999</v>
      </c>
      <c r="H209" s="2">
        <v>4.8600000000000003</v>
      </c>
      <c r="I209" s="8">
        <f t="shared" si="27"/>
        <v>4.8600000000000003</v>
      </c>
      <c r="J209" s="2">
        <v>6028.2380000000003</v>
      </c>
      <c r="K209" s="2">
        <v>75.641000000000005</v>
      </c>
      <c r="L209" s="2">
        <v>107.30081</v>
      </c>
      <c r="M209" s="2">
        <f t="shared" si="23"/>
        <v>74.272856696879032</v>
      </c>
      <c r="N209" s="2">
        <v>1736.9469999999999</v>
      </c>
      <c r="O209" s="2">
        <f t="shared" si="24"/>
        <v>21.400617497363896</v>
      </c>
      <c r="P209" s="2">
        <f t="shared" si="30"/>
        <v>11450.985318750156</v>
      </c>
      <c r="Q209" s="2">
        <v>101.39485999999999</v>
      </c>
      <c r="R209" s="2">
        <v>112.15288</v>
      </c>
      <c r="S209" s="2">
        <f t="shared" si="26"/>
        <v>105.97986693853289</v>
      </c>
      <c r="T209" s="2">
        <v>87.950999999999993</v>
      </c>
      <c r="U209" s="2">
        <v>2.6949251874912599</v>
      </c>
      <c r="V209" s="2">
        <v>4.4333333333333336</v>
      </c>
      <c r="W209" s="2">
        <v>4057.442</v>
      </c>
      <c r="X209" s="2">
        <f t="shared" si="28"/>
        <v>44.426844120346189</v>
      </c>
      <c r="Y209" s="2">
        <v>566836</v>
      </c>
      <c r="Z209" s="2">
        <v>23530421</v>
      </c>
      <c r="AA209" s="2">
        <f t="shared" si="29"/>
        <v>6.206554428578535</v>
      </c>
    </row>
    <row r="210" spans="1:27" x14ac:dyDescent="0.2">
      <c r="A210">
        <v>1999</v>
      </c>
      <c r="B210">
        <v>1</v>
      </c>
      <c r="C210" s="2">
        <v>12403.293</v>
      </c>
      <c r="D210" s="2">
        <v>12200.417787991111</v>
      </c>
      <c r="E210" s="2">
        <f t="shared" si="25"/>
        <v>1.6628546295240687</v>
      </c>
      <c r="F210" s="2">
        <v>164.73333333333332</v>
      </c>
      <c r="G210" s="10">
        <v>175.63300000000001</v>
      </c>
      <c r="H210" s="2">
        <v>4.7333333333333334</v>
      </c>
      <c r="I210" s="8">
        <f t="shared" si="27"/>
        <v>4.7333333333333334</v>
      </c>
      <c r="J210" s="2">
        <v>6102.5320000000002</v>
      </c>
      <c r="K210" s="2">
        <v>75.926000000000002</v>
      </c>
      <c r="L210" s="2">
        <v>107.70603</v>
      </c>
      <c r="M210" s="2">
        <f t="shared" ref="M210:M273" si="31">(J210/K210)/(L210/100)</f>
        <v>74.624172196248551</v>
      </c>
      <c r="N210" s="2">
        <v>1769.6679999999999</v>
      </c>
      <c r="O210" s="2">
        <f t="shared" ref="O210:O273" si="32">(N210/K210)/(L210/100)</f>
        <v>21.640199438887134</v>
      </c>
      <c r="P210" s="2">
        <f t="shared" si="30"/>
        <v>11515.876130612185</v>
      </c>
      <c r="Q210" s="2">
        <v>101.04810999999999</v>
      </c>
      <c r="R210" s="2">
        <v>112.70363999999999</v>
      </c>
      <c r="S210" s="2">
        <f t="shared" si="26"/>
        <v>105.73678940835902</v>
      </c>
      <c r="T210" s="2">
        <v>89.204999999999998</v>
      </c>
      <c r="U210" s="2">
        <v>2.68031593341298</v>
      </c>
      <c r="V210" s="2">
        <v>4.3</v>
      </c>
      <c r="W210" s="2">
        <v>4162.2889999999998</v>
      </c>
      <c r="X210" s="2">
        <f t="shared" si="28"/>
        <v>44.933164729834083</v>
      </c>
      <c r="Y210" s="2">
        <v>560268</v>
      </c>
      <c r="Z210" s="2">
        <v>23966125</v>
      </c>
      <c r="AA210" s="2">
        <f t="shared" si="29"/>
        <v>6.0482619868189564</v>
      </c>
    </row>
    <row r="211" spans="1:27" x14ac:dyDescent="0.2">
      <c r="A211">
        <v>1999</v>
      </c>
      <c r="B211">
        <v>2</v>
      </c>
      <c r="C211" s="2">
        <v>12498.694</v>
      </c>
      <c r="D211" s="2">
        <v>12328.416606045515</v>
      </c>
      <c r="E211" s="2">
        <f t="shared" ref="E211:E274" si="33">(C211/D211-1)*100</f>
        <v>1.3811781301338089</v>
      </c>
      <c r="F211" s="2">
        <v>165.96666666666667</v>
      </c>
      <c r="G211" s="10">
        <v>176.46700000000001</v>
      </c>
      <c r="H211" s="2">
        <v>4.746666666666667</v>
      </c>
      <c r="I211" s="8">
        <f t="shared" si="27"/>
        <v>4.746666666666667</v>
      </c>
      <c r="J211" s="2">
        <v>6225.3</v>
      </c>
      <c r="K211" s="2">
        <v>76.200999999999993</v>
      </c>
      <c r="L211" s="2">
        <v>107.99533</v>
      </c>
      <c r="M211" s="2">
        <f t="shared" si="31"/>
        <v>75.647510193844852</v>
      </c>
      <c r="N211" s="2">
        <v>1813.23</v>
      </c>
      <c r="O211" s="2">
        <f t="shared" si="32"/>
        <v>22.033690731175252</v>
      </c>
      <c r="P211" s="2">
        <f t="shared" si="30"/>
        <v>11573.365255701336</v>
      </c>
      <c r="Q211" s="2">
        <v>100.95309</v>
      </c>
      <c r="R211" s="2">
        <v>112.93366</v>
      </c>
      <c r="S211" s="2">
        <f t="shared" ref="S211:S274" si="34">(Q211*R211)/L211</f>
        <v>105.56939769533925</v>
      </c>
      <c r="T211" s="2">
        <v>88.899000000000001</v>
      </c>
      <c r="U211" s="2">
        <v>2.6620799988800199</v>
      </c>
      <c r="V211" s="2">
        <v>4.2666666666666666</v>
      </c>
      <c r="W211" s="2">
        <v>4247.2920000000004</v>
      </c>
      <c r="X211" s="2">
        <f t="shared" si="28"/>
        <v>45.211003544621988</v>
      </c>
      <c r="Y211" s="2">
        <v>577221</v>
      </c>
      <c r="Z211" s="2">
        <v>24287652</v>
      </c>
      <c r="AA211" s="2">
        <f t="shared" si="29"/>
        <v>6.144324590122423</v>
      </c>
    </row>
    <row r="212" spans="1:27" x14ac:dyDescent="0.2">
      <c r="A212">
        <v>1999</v>
      </c>
      <c r="B212">
        <v>3</v>
      </c>
      <c r="C212" s="2">
        <v>12662.385</v>
      </c>
      <c r="D212" s="2">
        <v>12458.534454504119</v>
      </c>
      <c r="E212" s="2">
        <f t="shared" si="33"/>
        <v>1.6362321446418804</v>
      </c>
      <c r="F212" s="2">
        <v>167.2</v>
      </c>
      <c r="G212" s="10">
        <v>177.4</v>
      </c>
      <c r="H212" s="2">
        <v>5.0933333333333337</v>
      </c>
      <c r="I212" s="8">
        <f t="shared" ref="I212" si="35">H212</f>
        <v>5.0933333333333337</v>
      </c>
      <c r="J212" s="2">
        <v>6328.9080000000004</v>
      </c>
      <c r="K212" s="2">
        <v>76.462000000000003</v>
      </c>
      <c r="L212" s="2">
        <v>108.31395000000001</v>
      </c>
      <c r="M212" s="2">
        <f t="shared" si="31"/>
        <v>76.418539811705003</v>
      </c>
      <c r="N212" s="2">
        <v>1853.2190000000001</v>
      </c>
      <c r="O212" s="2">
        <f t="shared" si="32"/>
        <v>22.376733858559511</v>
      </c>
      <c r="P212" s="2">
        <f t="shared" si="30"/>
        <v>11690.447075376716</v>
      </c>
      <c r="Q212" s="2">
        <v>101.03439</v>
      </c>
      <c r="R212" s="2">
        <v>113.23546</v>
      </c>
      <c r="S212" s="2">
        <f t="shared" si="34"/>
        <v>105.62513533547063</v>
      </c>
      <c r="T212" s="2">
        <v>89.007999999999996</v>
      </c>
      <c r="U212" s="2">
        <v>2.6378158548864401</v>
      </c>
      <c r="V212" s="2">
        <v>4.2333333333333334</v>
      </c>
      <c r="W212" s="2">
        <v>4349.857</v>
      </c>
      <c r="X212" s="2">
        <f t="shared" si="28"/>
        <v>45.662782151281256</v>
      </c>
      <c r="Y212" s="2">
        <v>589946</v>
      </c>
      <c r="Z212" s="2">
        <v>24914086</v>
      </c>
      <c r="AA212" s="2">
        <f t="shared" si="29"/>
        <v>6.1929796034719704</v>
      </c>
    </row>
    <row r="213" spans="1:27" x14ac:dyDescent="0.2">
      <c r="A213">
        <v>1999</v>
      </c>
      <c r="B213">
        <v>4</v>
      </c>
      <c r="C213" s="2">
        <v>12877.593000000001</v>
      </c>
      <c r="D213" s="2">
        <v>12590.942405983225</v>
      </c>
      <c r="E213" s="2">
        <f t="shared" si="33"/>
        <v>2.2766412931930935</v>
      </c>
      <c r="F213" s="2">
        <v>168.43333333333334</v>
      </c>
      <c r="G213" s="10">
        <v>178.4</v>
      </c>
      <c r="H213" s="2">
        <v>5.3066666666666666</v>
      </c>
      <c r="I213" s="8">
        <f>H213</f>
        <v>5.3066666666666666</v>
      </c>
      <c r="J213" s="2">
        <v>6459.5730000000003</v>
      </c>
      <c r="K213" s="2">
        <v>76.873000000000005</v>
      </c>
      <c r="L213" s="2">
        <v>108.63500999999999</v>
      </c>
      <c r="M213" s="2">
        <f t="shared" si="31"/>
        <v>77.349973988990868</v>
      </c>
      <c r="N213" s="2">
        <v>1868.855</v>
      </c>
      <c r="O213" s="2">
        <f t="shared" si="32"/>
        <v>22.378551281825523</v>
      </c>
      <c r="P213" s="2">
        <f t="shared" si="30"/>
        <v>11853.999000874581</v>
      </c>
      <c r="Q213" s="2">
        <v>101.01774</v>
      </c>
      <c r="R213" s="2">
        <v>113.83257</v>
      </c>
      <c r="S213" s="2">
        <f t="shared" si="34"/>
        <v>105.85085747027411</v>
      </c>
      <c r="T213" s="2">
        <v>90.1</v>
      </c>
      <c r="U213" s="2">
        <v>2.6046094693398598</v>
      </c>
      <c r="V213" s="2">
        <v>4.0666666666666664</v>
      </c>
      <c r="W213" s="2">
        <v>4434.4750000000004</v>
      </c>
      <c r="X213" s="2">
        <f t="shared" si="28"/>
        <v>45.8152587385215</v>
      </c>
      <c r="Y213" s="2">
        <v>696855</v>
      </c>
      <c r="Z213" s="2">
        <v>25332093</v>
      </c>
      <c r="AA213" s="2">
        <f t="shared" si="29"/>
        <v>7.1996329054132442</v>
      </c>
    </row>
    <row r="214" spans="1:27" x14ac:dyDescent="0.2">
      <c r="A214">
        <v>2000</v>
      </c>
      <c r="B214">
        <v>1</v>
      </c>
      <c r="C214" s="2">
        <v>12924.179</v>
      </c>
      <c r="D214" s="2">
        <v>12724.993897533106</v>
      </c>
      <c r="E214" s="2">
        <f t="shared" si="33"/>
        <v>1.5653060745711489</v>
      </c>
      <c r="F214" s="2">
        <v>170.1</v>
      </c>
      <c r="G214" s="10">
        <v>179.56700000000001</v>
      </c>
      <c r="H214" s="2">
        <v>5.6766666666666667</v>
      </c>
      <c r="I214" s="2">
        <f>help_monthly_to_quarterly!D2</f>
        <v>5.9214799300465826</v>
      </c>
      <c r="J214" s="2">
        <v>6613.5969999999998</v>
      </c>
      <c r="K214" s="2">
        <v>77.396000000000001</v>
      </c>
      <c r="L214" s="2">
        <v>110.15819999999999</v>
      </c>
      <c r="M214" s="2">
        <f t="shared" si="31"/>
        <v>77.571534173037946</v>
      </c>
      <c r="N214" s="2">
        <v>1934.4929999999999</v>
      </c>
      <c r="O214" s="2">
        <f t="shared" si="32"/>
        <v>22.689859974383484</v>
      </c>
      <c r="P214" s="2">
        <f t="shared" si="30"/>
        <v>11732.380340274261</v>
      </c>
      <c r="Q214" s="2">
        <v>100.88746</v>
      </c>
      <c r="R214" s="2">
        <v>115.81999</v>
      </c>
      <c r="S214" s="2">
        <f t="shared" si="34"/>
        <v>106.07276270241708</v>
      </c>
      <c r="T214" s="2">
        <v>92.361999999999995</v>
      </c>
      <c r="U214" s="2">
        <v>2.5651615502165201</v>
      </c>
      <c r="V214" s="2">
        <v>4.0333333333333332</v>
      </c>
      <c r="W214" s="2">
        <v>4524.3530000000001</v>
      </c>
      <c r="X214" s="2">
        <f t="shared" ref="X214:X277" si="36">W214/(D214*K214/100)*100</f>
        <v>45.938877960148957</v>
      </c>
      <c r="Y214" s="2">
        <v>604060</v>
      </c>
      <c r="Z214" s="2">
        <v>25800731</v>
      </c>
      <c r="AA214" s="2">
        <f t="shared" ref="AA214:AA277" si="37">(Y214/1000)/(D214*K214/100)*100</f>
        <v>6.13343800110371</v>
      </c>
    </row>
    <row r="215" spans="1:27" x14ac:dyDescent="0.2">
      <c r="A215">
        <v>2000</v>
      </c>
      <c r="B215">
        <v>2</v>
      </c>
      <c r="C215" s="2">
        <v>13160.842000000001</v>
      </c>
      <c r="D215" s="2">
        <v>12856.993312235847</v>
      </c>
      <c r="E215" s="2">
        <f t="shared" si="33"/>
        <v>2.3632950596231828</v>
      </c>
      <c r="F215" s="2">
        <v>171.43333333333334</v>
      </c>
      <c r="G215" s="10">
        <v>180.7</v>
      </c>
      <c r="H215" s="2">
        <v>6.2733333333333334</v>
      </c>
      <c r="I215" s="2">
        <f>help_monthly_to_quarterly!D3</f>
        <v>6.415507168478908</v>
      </c>
      <c r="J215" s="2">
        <v>6707.5140000000001</v>
      </c>
      <c r="K215" s="2">
        <v>77.864999999999995</v>
      </c>
      <c r="L215" s="2">
        <v>110.49974</v>
      </c>
      <c r="M215" s="2">
        <f t="shared" si="31"/>
        <v>77.957525191361412</v>
      </c>
      <c r="N215" s="2">
        <v>1985.3420000000001</v>
      </c>
      <c r="O215" s="2">
        <f t="shared" si="32"/>
        <v>23.074472744815417</v>
      </c>
      <c r="P215" s="2">
        <f t="shared" si="30"/>
        <v>11910.29227761079</v>
      </c>
      <c r="Q215" s="2">
        <v>100.72976</v>
      </c>
      <c r="R215" s="2">
        <v>116.09748999999999</v>
      </c>
      <c r="S215" s="2">
        <f t="shared" si="34"/>
        <v>105.83257756355262</v>
      </c>
      <c r="T215" s="2">
        <v>91.88</v>
      </c>
      <c r="U215" s="2">
        <v>2.5213320438510198</v>
      </c>
      <c r="V215" s="2">
        <v>3.9333333333333331</v>
      </c>
      <c r="W215" s="2">
        <v>4620.4070000000002</v>
      </c>
      <c r="X215" s="2">
        <f t="shared" si="36"/>
        <v>46.152850293317528</v>
      </c>
      <c r="Y215" s="2">
        <v>609745</v>
      </c>
      <c r="Z215" s="2">
        <v>26309874</v>
      </c>
      <c r="AA215" s="2">
        <f t="shared" si="37"/>
        <v>6.0906906474037665</v>
      </c>
    </row>
    <row r="216" spans="1:27" x14ac:dyDescent="0.2">
      <c r="A216">
        <v>2000</v>
      </c>
      <c r="B216">
        <v>3</v>
      </c>
      <c r="C216" s="2">
        <v>13178.419</v>
      </c>
      <c r="D216" s="2">
        <v>12985.123975009627</v>
      </c>
      <c r="E216" s="2">
        <f t="shared" si="33"/>
        <v>1.4885882134231254</v>
      </c>
      <c r="F216" s="2">
        <v>173</v>
      </c>
      <c r="G216" s="10">
        <v>181.9</v>
      </c>
      <c r="H216" s="2">
        <v>6.52</v>
      </c>
      <c r="I216" s="2">
        <f>help_monthly_to_quarterly!D4</f>
        <v>6.4393364913087323</v>
      </c>
      <c r="J216" s="2">
        <v>6815.3689999999997</v>
      </c>
      <c r="K216" s="2">
        <v>78.308999999999997</v>
      </c>
      <c r="L216" s="2">
        <v>110.85203</v>
      </c>
      <c r="M216" s="2">
        <f t="shared" si="31"/>
        <v>78.511639373447679</v>
      </c>
      <c r="N216" s="2">
        <v>2002.7360000000001</v>
      </c>
      <c r="O216" s="2">
        <f t="shared" si="32"/>
        <v>23.07110394055276</v>
      </c>
      <c r="P216" s="2">
        <f t="shared" si="30"/>
        <v>11888.297399695794</v>
      </c>
      <c r="Q216" s="2">
        <v>100.60927</v>
      </c>
      <c r="R216" s="2">
        <v>115.88442000000001</v>
      </c>
      <c r="S216" s="2">
        <f t="shared" si="34"/>
        <v>105.17666569185427</v>
      </c>
      <c r="T216" s="2">
        <v>92.811000000000007</v>
      </c>
      <c r="U216" s="2">
        <v>2.47217742226466</v>
      </c>
      <c r="V216" s="2">
        <v>4</v>
      </c>
      <c r="W216" s="2">
        <v>4720.3040000000001</v>
      </c>
      <c r="X216" s="2">
        <f t="shared" si="36"/>
        <v>46.420754047411585</v>
      </c>
      <c r="Y216" s="2">
        <v>608520</v>
      </c>
      <c r="Z216" s="2">
        <v>26871952</v>
      </c>
      <c r="AA216" s="2">
        <f t="shared" si="37"/>
        <v>5.9843512733355508</v>
      </c>
    </row>
    <row r="217" spans="1:27" x14ac:dyDescent="0.2">
      <c r="A217">
        <v>2000</v>
      </c>
      <c r="B217">
        <v>4</v>
      </c>
      <c r="C217" s="2">
        <v>13260.505999999999</v>
      </c>
      <c r="D217" s="2">
        <v>13108.302998106734</v>
      </c>
      <c r="E217" s="2">
        <f t="shared" si="33"/>
        <v>1.1611190397052162</v>
      </c>
      <c r="F217" s="2">
        <v>174.23333333333332</v>
      </c>
      <c r="G217" s="10">
        <v>183</v>
      </c>
      <c r="H217" s="2">
        <v>6.4733333333333336</v>
      </c>
      <c r="I217" s="2">
        <f>help_monthly_to_quarterly!D5</f>
        <v>6.3571321715977582</v>
      </c>
      <c r="J217" s="2">
        <v>6912.0950000000003</v>
      </c>
      <c r="K217" s="2">
        <v>78.722999999999999</v>
      </c>
      <c r="L217" s="2">
        <v>111.1861</v>
      </c>
      <c r="M217" s="2">
        <f t="shared" si="31"/>
        <v>78.969168553233175</v>
      </c>
      <c r="N217" s="2">
        <v>2012.884</v>
      </c>
      <c r="O217" s="2">
        <f t="shared" si="32"/>
        <v>22.996757983521086</v>
      </c>
      <c r="P217" s="2">
        <f t="shared" si="30"/>
        <v>11926.40626840945</v>
      </c>
      <c r="Q217" s="2">
        <v>100.2586</v>
      </c>
      <c r="R217" s="2">
        <v>116.43207</v>
      </c>
      <c r="S217" s="2">
        <f t="shared" si="34"/>
        <v>104.98898993041396</v>
      </c>
      <c r="T217" s="2">
        <v>92.695999999999998</v>
      </c>
      <c r="U217" s="2">
        <v>2.4244142246288098</v>
      </c>
      <c r="V217" s="2">
        <v>3.9</v>
      </c>
      <c r="W217" s="2">
        <v>4816.7839999999997</v>
      </c>
      <c r="X217" s="2">
        <f t="shared" si="36"/>
        <v>46.677658690727277</v>
      </c>
      <c r="Y217" s="2">
        <v>635935</v>
      </c>
      <c r="Z217" s="2">
        <v>27536561</v>
      </c>
      <c r="AA217" s="2">
        <f t="shared" si="37"/>
        <v>6.1626090934299</v>
      </c>
    </row>
    <row r="218" spans="1:27" x14ac:dyDescent="0.2">
      <c r="A218">
        <v>2001</v>
      </c>
      <c r="B218">
        <v>1</v>
      </c>
      <c r="C218" s="2">
        <v>13222.69</v>
      </c>
      <c r="D218" s="2">
        <v>13226.969011764762</v>
      </c>
      <c r="E218" s="2">
        <f t="shared" si="33"/>
        <v>-3.2350659935442838E-2</v>
      </c>
      <c r="F218" s="2">
        <v>175.9</v>
      </c>
      <c r="G218" s="10">
        <v>184.333</v>
      </c>
      <c r="H218" s="2">
        <v>5.5933333333333337</v>
      </c>
      <c r="I218" s="2">
        <f>help_monthly_to_quarterly!D6</f>
        <v>4.699994938895542</v>
      </c>
      <c r="J218" s="2">
        <v>6986.8890000000001</v>
      </c>
      <c r="K218" s="2">
        <v>79.203999999999994</v>
      </c>
      <c r="L218" s="2">
        <v>111.46759</v>
      </c>
      <c r="M218" s="2">
        <f t="shared" si="31"/>
        <v>79.138555171140254</v>
      </c>
      <c r="N218" s="2">
        <v>2001.963</v>
      </c>
      <c r="O218" s="2">
        <f t="shared" si="32"/>
        <v>22.675680023839142</v>
      </c>
      <c r="P218" s="2">
        <f t="shared" si="30"/>
        <v>11862.362862604279</v>
      </c>
      <c r="Q218" s="2">
        <v>99.827600000000004</v>
      </c>
      <c r="R218" s="2">
        <v>116.75676</v>
      </c>
      <c r="S218" s="2">
        <f t="shared" si="34"/>
        <v>104.5644490436727</v>
      </c>
      <c r="T218" s="2">
        <v>93.881</v>
      </c>
      <c r="U218" s="2">
        <v>2.3772530283156601</v>
      </c>
      <c r="V218" s="2">
        <v>4.2333333333333334</v>
      </c>
      <c r="W218" s="2">
        <v>4930.3209999999999</v>
      </c>
      <c r="X218" s="2">
        <f t="shared" si="36"/>
        <v>47.061714490021906</v>
      </c>
      <c r="Y218" s="2">
        <v>625275</v>
      </c>
      <c r="Z218" s="2">
        <v>28030322</v>
      </c>
      <c r="AA218" s="2">
        <f t="shared" si="37"/>
        <v>5.9684782243891306</v>
      </c>
    </row>
    <row r="219" spans="1:27" x14ac:dyDescent="0.2">
      <c r="A219">
        <v>2001</v>
      </c>
      <c r="B219">
        <v>2</v>
      </c>
      <c r="C219" s="2">
        <v>13299.984</v>
      </c>
      <c r="D219" s="2">
        <v>13340.260831824986</v>
      </c>
      <c r="E219" s="2">
        <f t="shared" si="33"/>
        <v>-0.30191937273744696</v>
      </c>
      <c r="F219" s="2">
        <v>177.13333333333333</v>
      </c>
      <c r="G219" s="10">
        <v>185.46700000000001</v>
      </c>
      <c r="H219" s="2">
        <v>4.3266666666666671</v>
      </c>
      <c r="I219" s="2">
        <f>help_monthly_to_quarterly!D7</f>
        <v>3.4428603026856899</v>
      </c>
      <c r="J219" s="2">
        <v>7036.3370000000004</v>
      </c>
      <c r="K219" s="2">
        <v>79.683000000000007</v>
      </c>
      <c r="L219" s="2">
        <v>111.79801999999999</v>
      </c>
      <c r="M219" s="2">
        <f t="shared" si="31"/>
        <v>78.985403825447634</v>
      </c>
      <c r="N219" s="2">
        <v>1984.5930000000001</v>
      </c>
      <c r="O219" s="2">
        <f t="shared" si="32"/>
        <v>22.277767471079994</v>
      </c>
      <c r="P219" s="2">
        <f t="shared" si="30"/>
        <v>11896.439668609517</v>
      </c>
      <c r="Q219" s="2">
        <v>99.388769999999994</v>
      </c>
      <c r="R219" s="2">
        <v>116.21731</v>
      </c>
      <c r="S219" s="2">
        <f t="shared" si="34"/>
        <v>103.31753186334336</v>
      </c>
      <c r="T219" s="2">
        <v>93.572000000000003</v>
      </c>
      <c r="U219" s="2">
        <v>2.3321525143677801</v>
      </c>
      <c r="V219" s="2">
        <v>4.4000000000000004</v>
      </c>
      <c r="W219" s="2">
        <v>5074.0159999999996</v>
      </c>
      <c r="X219" s="2">
        <f t="shared" si="36"/>
        <v>47.733341187552696</v>
      </c>
      <c r="Y219" s="2">
        <v>638536</v>
      </c>
      <c r="Z219" s="2">
        <v>28218330</v>
      </c>
      <c r="AA219" s="2">
        <f t="shared" si="37"/>
        <v>6.0069689864074434</v>
      </c>
    </row>
    <row r="220" spans="1:27" x14ac:dyDescent="0.2">
      <c r="A220">
        <v>2001</v>
      </c>
      <c r="B220">
        <v>3</v>
      </c>
      <c r="C220" s="2">
        <v>13244.784</v>
      </c>
      <c r="D220" s="2">
        <v>13448.362685475997</v>
      </c>
      <c r="E220" s="2">
        <f t="shared" si="33"/>
        <v>-1.5137804522171172</v>
      </c>
      <c r="F220" s="2">
        <v>177.63333333333333</v>
      </c>
      <c r="G220" s="10">
        <v>186.733</v>
      </c>
      <c r="H220" s="2">
        <v>3.4966666666666666</v>
      </c>
      <c r="I220" s="2">
        <f>help_monthly_to_quarterly!D8</f>
        <v>2.6838439046072806</v>
      </c>
      <c r="J220" s="2">
        <v>7064.6549999999997</v>
      </c>
      <c r="K220" s="2">
        <v>80.004000000000005</v>
      </c>
      <c r="L220" s="2">
        <v>112.15517</v>
      </c>
      <c r="M220" s="2">
        <f t="shared" si="31"/>
        <v>78.733572702341249</v>
      </c>
      <c r="N220" s="2">
        <v>1975.0260000000001</v>
      </c>
      <c r="O220" s="2">
        <f t="shared" si="32"/>
        <v>22.011103608033832</v>
      </c>
      <c r="P220" s="2">
        <f t="shared" si="30"/>
        <v>11809.338793744417</v>
      </c>
      <c r="Q220" s="2">
        <v>99.062579999999997</v>
      </c>
      <c r="R220" s="2">
        <v>115.90477</v>
      </c>
      <c r="S220" s="2">
        <f t="shared" si="34"/>
        <v>102.37446522087747</v>
      </c>
      <c r="T220" s="2">
        <v>93.448999999999998</v>
      </c>
      <c r="U220" s="2">
        <v>2.2882591201120301</v>
      </c>
      <c r="V220" s="2">
        <v>4.833333333333333</v>
      </c>
      <c r="W220" s="2">
        <v>5217.2560000000003</v>
      </c>
      <c r="X220" s="2">
        <f t="shared" si="36"/>
        <v>48.490988013328504</v>
      </c>
      <c r="Y220" s="2">
        <v>663462</v>
      </c>
      <c r="Z220" s="2">
        <v>28891559</v>
      </c>
      <c r="AA220" s="2">
        <f t="shared" si="37"/>
        <v>6.1664460952843712</v>
      </c>
    </row>
    <row r="221" spans="1:27" x14ac:dyDescent="0.2">
      <c r="A221">
        <v>2001</v>
      </c>
      <c r="B221">
        <v>4</v>
      </c>
      <c r="C221" s="2">
        <v>13280.859</v>
      </c>
      <c r="D221" s="2">
        <v>13551.332468507295</v>
      </c>
      <c r="E221" s="2">
        <f t="shared" si="33"/>
        <v>-1.9959178858305116</v>
      </c>
      <c r="F221" s="2">
        <v>177.5</v>
      </c>
      <c r="G221" s="10">
        <v>187.96700000000001</v>
      </c>
      <c r="H221" s="2">
        <v>2.1333333333333333</v>
      </c>
      <c r="I221" s="2">
        <f>help_monthly_to_quarterly!D9</f>
        <v>1.1275460638150658</v>
      </c>
      <c r="J221" s="2">
        <v>7174.6559999999999</v>
      </c>
      <c r="K221" s="2">
        <v>80.268000000000001</v>
      </c>
      <c r="L221" s="2">
        <v>112.51439999999999</v>
      </c>
      <c r="M221" s="2">
        <f t="shared" si="31"/>
        <v>79.442066428204626</v>
      </c>
      <c r="N221" s="2">
        <v>1930.92</v>
      </c>
      <c r="O221" s="2">
        <f t="shared" si="32"/>
        <v>21.380296826433057</v>
      </c>
      <c r="P221" s="2">
        <f t="shared" si="30"/>
        <v>11803.697126767775</v>
      </c>
      <c r="Q221" s="2">
        <v>98.829449999999994</v>
      </c>
      <c r="R221" s="2">
        <v>115.48626</v>
      </c>
      <c r="S221" s="2">
        <f t="shared" si="34"/>
        <v>101.43984732938183</v>
      </c>
      <c r="T221" s="2">
        <v>94.406999999999996</v>
      </c>
      <c r="U221" s="2">
        <v>2.2478856951982902</v>
      </c>
      <c r="V221" s="2">
        <v>5.5</v>
      </c>
      <c r="W221" s="2">
        <v>5324.9350000000004</v>
      </c>
      <c r="X221" s="2">
        <f t="shared" si="36"/>
        <v>48.954189925991749</v>
      </c>
      <c r="Y221" s="2">
        <v>682958</v>
      </c>
      <c r="Z221" s="2">
        <v>29112866</v>
      </c>
      <c r="AA221" s="2">
        <f t="shared" si="37"/>
        <v>6.2786974194944101</v>
      </c>
    </row>
    <row r="222" spans="1:27" x14ac:dyDescent="0.2">
      <c r="A222">
        <v>2002</v>
      </c>
      <c r="B222">
        <v>1</v>
      </c>
      <c r="C222" s="2">
        <v>13397.002</v>
      </c>
      <c r="D222" s="2">
        <v>13649.813230433736</v>
      </c>
      <c r="E222" s="2">
        <f t="shared" si="33"/>
        <v>-1.8521222683843486</v>
      </c>
      <c r="F222" s="2">
        <v>178.06666666666666</v>
      </c>
      <c r="G222" s="10">
        <v>189</v>
      </c>
      <c r="H222" s="2">
        <v>1.7333333333333334</v>
      </c>
      <c r="I222" s="2">
        <f>help_monthly_to_quarterly!D10</f>
        <v>1.1058640379993445</v>
      </c>
      <c r="J222" s="2">
        <v>7209.94</v>
      </c>
      <c r="K222" s="2">
        <v>80.533000000000001</v>
      </c>
      <c r="L222" s="2">
        <v>112.80197</v>
      </c>
      <c r="M222" s="2">
        <f t="shared" si="31"/>
        <v>79.36720539917755</v>
      </c>
      <c r="N222" s="2">
        <v>1912.366</v>
      </c>
      <c r="O222" s="2">
        <f t="shared" si="32"/>
        <v>21.051374230632096</v>
      </c>
      <c r="P222" s="2">
        <f t="shared" si="30"/>
        <v>11876.567403920339</v>
      </c>
      <c r="Q222" s="2">
        <v>98.857860000000002</v>
      </c>
      <c r="R222" s="2">
        <v>115.38424999999999</v>
      </c>
      <c r="S222" s="2">
        <f t="shared" si="34"/>
        <v>101.12092929498483</v>
      </c>
      <c r="T222" s="2">
        <v>94.522000000000006</v>
      </c>
      <c r="U222" s="2">
        <v>2.20667489645029</v>
      </c>
      <c r="V222" s="2">
        <v>5.7</v>
      </c>
      <c r="W222" s="2">
        <v>5488.8180000000002</v>
      </c>
      <c r="X222" s="2">
        <f t="shared" si="36"/>
        <v>49.931917456754583</v>
      </c>
      <c r="Y222" s="2">
        <v>686740</v>
      </c>
      <c r="Z222" s="2">
        <v>29456418</v>
      </c>
      <c r="AA222" s="2">
        <f t="shared" si="37"/>
        <v>6.2472913101238996</v>
      </c>
    </row>
    <row r="223" spans="1:27" x14ac:dyDescent="0.2">
      <c r="A223">
        <v>2002</v>
      </c>
      <c r="B223">
        <v>2</v>
      </c>
      <c r="C223" s="2">
        <v>13478.152</v>
      </c>
      <c r="D223" s="2">
        <v>13745.245464599311</v>
      </c>
      <c r="E223" s="2">
        <f t="shared" si="33"/>
        <v>-1.9431698421625621</v>
      </c>
      <c r="F223" s="2">
        <v>179.46666666666667</v>
      </c>
      <c r="G223" s="10">
        <v>189.96700000000001</v>
      </c>
      <c r="H223" s="2">
        <v>1.75</v>
      </c>
      <c r="I223" s="2">
        <f>help_monthly_to_quarterly!D11</f>
        <v>1.0248097761739385</v>
      </c>
      <c r="J223" s="2">
        <v>7302.1120000000001</v>
      </c>
      <c r="K223" s="2">
        <v>80.820999999999998</v>
      </c>
      <c r="L223" s="2">
        <v>113.08293</v>
      </c>
      <c r="M223" s="2">
        <f t="shared" si="31"/>
        <v>79.896401183645708</v>
      </c>
      <c r="N223" s="2">
        <v>1912.1130000000001</v>
      </c>
      <c r="O223" s="2">
        <f t="shared" si="32"/>
        <v>20.92147413740906</v>
      </c>
      <c r="P223" s="2">
        <f t="shared" si="30"/>
        <v>11918.820992699782</v>
      </c>
      <c r="Q223" s="2">
        <v>99.285920000000004</v>
      </c>
      <c r="R223" s="2">
        <v>115.60014</v>
      </c>
      <c r="S223" s="2">
        <f t="shared" si="34"/>
        <v>101.49601051218606</v>
      </c>
      <c r="T223" s="2">
        <v>94.596000000000004</v>
      </c>
      <c r="U223" s="2">
        <v>2.1654066440727799</v>
      </c>
      <c r="V223" s="2">
        <v>5.833333333333333</v>
      </c>
      <c r="W223" s="2">
        <v>5632.43</v>
      </c>
      <c r="X223" s="2">
        <f t="shared" si="36"/>
        <v>50.701298650528528</v>
      </c>
      <c r="Y223" s="2">
        <v>706930</v>
      </c>
      <c r="Z223" s="2">
        <v>30010273</v>
      </c>
      <c r="AA223" s="2">
        <f t="shared" si="37"/>
        <v>6.3635533961395225</v>
      </c>
    </row>
    <row r="224" spans="1:27" x14ac:dyDescent="0.2">
      <c r="A224">
        <v>2002</v>
      </c>
      <c r="B224">
        <v>3</v>
      </c>
      <c r="C224" s="2">
        <v>13538.072</v>
      </c>
      <c r="D224" s="2">
        <v>13838.732673410283</v>
      </c>
      <c r="E224" s="2">
        <f t="shared" si="33"/>
        <v>-2.1726026544899746</v>
      </c>
      <c r="F224" s="2">
        <v>180.43333333333334</v>
      </c>
      <c r="G224" s="10">
        <v>190.96700000000001</v>
      </c>
      <c r="H224" s="2">
        <v>1.74</v>
      </c>
      <c r="I224" s="2">
        <f>help_monthly_to_quarterly!D12</f>
        <v>1.3871345266066821</v>
      </c>
      <c r="J224" s="2">
        <v>7390.9430000000002</v>
      </c>
      <c r="K224" s="2">
        <v>81.194000000000003</v>
      </c>
      <c r="L224" s="2">
        <v>113.42863</v>
      </c>
      <c r="M224" s="2">
        <f t="shared" si="31"/>
        <v>80.251512989538682</v>
      </c>
      <c r="N224" s="2">
        <v>1907.7639999999999</v>
      </c>
      <c r="O224" s="2">
        <f t="shared" si="32"/>
        <v>20.714670296736731</v>
      </c>
      <c r="P224" s="2">
        <f t="shared" si="30"/>
        <v>11935.321796622246</v>
      </c>
      <c r="Q224" s="2">
        <v>99.071399999999997</v>
      </c>
      <c r="R224" s="2">
        <v>115.97881</v>
      </c>
      <c r="S224" s="2">
        <f t="shared" si="34"/>
        <v>101.29879094047067</v>
      </c>
      <c r="T224" s="2">
        <v>94.561999999999998</v>
      </c>
      <c r="U224" s="2">
        <v>2.1277324121709298</v>
      </c>
      <c r="V224" s="2">
        <v>5.7333333333333334</v>
      </c>
      <c r="W224" s="2">
        <v>5819.7290000000003</v>
      </c>
      <c r="X224" s="2">
        <f t="shared" si="36"/>
        <v>51.794363991507396</v>
      </c>
      <c r="Y224" s="2">
        <v>710178</v>
      </c>
      <c r="Z224" s="2">
        <v>30538808</v>
      </c>
      <c r="AA224" s="2">
        <f t="shared" si="37"/>
        <v>6.3204348227831124</v>
      </c>
    </row>
    <row r="225" spans="1:27" x14ac:dyDescent="0.2">
      <c r="A225">
        <v>2002</v>
      </c>
      <c r="B225">
        <v>4</v>
      </c>
      <c r="C225" s="2">
        <v>13559.031999999999</v>
      </c>
      <c r="D225" s="2">
        <v>13931.16616580052</v>
      </c>
      <c r="E225" s="2">
        <f t="shared" si="33"/>
        <v>-2.6712348512077155</v>
      </c>
      <c r="F225" s="2">
        <v>181.5</v>
      </c>
      <c r="G225" s="10">
        <v>191.833</v>
      </c>
      <c r="H225" s="2">
        <v>1.4433333333333334</v>
      </c>
      <c r="I225" s="2">
        <f>help_monthly_to_quarterly!D13</f>
        <v>1.2371860162545656</v>
      </c>
      <c r="J225" s="2">
        <v>7467.7489999999998</v>
      </c>
      <c r="K225" s="2">
        <v>81.653999999999996</v>
      </c>
      <c r="L225" s="2">
        <v>113.78023</v>
      </c>
      <c r="M225" s="2">
        <f t="shared" si="31"/>
        <v>80.379525954126507</v>
      </c>
      <c r="N225" s="2">
        <v>1909.528</v>
      </c>
      <c r="O225" s="2">
        <f t="shared" si="32"/>
        <v>20.553309362182805</v>
      </c>
      <c r="P225" s="2">
        <f t="shared" si="30"/>
        <v>11916.861127807528</v>
      </c>
      <c r="Q225" s="2">
        <v>99.032219999999995</v>
      </c>
      <c r="R225" s="2">
        <v>115.84739999999999</v>
      </c>
      <c r="S225" s="2">
        <f t="shared" si="34"/>
        <v>100.83144675685749</v>
      </c>
      <c r="T225" s="2">
        <v>94.265000000000001</v>
      </c>
      <c r="U225" s="2">
        <v>2.0948631504034698</v>
      </c>
      <c r="V225" s="2">
        <v>5.8666666666666671</v>
      </c>
      <c r="W225" s="2">
        <v>6031.1270000000004</v>
      </c>
      <c r="X225" s="2">
        <f t="shared" si="36"/>
        <v>53.019244735389471</v>
      </c>
      <c r="Y225" s="2">
        <v>753649</v>
      </c>
      <c r="Z225" s="2">
        <v>31114223</v>
      </c>
      <c r="AA225" s="2">
        <f t="shared" si="37"/>
        <v>6.625279284548566</v>
      </c>
    </row>
    <row r="226" spans="1:27" x14ac:dyDescent="0.2">
      <c r="A226">
        <v>2003</v>
      </c>
      <c r="B226">
        <v>1</v>
      </c>
      <c r="C226" s="2">
        <v>13634.253000000001</v>
      </c>
      <c r="D226" s="2">
        <v>14023.221775348798</v>
      </c>
      <c r="E226" s="2">
        <f t="shared" si="33"/>
        <v>-2.7737475851131399</v>
      </c>
      <c r="F226" s="2">
        <v>183.36666666666667</v>
      </c>
      <c r="G226" s="10">
        <v>192.46700000000001</v>
      </c>
      <c r="H226" s="2">
        <v>1.25</v>
      </c>
      <c r="I226" s="2">
        <f>help_monthly_to_quarterly!D14</f>
        <v>1.0770845521180572</v>
      </c>
      <c r="J226" s="2">
        <v>7555.7780000000002</v>
      </c>
      <c r="K226" s="2">
        <v>82.025000000000006</v>
      </c>
      <c r="L226" s="2">
        <v>114.59571</v>
      </c>
      <c r="M226" s="2">
        <f t="shared" si="31"/>
        <v>80.383070306168804</v>
      </c>
      <c r="N226" s="2">
        <v>1934.14</v>
      </c>
      <c r="O226" s="2">
        <f t="shared" si="32"/>
        <v>20.576585442554467</v>
      </c>
      <c r="P226" s="2">
        <f t="shared" si="30"/>
        <v>11897.699311780521</v>
      </c>
      <c r="Q226" s="2">
        <v>98.582610000000003</v>
      </c>
      <c r="R226" s="2">
        <v>116.51939</v>
      </c>
      <c r="S226" s="2">
        <f t="shared" si="34"/>
        <v>100.23748342593193</v>
      </c>
      <c r="T226" s="2">
        <v>93.891000000000005</v>
      </c>
      <c r="U226" s="2">
        <v>2.0652506384767499</v>
      </c>
      <c r="V226" s="2">
        <v>5.8666666666666671</v>
      </c>
      <c r="W226" s="2">
        <v>6209.7219999999998</v>
      </c>
      <c r="X226" s="2">
        <f t="shared" si="36"/>
        <v>53.98562286275331</v>
      </c>
      <c r="Y226" s="2">
        <v>756668</v>
      </c>
      <c r="Z226" s="2">
        <v>31498917</v>
      </c>
      <c r="AA226" s="2">
        <f t="shared" si="37"/>
        <v>6.5782644183288443</v>
      </c>
    </row>
    <row r="227" spans="1:27" x14ac:dyDescent="0.2">
      <c r="A227">
        <v>2003</v>
      </c>
      <c r="B227">
        <v>2</v>
      </c>
      <c r="C227" s="2">
        <v>13751.543</v>
      </c>
      <c r="D227" s="2">
        <v>14116.165961180215</v>
      </c>
      <c r="E227" s="2">
        <f t="shared" si="33"/>
        <v>-2.5830169621336108</v>
      </c>
      <c r="F227" s="2">
        <v>183.06666666666666</v>
      </c>
      <c r="G227" s="10">
        <v>192.8</v>
      </c>
      <c r="H227" s="2">
        <v>1.2466666666666666</v>
      </c>
      <c r="I227" s="2">
        <f>help_monthly_to_quarterly!D15</f>
        <v>1.1306556771298657</v>
      </c>
      <c r="J227" s="2">
        <v>7642.6</v>
      </c>
      <c r="K227" s="2">
        <v>82.266000000000005</v>
      </c>
      <c r="L227" s="2">
        <v>114.94176</v>
      </c>
      <c r="M227" s="2">
        <f t="shared" si="31"/>
        <v>80.824477539008399</v>
      </c>
      <c r="N227" s="2">
        <v>1978.873</v>
      </c>
      <c r="O227" s="2">
        <f t="shared" si="32"/>
        <v>20.927613160580194</v>
      </c>
      <c r="P227" s="2">
        <f t="shared" si="30"/>
        <v>11963.922424713175</v>
      </c>
      <c r="Q227" s="2">
        <v>98.604159999999993</v>
      </c>
      <c r="R227" s="2">
        <v>116.69855</v>
      </c>
      <c r="S227" s="2">
        <f t="shared" si="34"/>
        <v>100.1112432589165</v>
      </c>
      <c r="T227" s="2">
        <v>95.662000000000006</v>
      </c>
      <c r="U227" s="2">
        <v>2.0346417431848298</v>
      </c>
      <c r="V227" s="2">
        <v>6.1333333333333329</v>
      </c>
      <c r="W227" s="2">
        <v>6438.643</v>
      </c>
      <c r="X227" s="2">
        <f t="shared" si="36"/>
        <v>55.444338816576014</v>
      </c>
      <c r="Y227" s="2">
        <v>768964</v>
      </c>
      <c r="Z227" s="2">
        <v>32034636</v>
      </c>
      <c r="AA227" s="2">
        <f t="shared" si="37"/>
        <v>6.6216904018050942</v>
      </c>
    </row>
    <row r="228" spans="1:27" x14ac:dyDescent="0.2">
      <c r="A228">
        <v>2003</v>
      </c>
      <c r="B228">
        <v>3</v>
      </c>
      <c r="C228" s="2">
        <v>13985.073</v>
      </c>
      <c r="D228" s="2">
        <v>14209.648892903555</v>
      </c>
      <c r="E228" s="2">
        <f t="shared" si="33"/>
        <v>-1.5804464599805113</v>
      </c>
      <c r="F228" s="2">
        <v>184.43333333333334</v>
      </c>
      <c r="G228" s="10">
        <v>193.56700000000001</v>
      </c>
      <c r="H228" s="2">
        <v>1.0166666666666666</v>
      </c>
      <c r="I228" s="2">
        <f>help_monthly_to_quarterly!D16</f>
        <v>0.84270678383332109</v>
      </c>
      <c r="J228" s="2">
        <v>7802.5730000000003</v>
      </c>
      <c r="K228" s="2">
        <v>82.712000000000003</v>
      </c>
      <c r="L228" s="2">
        <v>115.32633</v>
      </c>
      <c r="M228" s="2">
        <f t="shared" si="31"/>
        <v>81.797653696294546</v>
      </c>
      <c r="N228" s="2">
        <v>2043.866</v>
      </c>
      <c r="O228" s="2">
        <f t="shared" si="32"/>
        <v>21.426706711956527</v>
      </c>
      <c r="P228" s="2">
        <f t="shared" si="30"/>
        <v>12126.522191419775</v>
      </c>
      <c r="Q228" s="2">
        <v>98.503270000000001</v>
      </c>
      <c r="R228" s="2">
        <v>116.60389000000001</v>
      </c>
      <c r="S228" s="2">
        <f t="shared" si="34"/>
        <v>99.594467800373948</v>
      </c>
      <c r="T228" s="2">
        <v>96.361999999999995</v>
      </c>
      <c r="U228" s="2">
        <v>1.9998153839364701</v>
      </c>
      <c r="V228" s="2">
        <v>6.1333333333333329</v>
      </c>
      <c r="W228" s="2">
        <v>6678.4309999999996</v>
      </c>
      <c r="X228" s="2">
        <f t="shared" si="36"/>
        <v>56.822792637182964</v>
      </c>
      <c r="Y228" s="2">
        <v>778839</v>
      </c>
      <c r="Z228" s="2">
        <v>32455492</v>
      </c>
      <c r="AA228" s="2">
        <f t="shared" si="37"/>
        <v>6.6266772831449412</v>
      </c>
    </row>
    <row r="229" spans="1:27" x14ac:dyDescent="0.2">
      <c r="A229">
        <v>2003</v>
      </c>
      <c r="B229">
        <v>4</v>
      </c>
      <c r="C229" s="2">
        <v>14145.645</v>
      </c>
      <c r="D229" s="2">
        <v>14304.477445019074</v>
      </c>
      <c r="E229" s="2">
        <f t="shared" si="33"/>
        <v>-1.1103687333533507</v>
      </c>
      <c r="F229" s="2">
        <v>185.13333333333333</v>
      </c>
      <c r="G229" s="10">
        <v>194.06700000000001</v>
      </c>
      <c r="H229" s="2">
        <v>0.9966666666666667</v>
      </c>
      <c r="I229" s="2">
        <f>help_monthly_to_quarterly!D17</f>
        <v>0.8159760160653029</v>
      </c>
      <c r="J229" s="2">
        <v>7891.4849999999997</v>
      </c>
      <c r="K229" s="2">
        <v>83.200999999999993</v>
      </c>
      <c r="L229" s="2">
        <v>115.72357</v>
      </c>
      <c r="M229" s="2">
        <f t="shared" si="31"/>
        <v>81.961210945741456</v>
      </c>
      <c r="N229" s="2">
        <v>2094.9659999999999</v>
      </c>
      <c r="O229" s="2">
        <f t="shared" si="32"/>
        <v>21.758382642830366</v>
      </c>
      <c r="P229" s="2">
        <f t="shared" si="30"/>
        <v>12223.650722147615</v>
      </c>
      <c r="Q229" s="2">
        <v>98.63355</v>
      </c>
      <c r="R229" s="2">
        <v>117.22190000000001</v>
      </c>
      <c r="S229" s="2">
        <f t="shared" si="34"/>
        <v>99.910607102295586</v>
      </c>
      <c r="T229" s="2">
        <v>97.331000000000003</v>
      </c>
      <c r="U229" s="2">
        <v>1.9609436706739201</v>
      </c>
      <c r="V229" s="2">
        <v>5.833333333333333</v>
      </c>
      <c r="W229" s="2">
        <v>6914.875</v>
      </c>
      <c r="X229" s="2">
        <f t="shared" si="36"/>
        <v>58.101024494461754</v>
      </c>
      <c r="Y229" s="2">
        <v>796839</v>
      </c>
      <c r="Z229" s="2">
        <v>32825760</v>
      </c>
      <c r="AA229" s="2">
        <f t="shared" si="37"/>
        <v>6.6952999522250813</v>
      </c>
    </row>
    <row r="230" spans="1:27" x14ac:dyDescent="0.2">
      <c r="A230">
        <v>2004</v>
      </c>
      <c r="B230">
        <v>1</v>
      </c>
      <c r="C230" s="2">
        <v>14221.147000000001</v>
      </c>
      <c r="D230" s="2">
        <v>14401.404820329954</v>
      </c>
      <c r="E230" s="2">
        <f t="shared" si="33"/>
        <v>-1.2516683099935477</v>
      </c>
      <c r="F230" s="2">
        <v>186.7</v>
      </c>
      <c r="G230" s="10">
        <v>195</v>
      </c>
      <c r="H230" s="2">
        <v>1.0033333333333334</v>
      </c>
      <c r="I230" s="2">
        <f>help_monthly_to_quarterly!D18</f>
        <v>0.80248511737372474</v>
      </c>
      <c r="J230" s="2">
        <v>8027.7449999999999</v>
      </c>
      <c r="K230" s="2">
        <v>83.82</v>
      </c>
      <c r="L230" s="2">
        <v>115.7654</v>
      </c>
      <c r="M230" s="2">
        <f t="shared" si="31"/>
        <v>82.730783159082165</v>
      </c>
      <c r="N230" s="2">
        <v>2108.027</v>
      </c>
      <c r="O230" s="2">
        <f t="shared" si="32"/>
        <v>21.724497306589896</v>
      </c>
      <c r="P230" s="2">
        <f t="shared" si="30"/>
        <v>12284.453731425798</v>
      </c>
      <c r="Q230" s="2">
        <v>98.842190000000002</v>
      </c>
      <c r="R230" s="2">
        <v>117.40501999999999</v>
      </c>
      <c r="S230" s="2">
        <f t="shared" si="34"/>
        <v>100.24212151293737</v>
      </c>
      <c r="T230" s="2">
        <v>96.334000000000003</v>
      </c>
      <c r="U230" s="2">
        <v>1.92330199631948</v>
      </c>
      <c r="V230" s="2">
        <v>5.7</v>
      </c>
      <c r="W230" s="2">
        <v>7099.0159999999996</v>
      </c>
      <c r="X230" s="2">
        <f t="shared" si="36"/>
        <v>58.809249889686974</v>
      </c>
      <c r="Y230" s="2">
        <v>787969</v>
      </c>
      <c r="Z230" s="2">
        <v>34262208</v>
      </c>
      <c r="AA230" s="2">
        <f t="shared" si="37"/>
        <v>6.5276463422996605</v>
      </c>
    </row>
    <row r="231" spans="1:27" x14ac:dyDescent="0.2">
      <c r="A231">
        <v>2004</v>
      </c>
      <c r="B231">
        <v>2</v>
      </c>
      <c r="C231" s="2">
        <v>14329.522999999999</v>
      </c>
      <c r="D231" s="2">
        <v>14500.313675278645</v>
      </c>
      <c r="E231" s="2">
        <f t="shared" si="33"/>
        <v>-1.1778412460816234</v>
      </c>
      <c r="F231" s="2">
        <v>188.16666666666666</v>
      </c>
      <c r="G231" s="10">
        <v>196.233</v>
      </c>
      <c r="H231" s="2">
        <v>1.01</v>
      </c>
      <c r="I231" s="2">
        <f>help_monthly_to_quarterly!D19</f>
        <v>1.0872747863358125</v>
      </c>
      <c r="J231" s="2">
        <v>8133.0050000000001</v>
      </c>
      <c r="K231" s="2">
        <v>84.504000000000005</v>
      </c>
      <c r="L231" s="2">
        <v>116.0868</v>
      </c>
      <c r="M231" s="2">
        <f t="shared" si="31"/>
        <v>82.906948896454139</v>
      </c>
      <c r="N231" s="2">
        <v>2188.6179999999999</v>
      </c>
      <c r="O231" s="2">
        <f t="shared" si="32"/>
        <v>22.310528602879213</v>
      </c>
      <c r="P231" s="2">
        <f t="shared" si="30"/>
        <v>12343.80050100442</v>
      </c>
      <c r="Q231" s="2">
        <v>98.360249999999994</v>
      </c>
      <c r="R231" s="2">
        <v>117.75514</v>
      </c>
      <c r="S231" s="2">
        <f t="shared" si="34"/>
        <v>99.773833107510924</v>
      </c>
      <c r="T231" s="2">
        <v>97.442999999999998</v>
      </c>
      <c r="U231" s="2">
        <v>1.88753454604522</v>
      </c>
      <c r="V231" s="2">
        <v>5.6</v>
      </c>
      <c r="W231" s="2">
        <v>7349.3379999999997</v>
      </c>
      <c r="X231" s="2">
        <f t="shared" si="36"/>
        <v>59.978217859044733</v>
      </c>
      <c r="Y231" s="2">
        <v>807844</v>
      </c>
      <c r="Z231" s="2">
        <v>34908674</v>
      </c>
      <c r="AA231" s="2">
        <f t="shared" si="37"/>
        <v>6.5928446110550558</v>
      </c>
    </row>
    <row r="232" spans="1:27" x14ac:dyDescent="0.2">
      <c r="A232">
        <v>2004</v>
      </c>
      <c r="B232">
        <v>3</v>
      </c>
      <c r="C232" s="2">
        <v>14464.984</v>
      </c>
      <c r="D232" s="2">
        <v>14601.547560219411</v>
      </c>
      <c r="E232" s="2">
        <f t="shared" si="33"/>
        <v>-0.93526771498841921</v>
      </c>
      <c r="F232" s="2">
        <v>189.36666666666667</v>
      </c>
      <c r="G232" s="10">
        <v>197.06700000000001</v>
      </c>
      <c r="H232" s="2">
        <v>1.4333333333333333</v>
      </c>
      <c r="I232" s="2">
        <f>help_monthly_to_quarterly!D20</f>
        <v>1.6637869498848055</v>
      </c>
      <c r="J232" s="2">
        <v>8264.3420000000006</v>
      </c>
      <c r="K232" s="2">
        <v>85.055999999999997</v>
      </c>
      <c r="L232" s="2">
        <v>116.45471000000001</v>
      </c>
      <c r="M232" s="2">
        <f t="shared" si="31"/>
        <v>83.434615324081477</v>
      </c>
      <c r="N232" s="2">
        <v>2254.1060000000002</v>
      </c>
      <c r="O232" s="2">
        <f t="shared" si="32"/>
        <v>22.756859167941503</v>
      </c>
      <c r="P232" s="2">
        <f t="shared" si="30"/>
        <v>12421.124057584275</v>
      </c>
      <c r="Q232" s="2">
        <v>98.443510000000003</v>
      </c>
      <c r="R232" s="2">
        <v>118.29488000000001</v>
      </c>
      <c r="S232" s="2">
        <f t="shared" si="34"/>
        <v>99.999074337386602</v>
      </c>
      <c r="T232" s="2">
        <v>98.554000000000002</v>
      </c>
      <c r="U232" s="2">
        <v>1.8506295331082301</v>
      </c>
      <c r="V232" s="2">
        <v>5.4333333333333336</v>
      </c>
      <c r="W232" s="2">
        <v>7595.6019999999999</v>
      </c>
      <c r="X232" s="2">
        <f t="shared" si="36"/>
        <v>61.158715838899958</v>
      </c>
      <c r="Y232" s="2">
        <v>818428</v>
      </c>
      <c r="Z232" s="2">
        <v>35718133</v>
      </c>
      <c r="AA232" s="2">
        <f t="shared" si="37"/>
        <v>6.5898668053696348</v>
      </c>
    </row>
    <row r="233" spans="1:27" x14ac:dyDescent="0.2">
      <c r="A233">
        <v>2004</v>
      </c>
      <c r="B233">
        <v>4</v>
      </c>
      <c r="C233" s="2">
        <v>14609.876</v>
      </c>
      <c r="D233" s="2">
        <v>14704.341849976463</v>
      </c>
      <c r="E233" s="2">
        <f t="shared" si="33"/>
        <v>-0.64243507761357899</v>
      </c>
      <c r="F233" s="2">
        <v>191.4</v>
      </c>
      <c r="G233" s="10">
        <v>198.267</v>
      </c>
      <c r="H233" s="2">
        <v>1.95</v>
      </c>
      <c r="I233" s="2">
        <f>help_monthly_to_quarterly!D21</f>
        <v>2.3229453377500584</v>
      </c>
      <c r="J233" s="2">
        <v>8425.5570000000007</v>
      </c>
      <c r="K233" s="2">
        <v>85.712000000000003</v>
      </c>
      <c r="L233" s="2">
        <v>116.83893999999999</v>
      </c>
      <c r="M233" s="2">
        <f t="shared" si="31"/>
        <v>84.133582822903733</v>
      </c>
      <c r="N233" s="2">
        <v>2317.9929999999999</v>
      </c>
      <c r="O233" s="2">
        <f t="shared" si="32"/>
        <v>23.146369557337405</v>
      </c>
      <c r="P233" s="2">
        <f t="shared" si="30"/>
        <v>12504.286670180336</v>
      </c>
      <c r="Q233" s="2">
        <v>98.449389999999994</v>
      </c>
      <c r="R233" s="2">
        <v>118.71084</v>
      </c>
      <c r="S233" s="2">
        <f t="shared" si="34"/>
        <v>100.02666734555791</v>
      </c>
      <c r="T233" s="2">
        <v>97.912999999999997</v>
      </c>
      <c r="U233" s="2">
        <v>1.8112254069223599</v>
      </c>
      <c r="V233" s="2">
        <v>5.4333333333333336</v>
      </c>
      <c r="W233" s="2">
        <v>7859.1490000000003</v>
      </c>
      <c r="X233" s="2">
        <f t="shared" si="36"/>
        <v>62.3574436285258</v>
      </c>
      <c r="Y233" s="2">
        <v>841276</v>
      </c>
      <c r="Z233" s="2">
        <v>36327672</v>
      </c>
      <c r="AA233" s="2">
        <f t="shared" si="37"/>
        <v>6.6750001490023498</v>
      </c>
    </row>
    <row r="234" spans="1:27" x14ac:dyDescent="0.2">
      <c r="A234">
        <v>2005</v>
      </c>
      <c r="B234">
        <v>1</v>
      </c>
      <c r="C234" s="2">
        <v>14771.602000000001</v>
      </c>
      <c r="D234" s="2">
        <v>14805.128768541526</v>
      </c>
      <c r="E234" s="2">
        <f t="shared" si="33"/>
        <v>-0.22645374495333659</v>
      </c>
      <c r="F234" s="2">
        <v>192.36666666666667</v>
      </c>
      <c r="G234" s="10">
        <v>199.5</v>
      </c>
      <c r="H234" s="2">
        <v>2.4700000000000002</v>
      </c>
      <c r="I234" s="2">
        <f>help_monthly_to_quarterly!D22</f>
        <v>2.8270046374916844</v>
      </c>
      <c r="J234" s="2">
        <v>8522.9549999999999</v>
      </c>
      <c r="K234" s="2">
        <v>86.391000000000005</v>
      </c>
      <c r="L234" s="2">
        <v>117.16173000000001</v>
      </c>
      <c r="M234" s="2">
        <f t="shared" si="31"/>
        <v>84.204619651713102</v>
      </c>
      <c r="N234" s="2">
        <v>2383.59</v>
      </c>
      <c r="O234" s="2">
        <f t="shared" si="32"/>
        <v>23.549260714813922</v>
      </c>
      <c r="P234" s="2">
        <f t="shared" si="30"/>
        <v>12607.872895014438</v>
      </c>
      <c r="Q234" s="2">
        <v>98.224100000000007</v>
      </c>
      <c r="R234" s="2">
        <v>119.04882000000001</v>
      </c>
      <c r="S234" s="2">
        <f t="shared" si="34"/>
        <v>99.806167086829461</v>
      </c>
      <c r="T234" s="2">
        <v>98.105999999999995</v>
      </c>
      <c r="U234" s="2">
        <v>1.7690273172689901</v>
      </c>
      <c r="V234" s="2">
        <v>5.3</v>
      </c>
      <c r="W234" s="2">
        <v>8080.375</v>
      </c>
      <c r="X234" s="2">
        <f t="shared" si="36"/>
        <v>63.175811057036782</v>
      </c>
      <c r="Y234" s="2">
        <v>834707</v>
      </c>
      <c r="Z234" s="2">
        <v>37224733</v>
      </c>
      <c r="AA234" s="2">
        <f t="shared" si="37"/>
        <v>6.5260946082311779</v>
      </c>
    </row>
    <row r="235" spans="1:27" x14ac:dyDescent="0.2">
      <c r="A235">
        <v>2005</v>
      </c>
      <c r="B235">
        <v>2</v>
      </c>
      <c r="C235" s="2">
        <v>14839.781999999999</v>
      </c>
      <c r="D235" s="2">
        <v>14902.761338533224</v>
      </c>
      <c r="E235" s="2">
        <f t="shared" si="33"/>
        <v>-0.42260180581690232</v>
      </c>
      <c r="F235" s="2">
        <v>193.66666666666666</v>
      </c>
      <c r="G235" s="10">
        <v>200.43299999999999</v>
      </c>
      <c r="H235" s="2">
        <v>2.9433333333333334</v>
      </c>
      <c r="I235" s="2">
        <f>help_monthly_to_quarterly!D23</f>
        <v>3.1798432939297534</v>
      </c>
      <c r="J235" s="2">
        <v>8671.4279999999999</v>
      </c>
      <c r="K235" s="2">
        <v>86.995999999999995</v>
      </c>
      <c r="L235" s="2">
        <v>117.49285</v>
      </c>
      <c r="M235" s="2">
        <f t="shared" si="31"/>
        <v>84.835944501529454</v>
      </c>
      <c r="N235" s="2">
        <v>2447.6390000000001</v>
      </c>
      <c r="O235" s="2">
        <f t="shared" si="32"/>
        <v>23.946201982393102</v>
      </c>
      <c r="P235" s="2">
        <f t="shared" si="30"/>
        <v>12630.37027359537</v>
      </c>
      <c r="Q235" s="2">
        <v>98.419030000000006</v>
      </c>
      <c r="R235" s="2">
        <v>119.97937</v>
      </c>
      <c r="S235" s="2">
        <f t="shared" si="34"/>
        <v>100.50188769283493</v>
      </c>
      <c r="T235" s="2">
        <v>98.001000000000005</v>
      </c>
      <c r="U235" s="2">
        <v>1.72488514485698</v>
      </c>
      <c r="V235" s="2">
        <v>5.0999999999999996</v>
      </c>
      <c r="W235" s="2">
        <v>8366.3449999999993</v>
      </c>
      <c r="X235" s="2">
        <f t="shared" si="36"/>
        <v>64.531199587910109</v>
      </c>
      <c r="Y235" s="2">
        <v>845630</v>
      </c>
      <c r="Z235" s="2">
        <v>38021765</v>
      </c>
      <c r="AA235" s="2">
        <f t="shared" si="37"/>
        <v>6.5225039497563673</v>
      </c>
    </row>
    <row r="236" spans="1:27" x14ac:dyDescent="0.2">
      <c r="A236">
        <v>2005</v>
      </c>
      <c r="B236">
        <v>3</v>
      </c>
      <c r="C236" s="2">
        <v>14972.054</v>
      </c>
      <c r="D236" s="2">
        <v>14998.254879213571</v>
      </c>
      <c r="E236" s="2">
        <f t="shared" si="33"/>
        <v>-0.17469285209896768</v>
      </c>
      <c r="F236" s="2">
        <v>196.6</v>
      </c>
      <c r="G236" s="10">
        <v>201.1</v>
      </c>
      <c r="H236" s="2">
        <v>3.46</v>
      </c>
      <c r="I236" s="2">
        <f>help_monthly_to_quarterly!D24</f>
        <v>3.7819900614735418</v>
      </c>
      <c r="J236" s="2">
        <v>8849.2029999999995</v>
      </c>
      <c r="K236" s="2">
        <v>87.783000000000001</v>
      </c>
      <c r="L236" s="2">
        <v>117.88245999999999</v>
      </c>
      <c r="M236" s="2">
        <f t="shared" si="31"/>
        <v>85.515442791667098</v>
      </c>
      <c r="N236" s="2">
        <v>2518.7220000000002</v>
      </c>
      <c r="O236" s="2">
        <f t="shared" si="32"/>
        <v>24.340002947057876</v>
      </c>
      <c r="P236" s="2">
        <f t="shared" si="30"/>
        <v>12700.832676888487</v>
      </c>
      <c r="Q236" s="2">
        <v>98.285809999999998</v>
      </c>
      <c r="R236" s="2">
        <v>120.62479999999999</v>
      </c>
      <c r="S236" s="2">
        <f t="shared" si="34"/>
        <v>100.57226642613328</v>
      </c>
      <c r="T236" s="2">
        <v>97.759</v>
      </c>
      <c r="U236" s="2">
        <v>1.6788749589502301</v>
      </c>
      <c r="V236" s="2">
        <v>4.9666666666666668</v>
      </c>
      <c r="W236" s="2">
        <v>8653.9150000000009</v>
      </c>
      <c r="X236" s="2">
        <f t="shared" si="36"/>
        <v>65.729673745565677</v>
      </c>
      <c r="Y236" s="2">
        <v>848910</v>
      </c>
      <c r="Z236" s="2">
        <v>38878972</v>
      </c>
      <c r="AA236" s="2">
        <f t="shared" si="37"/>
        <v>6.4477843079517356</v>
      </c>
    </row>
    <row r="237" spans="1:27" x14ac:dyDescent="0.2">
      <c r="A237">
        <v>2005</v>
      </c>
      <c r="B237">
        <v>4</v>
      </c>
      <c r="C237" s="2">
        <v>15066.597</v>
      </c>
      <c r="D237" s="2">
        <v>15091.012117963919</v>
      </c>
      <c r="E237" s="2">
        <f t="shared" si="33"/>
        <v>-0.16178582173992373</v>
      </c>
      <c r="F237" s="2">
        <v>198.43333333333334</v>
      </c>
      <c r="G237" s="10">
        <v>202.43299999999999</v>
      </c>
      <c r="H237" s="2">
        <v>3.98</v>
      </c>
      <c r="I237" s="2">
        <f>help_monthly_to_quarterly!D25</f>
        <v>4.2962860971013903</v>
      </c>
      <c r="J237" s="2">
        <v>8944.8850000000002</v>
      </c>
      <c r="K237" s="2">
        <v>88.489000000000004</v>
      </c>
      <c r="L237" s="2">
        <v>118.28525</v>
      </c>
      <c r="M237" s="2">
        <f t="shared" si="31"/>
        <v>85.458424523796737</v>
      </c>
      <c r="N237" s="2">
        <v>2558.875</v>
      </c>
      <c r="O237" s="2">
        <f t="shared" si="32"/>
        <v>24.447203743069963</v>
      </c>
      <c r="P237" s="2">
        <f t="shared" si="30"/>
        <v>12737.511228153975</v>
      </c>
      <c r="Q237" s="2">
        <v>98.501310000000004</v>
      </c>
      <c r="R237" s="2">
        <v>120.88986</v>
      </c>
      <c r="S237" s="2">
        <f t="shared" si="34"/>
        <v>100.67028286042935</v>
      </c>
      <c r="T237" s="2">
        <v>97.445999999999998</v>
      </c>
      <c r="U237" s="2">
        <v>1.62816853809738</v>
      </c>
      <c r="V237" s="2">
        <v>4.9666666666666668</v>
      </c>
      <c r="W237" s="2">
        <v>8940.3979999999992</v>
      </c>
      <c r="X237" s="2">
        <f t="shared" si="36"/>
        <v>66.949786692070816</v>
      </c>
      <c r="Y237" s="2">
        <v>878659</v>
      </c>
      <c r="Z237" s="2">
        <v>39681943</v>
      </c>
      <c r="AA237" s="2">
        <f t="shared" si="37"/>
        <v>6.5798002085665832</v>
      </c>
    </row>
    <row r="238" spans="1:27" x14ac:dyDescent="0.2">
      <c r="A238">
        <v>2006</v>
      </c>
      <c r="B238">
        <v>1</v>
      </c>
      <c r="C238" s="2">
        <v>15267.026</v>
      </c>
      <c r="D238" s="2">
        <v>15180.824976377324</v>
      </c>
      <c r="E238" s="2">
        <f t="shared" si="33"/>
        <v>0.56782832129882443</v>
      </c>
      <c r="F238" s="2">
        <v>199.46666666666667</v>
      </c>
      <c r="G238" s="10">
        <v>203.7</v>
      </c>
      <c r="H238" s="2">
        <v>4.456666666666667</v>
      </c>
      <c r="I238" s="2">
        <f>help_monthly_to_quarterly!D26</f>
        <v>4.6349190921195502</v>
      </c>
      <c r="J238" s="2">
        <v>9090.652</v>
      </c>
      <c r="K238" s="2">
        <v>89.106999999999999</v>
      </c>
      <c r="L238" s="2">
        <v>118.58078999999999</v>
      </c>
      <c r="M238" s="2">
        <f t="shared" si="31"/>
        <v>86.033753562013217</v>
      </c>
      <c r="N238" s="2">
        <v>2631.5259999999998</v>
      </c>
      <c r="O238" s="2">
        <f t="shared" si="32"/>
        <v>24.904710836585799</v>
      </c>
      <c r="P238" s="2">
        <f t="shared" si="30"/>
        <v>12874.788572415482</v>
      </c>
      <c r="Q238" s="2">
        <v>98.607100000000003</v>
      </c>
      <c r="R238" s="2">
        <v>121.61017</v>
      </c>
      <c r="S238" s="2">
        <f t="shared" si="34"/>
        <v>101.12621272136069</v>
      </c>
      <c r="T238" s="2">
        <v>98.882000000000005</v>
      </c>
      <c r="U238" s="2">
        <v>1.57190492797963</v>
      </c>
      <c r="V238" s="2">
        <v>4.7333333333333334</v>
      </c>
      <c r="W238" s="2">
        <v>9227.7720000000008</v>
      </c>
      <c r="X238" s="2">
        <f t="shared" si="36"/>
        <v>68.216535604602115</v>
      </c>
      <c r="Y238" s="2">
        <v>872782</v>
      </c>
      <c r="Z238" s="2">
        <v>40376314</v>
      </c>
      <c r="AA238" s="2">
        <f t="shared" si="37"/>
        <v>6.4520627924114118</v>
      </c>
    </row>
    <row r="239" spans="1:27" x14ac:dyDescent="0.2">
      <c r="A239">
        <v>2006</v>
      </c>
      <c r="B239">
        <v>2</v>
      </c>
      <c r="C239" s="2">
        <v>15302.705</v>
      </c>
      <c r="D239" s="2">
        <v>15267.937985637769</v>
      </c>
      <c r="E239" s="2">
        <f t="shared" si="33"/>
        <v>0.22771257254867727</v>
      </c>
      <c r="F239" s="2">
        <v>201.26666666666668</v>
      </c>
      <c r="G239" s="10">
        <v>205.36699999999999</v>
      </c>
      <c r="H239" s="2">
        <v>4.9066666666666663</v>
      </c>
      <c r="I239" s="2">
        <f>help_monthly_to_quarterly!D27</f>
        <v>5.0799559207549736</v>
      </c>
      <c r="J239" s="2">
        <v>9210.2450000000008</v>
      </c>
      <c r="K239" s="2">
        <v>89.852000000000004</v>
      </c>
      <c r="L239" s="2">
        <v>118.92910000000001</v>
      </c>
      <c r="M239" s="2">
        <f t="shared" si="31"/>
        <v>86.189686717815107</v>
      </c>
      <c r="N239" s="2">
        <v>2633.739</v>
      </c>
      <c r="O239" s="2">
        <f t="shared" si="32"/>
        <v>24.646590759148278</v>
      </c>
      <c r="P239" s="2">
        <f t="shared" si="30"/>
        <v>12867.08215230755</v>
      </c>
      <c r="Q239" s="2">
        <v>98.520899999999997</v>
      </c>
      <c r="R239" s="2">
        <v>122.13437</v>
      </c>
      <c r="S239" s="2">
        <f t="shared" si="34"/>
        <v>101.1761465724789</v>
      </c>
      <c r="T239" s="2">
        <v>98.048000000000002</v>
      </c>
      <c r="U239" s="2">
        <v>1.5106251910114801</v>
      </c>
      <c r="V239" s="2">
        <v>4.6333333333333329</v>
      </c>
      <c r="W239" s="2">
        <v>9540.1830000000009</v>
      </c>
      <c r="X239" s="2">
        <f t="shared" si="36"/>
        <v>69.542223062878733</v>
      </c>
      <c r="Y239" s="2">
        <v>885822</v>
      </c>
      <c r="Z239" s="2">
        <v>41185652</v>
      </c>
      <c r="AA239" s="2">
        <f t="shared" si="37"/>
        <v>6.4571121034057057</v>
      </c>
    </row>
    <row r="240" spans="1:27" x14ac:dyDescent="0.2">
      <c r="A240">
        <v>2006</v>
      </c>
      <c r="B240">
        <v>3</v>
      </c>
      <c r="C240" s="2">
        <v>15326.368</v>
      </c>
      <c r="D240" s="2">
        <v>15350.511390627595</v>
      </c>
      <c r="E240" s="2">
        <f t="shared" si="33"/>
        <v>-0.15728069256595312</v>
      </c>
      <c r="F240" s="2">
        <v>203.16666666666666</v>
      </c>
      <c r="G240" s="10">
        <v>206.767</v>
      </c>
      <c r="H240" s="2">
        <v>5.246666666666667</v>
      </c>
      <c r="I240" s="2">
        <f>help_monthly_to_quarterly!D28</f>
        <v>5.1944879471119236</v>
      </c>
      <c r="J240" s="2">
        <v>9333.0290000000005</v>
      </c>
      <c r="K240" s="2">
        <v>90.480999999999995</v>
      </c>
      <c r="L240" s="2">
        <v>119.31107</v>
      </c>
      <c r="M240" s="2">
        <f t="shared" si="31"/>
        <v>86.453878811415308</v>
      </c>
      <c r="N240" s="2">
        <v>2630.6660000000002</v>
      </c>
      <c r="O240" s="2">
        <f t="shared" si="32"/>
        <v>24.368431680359151</v>
      </c>
      <c r="P240" s="2">
        <f t="shared" si="30"/>
        <v>12845.721692044166</v>
      </c>
      <c r="Q240" s="2">
        <v>98.805940000000007</v>
      </c>
      <c r="R240" s="2">
        <v>122.54101</v>
      </c>
      <c r="S240" s="2">
        <f t="shared" si="34"/>
        <v>101.48077359124682</v>
      </c>
      <c r="T240" s="2">
        <v>97.302000000000007</v>
      </c>
      <c r="U240" s="2">
        <v>1.44805383456621</v>
      </c>
      <c r="V240" s="2">
        <v>4.6333333333333329</v>
      </c>
      <c r="W240" s="2">
        <v>9776.1139999999996</v>
      </c>
      <c r="X240" s="2">
        <f t="shared" si="36"/>
        <v>70.385956575744657</v>
      </c>
      <c r="Y240" s="2">
        <v>878586</v>
      </c>
      <c r="Z240" s="2">
        <v>41884812</v>
      </c>
      <c r="AA240" s="2">
        <f t="shared" si="37"/>
        <v>6.3256336867652321</v>
      </c>
    </row>
    <row r="241" spans="1:27" x14ac:dyDescent="0.2">
      <c r="A241">
        <v>2006</v>
      </c>
      <c r="B241">
        <v>4</v>
      </c>
      <c r="C241" s="2">
        <v>15456.928</v>
      </c>
      <c r="D241" s="2">
        <v>15428.12187426343</v>
      </c>
      <c r="E241" s="2">
        <f t="shared" si="33"/>
        <v>0.18671181088232292</v>
      </c>
      <c r="F241" s="2">
        <v>202.33333333333334</v>
      </c>
      <c r="G241" s="10">
        <v>207.833</v>
      </c>
      <c r="H241" s="2">
        <v>5.246666666666667</v>
      </c>
      <c r="I241" s="2">
        <f>help_monthly_to_quarterly!D29</f>
        <v>5.1496564517588244</v>
      </c>
      <c r="J241" s="2">
        <v>9407.4529999999995</v>
      </c>
      <c r="K241" s="2">
        <v>90.814999999999998</v>
      </c>
      <c r="L241" s="2">
        <v>119.69095</v>
      </c>
      <c r="M241" s="2">
        <f t="shared" si="31"/>
        <v>86.547226686515089</v>
      </c>
      <c r="N241" s="2">
        <v>2631.93</v>
      </c>
      <c r="O241" s="2">
        <f t="shared" si="32"/>
        <v>24.213380851654495</v>
      </c>
      <c r="P241" s="2">
        <f t="shared" si="30"/>
        <v>12914.032347474891</v>
      </c>
      <c r="Q241" s="2">
        <v>98.763819999999996</v>
      </c>
      <c r="R241" s="2">
        <v>123.4385</v>
      </c>
      <c r="S241" s="2">
        <f t="shared" si="34"/>
        <v>101.85613695162417</v>
      </c>
      <c r="T241" s="2">
        <v>99.415999999999997</v>
      </c>
      <c r="U241" s="2">
        <v>1.38052038948023</v>
      </c>
      <c r="V241" s="2">
        <v>4.4333333333333336</v>
      </c>
      <c r="W241" s="2">
        <v>9940.2510000000002</v>
      </c>
      <c r="X241" s="2">
        <f t="shared" si="36"/>
        <v>70.945802024211517</v>
      </c>
      <c r="Y241" s="2">
        <v>908219</v>
      </c>
      <c r="Z241" s="2">
        <v>42592781</v>
      </c>
      <c r="AA241" s="2">
        <f t="shared" si="37"/>
        <v>6.4821628114448373</v>
      </c>
    </row>
    <row r="242" spans="1:27" x14ac:dyDescent="0.2">
      <c r="A242">
        <v>2007</v>
      </c>
      <c r="B242">
        <v>1</v>
      </c>
      <c r="C242" s="2">
        <v>15493.328</v>
      </c>
      <c r="D242" s="2">
        <v>15502.844117193945</v>
      </c>
      <c r="E242" s="2">
        <f t="shared" si="33"/>
        <v>-6.138304121494631E-2</v>
      </c>
      <c r="F242" s="2">
        <v>204.31700000000001</v>
      </c>
      <c r="G242" s="10">
        <v>209.05099999999999</v>
      </c>
      <c r="H242" s="2">
        <v>5.2566666666666668</v>
      </c>
      <c r="I242" s="2">
        <f>help_monthly_to_quarterly!D30</f>
        <v>5.1506833769207221</v>
      </c>
      <c r="J242" s="2">
        <v>9549.4310000000005</v>
      </c>
      <c r="K242" s="2">
        <v>91.707999999999998</v>
      </c>
      <c r="L242" s="2">
        <v>120.18208</v>
      </c>
      <c r="M242" s="2">
        <f t="shared" si="31"/>
        <v>86.642416531995906</v>
      </c>
      <c r="N242" s="2">
        <v>2642.9229999999998</v>
      </c>
      <c r="O242" s="2">
        <f t="shared" si="32"/>
        <v>23.979359129145202</v>
      </c>
      <c r="P242" s="2">
        <f t="shared" si="30"/>
        <v>12891.545894362955</v>
      </c>
      <c r="Q242" s="2">
        <v>98.526780000000002</v>
      </c>
      <c r="R242" s="2">
        <v>123.88697000000001</v>
      </c>
      <c r="S242" s="2">
        <f t="shared" si="34"/>
        <v>101.56409539639023</v>
      </c>
      <c r="T242" s="2">
        <v>100.864</v>
      </c>
      <c r="U242" s="2">
        <v>1.3063728465626601</v>
      </c>
      <c r="V242" s="2">
        <v>4.5</v>
      </c>
      <c r="W242" s="2">
        <v>10123.242</v>
      </c>
      <c r="X242" s="2">
        <f t="shared" si="36"/>
        <v>71.203446651913822</v>
      </c>
      <c r="Y242" s="2">
        <v>902434</v>
      </c>
      <c r="Z242" s="2">
        <v>43495637</v>
      </c>
      <c r="AA242" s="2">
        <f t="shared" si="37"/>
        <v>6.3474143140975183</v>
      </c>
    </row>
    <row r="243" spans="1:27" x14ac:dyDescent="0.2">
      <c r="A243">
        <v>2007</v>
      </c>
      <c r="B243">
        <v>2</v>
      </c>
      <c r="C243" s="2">
        <v>15582.084999999999</v>
      </c>
      <c r="D243" s="2">
        <v>15577.756159566658</v>
      </c>
      <c r="E243" s="2">
        <f t="shared" si="33"/>
        <v>2.7788600546840847E-2</v>
      </c>
      <c r="F243" s="2">
        <v>206.631</v>
      </c>
      <c r="G243" s="10">
        <v>210.066</v>
      </c>
      <c r="H243" s="2">
        <v>5.25</v>
      </c>
      <c r="I243" s="2">
        <f>help_monthly_to_quarterly!D31</f>
        <v>5.108882354161552</v>
      </c>
      <c r="J243" s="2">
        <v>9644.74</v>
      </c>
      <c r="K243" s="2">
        <v>92.301000000000002</v>
      </c>
      <c r="L243" s="2">
        <v>120.51667</v>
      </c>
      <c r="M243" s="2">
        <f t="shared" si="31"/>
        <v>86.703573059322352</v>
      </c>
      <c r="N243" s="2">
        <v>2656.9920000000002</v>
      </c>
      <c r="O243" s="2">
        <f t="shared" si="32"/>
        <v>23.885630923180408</v>
      </c>
      <c r="P243" s="2">
        <f t="shared" si="30"/>
        <v>12929.40221464798</v>
      </c>
      <c r="Q243" s="2">
        <v>98.641379999999998</v>
      </c>
      <c r="R243" s="2">
        <v>123.64592</v>
      </c>
      <c r="S243" s="2">
        <f t="shared" si="34"/>
        <v>101.20263180329826</v>
      </c>
      <c r="T243" s="2">
        <v>99.69</v>
      </c>
      <c r="U243" s="2">
        <v>1.22717309853644</v>
      </c>
      <c r="V243" s="2">
        <v>4.5</v>
      </c>
      <c r="W243" s="2">
        <v>10332.493</v>
      </c>
      <c r="X243" s="2">
        <f t="shared" si="36"/>
        <v>71.861091923177582</v>
      </c>
      <c r="Y243" s="2">
        <v>904460</v>
      </c>
      <c r="Z243" s="2">
        <v>44096752</v>
      </c>
      <c r="AA243" s="2">
        <f t="shared" si="37"/>
        <v>6.2903970223679035</v>
      </c>
    </row>
    <row r="244" spans="1:27" x14ac:dyDescent="0.2">
      <c r="A244">
        <v>2007</v>
      </c>
      <c r="B244">
        <v>3</v>
      </c>
      <c r="C244" s="2">
        <v>15666.737999999999</v>
      </c>
      <c r="D244" s="2">
        <v>15652.890280641283</v>
      </c>
      <c r="E244" s="2">
        <f t="shared" si="33"/>
        <v>8.8467491373411811E-2</v>
      </c>
      <c r="F244" s="2">
        <v>207.93899999999999</v>
      </c>
      <c r="G244" s="10">
        <v>211.149</v>
      </c>
      <c r="H244" s="2">
        <v>5.0733333333333333</v>
      </c>
      <c r="I244" s="2">
        <f>help_monthly_to_quarterly!D32</f>
        <v>4.6499883682389145</v>
      </c>
      <c r="J244" s="2">
        <v>9753.7990000000009</v>
      </c>
      <c r="K244" s="2">
        <v>92.775999999999996</v>
      </c>
      <c r="L244" s="2">
        <v>120.89569</v>
      </c>
      <c r="M244" s="2">
        <f t="shared" si="31"/>
        <v>86.961563464378159</v>
      </c>
      <c r="N244" s="2">
        <v>2641.047</v>
      </c>
      <c r="O244" s="2">
        <f t="shared" si="32"/>
        <v>23.546679227540519</v>
      </c>
      <c r="P244" s="2">
        <f t="shared" si="30"/>
        <v>12958.888774281366</v>
      </c>
      <c r="Q244" s="2">
        <v>98.466040000000007</v>
      </c>
      <c r="R244" s="2">
        <v>123.72476</v>
      </c>
      <c r="S244" s="2">
        <f t="shared" si="34"/>
        <v>100.77023562337418</v>
      </c>
      <c r="T244" s="2">
        <v>99.438999999999993</v>
      </c>
      <c r="U244" s="2">
        <v>1.1415447995971699</v>
      </c>
      <c r="V244" s="2">
        <v>4.666666666666667</v>
      </c>
      <c r="W244" s="2">
        <v>10516.495000000001</v>
      </c>
      <c r="X244" s="2">
        <f t="shared" si="36"/>
        <v>72.417050862027054</v>
      </c>
      <c r="Y244" s="2">
        <v>914454</v>
      </c>
      <c r="Z244" s="2">
        <v>45015787</v>
      </c>
      <c r="AA244" s="2">
        <f t="shared" si="37"/>
        <v>6.296970790076359</v>
      </c>
    </row>
    <row r="245" spans="1:27" x14ac:dyDescent="0.2">
      <c r="A245">
        <v>2007</v>
      </c>
      <c r="B245">
        <v>4</v>
      </c>
      <c r="C245" s="2">
        <v>15761.967000000001</v>
      </c>
      <c r="D245" s="2">
        <v>15727.034264922637</v>
      </c>
      <c r="E245" s="2">
        <f t="shared" si="33"/>
        <v>0.2221190244067639</v>
      </c>
      <c r="F245" s="2">
        <v>210.48966666666666</v>
      </c>
      <c r="G245" s="10">
        <v>212.63499999999999</v>
      </c>
      <c r="H245" s="2">
        <v>4.496666666666667</v>
      </c>
      <c r="I245" s="2">
        <f>help_monthly_to_quarterly!D33</f>
        <v>3.8929883550389133</v>
      </c>
      <c r="J245" s="2">
        <v>9877.7520000000004</v>
      </c>
      <c r="K245" s="2">
        <v>93.144999999999996</v>
      </c>
      <c r="L245" s="2">
        <v>121.27401999999999</v>
      </c>
      <c r="M245" s="2">
        <f t="shared" si="31"/>
        <v>87.444157396570148</v>
      </c>
      <c r="N245" s="2">
        <v>2615.279</v>
      </c>
      <c r="O245" s="2">
        <f t="shared" si="32"/>
        <v>23.152116849253204</v>
      </c>
      <c r="P245" s="2">
        <f t="shared" si="30"/>
        <v>12996.985669313182</v>
      </c>
      <c r="Q245" s="2">
        <v>98.238789999999995</v>
      </c>
      <c r="R245" s="2">
        <v>124.00254</v>
      </c>
      <c r="S245" s="2">
        <f t="shared" si="34"/>
        <v>100.44904495230388</v>
      </c>
      <c r="T245" s="2">
        <v>99.328999999999994</v>
      </c>
      <c r="U245" s="2">
        <v>1.0513700157130901</v>
      </c>
      <c r="V245" s="2">
        <v>4.8</v>
      </c>
      <c r="W245" s="2">
        <v>10624.984</v>
      </c>
      <c r="X245" s="2">
        <f t="shared" si="36"/>
        <v>72.530705977649362</v>
      </c>
      <c r="Y245" s="2">
        <v>950931</v>
      </c>
      <c r="Z245" s="2">
        <v>45900332</v>
      </c>
      <c r="AA245" s="2">
        <f t="shared" si="37"/>
        <v>6.4914635886540717</v>
      </c>
    </row>
    <row r="246" spans="1:27" x14ac:dyDescent="0.2">
      <c r="A246">
        <v>2008</v>
      </c>
      <c r="B246">
        <v>1</v>
      </c>
      <c r="C246" s="2">
        <v>15671.383</v>
      </c>
      <c r="D246" s="2">
        <v>15799.786250189434</v>
      </c>
      <c r="E246" s="2">
        <f t="shared" si="33"/>
        <v>-0.81268979311599487</v>
      </c>
      <c r="F246" s="2">
        <v>212.76966666666667</v>
      </c>
      <c r="G246" s="10">
        <v>214.04300000000001</v>
      </c>
      <c r="H246" s="2">
        <v>3.1766666666666667</v>
      </c>
      <c r="I246" s="2">
        <f>help_monthly_to_quarterly!D34</f>
        <v>2.2227502130823442</v>
      </c>
      <c r="J246" s="2">
        <v>9934.2530000000006</v>
      </c>
      <c r="K246" s="2">
        <v>93.489000000000004</v>
      </c>
      <c r="L246" s="2">
        <v>121.20634</v>
      </c>
      <c r="M246" s="2">
        <f t="shared" si="31"/>
        <v>87.669668520971427</v>
      </c>
      <c r="N246" s="2">
        <v>2580.3739999999998</v>
      </c>
      <c r="O246" s="2">
        <f t="shared" si="32"/>
        <v>22.771770886057872</v>
      </c>
      <c r="P246" s="2">
        <f t="shared" si="30"/>
        <v>12929.507647867265</v>
      </c>
      <c r="Q246" s="2">
        <v>98.157489999999996</v>
      </c>
      <c r="R246" s="2">
        <v>123.94772</v>
      </c>
      <c r="S246" s="2">
        <f t="shared" si="34"/>
        <v>100.37756347087785</v>
      </c>
      <c r="T246" s="2">
        <v>99.224000000000004</v>
      </c>
      <c r="U246" s="2">
        <v>0.96103258966764205</v>
      </c>
      <c r="V246" s="2">
        <v>5</v>
      </c>
      <c r="W246" s="2">
        <v>10694.802</v>
      </c>
      <c r="X246" s="2">
        <f t="shared" si="36"/>
        <v>72.403743744136079</v>
      </c>
      <c r="Y246" s="2">
        <v>932046</v>
      </c>
      <c r="Z246" s="2">
        <v>46710029</v>
      </c>
      <c r="AA246" s="2">
        <f t="shared" si="37"/>
        <v>6.3099456859273371</v>
      </c>
    </row>
    <row r="247" spans="1:27" x14ac:dyDescent="0.2">
      <c r="A247">
        <v>2008</v>
      </c>
      <c r="B247">
        <v>2</v>
      </c>
      <c r="C247" s="2">
        <v>15752.308000000001</v>
      </c>
      <c r="D247" s="2">
        <v>15869.51776038941</v>
      </c>
      <c r="E247" s="2">
        <f t="shared" si="33"/>
        <v>-0.73858426046169434</v>
      </c>
      <c r="F247" s="2">
        <v>215.53766666666667</v>
      </c>
      <c r="G247" s="10">
        <v>214.97300000000001</v>
      </c>
      <c r="H247" s="2">
        <v>2.0866666666666669</v>
      </c>
      <c r="I247" s="2">
        <f>help_monthly_to_quarterly!D35</f>
        <v>1.9409575205458889</v>
      </c>
      <c r="J247" s="2">
        <v>10052.843000000001</v>
      </c>
      <c r="K247" s="2">
        <v>93.99</v>
      </c>
      <c r="L247" s="2">
        <v>121.52045</v>
      </c>
      <c r="M247" s="2">
        <f t="shared" si="31"/>
        <v>88.015240768699869</v>
      </c>
      <c r="N247" s="2">
        <v>2562.8470000000002</v>
      </c>
      <c r="O247" s="2">
        <f t="shared" si="32"/>
        <v>22.438388400011831</v>
      </c>
      <c r="P247" s="2">
        <f t="shared" si="30"/>
        <v>12962.680766899728</v>
      </c>
      <c r="Q247" s="2">
        <v>98.042879999999997</v>
      </c>
      <c r="R247" s="2">
        <v>123.70950000000001</v>
      </c>
      <c r="S247" s="2">
        <f t="shared" si="34"/>
        <v>99.809008799424291</v>
      </c>
      <c r="T247" s="2">
        <v>98.102999999999994</v>
      </c>
      <c r="U247" s="2">
        <v>0.87412247862524695</v>
      </c>
      <c r="V247" s="2">
        <v>5.333333333333333</v>
      </c>
      <c r="W247" s="2">
        <v>10688.466</v>
      </c>
      <c r="X247" s="2">
        <f t="shared" si="36"/>
        <v>71.658877483751937</v>
      </c>
      <c r="Y247" s="2">
        <v>951047</v>
      </c>
      <c r="Z247" s="2">
        <v>46949677</v>
      </c>
      <c r="AA247" s="2">
        <f t="shared" si="37"/>
        <v>6.3761217422864824</v>
      </c>
    </row>
    <row r="248" spans="1:27" x14ac:dyDescent="0.2">
      <c r="A248">
        <v>2008</v>
      </c>
      <c r="B248">
        <v>3</v>
      </c>
      <c r="C248" s="2">
        <v>15667.031999999999</v>
      </c>
      <c r="D248" s="2">
        <v>15934.982685710782</v>
      </c>
      <c r="E248" s="2">
        <f t="shared" si="33"/>
        <v>-1.6815247998421712</v>
      </c>
      <c r="F248" s="2">
        <v>218.86099999999999</v>
      </c>
      <c r="G248" s="10">
        <v>216.357</v>
      </c>
      <c r="H248" s="2">
        <v>1.94</v>
      </c>
      <c r="I248" s="2">
        <f>help_monthly_to_quarterly!D36</f>
        <v>2.0298989447226217</v>
      </c>
      <c r="J248" s="2">
        <v>10080.964</v>
      </c>
      <c r="K248" s="2">
        <v>94.69</v>
      </c>
      <c r="L248" s="2">
        <v>121.88507</v>
      </c>
      <c r="M248" s="2">
        <f t="shared" si="31"/>
        <v>87.346887935676648</v>
      </c>
      <c r="N248" s="2">
        <v>2514.067</v>
      </c>
      <c r="O248" s="2">
        <f t="shared" si="32"/>
        <v>21.783227131034572</v>
      </c>
      <c r="P248" s="2">
        <f t="shared" si="30"/>
        <v>12853.938550472178</v>
      </c>
      <c r="Q248" s="2">
        <v>97.695149999999998</v>
      </c>
      <c r="R248" s="2">
        <v>123.15394000000001</v>
      </c>
      <c r="S248" s="2">
        <f t="shared" si="34"/>
        <v>98.712193719796858</v>
      </c>
      <c r="T248" s="2">
        <v>97.546000000000006</v>
      </c>
      <c r="U248" s="2">
        <v>0.792608309914548</v>
      </c>
      <c r="V248" s="2">
        <v>6</v>
      </c>
      <c r="W248" s="2">
        <v>10666.308000000001</v>
      </c>
      <c r="X248" s="2">
        <f t="shared" si="36"/>
        <v>70.690069350649438</v>
      </c>
      <c r="Y248" s="2">
        <v>1541490</v>
      </c>
      <c r="Z248" s="2">
        <v>48096084</v>
      </c>
      <c r="AA248" s="2">
        <f t="shared" si="37"/>
        <v>10.216096797817256</v>
      </c>
    </row>
    <row r="249" spans="1:27" x14ac:dyDescent="0.2">
      <c r="A249">
        <v>2008</v>
      </c>
      <c r="B249">
        <v>4</v>
      </c>
      <c r="C249" s="2">
        <v>15328.027</v>
      </c>
      <c r="D249" s="2">
        <v>15995.8355279234</v>
      </c>
      <c r="E249" s="2">
        <f t="shared" si="33"/>
        <v>-4.1748899378068032</v>
      </c>
      <c r="F249" s="2">
        <v>213.84866666666667</v>
      </c>
      <c r="G249" s="10">
        <v>216.887</v>
      </c>
      <c r="H249" s="2">
        <v>0.50666666666666671</v>
      </c>
      <c r="I249" s="2">
        <f>help_monthly_to_quarterly!D37</f>
        <v>1.3029762112991579</v>
      </c>
      <c r="J249" s="2">
        <v>9837.2610000000004</v>
      </c>
      <c r="K249" s="2">
        <v>94.986000000000004</v>
      </c>
      <c r="L249" s="2">
        <v>122.25714000000001</v>
      </c>
      <c r="M249" s="2">
        <f t="shared" si="31"/>
        <v>84.71110812482074</v>
      </c>
      <c r="N249" s="2">
        <v>2370.13</v>
      </c>
      <c r="O249" s="2">
        <f t="shared" si="32"/>
        <v>20.40978059846957</v>
      </c>
      <c r="P249" s="2">
        <f t="shared" si="30"/>
        <v>12537.531141330477</v>
      </c>
      <c r="Q249" s="2">
        <v>97.18383</v>
      </c>
      <c r="R249" s="2">
        <v>122.15358999999999</v>
      </c>
      <c r="S249" s="2">
        <f t="shared" si="34"/>
        <v>97.101516724910297</v>
      </c>
      <c r="T249" s="2">
        <v>100.836</v>
      </c>
      <c r="U249" s="2">
        <v>0.72752879970192696</v>
      </c>
      <c r="V249" s="2">
        <v>6.8666666666666671</v>
      </c>
      <c r="W249" s="2">
        <v>10577.26</v>
      </c>
      <c r="X249" s="2">
        <f t="shared" si="36"/>
        <v>69.615612832037669</v>
      </c>
      <c r="Y249" s="2">
        <v>2270739</v>
      </c>
      <c r="Z249" s="2">
        <v>49058779</v>
      </c>
      <c r="AA249" s="2">
        <f t="shared" si="37"/>
        <v>14.945164160340996</v>
      </c>
    </row>
    <row r="250" spans="1:27" x14ac:dyDescent="0.2">
      <c r="A250">
        <v>2009</v>
      </c>
      <c r="B250">
        <v>1</v>
      </c>
      <c r="C250" s="2">
        <v>15155.94</v>
      </c>
      <c r="D250" s="2">
        <v>16050.853308878934</v>
      </c>
      <c r="E250" s="2">
        <f t="shared" si="33"/>
        <v>-5.5754874314619123</v>
      </c>
      <c r="F250" s="2">
        <v>212.37766666666667</v>
      </c>
      <c r="G250" s="10">
        <v>217.797</v>
      </c>
      <c r="H250" s="2">
        <v>0.18333333333333332</v>
      </c>
      <c r="I250" s="2">
        <f>help_monthly_to_quarterly!D38</f>
        <v>0.74584227170751671</v>
      </c>
      <c r="J250" s="2">
        <v>9756.1260000000002</v>
      </c>
      <c r="K250" s="2">
        <v>94.975999999999999</v>
      </c>
      <c r="L250" s="2">
        <v>122.30279</v>
      </c>
      <c r="M250" s="2">
        <f t="shared" si="31"/>
        <v>83.989918776570676</v>
      </c>
      <c r="N250" s="2">
        <v>2165.8739999999998</v>
      </c>
      <c r="O250" s="2">
        <f t="shared" si="32"/>
        <v>18.645882734631162</v>
      </c>
      <c r="P250" s="2">
        <f t="shared" si="30"/>
        <v>12392.145755628308</v>
      </c>
      <c r="Q250" s="2">
        <v>96.553989999999999</v>
      </c>
      <c r="R250" s="2">
        <v>119.95733</v>
      </c>
      <c r="S250" s="2">
        <f t="shared" si="34"/>
        <v>94.702327242466822</v>
      </c>
      <c r="T250" s="2">
        <v>98.899000000000001</v>
      </c>
      <c r="U250" s="2">
        <v>0.67933461664306005</v>
      </c>
      <c r="V250" s="2">
        <v>8.2666666666666675</v>
      </c>
      <c r="W250" s="2">
        <v>10577.231</v>
      </c>
      <c r="X250" s="2">
        <f t="shared" si="36"/>
        <v>69.384104673665462</v>
      </c>
      <c r="Y250" s="2">
        <v>2118759</v>
      </c>
      <c r="Z250" s="2">
        <v>49458909</v>
      </c>
      <c r="AA250" s="2">
        <f t="shared" si="37"/>
        <v>13.898552110119441</v>
      </c>
    </row>
    <row r="251" spans="1:27" x14ac:dyDescent="0.2">
      <c r="A251">
        <v>2009</v>
      </c>
      <c r="B251">
        <v>2</v>
      </c>
      <c r="C251" s="2">
        <v>15134.117</v>
      </c>
      <c r="D251" s="2">
        <v>16101.755526176845</v>
      </c>
      <c r="E251" s="2">
        <f t="shared" si="33"/>
        <v>-6.0095219096063186</v>
      </c>
      <c r="F251" s="2">
        <v>213.50700000000001</v>
      </c>
      <c r="G251" s="10">
        <v>218.90700000000001</v>
      </c>
      <c r="H251" s="2">
        <v>0.18</v>
      </c>
      <c r="I251" s="2">
        <f>help_monthly_to_quarterly!D39</f>
        <v>0.2182670776845225</v>
      </c>
      <c r="J251" s="2">
        <v>9760.2160000000003</v>
      </c>
      <c r="K251" s="2">
        <v>94.837999999999994</v>
      </c>
      <c r="L251" s="2">
        <v>122.5874</v>
      </c>
      <c r="M251" s="2">
        <f t="shared" si="31"/>
        <v>83.952031192613902</v>
      </c>
      <c r="N251" s="2">
        <v>2059.6509999999998</v>
      </c>
      <c r="O251" s="2">
        <f t="shared" si="32"/>
        <v>17.715989584441409</v>
      </c>
      <c r="P251" s="2">
        <f t="shared" si="30"/>
        <v>12345.573036054275</v>
      </c>
      <c r="Q251" s="2">
        <v>96.082830000000001</v>
      </c>
      <c r="R251" s="2">
        <v>118.94398</v>
      </c>
      <c r="S251" s="2">
        <f t="shared" si="34"/>
        <v>93.227152300019412</v>
      </c>
      <c r="T251" s="2">
        <v>100.83</v>
      </c>
      <c r="U251" s="2">
        <v>0.63750177367910599</v>
      </c>
      <c r="V251" s="2">
        <v>9.3000000000000007</v>
      </c>
      <c r="W251" s="2">
        <v>10557.951999999999</v>
      </c>
      <c r="X251" s="2">
        <f t="shared" si="36"/>
        <v>69.139155100032269</v>
      </c>
      <c r="Y251" s="2">
        <v>2035811</v>
      </c>
      <c r="Z251" s="2">
        <v>49710875</v>
      </c>
      <c r="AA251" s="2">
        <f t="shared" si="37"/>
        <v>13.331586701980818</v>
      </c>
    </row>
    <row r="252" spans="1:27" x14ac:dyDescent="0.2">
      <c r="A252">
        <v>2009</v>
      </c>
      <c r="B252">
        <v>3</v>
      </c>
      <c r="C252" s="2">
        <v>15189.222</v>
      </c>
      <c r="D252" s="2">
        <v>16149.394810081858</v>
      </c>
      <c r="E252" s="2">
        <f t="shared" si="33"/>
        <v>-5.9455652758110489</v>
      </c>
      <c r="F252" s="2">
        <v>215.34399999999999</v>
      </c>
      <c r="G252" s="10">
        <v>219.56</v>
      </c>
      <c r="H252" s="2">
        <v>0.15666666666666668</v>
      </c>
      <c r="I252" s="2">
        <f>help_monthly_to_quarterly!D40</f>
        <v>-0.26872212601682133</v>
      </c>
      <c r="J252" s="2">
        <v>9895.4009999999998</v>
      </c>
      <c r="K252" s="2">
        <v>94.938000000000002</v>
      </c>
      <c r="L252" s="2">
        <v>122.9173</v>
      </c>
      <c r="M252" s="2">
        <f t="shared" si="31"/>
        <v>84.796964845551017</v>
      </c>
      <c r="N252" s="2">
        <v>2045.422</v>
      </c>
      <c r="O252" s="2">
        <f t="shared" si="32"/>
        <v>17.527897801040769</v>
      </c>
      <c r="P252" s="2">
        <f t="shared" si="30"/>
        <v>12357.269481187757</v>
      </c>
      <c r="Q252" s="2">
        <v>95.870270000000005</v>
      </c>
      <c r="R252" s="2">
        <v>118.18043</v>
      </c>
      <c r="S252" s="2">
        <f t="shared" si="34"/>
        <v>92.175712717543433</v>
      </c>
      <c r="T252" s="2">
        <v>100.556</v>
      </c>
      <c r="U252" s="2">
        <v>0.59657954614444697</v>
      </c>
      <c r="V252" s="2">
        <v>9.6333333333333329</v>
      </c>
      <c r="W252" s="2">
        <v>10490.68</v>
      </c>
      <c r="X252" s="2">
        <f t="shared" si="36"/>
        <v>68.423818866517905</v>
      </c>
      <c r="Y252" s="2">
        <v>2179150</v>
      </c>
      <c r="Z252" s="2">
        <v>49928809</v>
      </c>
      <c r="AA252" s="2">
        <f t="shared" si="37"/>
        <v>14.213164912376747</v>
      </c>
    </row>
    <row r="253" spans="1:27" x14ac:dyDescent="0.2">
      <c r="A253">
        <v>2009</v>
      </c>
      <c r="B253">
        <v>4</v>
      </c>
      <c r="C253" s="2">
        <v>15356.058000000001</v>
      </c>
      <c r="D253" s="2">
        <v>16195.569799614077</v>
      </c>
      <c r="E253" s="2">
        <f t="shared" si="33"/>
        <v>-5.1835891543258956</v>
      </c>
      <c r="F253" s="2">
        <v>217.03</v>
      </c>
      <c r="G253" s="10">
        <v>220.68299999999999</v>
      </c>
      <c r="H253" s="2">
        <v>0.12</v>
      </c>
      <c r="I253" s="2">
        <f>help_monthly_to_quarterly!D41</f>
        <v>-0.41300133479964823</v>
      </c>
      <c r="J253" s="2">
        <v>9957.0920000000006</v>
      </c>
      <c r="K253" s="2">
        <v>95.259</v>
      </c>
      <c r="L253" s="2">
        <v>123.25363</v>
      </c>
      <c r="M253" s="2">
        <f t="shared" si="31"/>
        <v>84.806039731508903</v>
      </c>
      <c r="N253" s="2">
        <v>2050.7950000000001</v>
      </c>
      <c r="O253" s="2">
        <f t="shared" si="32"/>
        <v>17.466927316849116</v>
      </c>
      <c r="P253" s="2">
        <f t="shared" si="30"/>
        <v>12458.909323806529</v>
      </c>
      <c r="Q253" s="2">
        <v>96.346329999999995</v>
      </c>
      <c r="R253" s="2">
        <v>117.30244</v>
      </c>
      <c r="S253" s="2">
        <f t="shared" si="34"/>
        <v>91.694334633756412</v>
      </c>
      <c r="T253" s="2">
        <v>100.39100000000001</v>
      </c>
      <c r="U253" s="2">
        <v>0.55435830970799405</v>
      </c>
      <c r="V253" s="2">
        <v>9.9333333333333336</v>
      </c>
      <c r="W253" s="2">
        <v>10441.302</v>
      </c>
      <c r="X253" s="2">
        <f t="shared" si="36"/>
        <v>67.678762183992973</v>
      </c>
      <c r="Y253" s="2">
        <v>2266204</v>
      </c>
      <c r="Z253" s="2">
        <v>50198572</v>
      </c>
      <c r="AA253" s="2">
        <f t="shared" si="37"/>
        <v>14.689152902235145</v>
      </c>
    </row>
    <row r="254" spans="1:27" x14ac:dyDescent="0.2">
      <c r="A254">
        <v>2010</v>
      </c>
      <c r="B254">
        <v>1</v>
      </c>
      <c r="C254" s="2">
        <v>15415.145</v>
      </c>
      <c r="D254" s="2">
        <v>16241.894084484202</v>
      </c>
      <c r="E254" s="2">
        <f t="shared" si="33"/>
        <v>-5.0902258085403389</v>
      </c>
      <c r="F254" s="2">
        <v>217.374</v>
      </c>
      <c r="G254" s="10">
        <v>220.71600000000001</v>
      </c>
      <c r="H254" s="2">
        <v>0.13333333333333333</v>
      </c>
      <c r="I254" s="2">
        <f>help_monthly_to_quarterly!D42</f>
        <v>-0.48957921098834206</v>
      </c>
      <c r="J254" s="2">
        <v>10040.485000000001</v>
      </c>
      <c r="K254" s="2">
        <v>95.498999999999995</v>
      </c>
      <c r="L254" s="2">
        <v>123.38761</v>
      </c>
      <c r="M254" s="2">
        <f t="shared" si="31"/>
        <v>85.208773796745021</v>
      </c>
      <c r="N254" s="2">
        <v>2039.3979999999999</v>
      </c>
      <c r="O254" s="2">
        <f t="shared" si="32"/>
        <v>17.307391312624258</v>
      </c>
      <c r="P254" s="2">
        <f t="shared" si="30"/>
        <v>12493.268165255815</v>
      </c>
      <c r="Q254" s="2">
        <v>96.560839999999999</v>
      </c>
      <c r="R254" s="2">
        <v>117.49064</v>
      </c>
      <c r="S254" s="2">
        <f t="shared" si="34"/>
        <v>91.945981371529939</v>
      </c>
      <c r="T254" s="2">
        <v>99.599000000000004</v>
      </c>
      <c r="U254" s="2">
        <v>0.51163574958087898</v>
      </c>
      <c r="V254" s="2">
        <v>9.8333333333333339</v>
      </c>
      <c r="W254" s="2">
        <v>10317.055</v>
      </c>
      <c r="X254" s="2">
        <f t="shared" si="36"/>
        <v>66.515099903813535</v>
      </c>
      <c r="Y254" s="2">
        <v>2338040</v>
      </c>
      <c r="Z254" s="2">
        <v>50759451</v>
      </c>
      <c r="AA254" s="2">
        <f t="shared" si="37"/>
        <v>15.073580995653527</v>
      </c>
    </row>
    <row r="255" spans="1:27" x14ac:dyDescent="0.2">
      <c r="A255">
        <v>2010</v>
      </c>
      <c r="B255">
        <v>2</v>
      </c>
      <c r="C255" s="2">
        <v>15557.277</v>
      </c>
      <c r="D255" s="2">
        <v>16289.801284995679</v>
      </c>
      <c r="E255" s="2">
        <f t="shared" si="33"/>
        <v>-4.496827629631051</v>
      </c>
      <c r="F255" s="2">
        <v>217.29733333333334</v>
      </c>
      <c r="G255" s="10">
        <v>220.99299999999999</v>
      </c>
      <c r="H255" s="2">
        <v>0.19333333333333333</v>
      </c>
      <c r="I255" s="2">
        <f>help_monthly_to_quarterly!D43</f>
        <v>-0.49713867729681943</v>
      </c>
      <c r="J255" s="2">
        <v>10131.767</v>
      </c>
      <c r="K255" s="2">
        <v>95.942999999999998</v>
      </c>
      <c r="L255" s="2">
        <v>123.65295</v>
      </c>
      <c r="M255" s="2">
        <f t="shared" si="31"/>
        <v>85.401877379912989</v>
      </c>
      <c r="N255" s="2">
        <v>2112.087</v>
      </c>
      <c r="O255" s="2">
        <f t="shared" si="32"/>
        <v>17.803034257470419</v>
      </c>
      <c r="P255" s="2">
        <f t="shared" si="30"/>
        <v>12581.403840345094</v>
      </c>
      <c r="Q255" s="2">
        <v>97.180890000000005</v>
      </c>
      <c r="R255" s="2">
        <v>118.0301</v>
      </c>
      <c r="S255" s="2">
        <f t="shared" si="34"/>
        <v>92.761799575254784</v>
      </c>
      <c r="T255" s="2">
        <v>100.68600000000001</v>
      </c>
      <c r="U255" s="2">
        <v>0.47083031460480401</v>
      </c>
      <c r="V255" s="2">
        <v>9.6333333333333329</v>
      </c>
      <c r="W255" s="2">
        <v>10251.896000000001</v>
      </c>
      <c r="X255" s="2">
        <f t="shared" si="36"/>
        <v>65.595660771398229</v>
      </c>
      <c r="Y255" s="2">
        <v>2362889</v>
      </c>
      <c r="Z255" s="2">
        <v>51409872</v>
      </c>
      <c r="AA255" s="2">
        <f t="shared" si="37"/>
        <v>15.11869270664357</v>
      </c>
    </row>
    <row r="256" spans="1:27" x14ac:dyDescent="0.2">
      <c r="A256">
        <v>2010</v>
      </c>
      <c r="B256">
        <v>3</v>
      </c>
      <c r="C256" s="2">
        <v>15671.967000000001</v>
      </c>
      <c r="D256" s="2">
        <v>16340.065183724981</v>
      </c>
      <c r="E256" s="2">
        <f t="shared" si="33"/>
        <v>-4.0887118638328275</v>
      </c>
      <c r="F256" s="2">
        <v>217.93433333333334</v>
      </c>
      <c r="G256" s="10">
        <v>221.52799999999999</v>
      </c>
      <c r="H256" s="2">
        <v>0.18666666666666668</v>
      </c>
      <c r="I256" s="2">
        <f>help_monthly_to_quarterly!D44</f>
        <v>-0.69463932045362276</v>
      </c>
      <c r="J256" s="2">
        <v>10220.606</v>
      </c>
      <c r="K256" s="2">
        <v>96.221999999999994</v>
      </c>
      <c r="L256" s="2">
        <v>123.96411999999999</v>
      </c>
      <c r="M256" s="2">
        <f t="shared" si="31"/>
        <v>85.685288906677016</v>
      </c>
      <c r="N256" s="2">
        <v>2123.598</v>
      </c>
      <c r="O256" s="2">
        <f t="shared" si="32"/>
        <v>17.803358054467758</v>
      </c>
      <c r="P256" s="2">
        <f t="shared" si="30"/>
        <v>12642.34118711124</v>
      </c>
      <c r="Q256" s="2">
        <v>97.66086</v>
      </c>
      <c r="R256" s="2">
        <v>118.12448000000001</v>
      </c>
      <c r="S256" s="2">
        <f t="shared" si="34"/>
        <v>93.060300866515249</v>
      </c>
      <c r="T256" s="2">
        <v>100.782</v>
      </c>
      <c r="U256" s="2">
        <v>0.43075013478604202</v>
      </c>
      <c r="V256" s="2">
        <v>9.4666666666666668</v>
      </c>
      <c r="W256" s="2">
        <v>10158.183999999999</v>
      </c>
      <c r="X256" s="2">
        <f t="shared" si="36"/>
        <v>64.608240049661163</v>
      </c>
      <c r="Y256" s="2">
        <v>2326409</v>
      </c>
      <c r="Z256" s="2">
        <v>51913259</v>
      </c>
      <c r="AA256" s="2">
        <f t="shared" si="37"/>
        <v>14.796462746263723</v>
      </c>
    </row>
    <row r="257" spans="1:27" x14ac:dyDescent="0.2">
      <c r="A257">
        <v>2010</v>
      </c>
      <c r="B257">
        <v>4</v>
      </c>
      <c r="C257" s="2">
        <v>15750.625</v>
      </c>
      <c r="D257" s="2">
        <v>16392.416142593407</v>
      </c>
      <c r="E257" s="2">
        <f t="shared" si="33"/>
        <v>-3.9151711194410299</v>
      </c>
      <c r="F257" s="2">
        <v>219.69900000000001</v>
      </c>
      <c r="G257" s="10">
        <v>222.107</v>
      </c>
      <c r="H257" s="2">
        <v>0.18666666666666668</v>
      </c>
      <c r="I257" s="2">
        <f>help_monthly_to_quarterly!D45</f>
        <v>-0.94533022070868056</v>
      </c>
      <c r="J257" s="2">
        <v>10350.484</v>
      </c>
      <c r="K257" s="2">
        <v>96.763000000000005</v>
      </c>
      <c r="L257" s="2">
        <v>124.28049</v>
      </c>
      <c r="M257" s="2">
        <f t="shared" si="31"/>
        <v>86.069321011619451</v>
      </c>
      <c r="N257" s="2">
        <v>2171.1379999999999</v>
      </c>
      <c r="O257" s="2">
        <f t="shared" si="32"/>
        <v>18.054071044651188</v>
      </c>
      <c r="P257" s="2">
        <f t="shared" si="30"/>
        <v>12673.449388556481</v>
      </c>
      <c r="Q257" s="2">
        <v>97.676540000000003</v>
      </c>
      <c r="R257" s="2">
        <v>117.96934</v>
      </c>
      <c r="S257" s="2">
        <f t="shared" si="34"/>
        <v>92.716378550515856</v>
      </c>
      <c r="T257" s="2">
        <v>100.518</v>
      </c>
      <c r="U257" s="2">
        <v>0.39421738440638499</v>
      </c>
      <c r="V257" s="2">
        <v>9.5</v>
      </c>
      <c r="W257" s="2">
        <v>9992.2800000000007</v>
      </c>
      <c r="X257" s="2">
        <f t="shared" si="36"/>
        <v>62.995902177197593</v>
      </c>
      <c r="Y257" s="2">
        <v>2451665</v>
      </c>
      <c r="Z257" s="2">
        <v>52421987</v>
      </c>
      <c r="AA257" s="2">
        <f t="shared" si="37"/>
        <v>15.456417205208334</v>
      </c>
    </row>
    <row r="258" spans="1:27" x14ac:dyDescent="0.2">
      <c r="A258">
        <v>2011</v>
      </c>
      <c r="B258">
        <v>1</v>
      </c>
      <c r="C258" s="2">
        <v>15712.754000000001</v>
      </c>
      <c r="D258" s="2">
        <v>16447.074892024539</v>
      </c>
      <c r="E258" s="2">
        <f t="shared" si="33"/>
        <v>-4.464750703972431</v>
      </c>
      <c r="F258" s="2">
        <v>222.04366666666667</v>
      </c>
      <c r="G258" s="10">
        <v>223.15700000000001</v>
      </c>
      <c r="H258" s="2">
        <v>0.15666666666666668</v>
      </c>
      <c r="I258" s="2">
        <f>help_monthly_to_quarterly!D46</f>
        <v>-1.0313321856717137</v>
      </c>
      <c r="J258" s="2">
        <v>10485.358</v>
      </c>
      <c r="K258" s="2">
        <v>97.283000000000001</v>
      </c>
      <c r="L258" s="2">
        <v>124.35355</v>
      </c>
      <c r="M258" s="2">
        <f t="shared" si="31"/>
        <v>86.673856446490134</v>
      </c>
      <c r="N258" s="2">
        <v>2173.8850000000002</v>
      </c>
      <c r="O258" s="2">
        <f t="shared" si="32"/>
        <v>17.96972467904083</v>
      </c>
      <c r="P258" s="2">
        <f t="shared" si="30"/>
        <v>12635.549206275175</v>
      </c>
      <c r="Q258" s="2">
        <v>97.365039999999993</v>
      </c>
      <c r="R258" s="2">
        <v>118.20077999999999</v>
      </c>
      <c r="S258" s="2">
        <f t="shared" si="34"/>
        <v>92.54760859445669</v>
      </c>
      <c r="T258" s="2">
        <v>101.256</v>
      </c>
      <c r="U258" s="2">
        <v>0.36380796159050399</v>
      </c>
      <c r="V258" s="2">
        <v>9.0333333333333332</v>
      </c>
      <c r="W258" s="2">
        <v>9958.6740000000009</v>
      </c>
      <c r="X258" s="2">
        <f t="shared" si="36"/>
        <v>62.24090388481698</v>
      </c>
      <c r="Y258" s="2">
        <v>2655182</v>
      </c>
      <c r="Z258" s="2">
        <v>52784944</v>
      </c>
      <c r="AA258" s="2">
        <f t="shared" si="37"/>
        <v>16.594671906992446</v>
      </c>
    </row>
    <row r="259" spans="1:27" x14ac:dyDescent="0.2">
      <c r="A259">
        <v>2011</v>
      </c>
      <c r="B259">
        <v>2</v>
      </c>
      <c r="C259" s="2">
        <v>15825.096</v>
      </c>
      <c r="D259" s="2">
        <v>16503.935482813944</v>
      </c>
      <c r="E259" s="2">
        <f t="shared" si="33"/>
        <v>-4.1131976280496252</v>
      </c>
      <c r="F259" s="2">
        <v>224.56833333333333</v>
      </c>
      <c r="G259" s="10">
        <v>224.2</v>
      </c>
      <c r="H259" s="2">
        <v>9.3333333333333338E-2</v>
      </c>
      <c r="I259" s="2">
        <f>help_monthly_to_quarterly!D47</f>
        <v>-1.109526340798503</v>
      </c>
      <c r="J259" s="2">
        <v>10612.125</v>
      </c>
      <c r="K259" s="2">
        <v>97.921999999999997</v>
      </c>
      <c r="L259" s="2">
        <v>124.59529999999999</v>
      </c>
      <c r="M259" s="2">
        <f t="shared" si="31"/>
        <v>86.98020395069554</v>
      </c>
      <c r="N259" s="2">
        <v>2236.3049999999998</v>
      </c>
      <c r="O259" s="2">
        <f t="shared" si="32"/>
        <v>18.329435904303821</v>
      </c>
      <c r="P259" s="2">
        <f t="shared" si="30"/>
        <v>12701.198199290022</v>
      </c>
      <c r="Q259" s="2">
        <v>97.747060000000005</v>
      </c>
      <c r="R259" s="2">
        <v>118.28865999999999</v>
      </c>
      <c r="S259" s="2">
        <f t="shared" si="34"/>
        <v>92.799397299413386</v>
      </c>
      <c r="T259" s="2">
        <v>99.45</v>
      </c>
      <c r="U259" s="2">
        <v>0.33863713600429401</v>
      </c>
      <c r="V259" s="2">
        <v>9.0666666666666664</v>
      </c>
      <c r="W259" s="2">
        <v>9899.6650000000009</v>
      </c>
      <c r="X259" s="2">
        <f t="shared" si="36"/>
        <v>61.256574362287218</v>
      </c>
      <c r="Y259" s="2">
        <v>2889828</v>
      </c>
      <c r="Z259" s="2">
        <v>53048373</v>
      </c>
      <c r="AA259" s="2">
        <f t="shared" si="37"/>
        <v>17.88151051335775</v>
      </c>
    </row>
    <row r="260" spans="1:27" x14ac:dyDescent="0.2">
      <c r="A260">
        <v>2011</v>
      </c>
      <c r="B260">
        <v>3</v>
      </c>
      <c r="C260" s="2">
        <v>15820.7</v>
      </c>
      <c r="D260" s="2">
        <v>16563.033536792773</v>
      </c>
      <c r="E260" s="2">
        <f t="shared" si="33"/>
        <v>-4.481869430160657</v>
      </c>
      <c r="F260" s="2">
        <v>226.03266666666667</v>
      </c>
      <c r="G260" s="10">
        <v>225.733</v>
      </c>
      <c r="H260" s="2">
        <v>8.3333333333333329E-2</v>
      </c>
      <c r="I260" s="2">
        <f>help_monthly_to_quarterly!D48</f>
        <v>-1.3239525522963056</v>
      </c>
      <c r="J260" s="2">
        <v>10705.367</v>
      </c>
      <c r="K260" s="2">
        <v>98.552999999999997</v>
      </c>
      <c r="L260" s="2">
        <v>124.88424999999999</v>
      </c>
      <c r="M260" s="2">
        <f t="shared" si="31"/>
        <v>86.980928904816366</v>
      </c>
      <c r="N260" s="2">
        <v>2334.873</v>
      </c>
      <c r="O260" s="2">
        <f t="shared" si="32"/>
        <v>18.970804309163366</v>
      </c>
      <c r="P260" s="2">
        <f t="shared" si="30"/>
        <v>12668.290837315357</v>
      </c>
      <c r="Q260" s="2">
        <v>97.737269999999995</v>
      </c>
      <c r="R260" s="2">
        <v>118.58678999999999</v>
      </c>
      <c r="S260" s="2">
        <f t="shared" si="34"/>
        <v>92.808733788794811</v>
      </c>
      <c r="T260" s="2">
        <v>99.52</v>
      </c>
      <c r="U260" s="2">
        <v>0.31530105217833698</v>
      </c>
      <c r="V260" s="2">
        <v>9</v>
      </c>
      <c r="W260" s="2">
        <v>9828.6759999999995</v>
      </c>
      <c r="X260" s="2">
        <f t="shared" si="36"/>
        <v>60.212309974262602</v>
      </c>
      <c r="Y260" s="2">
        <v>2874847</v>
      </c>
      <c r="Z260" s="2">
        <v>53757853</v>
      </c>
      <c r="AA260" s="2">
        <f t="shared" si="37"/>
        <v>17.61185114786355</v>
      </c>
    </row>
    <row r="261" spans="1:27" x14ac:dyDescent="0.2">
      <c r="A261">
        <v>2011</v>
      </c>
      <c r="B261">
        <v>4</v>
      </c>
      <c r="C261" s="2">
        <v>16004.107</v>
      </c>
      <c r="D261" s="2">
        <v>16623.747322122541</v>
      </c>
      <c r="E261" s="2">
        <f t="shared" si="33"/>
        <v>-3.7274406914133973</v>
      </c>
      <c r="F261" s="2">
        <v>227.04733333333334</v>
      </c>
      <c r="G261" s="10">
        <v>226.93700000000001</v>
      </c>
      <c r="H261" s="2">
        <v>7.3333333333333334E-2</v>
      </c>
      <c r="I261" s="2">
        <f>help_monthly_to_quarterly!D49</f>
        <v>-1.4624081685704624</v>
      </c>
      <c r="J261" s="2">
        <v>10761.585999999999</v>
      </c>
      <c r="K261" s="2">
        <v>98.703000000000003</v>
      </c>
      <c r="L261" s="2">
        <v>125.17597000000001</v>
      </c>
      <c r="M261" s="2">
        <f t="shared" si="31"/>
        <v>87.101365242358398</v>
      </c>
      <c r="N261" s="2">
        <v>2400.1379999999999</v>
      </c>
      <c r="O261" s="2">
        <f t="shared" si="32"/>
        <v>19.426067548971275</v>
      </c>
      <c r="P261" s="2">
        <f t="shared" si="30"/>
        <v>12785.286984394848</v>
      </c>
      <c r="Q261" s="2">
        <v>97.951790000000003</v>
      </c>
      <c r="R261" s="2">
        <v>119.27828</v>
      </c>
      <c r="S261" s="2">
        <f t="shared" si="34"/>
        <v>93.336772498117654</v>
      </c>
      <c r="T261" s="2">
        <v>97.742000000000004</v>
      </c>
      <c r="U261" s="2">
        <v>0.29344891352567898</v>
      </c>
      <c r="V261" s="2">
        <v>8.6333333333333329</v>
      </c>
      <c r="W261" s="2">
        <v>9785.4959999999992</v>
      </c>
      <c r="X261" s="2">
        <f t="shared" si="36"/>
        <v>59.638067438997368</v>
      </c>
      <c r="Y261" s="2">
        <v>2945238</v>
      </c>
      <c r="Z261" s="2">
        <v>54394070</v>
      </c>
      <c r="AA261" s="2">
        <f t="shared" si="37"/>
        <v>17.949861965903182</v>
      </c>
    </row>
    <row r="262" spans="1:27" x14ac:dyDescent="0.2">
      <c r="A262">
        <v>2012</v>
      </c>
      <c r="B262">
        <v>1</v>
      </c>
      <c r="C262" s="2">
        <v>16129.418</v>
      </c>
      <c r="D262" s="2">
        <v>16686.037415326235</v>
      </c>
      <c r="E262" s="2">
        <f t="shared" si="33"/>
        <v>-3.3358394295279314</v>
      </c>
      <c r="F262" s="2">
        <v>228.32599999999999</v>
      </c>
      <c r="G262" s="10">
        <v>228.13</v>
      </c>
      <c r="H262" s="2">
        <v>0.10333333333333333</v>
      </c>
      <c r="I262" s="2">
        <f>help_monthly_to_quarterly!D50</f>
        <v>-1.4191875699495284</v>
      </c>
      <c r="J262" s="2">
        <v>10922.441999999999</v>
      </c>
      <c r="K262" s="2">
        <v>99.32</v>
      </c>
      <c r="L262" s="2">
        <v>126.21966</v>
      </c>
      <c r="M262" s="2">
        <f t="shared" si="31"/>
        <v>87.127656002218188</v>
      </c>
      <c r="N262" s="2">
        <v>2487.473</v>
      </c>
      <c r="O262" s="2">
        <f t="shared" si="32"/>
        <v>19.842420940189538</v>
      </c>
      <c r="P262" s="2">
        <f t="shared" ref="P262:P296" si="38">C262/(L262/100)</f>
        <v>12778.847605832561</v>
      </c>
      <c r="Q262" s="2">
        <v>98.115369999999999</v>
      </c>
      <c r="R262" s="2">
        <v>120.23398</v>
      </c>
      <c r="S262" s="2">
        <f t="shared" si="34"/>
        <v>93.462471965719132</v>
      </c>
      <c r="T262" s="2">
        <v>99.46</v>
      </c>
      <c r="U262" s="2">
        <v>0.27017805826915198</v>
      </c>
      <c r="V262" s="2">
        <v>8.2666666666666675</v>
      </c>
      <c r="W262" s="2">
        <v>9727.5619999999999</v>
      </c>
      <c r="X262" s="2">
        <f t="shared" si="36"/>
        <v>58.696753818069006</v>
      </c>
      <c r="Y262" s="2">
        <v>3060225</v>
      </c>
      <c r="Z262" s="2">
        <v>54882051</v>
      </c>
      <c r="AA262" s="2">
        <f t="shared" si="37"/>
        <v>18.465600471413104</v>
      </c>
    </row>
    <row r="263" spans="1:27" x14ac:dyDescent="0.2">
      <c r="A263">
        <v>2012</v>
      </c>
      <c r="B263">
        <v>2</v>
      </c>
      <c r="C263" s="2">
        <v>16198.807000000001</v>
      </c>
      <c r="D263" s="2">
        <v>16750.282020844541</v>
      </c>
      <c r="E263" s="2">
        <f t="shared" si="33"/>
        <v>-3.2923327509248423</v>
      </c>
      <c r="F263" s="2">
        <v>228.80799999999999</v>
      </c>
      <c r="G263" s="10">
        <v>229.251</v>
      </c>
      <c r="H263" s="2">
        <v>0.15333333333333332</v>
      </c>
      <c r="I263" s="2">
        <f>help_monthly_to_quarterly!D51</f>
        <v>-1.2034372959190101</v>
      </c>
      <c r="J263" s="2">
        <v>10964.858</v>
      </c>
      <c r="K263" s="2">
        <v>99.712999999999994</v>
      </c>
      <c r="L263" s="2">
        <v>126.49681</v>
      </c>
      <c r="M263" s="2">
        <f t="shared" si="31"/>
        <v>86.930395468890566</v>
      </c>
      <c r="N263" s="2">
        <v>2545.4580000000001</v>
      </c>
      <c r="O263" s="2">
        <f t="shared" si="32"/>
        <v>20.180623459916326</v>
      </c>
      <c r="P263" s="2">
        <f t="shared" si="38"/>
        <v>12805.703954115525</v>
      </c>
      <c r="Q263" s="2">
        <v>97.889099999999999</v>
      </c>
      <c r="R263" s="2">
        <v>120.52164999999999</v>
      </c>
      <c r="S263" s="2">
        <f t="shared" si="34"/>
        <v>93.265243993227969</v>
      </c>
      <c r="T263" s="2">
        <v>99.790999999999997</v>
      </c>
      <c r="U263" s="2">
        <v>0.25008033722636502</v>
      </c>
      <c r="V263" s="2">
        <v>8.1999999999999993</v>
      </c>
      <c r="W263" s="2">
        <v>9664.0959999999995</v>
      </c>
      <c r="X263" s="2">
        <f t="shared" si="36"/>
        <v>57.861185708797613</v>
      </c>
      <c r="Y263" s="2">
        <v>3121176</v>
      </c>
      <c r="Z263" s="2">
        <v>55427588</v>
      </c>
      <c r="AA263" s="2">
        <f t="shared" si="37"/>
        <v>18.687205111149773</v>
      </c>
    </row>
    <row r="264" spans="1:27" x14ac:dyDescent="0.2">
      <c r="A264">
        <v>2012</v>
      </c>
      <c r="B264">
        <v>3</v>
      </c>
      <c r="C264" s="2">
        <v>16220.666999999999</v>
      </c>
      <c r="D264" s="2">
        <v>16816.112363397115</v>
      </c>
      <c r="E264" s="2">
        <f t="shared" si="33"/>
        <v>-3.5409216501977925</v>
      </c>
      <c r="F264" s="2">
        <v>229.84100000000001</v>
      </c>
      <c r="G264" s="10">
        <v>230.28700000000001</v>
      </c>
      <c r="H264" s="2">
        <v>0.14333333333333334</v>
      </c>
      <c r="I264" s="2">
        <f>help_monthly_to_quarterly!D52</f>
        <v>-1.2659691527456054</v>
      </c>
      <c r="J264" s="2">
        <v>11014.245000000001</v>
      </c>
      <c r="K264" s="2">
        <v>100.22499999999999</v>
      </c>
      <c r="L264" s="2">
        <v>126.80694</v>
      </c>
      <c r="M264" s="2">
        <f t="shared" si="31"/>
        <v>86.663384379339419</v>
      </c>
      <c r="N264" s="2">
        <v>2559.69</v>
      </c>
      <c r="O264" s="2">
        <f t="shared" si="32"/>
        <v>20.140408930612246</v>
      </c>
      <c r="P264" s="2">
        <f t="shared" si="38"/>
        <v>12791.624023101574</v>
      </c>
      <c r="Q264" s="2">
        <v>97.879300000000001</v>
      </c>
      <c r="R264" s="2">
        <v>120.84126000000001</v>
      </c>
      <c r="S264" s="2">
        <f t="shared" si="34"/>
        <v>93.27453166142169</v>
      </c>
      <c r="T264" s="2">
        <v>99.4</v>
      </c>
      <c r="U264" s="2">
        <v>0.235359964794537</v>
      </c>
      <c r="V264" s="2">
        <v>8.0333333333333332</v>
      </c>
      <c r="W264" s="2">
        <v>9592.3389999999999</v>
      </c>
      <c r="X264" s="2">
        <f t="shared" si="36"/>
        <v>56.914490594634024</v>
      </c>
      <c r="Y264" s="2">
        <v>3083784</v>
      </c>
      <c r="Z264" s="2">
        <v>55974291</v>
      </c>
      <c r="AA264" s="2">
        <f t="shared" si="37"/>
        <v>18.297100995271631</v>
      </c>
    </row>
    <row r="265" spans="1:27" x14ac:dyDescent="0.2">
      <c r="A265">
        <v>2012</v>
      </c>
      <c r="B265">
        <v>4</v>
      </c>
      <c r="C265" s="2">
        <v>16239.138000000001</v>
      </c>
      <c r="D265" s="2">
        <v>16883.240265558168</v>
      </c>
      <c r="E265" s="2">
        <f t="shared" si="33"/>
        <v>-3.8150393847805164</v>
      </c>
      <c r="F265" s="2">
        <v>231.36933333333334</v>
      </c>
      <c r="G265" s="10">
        <v>231.36</v>
      </c>
      <c r="H265" s="2">
        <v>0.16</v>
      </c>
      <c r="I265" s="2">
        <f>help_monthly_to_quarterly!D53</f>
        <v>-1.3972407621839846</v>
      </c>
      <c r="J265" s="2">
        <v>11125.710999999999</v>
      </c>
      <c r="K265" s="2">
        <v>100.73699999999999</v>
      </c>
      <c r="L265" s="2">
        <v>127.12192</v>
      </c>
      <c r="M265" s="2">
        <f t="shared" si="31"/>
        <v>86.879701021279317</v>
      </c>
      <c r="N265" s="2">
        <v>2609.5479999999998</v>
      </c>
      <c r="O265" s="2">
        <f t="shared" si="32"/>
        <v>20.377731368420175</v>
      </c>
      <c r="P265" s="2">
        <f t="shared" si="38"/>
        <v>12774.45935366615</v>
      </c>
      <c r="Q265" s="2">
        <v>97.932199999999995</v>
      </c>
      <c r="R265" s="2">
        <v>121.5384</v>
      </c>
      <c r="S265" s="2">
        <f t="shared" si="34"/>
        <v>93.630767191684953</v>
      </c>
      <c r="T265" s="2">
        <v>101.37</v>
      </c>
      <c r="U265" s="2">
        <v>0.22584843693225801</v>
      </c>
      <c r="V265" s="2">
        <v>7.8</v>
      </c>
      <c r="W265" s="2">
        <v>9537.0720000000001</v>
      </c>
      <c r="X265" s="2">
        <f t="shared" si="36"/>
        <v>56.075124589399941</v>
      </c>
      <c r="Y265" s="2">
        <v>3167718</v>
      </c>
      <c r="Z265" s="2">
        <v>56544023</v>
      </c>
      <c r="AA265" s="2">
        <f t="shared" si="37"/>
        <v>18.625232305479582</v>
      </c>
    </row>
    <row r="266" spans="1:27" x14ac:dyDescent="0.2">
      <c r="A266">
        <v>2013</v>
      </c>
      <c r="B266">
        <v>1</v>
      </c>
      <c r="C266" s="2">
        <v>16382.964</v>
      </c>
      <c r="D266" s="2">
        <v>16951.532072707567</v>
      </c>
      <c r="E266" s="2">
        <f t="shared" si="33"/>
        <v>-3.3540807418992902</v>
      </c>
      <c r="F266" s="2">
        <v>232.29933333333332</v>
      </c>
      <c r="G266" s="10">
        <v>232.53100000000001</v>
      </c>
      <c r="H266" s="2">
        <v>0.14333333333333334</v>
      </c>
      <c r="I266" s="2">
        <f>help_monthly_to_quarterly!D54</f>
        <v>-1.4068987846870133</v>
      </c>
      <c r="J266" s="2">
        <v>11223.18</v>
      </c>
      <c r="K266" s="2">
        <v>101.139</v>
      </c>
      <c r="L266" s="2">
        <v>127.46536</v>
      </c>
      <c r="M266" s="2">
        <f t="shared" si="31"/>
        <v>87.057280420007615</v>
      </c>
      <c r="N266" s="2">
        <v>2655.9659999999999</v>
      </c>
      <c r="O266" s="2">
        <f t="shared" si="32"/>
        <v>20.60210892527839</v>
      </c>
      <c r="P266" s="2">
        <f t="shared" si="38"/>
        <v>12852.875479267466</v>
      </c>
      <c r="Q266" s="2">
        <v>97.941990000000004</v>
      </c>
      <c r="R266" s="2">
        <v>121.50336</v>
      </c>
      <c r="S266" s="2">
        <f t="shared" si="34"/>
        <v>93.36090111137959</v>
      </c>
      <c r="T266" s="2">
        <v>99.497</v>
      </c>
      <c r="U266" s="2">
        <v>0.21870324009783901</v>
      </c>
      <c r="V266" s="2">
        <v>7.7333333333333334</v>
      </c>
      <c r="W266" s="2">
        <v>9504.3459999999995</v>
      </c>
      <c r="X266" s="2">
        <f t="shared" si="36"/>
        <v>55.436349892128966</v>
      </c>
      <c r="Y266" s="2">
        <v>3426751</v>
      </c>
      <c r="Z266" s="2">
        <v>57173165</v>
      </c>
      <c r="AA266" s="2">
        <f t="shared" si="37"/>
        <v>19.987337101280072</v>
      </c>
    </row>
    <row r="267" spans="1:27" x14ac:dyDescent="0.2">
      <c r="A267">
        <v>2013</v>
      </c>
      <c r="B267">
        <v>2</v>
      </c>
      <c r="C267" s="2">
        <v>16403.18</v>
      </c>
      <c r="D267" s="2">
        <v>17021.285852398334</v>
      </c>
      <c r="E267" s="2">
        <f t="shared" si="33"/>
        <v>-3.6313699079981165</v>
      </c>
      <c r="F267" s="2">
        <v>232.04499999999999</v>
      </c>
      <c r="G267" s="10">
        <v>233.059</v>
      </c>
      <c r="H267" s="2">
        <v>0.11666666666666667</v>
      </c>
      <c r="I267" s="2">
        <f>help_monthly_to_quarterly!D55</f>
        <v>-1.2540718627501166</v>
      </c>
      <c r="J267" s="2">
        <v>11239.592000000001</v>
      </c>
      <c r="K267" s="2">
        <v>101.431</v>
      </c>
      <c r="L267" s="2">
        <v>127.74372</v>
      </c>
      <c r="M267" s="2">
        <f t="shared" si="31"/>
        <v>86.74416689184639</v>
      </c>
      <c r="N267" s="2">
        <v>2687.5189999999998</v>
      </c>
      <c r="O267" s="2">
        <f t="shared" si="32"/>
        <v>20.741553310921617</v>
      </c>
      <c r="P267" s="2">
        <f t="shared" si="38"/>
        <v>12840.693851721242</v>
      </c>
      <c r="Q267" s="2">
        <v>97.811710000000005</v>
      </c>
      <c r="R267" s="2">
        <v>121.94023</v>
      </c>
      <c r="S267" s="2">
        <f t="shared" si="34"/>
        <v>93.368052958637037</v>
      </c>
      <c r="T267" s="2">
        <v>100.316</v>
      </c>
      <c r="U267" s="2">
        <v>0.212861187753878</v>
      </c>
      <c r="V267" s="2">
        <v>7.5333333333333332</v>
      </c>
      <c r="W267" s="2">
        <v>9467.3389999999999</v>
      </c>
      <c r="X267" s="2">
        <f t="shared" si="36"/>
        <v>54.835884864533902</v>
      </c>
      <c r="Y267" s="2">
        <v>3558845</v>
      </c>
      <c r="Z267" s="2">
        <v>57586929</v>
      </c>
      <c r="AA267" s="2">
        <f t="shared" si="37"/>
        <v>20.613227715910686</v>
      </c>
    </row>
    <row r="268" spans="1:27" x14ac:dyDescent="0.2">
      <c r="A268">
        <v>2013</v>
      </c>
      <c r="B268">
        <v>3</v>
      </c>
      <c r="C268" s="2">
        <v>16531.685000000001</v>
      </c>
      <c r="D268" s="2">
        <v>17091.75992705777</v>
      </c>
      <c r="E268" s="2">
        <f t="shared" si="33"/>
        <v>-3.2768710153196157</v>
      </c>
      <c r="F268" s="2">
        <v>233.3</v>
      </c>
      <c r="G268" s="10">
        <v>234.30500000000001</v>
      </c>
      <c r="H268" s="2">
        <v>8.3333333333333329E-2</v>
      </c>
      <c r="I268" s="2">
        <f>help_monthly_to_quarterly!D56</f>
        <v>-1.6636745542311049</v>
      </c>
      <c r="J268" s="2">
        <v>11330.946</v>
      </c>
      <c r="K268" s="2">
        <v>101.91800000000001</v>
      </c>
      <c r="L268" s="2">
        <v>128.05489</v>
      </c>
      <c r="M268" s="2">
        <f t="shared" si="31"/>
        <v>86.819865713637341</v>
      </c>
      <c r="N268" s="2">
        <v>2743.7809999999999</v>
      </c>
      <c r="O268" s="2">
        <f t="shared" si="32"/>
        <v>21.02337244989338</v>
      </c>
      <c r="P268" s="2">
        <f t="shared" si="38"/>
        <v>12909.842802566931</v>
      </c>
      <c r="Q268" s="2">
        <v>97.812690000000003</v>
      </c>
      <c r="R268" s="2">
        <v>122.36185</v>
      </c>
      <c r="S268" s="2">
        <f t="shared" si="34"/>
        <v>93.464151988858063</v>
      </c>
      <c r="T268" s="2">
        <v>99.512</v>
      </c>
      <c r="U268" s="2">
        <v>0.209786719736239</v>
      </c>
      <c r="V268" s="2">
        <v>7.2333333333333334</v>
      </c>
      <c r="W268" s="2">
        <v>9451.9459999999999</v>
      </c>
      <c r="X268" s="2">
        <f t="shared" si="36"/>
        <v>54.260470480794829</v>
      </c>
      <c r="Y268" s="2">
        <v>3804757</v>
      </c>
      <c r="Z268" s="2">
        <v>58295524</v>
      </c>
      <c r="AA268" s="2">
        <f t="shared" si="37"/>
        <v>21.841841339878318</v>
      </c>
    </row>
    <row r="269" spans="1:27" x14ac:dyDescent="0.2">
      <c r="A269">
        <v>2013</v>
      </c>
      <c r="B269">
        <v>4</v>
      </c>
      <c r="C269" s="2">
        <v>16663.649000000001</v>
      </c>
      <c r="D269" s="2">
        <v>17163.445693231017</v>
      </c>
      <c r="E269" s="2">
        <f t="shared" si="33"/>
        <v>-2.9119834220009078</v>
      </c>
      <c r="F269" s="2">
        <v>234.16266666666667</v>
      </c>
      <c r="G269" s="10">
        <v>235.346</v>
      </c>
      <c r="H269" s="2">
        <v>8.666666666666667E-2</v>
      </c>
      <c r="I269" s="2">
        <f>help_monthly_to_quarterly!D57</f>
        <v>-1.9947603033051804</v>
      </c>
      <c r="J269" s="2">
        <v>11475.123</v>
      </c>
      <c r="K269" s="2">
        <v>102.517</v>
      </c>
      <c r="L269" s="2">
        <v>128.369</v>
      </c>
      <c r="M269" s="2">
        <f t="shared" si="31"/>
        <v>87.196951657215024</v>
      </c>
      <c r="N269" s="2">
        <v>2798.665</v>
      </c>
      <c r="O269" s="2">
        <f t="shared" si="32"/>
        <v>21.266443654655351</v>
      </c>
      <c r="P269" s="2">
        <f t="shared" si="38"/>
        <v>12981.053836985566</v>
      </c>
      <c r="Q269" s="2">
        <v>97.772530000000003</v>
      </c>
      <c r="R269" s="2">
        <v>122.30137999999999</v>
      </c>
      <c r="S269" s="2">
        <f t="shared" si="34"/>
        <v>93.151113937877525</v>
      </c>
      <c r="T269" s="2">
        <v>99.856999999999999</v>
      </c>
      <c r="U269" s="2">
        <v>0.20706299023776001</v>
      </c>
      <c r="V269" s="2">
        <v>6.9333333333333336</v>
      </c>
      <c r="W269" s="2">
        <v>9437.0490000000009</v>
      </c>
      <c r="X269" s="2">
        <f t="shared" si="36"/>
        <v>53.633463214035615</v>
      </c>
      <c r="Y269" s="2">
        <v>4008143</v>
      </c>
      <c r="Z269" s="2">
        <v>59076181</v>
      </c>
      <c r="AA269" s="2">
        <f t="shared" si="37"/>
        <v>22.779429263013714</v>
      </c>
    </row>
    <row r="270" spans="1:27" x14ac:dyDescent="0.2">
      <c r="A270">
        <v>2014</v>
      </c>
      <c r="B270">
        <v>1</v>
      </c>
      <c r="C270" s="2">
        <v>16616.54</v>
      </c>
      <c r="D270" s="2">
        <v>17236.138039511738</v>
      </c>
      <c r="E270" s="2">
        <f t="shared" si="33"/>
        <v>-3.5947614140208417</v>
      </c>
      <c r="F270" s="2">
        <v>235.62100000000001</v>
      </c>
      <c r="G270" s="10">
        <v>236.25700000000001</v>
      </c>
      <c r="H270" s="2">
        <v>7.3333333333333334E-2</v>
      </c>
      <c r="I270" s="2">
        <f>help_monthly_to_quarterly!D58</f>
        <v>-2.5142650586261603</v>
      </c>
      <c r="J270" s="2">
        <v>11574.228999999999</v>
      </c>
      <c r="K270" s="2">
        <v>102.937</v>
      </c>
      <c r="L270" s="2">
        <v>128.64060000000001</v>
      </c>
      <c r="M270" s="2">
        <f t="shared" si="31"/>
        <v>87.406253762133147</v>
      </c>
      <c r="N270" s="2">
        <v>2846.9630000000002</v>
      </c>
      <c r="O270" s="2">
        <f t="shared" si="32"/>
        <v>21.499693018809623</v>
      </c>
      <c r="P270" s="2">
        <f t="shared" si="38"/>
        <v>12917.026195462397</v>
      </c>
      <c r="Q270" s="2">
        <v>97.845020000000005</v>
      </c>
      <c r="R270" s="2">
        <v>123.18813</v>
      </c>
      <c r="S270" s="2">
        <f t="shared" si="34"/>
        <v>93.697829795667928</v>
      </c>
      <c r="T270" s="2">
        <v>101.13</v>
      </c>
      <c r="U270" s="2">
        <v>0.207214517974428</v>
      </c>
      <c r="V270" s="2">
        <v>6.666666666666667</v>
      </c>
      <c r="W270" s="2">
        <v>9417.6380000000008</v>
      </c>
      <c r="X270" s="2">
        <f t="shared" si="36"/>
        <v>53.079952092013613</v>
      </c>
      <c r="Y270" s="2">
        <v>4286886</v>
      </c>
      <c r="Z270" s="2">
        <v>59697543</v>
      </c>
      <c r="AA270" s="2">
        <f t="shared" si="37"/>
        <v>24.161865587095605</v>
      </c>
    </row>
    <row r="271" spans="1:27" x14ac:dyDescent="0.2">
      <c r="A271">
        <v>2014</v>
      </c>
      <c r="B271">
        <v>2</v>
      </c>
      <c r="C271" s="2">
        <v>16841.474999999999</v>
      </c>
      <c r="D271" s="2">
        <v>17309.742618640394</v>
      </c>
      <c r="E271" s="2">
        <f t="shared" si="33"/>
        <v>-2.7052257734677676</v>
      </c>
      <c r="F271" s="2">
        <v>236.87233333333333</v>
      </c>
      <c r="G271" s="10">
        <v>237.47900000000001</v>
      </c>
      <c r="H271" s="2">
        <v>9.3333333333333338E-2</v>
      </c>
      <c r="I271" s="2">
        <f>help_monthly_to_quarterly!D59</f>
        <v>-2.9220033489795747</v>
      </c>
      <c r="J271" s="2">
        <v>11756.878000000001</v>
      </c>
      <c r="K271" s="2">
        <v>103.512</v>
      </c>
      <c r="L271" s="2">
        <v>128.92122000000001</v>
      </c>
      <c r="M271" s="2">
        <f t="shared" si="31"/>
        <v>88.100202182149403</v>
      </c>
      <c r="N271" s="2">
        <v>2934.0340000000001</v>
      </c>
      <c r="O271" s="2">
        <f t="shared" si="32"/>
        <v>21.986192985016984</v>
      </c>
      <c r="P271" s="2">
        <f t="shared" si="38"/>
        <v>13063.384755434363</v>
      </c>
      <c r="Q271" s="2">
        <v>98.003699999999995</v>
      </c>
      <c r="R271" s="2">
        <v>123.69875999999999</v>
      </c>
      <c r="S271" s="2">
        <f t="shared" si="34"/>
        <v>94.033675491218574</v>
      </c>
      <c r="T271" s="2">
        <v>100.14100000000001</v>
      </c>
      <c r="U271" s="2">
        <v>0.20833709577614901</v>
      </c>
      <c r="V271" s="2">
        <v>6.2</v>
      </c>
      <c r="W271" s="2">
        <v>9396.6090000000004</v>
      </c>
      <c r="X271" s="2">
        <f t="shared" si="36"/>
        <v>52.443279933057006</v>
      </c>
      <c r="Y271" s="2">
        <v>4501771</v>
      </c>
      <c r="Z271" s="2">
        <v>60004551</v>
      </c>
      <c r="AA271" s="2">
        <f t="shared" si="37"/>
        <v>25.124769663983887</v>
      </c>
    </row>
    <row r="272" spans="1:27" x14ac:dyDescent="0.2">
      <c r="A272">
        <v>2014</v>
      </c>
      <c r="B272">
        <v>3</v>
      </c>
      <c r="C272" s="2">
        <v>17047.098000000002</v>
      </c>
      <c r="D272" s="2">
        <v>17384.612675317028</v>
      </c>
      <c r="E272" s="2">
        <f t="shared" si="33"/>
        <v>-1.9414563995218348</v>
      </c>
      <c r="F272" s="2">
        <v>237.47833333333332</v>
      </c>
      <c r="G272" s="10">
        <v>238.46199999999999</v>
      </c>
      <c r="H272" s="2">
        <v>0.09</v>
      </c>
      <c r="I272" s="2">
        <f>help_monthly_to_quarterly!D60</f>
        <v>-2.8447993105843046</v>
      </c>
      <c r="J272" s="2">
        <v>11915.359</v>
      </c>
      <c r="K272" s="2">
        <v>103.95699999999999</v>
      </c>
      <c r="L272" s="2">
        <v>129.23759000000001</v>
      </c>
      <c r="M272" s="2">
        <f t="shared" si="31"/>
        <v>88.687934997814082</v>
      </c>
      <c r="N272" s="2">
        <v>3008.181</v>
      </c>
      <c r="O272" s="2">
        <f t="shared" si="32"/>
        <v>22.390375396130267</v>
      </c>
      <c r="P272" s="2">
        <f t="shared" si="38"/>
        <v>13190.510593705747</v>
      </c>
      <c r="Q272" s="2">
        <v>98.09872</v>
      </c>
      <c r="R272" s="2">
        <v>124.25489</v>
      </c>
      <c r="S272" s="2">
        <f t="shared" si="34"/>
        <v>94.31656581294034</v>
      </c>
      <c r="T272" s="2">
        <v>100.54600000000001</v>
      </c>
      <c r="U272" s="2">
        <v>0.20404171177147201</v>
      </c>
      <c r="V272" s="2">
        <v>6.0666666666666664</v>
      </c>
      <c r="W272" s="2">
        <v>9377.3690000000006</v>
      </c>
      <c r="X272" s="2">
        <f t="shared" si="36"/>
        <v>51.887440526321512</v>
      </c>
      <c r="Y272" s="2">
        <v>4569474</v>
      </c>
      <c r="Z272" s="2">
        <v>60664714</v>
      </c>
      <c r="AA272" s="2">
        <f t="shared" si="37"/>
        <v>25.284097321068682</v>
      </c>
    </row>
    <row r="273" spans="1:27" x14ac:dyDescent="0.2">
      <c r="A273">
        <v>2014</v>
      </c>
      <c r="B273">
        <v>4</v>
      </c>
      <c r="C273" s="2">
        <v>17143.038</v>
      </c>
      <c r="D273" s="2">
        <v>17460.181332050925</v>
      </c>
      <c r="E273" s="2">
        <f t="shared" si="33"/>
        <v>-1.8163805175880787</v>
      </c>
      <c r="F273" s="2">
        <v>236.88833333333332</v>
      </c>
      <c r="G273" s="10">
        <v>239.411</v>
      </c>
      <c r="H273" s="2">
        <v>0.1</v>
      </c>
      <c r="I273" s="2">
        <f>help_monthly_to_quarterly!D61</f>
        <v>-2.663600572837435</v>
      </c>
      <c r="J273" s="2">
        <v>12044.547</v>
      </c>
      <c r="K273" s="2">
        <v>104.123</v>
      </c>
      <c r="L273" s="2">
        <v>129.55517</v>
      </c>
      <c r="M273" s="2">
        <f t="shared" si="31"/>
        <v>89.287168268926862</v>
      </c>
      <c r="N273" s="2">
        <v>3051.6709999999998</v>
      </c>
      <c r="O273" s="2">
        <f t="shared" si="32"/>
        <v>22.622275630491067</v>
      </c>
      <c r="P273" s="2">
        <f t="shared" si="38"/>
        <v>13232.229944972478</v>
      </c>
      <c r="Q273" s="2">
        <v>98.308340000000001</v>
      </c>
      <c r="R273" s="2">
        <v>125.02889</v>
      </c>
      <c r="S273" s="2">
        <f t="shared" si="34"/>
        <v>94.873733158951524</v>
      </c>
      <c r="T273" s="2">
        <v>101.84699999999999</v>
      </c>
      <c r="U273" s="2">
        <v>0.19860795579155399</v>
      </c>
      <c r="V273" s="2">
        <v>5.7</v>
      </c>
      <c r="W273" s="2">
        <v>9387.2569999999996</v>
      </c>
      <c r="X273" s="2">
        <f t="shared" si="36"/>
        <v>51.634893506799983</v>
      </c>
      <c r="Y273" s="2">
        <v>4711012</v>
      </c>
      <c r="Z273" s="2">
        <v>61633728</v>
      </c>
      <c r="AA273" s="2">
        <f t="shared" si="37"/>
        <v>25.913065225470746</v>
      </c>
    </row>
    <row r="274" spans="1:27" x14ac:dyDescent="0.2">
      <c r="A274">
        <v>2015</v>
      </c>
      <c r="B274">
        <v>1</v>
      </c>
      <c r="C274" s="2">
        <v>17305.752</v>
      </c>
      <c r="D274" s="2">
        <v>17535.755315110757</v>
      </c>
      <c r="E274" s="2">
        <f t="shared" si="33"/>
        <v>-1.3116247973222972</v>
      </c>
      <c r="F274" s="2">
        <v>235.35499999999999</v>
      </c>
      <c r="G274" s="10">
        <v>240.24600000000001</v>
      </c>
      <c r="H274" s="2">
        <v>0.11</v>
      </c>
      <c r="I274" s="2">
        <f>help_monthly_to_quarterly!D62</f>
        <v>-2.0169492908609539</v>
      </c>
      <c r="J274" s="2">
        <v>12099.073</v>
      </c>
      <c r="K274" s="2">
        <v>104.03100000000001</v>
      </c>
      <c r="L274" s="2">
        <v>130.10599999999999</v>
      </c>
      <c r="M274" s="2">
        <f t="shared" ref="M274:M296" si="39">(J274/K274)/(L274/100)</f>
        <v>89.390630156509857</v>
      </c>
      <c r="N274" s="2">
        <v>3069.402</v>
      </c>
      <c r="O274" s="2">
        <f t="shared" ref="O274:O296" si="40">(N274/K274)/(L274/100)</f>
        <v>22.677421566400309</v>
      </c>
      <c r="P274" s="2">
        <f t="shared" si="38"/>
        <v>13301.271271117397</v>
      </c>
      <c r="Q274" s="2">
        <v>98.175120000000007</v>
      </c>
      <c r="R274" s="2">
        <v>125.55789</v>
      </c>
      <c r="S274" s="2">
        <f t="shared" si="34"/>
        <v>94.743216436573263</v>
      </c>
      <c r="T274" s="2">
        <v>103.828</v>
      </c>
      <c r="U274" s="2">
        <v>0.19394255004793901</v>
      </c>
      <c r="V274" s="2">
        <v>5.5333333333333332</v>
      </c>
      <c r="W274" s="2">
        <v>9378.9179999999997</v>
      </c>
      <c r="X274" s="2">
        <f t="shared" si="36"/>
        <v>51.412117181124039</v>
      </c>
      <c r="Y274" s="2">
        <v>4746184</v>
      </c>
      <c r="Z274" s="2">
        <v>62143566</v>
      </c>
      <c r="AA274" s="2">
        <f t="shared" si="37"/>
        <v>26.017006223018058</v>
      </c>
    </row>
    <row r="275" spans="1:27" x14ac:dyDescent="0.2">
      <c r="A275">
        <v>2015</v>
      </c>
      <c r="B275">
        <v>2</v>
      </c>
      <c r="C275" s="2">
        <v>17422.845000000001</v>
      </c>
      <c r="D275" s="2">
        <v>17611.745032699575</v>
      </c>
      <c r="E275" s="2">
        <f t="shared" ref="E275:E296" si="41">(C275/D275-1)*100</f>
        <v>-1.0725798741058612</v>
      </c>
      <c r="F275" s="2">
        <v>236.96</v>
      </c>
      <c r="G275" s="10">
        <v>241.69900000000001</v>
      </c>
      <c r="H275" s="2">
        <v>0.12333333333333334</v>
      </c>
      <c r="I275" s="2">
        <f>help_monthly_to_quarterly!D63</f>
        <v>-1.4768727562231827</v>
      </c>
      <c r="J275" s="2">
        <v>12255.535</v>
      </c>
      <c r="K275" s="2">
        <v>104.596</v>
      </c>
      <c r="L275" s="2">
        <v>130.39789999999999</v>
      </c>
      <c r="M275" s="2">
        <f t="shared" si="39"/>
        <v>89.855900496634305</v>
      </c>
      <c r="N275" s="2">
        <v>3095.82</v>
      </c>
      <c r="O275" s="2">
        <f t="shared" si="40"/>
        <v>22.69812732577488</v>
      </c>
      <c r="P275" s="2">
        <f t="shared" si="38"/>
        <v>13361.29262817883</v>
      </c>
      <c r="Q275" s="2">
        <v>97.952770000000001</v>
      </c>
      <c r="R275" s="2">
        <v>126.07389999999999</v>
      </c>
      <c r="S275" s="2">
        <f t="shared" ref="S275:S296" si="42">(Q275*R275)/L275</f>
        <v>94.70465191312897</v>
      </c>
      <c r="T275" s="2">
        <v>103.94499999999999</v>
      </c>
      <c r="U275" s="2">
        <v>0.18953585083119101</v>
      </c>
      <c r="V275" s="2">
        <v>5.4333333333333336</v>
      </c>
      <c r="W275" s="2">
        <v>9407.5619999999999</v>
      </c>
      <c r="X275" s="2">
        <f t="shared" si="36"/>
        <v>51.069266864971652</v>
      </c>
      <c r="Y275" s="2">
        <v>4627367</v>
      </c>
      <c r="Z275" s="2">
        <v>62957833</v>
      </c>
      <c r="AA275" s="2">
        <f t="shared" si="37"/>
        <v>25.119817462288669</v>
      </c>
    </row>
    <row r="276" spans="1:27" x14ac:dyDescent="0.2">
      <c r="A276">
        <v>2015</v>
      </c>
      <c r="B276">
        <v>3</v>
      </c>
      <c r="C276" s="2">
        <v>17486.021000000001</v>
      </c>
      <c r="D276" s="2">
        <v>17687.018166217018</v>
      </c>
      <c r="E276" s="2">
        <f t="shared" si="41"/>
        <v>-1.1364106958454467</v>
      </c>
      <c r="F276" s="2">
        <v>237.85499999999999</v>
      </c>
      <c r="G276" s="10">
        <v>242.899</v>
      </c>
      <c r="H276" s="2">
        <v>0.13666666666666666</v>
      </c>
      <c r="I276" s="2">
        <f>help_monthly_to_quarterly!D64</f>
        <v>-0.98363850927212015</v>
      </c>
      <c r="J276" s="2">
        <v>12389.313</v>
      </c>
      <c r="K276" s="2">
        <v>104.926</v>
      </c>
      <c r="L276" s="2">
        <v>130.72989000000001</v>
      </c>
      <c r="M276" s="2">
        <f t="shared" si="39"/>
        <v>90.32109878153166</v>
      </c>
      <c r="N276" s="2">
        <v>3124.8739999999998</v>
      </c>
      <c r="O276" s="2">
        <f t="shared" si="40"/>
        <v>22.781089898514949</v>
      </c>
      <c r="P276" s="2">
        <f t="shared" si="38"/>
        <v>13375.687075082828</v>
      </c>
      <c r="Q276" s="2">
        <v>97.853830000000002</v>
      </c>
      <c r="R276" s="2">
        <v>126.26973</v>
      </c>
      <c r="S276" s="2">
        <f t="shared" si="42"/>
        <v>94.515314696324594</v>
      </c>
      <c r="T276" s="2">
        <v>103.967</v>
      </c>
      <c r="U276" s="2">
        <v>0.18810989913057899</v>
      </c>
      <c r="V276" s="2">
        <v>5.0999999999999996</v>
      </c>
      <c r="W276" s="2">
        <v>9426.3940000000002</v>
      </c>
      <c r="X276" s="2">
        <f t="shared" si="36"/>
        <v>50.793466065030742</v>
      </c>
      <c r="Y276" s="2">
        <v>4689837</v>
      </c>
      <c r="Z276" s="2">
        <v>63875502</v>
      </c>
      <c r="AA276" s="2">
        <f t="shared" si="37"/>
        <v>25.270859303146629</v>
      </c>
    </row>
    <row r="277" spans="1:27" x14ac:dyDescent="0.2">
      <c r="A277">
        <v>2015</v>
      </c>
      <c r="B277">
        <v>4</v>
      </c>
      <c r="C277" s="2">
        <v>17514.062000000002</v>
      </c>
      <c r="D277" s="2">
        <v>17761.45</v>
      </c>
      <c r="E277" s="2">
        <f t="shared" si="41"/>
        <v>-1.3928367334874014</v>
      </c>
      <c r="F277" s="2">
        <v>237.83699999999999</v>
      </c>
      <c r="G277" s="10">
        <v>244.185</v>
      </c>
      <c r="H277" s="2">
        <v>0.16</v>
      </c>
      <c r="I277" s="2">
        <f>help_monthly_to_quarterly!D65</f>
        <v>-9.3353594048837987E-2</v>
      </c>
      <c r="J277" s="2">
        <v>12446.001</v>
      </c>
      <c r="K277" s="2">
        <v>104.937</v>
      </c>
      <c r="L277" s="2">
        <v>131.06431000000001</v>
      </c>
      <c r="M277" s="2">
        <f t="shared" si="39"/>
        <v>90.493365860224756</v>
      </c>
      <c r="N277" s="2">
        <v>3111.4090000000001</v>
      </c>
      <c r="O277" s="2">
        <f t="shared" si="40"/>
        <v>22.622677997358032</v>
      </c>
      <c r="P277" s="2">
        <f t="shared" si="38"/>
        <v>13362.9528893106</v>
      </c>
      <c r="Q277" s="2">
        <v>97.855789999999999</v>
      </c>
      <c r="R277" s="2">
        <v>126.8349</v>
      </c>
      <c r="S277" s="2">
        <f t="shared" si="42"/>
        <v>94.698010000365457</v>
      </c>
      <c r="T277" s="2">
        <v>103.896</v>
      </c>
      <c r="U277" s="2">
        <v>0.19090375308681501</v>
      </c>
      <c r="V277" s="2">
        <v>5.0333333333333332</v>
      </c>
      <c r="W277" s="2">
        <v>9492.8469999999998</v>
      </c>
      <c r="X277" s="2">
        <f t="shared" si="36"/>
        <v>50.931846258672877</v>
      </c>
      <c r="Y277" s="2">
        <v>4632003</v>
      </c>
      <c r="Z277" s="2">
        <v>64545157</v>
      </c>
      <c r="AA277" s="2">
        <f t="shared" si="37"/>
        <v>24.852024336398927</v>
      </c>
    </row>
    <row r="278" spans="1:27" x14ac:dyDescent="0.2">
      <c r="A278">
        <v>2016</v>
      </c>
      <c r="B278">
        <v>1</v>
      </c>
      <c r="C278" s="2">
        <v>17613.263999999999</v>
      </c>
      <c r="D278" s="2">
        <v>17836.03</v>
      </c>
      <c r="E278" s="2">
        <f t="shared" si="41"/>
        <v>-1.2489662778095822</v>
      </c>
      <c r="F278" s="2">
        <v>237.77699999999999</v>
      </c>
      <c r="G278" s="10">
        <v>245.56100000000001</v>
      </c>
      <c r="H278" s="2">
        <v>0.36</v>
      </c>
      <c r="I278" s="2">
        <f>help_monthly_to_quarterly!D66</f>
        <v>0.47812044777328583</v>
      </c>
      <c r="J278" s="2">
        <v>12551.648999999999</v>
      </c>
      <c r="K278" s="2">
        <v>104.86499999999999</v>
      </c>
      <c r="L278" s="2">
        <v>131.50129000000001</v>
      </c>
      <c r="M278" s="2">
        <f t="shared" si="39"/>
        <v>91.020708471731893</v>
      </c>
      <c r="N278" s="2">
        <v>3116.6149999999998</v>
      </c>
      <c r="O278" s="2">
        <f t="shared" si="40"/>
        <v>22.600735993623363</v>
      </c>
      <c r="P278" s="2">
        <f t="shared" si="38"/>
        <v>13393.985716794106</v>
      </c>
      <c r="Q278" s="2">
        <v>97.803880000000007</v>
      </c>
      <c r="R278" s="2">
        <v>127.95761</v>
      </c>
      <c r="S278" s="2">
        <f t="shared" si="42"/>
        <v>95.168273509155696</v>
      </c>
      <c r="T278" s="2">
        <v>103.937</v>
      </c>
      <c r="U278" s="2">
        <v>0.1969033972592</v>
      </c>
      <c r="V278" s="2">
        <v>4.9000000000000004</v>
      </c>
      <c r="W278" s="2">
        <v>9511.4330000000009</v>
      </c>
      <c r="X278" s="2">
        <f t="shared" ref="X278:X296" si="43">W278/(D278*K278/100)*100</f>
        <v>50.853072490042869</v>
      </c>
      <c r="Y278" s="2">
        <v>4741030</v>
      </c>
      <c r="Z278" s="2">
        <v>65214404</v>
      </c>
      <c r="AA278" s="2">
        <f t="shared" ref="AA278:AA296" si="44">(Y278/1000)/(D278*K278/100)*100</f>
        <v>25.348014570198618</v>
      </c>
    </row>
    <row r="279" spans="1:27" x14ac:dyDescent="0.2">
      <c r="A279">
        <v>2016</v>
      </c>
      <c r="B279">
        <v>2</v>
      </c>
      <c r="C279" s="2">
        <v>17668.203000000001</v>
      </c>
      <c r="D279" s="2">
        <v>17908.599999999999</v>
      </c>
      <c r="E279" s="2">
        <f t="shared" si="41"/>
        <v>-1.3423550696313402</v>
      </c>
      <c r="F279" s="2">
        <v>239.47300000000001</v>
      </c>
      <c r="G279" s="10">
        <v>246.97900000000001</v>
      </c>
      <c r="H279" s="2">
        <v>0.37333333333333335</v>
      </c>
      <c r="I279" s="2">
        <f>help_monthly_to_quarterly!D67</f>
        <v>0.43666371327544812</v>
      </c>
      <c r="J279" s="2">
        <v>12707.522000000001</v>
      </c>
      <c r="K279" s="2">
        <v>105.592</v>
      </c>
      <c r="L279" s="2">
        <v>131.81332</v>
      </c>
      <c r="M279" s="2">
        <f t="shared" si="39"/>
        <v>91.299953342397473</v>
      </c>
      <c r="N279" s="2">
        <v>3141.0390000000002</v>
      </c>
      <c r="O279" s="2">
        <f t="shared" si="40"/>
        <v>22.56747728995872</v>
      </c>
      <c r="P279" s="2">
        <f t="shared" si="38"/>
        <v>13403.958719801611</v>
      </c>
      <c r="Q279" s="2">
        <v>97.656949999999995</v>
      </c>
      <c r="R279" s="2">
        <v>128.13253</v>
      </c>
      <c r="S279" s="2">
        <f t="shared" si="42"/>
        <v>94.929951507051783</v>
      </c>
      <c r="T279" s="2">
        <v>103.48399999999999</v>
      </c>
      <c r="U279" s="2">
        <v>0.204873551188929</v>
      </c>
      <c r="V279" s="2">
        <v>4.9333333333333336</v>
      </c>
      <c r="W279" s="2">
        <v>9555.5190000000002</v>
      </c>
      <c r="X279" s="2">
        <f t="shared" si="43"/>
        <v>50.531434606370738</v>
      </c>
      <c r="Y279" s="2">
        <v>4790661</v>
      </c>
      <c r="Z279" s="2">
        <v>65942002</v>
      </c>
      <c r="AA279" s="2">
        <f t="shared" si="44"/>
        <v>25.333942933166753</v>
      </c>
    </row>
    <row r="280" spans="1:27" x14ac:dyDescent="0.2">
      <c r="A280">
        <v>2016</v>
      </c>
      <c r="B280">
        <v>3</v>
      </c>
      <c r="C280" s="2">
        <v>17764.387999999999</v>
      </c>
      <c r="D280" s="2">
        <v>17980.669999999998</v>
      </c>
      <c r="E280" s="2">
        <f t="shared" si="41"/>
        <v>-1.2028584029404876</v>
      </c>
      <c r="F280" s="2">
        <v>240.59133333333332</v>
      </c>
      <c r="G280" s="10">
        <v>248.29</v>
      </c>
      <c r="H280" s="2">
        <v>0.39666666666666667</v>
      </c>
      <c r="I280" s="2">
        <f>help_monthly_to_quarterly!D68</f>
        <v>0.47681856763586755</v>
      </c>
      <c r="J280" s="2">
        <v>12841.157999999999</v>
      </c>
      <c r="K280" s="2">
        <v>105.95</v>
      </c>
      <c r="L280" s="2">
        <v>132.16475</v>
      </c>
      <c r="M280" s="2">
        <f t="shared" si="39"/>
        <v>91.703854387390152</v>
      </c>
      <c r="N280" s="2">
        <v>3171.87</v>
      </c>
      <c r="O280" s="2">
        <f t="shared" si="40"/>
        <v>22.651594553678976</v>
      </c>
      <c r="P280" s="2">
        <f t="shared" si="38"/>
        <v>13441.093786353773</v>
      </c>
      <c r="Q280" s="2">
        <v>97.698089999999993</v>
      </c>
      <c r="R280" s="2">
        <v>128.60303999999999</v>
      </c>
      <c r="S280" s="2">
        <f t="shared" si="42"/>
        <v>95.065222581615743</v>
      </c>
      <c r="T280" s="2">
        <v>103.441</v>
      </c>
      <c r="U280" s="2">
        <v>0.21513618389643799</v>
      </c>
      <c r="V280" s="2">
        <v>4.9000000000000004</v>
      </c>
      <c r="W280" s="2">
        <v>9606.8009999999995</v>
      </c>
      <c r="X280" s="2">
        <f t="shared" si="43"/>
        <v>50.428025419137299</v>
      </c>
      <c r="Y280" s="2">
        <v>4757283</v>
      </c>
      <c r="Z280" s="2">
        <v>66792988</v>
      </c>
      <c r="AA280" s="2">
        <f t="shared" si="44"/>
        <v>24.971932701638117</v>
      </c>
    </row>
    <row r="281" spans="1:27" x14ac:dyDescent="0.2">
      <c r="A281">
        <v>2016</v>
      </c>
      <c r="B281">
        <v>4</v>
      </c>
      <c r="C281" s="2">
        <v>17876.179</v>
      </c>
      <c r="D281" s="2">
        <v>18052.419999999998</v>
      </c>
      <c r="E281" s="2">
        <f t="shared" si="41"/>
        <v>-0.9762735411651069</v>
      </c>
      <c r="F281" s="2">
        <v>242.11533333333333</v>
      </c>
      <c r="G281" s="10">
        <v>249.51</v>
      </c>
      <c r="H281" s="2">
        <v>0.45</v>
      </c>
      <c r="I281" s="2">
        <f>help_monthly_to_quarterly!D69</f>
        <v>0.45804556401831348</v>
      </c>
      <c r="J281" s="2">
        <v>12979.52</v>
      </c>
      <c r="K281" s="2">
        <v>106.46899999999999</v>
      </c>
      <c r="L281" s="2">
        <v>132.51843</v>
      </c>
      <c r="M281" s="2">
        <f t="shared" si="39"/>
        <v>91.993930544898703</v>
      </c>
      <c r="N281" s="2">
        <v>3210.4340000000002</v>
      </c>
      <c r="O281" s="2">
        <f t="shared" si="40"/>
        <v>22.754342411351217</v>
      </c>
      <c r="P281" s="2">
        <f t="shared" si="38"/>
        <v>13489.579524900802</v>
      </c>
      <c r="Q281" s="2">
        <v>97.395409999999998</v>
      </c>
      <c r="R281" s="2">
        <v>128.83193</v>
      </c>
      <c r="S281" s="2">
        <f t="shared" si="42"/>
        <v>94.685989287990353</v>
      </c>
      <c r="T281" s="2">
        <v>103.873</v>
      </c>
      <c r="U281" s="2">
        <v>0.22632375876296101</v>
      </c>
      <c r="V281" s="2">
        <v>4.7666666666666666</v>
      </c>
      <c r="W281" s="2">
        <v>9658.8220000000001</v>
      </c>
      <c r="X281" s="2">
        <f t="shared" si="43"/>
        <v>50.253412536893038</v>
      </c>
      <c r="Y281" s="2">
        <v>4561035</v>
      </c>
      <c r="Z281" s="2">
        <v>67718664</v>
      </c>
      <c r="AA281" s="2">
        <f t="shared" si="44"/>
        <v>23.730385905259247</v>
      </c>
    </row>
    <row r="282" spans="1:27" x14ac:dyDescent="0.2">
      <c r="A282">
        <v>2017</v>
      </c>
      <c r="B282">
        <v>1</v>
      </c>
      <c r="C282" s="2">
        <v>17977.298999999999</v>
      </c>
      <c r="D282" s="2">
        <v>18123.939999999999</v>
      </c>
      <c r="E282" s="2">
        <f t="shared" si="41"/>
        <v>-0.80910111156845543</v>
      </c>
      <c r="F282" s="2">
        <v>243.822</v>
      </c>
      <c r="G282" s="10">
        <v>250.8</v>
      </c>
      <c r="H282" s="2">
        <v>0.7</v>
      </c>
      <c r="I282" s="2">
        <f>help_monthly_to_quarterly!D70</f>
        <v>0.46874798100668286</v>
      </c>
      <c r="J282" s="2">
        <v>13153.191999999999</v>
      </c>
      <c r="K282" s="2">
        <v>107.01</v>
      </c>
      <c r="L282" s="2">
        <v>132.36901</v>
      </c>
      <c r="M282" s="2">
        <f t="shared" si="39"/>
        <v>92.858245750785542</v>
      </c>
      <c r="N282" s="2">
        <v>3278.45</v>
      </c>
      <c r="O282" s="2">
        <f t="shared" si="40"/>
        <v>23.145037020797904</v>
      </c>
      <c r="P282" s="2">
        <f t="shared" si="38"/>
        <v>13581.199255022</v>
      </c>
      <c r="Q282" s="2">
        <v>97.388549999999995</v>
      </c>
      <c r="R282" s="2">
        <v>129.31514999999999</v>
      </c>
      <c r="S282" s="2">
        <f t="shared" si="42"/>
        <v>95.141717472484672</v>
      </c>
      <c r="T282" s="2">
        <v>104.137</v>
      </c>
      <c r="U282" s="2">
        <v>0.23859280654291801</v>
      </c>
      <c r="V282" s="2">
        <v>4.5666666666666664</v>
      </c>
      <c r="W282" s="2">
        <v>9734.4060000000009</v>
      </c>
      <c r="X282" s="2">
        <f t="shared" si="43"/>
        <v>50.191765916622934</v>
      </c>
      <c r="Y282" s="2">
        <v>4583555</v>
      </c>
      <c r="Z282" s="2">
        <v>67893680</v>
      </c>
      <c r="AA282" s="2">
        <f t="shared" si="44"/>
        <v>23.6333598193836</v>
      </c>
    </row>
    <row r="283" spans="1:27" x14ac:dyDescent="0.2">
      <c r="A283">
        <v>2017</v>
      </c>
      <c r="B283">
        <v>2</v>
      </c>
      <c r="C283" s="2">
        <v>18054.052</v>
      </c>
      <c r="D283" s="2">
        <v>18196.87</v>
      </c>
      <c r="E283" s="2">
        <f t="shared" si="41"/>
        <v>-0.78484926253800102</v>
      </c>
      <c r="F283" s="2">
        <v>244.05433333333335</v>
      </c>
      <c r="G283" s="10">
        <v>251.405</v>
      </c>
      <c r="H283" s="2">
        <v>0.95</v>
      </c>
      <c r="I283" s="2">
        <f>help_monthly_to_quarterly!D71</f>
        <v>0.97718451942839535</v>
      </c>
      <c r="J283" s="2">
        <v>13241.268</v>
      </c>
      <c r="K283" s="2">
        <v>107.34</v>
      </c>
      <c r="L283" s="2">
        <v>132.64147</v>
      </c>
      <c r="M283" s="2">
        <f t="shared" si="39"/>
        <v>93.001222718931302</v>
      </c>
      <c r="N283" s="2">
        <v>3309.2379999999998</v>
      </c>
      <c r="O283" s="2">
        <f t="shared" si="40"/>
        <v>23.242727227328288</v>
      </c>
      <c r="P283" s="2">
        <f t="shared" si="38"/>
        <v>13611.167005311387</v>
      </c>
      <c r="Q283" s="2">
        <v>97.701030000000003</v>
      </c>
      <c r="R283" s="2">
        <v>129.88964999999999</v>
      </c>
      <c r="S283" s="2">
        <f t="shared" si="42"/>
        <v>95.674094921742793</v>
      </c>
      <c r="T283" s="2">
        <v>104.657</v>
      </c>
      <c r="U283" s="2">
        <v>0.25227194682374998</v>
      </c>
      <c r="V283" s="2">
        <v>4.4000000000000004</v>
      </c>
      <c r="W283" s="2">
        <v>9794.9159999999993</v>
      </c>
      <c r="X283" s="2">
        <f t="shared" si="43"/>
        <v>50.146708518007358</v>
      </c>
      <c r="Y283" s="2">
        <v>4598607</v>
      </c>
      <c r="Z283" s="2">
        <v>68305935</v>
      </c>
      <c r="AA283" s="2">
        <f t="shared" si="44"/>
        <v>23.543336647079798</v>
      </c>
    </row>
    <row r="284" spans="1:27" x14ac:dyDescent="0.2">
      <c r="A284">
        <v>2017</v>
      </c>
      <c r="B284">
        <v>3</v>
      </c>
      <c r="C284" s="2">
        <v>18185.635999999999</v>
      </c>
      <c r="D284" s="2">
        <v>18272.580000000002</v>
      </c>
      <c r="E284" s="2">
        <f t="shared" si="41"/>
        <v>-0.47581677026453661</v>
      </c>
      <c r="F284" s="2">
        <v>245.35900000000001</v>
      </c>
      <c r="G284" s="10">
        <v>252.48599999999999</v>
      </c>
      <c r="H284" s="2">
        <v>1.1533333333333333</v>
      </c>
      <c r="I284" s="2">
        <f>help_monthly_to_quarterly!D72</f>
        <v>1.0968351324004677</v>
      </c>
      <c r="J284" s="2">
        <v>13370.922</v>
      </c>
      <c r="K284" s="2">
        <v>107.872</v>
      </c>
      <c r="L284" s="2">
        <v>132.94656000000001</v>
      </c>
      <c r="M284" s="2">
        <f t="shared" si="39"/>
        <v>93.234258260003458</v>
      </c>
      <c r="N284" s="2">
        <v>3333.7809999999999</v>
      </c>
      <c r="O284" s="2">
        <f t="shared" si="40"/>
        <v>23.246160491871283</v>
      </c>
      <c r="P284" s="2">
        <f t="shared" si="38"/>
        <v>13678.906772766439</v>
      </c>
      <c r="Q284" s="2">
        <v>97.579560000000001</v>
      </c>
      <c r="R284" s="2">
        <v>130.40479999999999</v>
      </c>
      <c r="S284" s="2">
        <f t="shared" si="42"/>
        <v>95.713969627254741</v>
      </c>
      <c r="T284" s="2">
        <v>105.437</v>
      </c>
      <c r="U284" s="2">
        <v>0.26617320231209102</v>
      </c>
      <c r="V284" s="2">
        <v>4.3</v>
      </c>
      <c r="W284" s="2">
        <v>9855.9060000000009</v>
      </c>
      <c r="X284" s="2">
        <f t="shared" si="43"/>
        <v>50.002066111570706</v>
      </c>
      <c r="Y284" s="2">
        <v>4596472</v>
      </c>
      <c r="Z284" s="2">
        <v>69048260</v>
      </c>
      <c r="AA284" s="2">
        <f t="shared" si="44"/>
        <v>23.319327195691965</v>
      </c>
    </row>
    <row r="285" spans="1:27" x14ac:dyDescent="0.2">
      <c r="A285">
        <v>2017</v>
      </c>
      <c r="B285">
        <v>4</v>
      </c>
      <c r="C285" s="2">
        <v>18359.432000000001</v>
      </c>
      <c r="D285" s="2">
        <v>18350.47</v>
      </c>
      <c r="E285" s="2">
        <f t="shared" si="41"/>
        <v>4.8837986166017089E-2</v>
      </c>
      <c r="F285" s="2">
        <v>247.25</v>
      </c>
      <c r="G285" s="10">
        <v>253.923</v>
      </c>
      <c r="H285" s="2">
        <v>1.2033333333333334</v>
      </c>
      <c r="I285" s="2">
        <f>help_monthly_to_quarterly!D73</f>
        <v>1.2828696203594909</v>
      </c>
      <c r="J285" s="2">
        <v>13596.036</v>
      </c>
      <c r="K285" s="2">
        <v>108.598</v>
      </c>
      <c r="L285" s="2">
        <v>133.25095999999999</v>
      </c>
      <c r="M285" s="2">
        <f t="shared" si="39"/>
        <v>93.955050900160117</v>
      </c>
      <c r="N285" s="2">
        <v>3417.8119999999999</v>
      </c>
      <c r="O285" s="2">
        <f t="shared" si="40"/>
        <v>23.618700364369296</v>
      </c>
      <c r="P285" s="2">
        <f t="shared" si="38"/>
        <v>13778.086101593566</v>
      </c>
      <c r="Q285" s="2">
        <v>97.687309999999997</v>
      </c>
      <c r="R285" s="2">
        <v>130.35479000000001</v>
      </c>
      <c r="S285" s="2">
        <f t="shared" si="42"/>
        <v>95.564105359652956</v>
      </c>
      <c r="T285" s="2">
        <v>106.042</v>
      </c>
      <c r="U285" s="2">
        <v>0.27806989134904903</v>
      </c>
      <c r="V285" s="2">
        <v>4.1333333333333329</v>
      </c>
      <c r="W285" s="2">
        <v>9928.7929999999997</v>
      </c>
      <c r="X285" s="2">
        <f t="shared" si="43"/>
        <v>49.822720424615</v>
      </c>
      <c r="Y285" s="2">
        <v>4572001</v>
      </c>
      <c r="Z285" s="2">
        <v>69623098</v>
      </c>
      <c r="AA285" s="2">
        <f t="shared" si="44"/>
        <v>22.942318125079275</v>
      </c>
    </row>
    <row r="286" spans="1:27" x14ac:dyDescent="0.2">
      <c r="A286">
        <v>2018</v>
      </c>
      <c r="B286">
        <v>1</v>
      </c>
      <c r="C286" s="2">
        <v>18530.483</v>
      </c>
      <c r="D286" s="2">
        <v>18430.68</v>
      </c>
      <c r="E286" s="2">
        <f t="shared" si="41"/>
        <v>0.54150470845351073</v>
      </c>
      <c r="F286" s="2">
        <v>249.23466666666667</v>
      </c>
      <c r="G286" s="10">
        <v>255.584</v>
      </c>
      <c r="H286" s="2">
        <v>1.4466666666666668</v>
      </c>
      <c r="I286" s="2">
        <f>help_monthly_to_quarterly!D74</f>
        <v>1.5306083613717627</v>
      </c>
      <c r="J286" s="2">
        <v>13755.546</v>
      </c>
      <c r="K286" s="2">
        <v>109.23699999999999</v>
      </c>
      <c r="L286" s="2">
        <v>133.76933</v>
      </c>
      <c r="M286" s="2">
        <f t="shared" si="39"/>
        <v>94.135084587886809</v>
      </c>
      <c r="N286" s="2">
        <v>3510.4659999999999</v>
      </c>
      <c r="O286" s="2">
        <f t="shared" si="40"/>
        <v>24.023620280350968</v>
      </c>
      <c r="P286" s="2">
        <f t="shared" si="38"/>
        <v>13852.564709713355</v>
      </c>
      <c r="Q286" s="2">
        <v>97.688289999999995</v>
      </c>
      <c r="R286" s="2">
        <v>131.38396</v>
      </c>
      <c r="S286" s="2">
        <f t="shared" si="42"/>
        <v>95.946315839575476</v>
      </c>
      <c r="T286" s="2">
        <v>105.777</v>
      </c>
      <c r="U286" s="2">
        <v>0.28786233838592201</v>
      </c>
      <c r="V286" s="2">
        <v>4.0333333333333332</v>
      </c>
      <c r="W286" s="2">
        <v>9993.8220000000001</v>
      </c>
      <c r="X286" s="2">
        <f t="shared" si="43"/>
        <v>49.63871000176038</v>
      </c>
      <c r="Y286" s="2">
        <v>4439945</v>
      </c>
      <c r="Z286" s="2">
        <v>70596108</v>
      </c>
      <c r="AA286" s="2">
        <f t="shared" si="44"/>
        <v>22.052938533302473</v>
      </c>
    </row>
    <row r="287" spans="1:27" x14ac:dyDescent="0.2">
      <c r="A287">
        <v>2018</v>
      </c>
      <c r="B287">
        <v>2</v>
      </c>
      <c r="C287" s="2">
        <v>18654.383000000002</v>
      </c>
      <c r="D287" s="2">
        <v>18513.39</v>
      </c>
      <c r="E287" s="2">
        <f t="shared" si="41"/>
        <v>0.76157311005711215</v>
      </c>
      <c r="F287" s="2">
        <v>250.59100000000001</v>
      </c>
      <c r="G287" s="10">
        <v>256.98899999999998</v>
      </c>
      <c r="H287" s="2">
        <v>1.7366666666666668</v>
      </c>
      <c r="I287" s="2">
        <f>help_monthly_to_quarterly!D75</f>
        <v>1.7881028548203564</v>
      </c>
      <c r="J287" s="2">
        <v>13939.903</v>
      </c>
      <c r="K287" s="2">
        <v>110.176</v>
      </c>
      <c r="L287" s="2">
        <v>134.03953999999999</v>
      </c>
      <c r="M287" s="2">
        <f t="shared" si="39"/>
        <v>94.393007156660644</v>
      </c>
      <c r="N287" s="2">
        <v>3570.2150000000001</v>
      </c>
      <c r="O287" s="2">
        <f t="shared" si="40"/>
        <v>24.175442974446607</v>
      </c>
      <c r="P287" s="2">
        <f t="shared" si="38"/>
        <v>13917.074767639462</v>
      </c>
      <c r="Q287" s="2">
        <v>97.852850000000004</v>
      </c>
      <c r="R287" s="2">
        <v>131.91634999999999</v>
      </c>
      <c r="S287" s="2">
        <f t="shared" si="42"/>
        <v>96.302858164818389</v>
      </c>
      <c r="T287" s="2">
        <v>105.54</v>
      </c>
      <c r="U287" s="2">
        <v>0.29720628494030898</v>
      </c>
      <c r="V287" s="2">
        <v>3.9333333333333331</v>
      </c>
      <c r="W287" s="2">
        <v>10070.886</v>
      </c>
      <c r="X287" s="2">
        <f t="shared" si="43"/>
        <v>49.37359256135305</v>
      </c>
      <c r="Y287" s="2">
        <v>4330610</v>
      </c>
      <c r="Z287" s="2">
        <v>71213088</v>
      </c>
      <c r="AA287" s="2">
        <f t="shared" si="44"/>
        <v>21.231277335690336</v>
      </c>
    </row>
    <row r="288" spans="1:27" x14ac:dyDescent="0.2">
      <c r="A288">
        <v>2018</v>
      </c>
      <c r="B288">
        <v>3</v>
      </c>
      <c r="C288" s="2">
        <v>18752.355</v>
      </c>
      <c r="D288" s="2">
        <v>18598.25</v>
      </c>
      <c r="E288" s="2">
        <f t="shared" si="41"/>
        <v>0.82859946500342119</v>
      </c>
      <c r="F288" s="2">
        <v>251.88266666666667</v>
      </c>
      <c r="G288" s="10">
        <v>258.19099999999997</v>
      </c>
      <c r="H288" s="2">
        <v>1.9233333333333333</v>
      </c>
      <c r="I288" s="2">
        <f>help_monthly_to_quarterly!D76</f>
        <v>2.0316012181967769</v>
      </c>
      <c r="J288" s="2">
        <v>14086.263999999999</v>
      </c>
      <c r="K288" s="2">
        <v>110.614</v>
      </c>
      <c r="L288" s="2">
        <v>134.35730000000001</v>
      </c>
      <c r="M288" s="2">
        <f t="shared" si="39"/>
        <v>94.781692213447997</v>
      </c>
      <c r="N288" s="2">
        <v>3593.3449999999998</v>
      </c>
      <c r="O288" s="2">
        <f t="shared" si="40"/>
        <v>24.178399595998791</v>
      </c>
      <c r="P288" s="2">
        <f t="shared" si="38"/>
        <v>13957.079369710464</v>
      </c>
      <c r="Q288" s="2">
        <v>97.797020000000003</v>
      </c>
      <c r="R288" s="2">
        <v>132.16560000000001</v>
      </c>
      <c r="S288" s="2">
        <f t="shared" si="42"/>
        <v>96.201708627011712</v>
      </c>
      <c r="T288" s="2">
        <v>106.29300000000001</v>
      </c>
      <c r="U288" s="2">
        <v>0.30764614802259199</v>
      </c>
      <c r="V288" s="2">
        <v>3.7666666666666666</v>
      </c>
      <c r="W288" s="2">
        <v>10147.775</v>
      </c>
      <c r="X288" s="2">
        <f t="shared" si="43"/>
        <v>49.327448360166251</v>
      </c>
      <c r="Y288" s="2">
        <v>4171362</v>
      </c>
      <c r="Z288" s="2">
        <v>72219262</v>
      </c>
      <c r="AA288" s="2">
        <f t="shared" si="44"/>
        <v>20.276626516311193</v>
      </c>
    </row>
    <row r="289" spans="1:27" x14ac:dyDescent="0.2">
      <c r="A289">
        <v>2018</v>
      </c>
      <c r="B289">
        <v>4</v>
      </c>
      <c r="C289" s="2">
        <v>18813.922999999999</v>
      </c>
      <c r="D289" s="2">
        <v>18683.95</v>
      </c>
      <c r="E289" s="2">
        <f t="shared" si="41"/>
        <v>0.69563984061185025</v>
      </c>
      <c r="F289" s="2">
        <v>252.69733333333335</v>
      </c>
      <c r="G289" s="10">
        <v>259.48899999999998</v>
      </c>
      <c r="H289" s="2">
        <v>2.2200000000000002</v>
      </c>
      <c r="I289" s="2">
        <f>help_monthly_to_quarterly!D77</f>
        <v>2.411133283298684</v>
      </c>
      <c r="J289" s="2">
        <v>14191.412</v>
      </c>
      <c r="K289" s="2">
        <v>111.14</v>
      </c>
      <c r="L289" s="2">
        <v>134.68894</v>
      </c>
      <c r="M289" s="2">
        <f t="shared" si="39"/>
        <v>94.803262040469534</v>
      </c>
      <c r="N289" s="2">
        <v>3626.5430000000001</v>
      </c>
      <c r="O289" s="2">
        <f t="shared" si="40"/>
        <v>24.22649038235452</v>
      </c>
      <c r="P289" s="2">
        <f t="shared" si="38"/>
        <v>13968.424578885244</v>
      </c>
      <c r="Q289" s="2">
        <v>97.557029999999997</v>
      </c>
      <c r="R289" s="2">
        <v>132.71607</v>
      </c>
      <c r="S289" s="2">
        <f t="shared" si="42"/>
        <v>96.128053442785287</v>
      </c>
      <c r="T289" s="2">
        <v>106.426</v>
      </c>
      <c r="U289" s="2">
        <v>0.31943678451980001</v>
      </c>
      <c r="V289" s="2">
        <v>3.8333333333333335</v>
      </c>
      <c r="W289" s="2">
        <v>10204.361000000001</v>
      </c>
      <c r="X289" s="2">
        <f t="shared" si="43"/>
        <v>49.141309520727411</v>
      </c>
      <c r="Y289" s="2">
        <v>4095942</v>
      </c>
      <c r="Z289" s="2">
        <v>73510981</v>
      </c>
      <c r="AA289" s="2">
        <f t="shared" si="44"/>
        <v>19.724895424705892</v>
      </c>
    </row>
    <row r="290" spans="1:27" x14ac:dyDescent="0.2">
      <c r="A290">
        <v>2019</v>
      </c>
      <c r="B290">
        <v>1</v>
      </c>
      <c r="C290" s="2">
        <v>18950.347000000002</v>
      </c>
      <c r="D290" s="2">
        <v>18770.150000000001</v>
      </c>
      <c r="E290" s="2">
        <f t="shared" si="41"/>
        <v>0.96001896628423733</v>
      </c>
      <c r="F290" s="2">
        <v>253.27533333333332</v>
      </c>
      <c r="G290" s="10">
        <v>260.92700000000002</v>
      </c>
      <c r="H290" s="2">
        <v>2.4033333333333333</v>
      </c>
      <c r="I290" s="2">
        <f>help_monthly_to_quarterly!D78</f>
        <v>2.4509592445679518</v>
      </c>
      <c r="J290" s="2">
        <v>14276.587</v>
      </c>
      <c r="K290" s="2">
        <v>111.42400000000001</v>
      </c>
      <c r="L290" s="2">
        <v>134.52546000000001</v>
      </c>
      <c r="M290" s="2">
        <f t="shared" si="39"/>
        <v>95.244776133390729</v>
      </c>
      <c r="N290" s="2">
        <v>3674.18</v>
      </c>
      <c r="O290" s="2">
        <f t="shared" si="40"/>
        <v>24.511912516190428</v>
      </c>
      <c r="P290" s="2">
        <f t="shared" si="38"/>
        <v>14086.810779164034</v>
      </c>
      <c r="Q290" s="2">
        <v>97.441450000000003</v>
      </c>
      <c r="R290" s="2">
        <v>132.91077000000001</v>
      </c>
      <c r="S290" s="2">
        <f t="shared" si="42"/>
        <v>96.271874107819457</v>
      </c>
      <c r="T290" s="2">
        <v>108.426</v>
      </c>
      <c r="U290" s="2">
        <v>0.33151443782529899</v>
      </c>
      <c r="V290" s="2">
        <v>3.8666666666666667</v>
      </c>
      <c r="W290" s="2">
        <v>10263.128000000001</v>
      </c>
      <c r="X290" s="2">
        <f t="shared" si="43"/>
        <v>49.071943321326529</v>
      </c>
      <c r="Y290" s="2">
        <v>4063110</v>
      </c>
      <c r="Z290" s="2">
        <v>74882065</v>
      </c>
      <c r="AA290" s="2">
        <f t="shared" si="44"/>
        <v>19.427284121207006</v>
      </c>
    </row>
    <row r="291" spans="1:27" x14ac:dyDescent="0.2">
      <c r="A291">
        <v>2019</v>
      </c>
      <c r="B291">
        <v>2</v>
      </c>
      <c r="C291" s="2">
        <v>19020.598999999998</v>
      </c>
      <c r="D291" s="2">
        <v>18856.689999999999</v>
      </c>
      <c r="E291" s="2">
        <f t="shared" si="41"/>
        <v>0.86923526875606338</v>
      </c>
      <c r="F291" s="2">
        <v>255.17066666666668</v>
      </c>
      <c r="G291" s="10">
        <v>262.32</v>
      </c>
      <c r="H291" s="2">
        <v>2.3966666666666665</v>
      </c>
      <c r="I291" s="2">
        <f>help_monthly_to_quarterly!D79</f>
        <v>2.3363061243180216</v>
      </c>
      <c r="J291" s="2">
        <v>14497.32</v>
      </c>
      <c r="K291" s="2">
        <v>112.14100000000001</v>
      </c>
      <c r="L291" s="2">
        <v>134.77241000000001</v>
      </c>
      <c r="M291" s="2">
        <f t="shared" si="39"/>
        <v>95.922901335058128</v>
      </c>
      <c r="N291" s="2">
        <v>3686.598</v>
      </c>
      <c r="O291" s="2">
        <f t="shared" si="40"/>
        <v>24.392727498325392</v>
      </c>
      <c r="P291" s="2">
        <f t="shared" si="38"/>
        <v>14113.125230898519</v>
      </c>
      <c r="Q291" s="2">
        <v>97.173050000000003</v>
      </c>
      <c r="R291" s="2">
        <v>133.02860999999999</v>
      </c>
      <c r="S291" s="2">
        <f t="shared" si="42"/>
        <v>95.915742479937094</v>
      </c>
      <c r="T291" s="2">
        <v>107.989</v>
      </c>
      <c r="U291" s="2">
        <v>0.34276000681329799</v>
      </c>
      <c r="V291" s="2">
        <v>3.6666666666666665</v>
      </c>
      <c r="W291" s="2">
        <v>10341.687</v>
      </c>
      <c r="X291" s="2">
        <f t="shared" si="43"/>
        <v>48.90592791462273</v>
      </c>
      <c r="Y291" s="2">
        <v>4009430</v>
      </c>
      <c r="Z291" s="2">
        <v>75588804</v>
      </c>
      <c r="AA291" s="2">
        <f t="shared" si="44"/>
        <v>18.960629398155817</v>
      </c>
    </row>
    <row r="292" spans="1:27" x14ac:dyDescent="0.2">
      <c r="A292">
        <v>2019</v>
      </c>
      <c r="B292">
        <v>3</v>
      </c>
      <c r="C292" s="2">
        <v>19141.743999999999</v>
      </c>
      <c r="D292" s="2">
        <v>18943.14</v>
      </c>
      <c r="E292" s="2">
        <f t="shared" si="41"/>
        <v>1.0484217505650983</v>
      </c>
      <c r="F292" s="2">
        <v>256.32466666666664</v>
      </c>
      <c r="G292" s="10">
        <v>264.14999999999998</v>
      </c>
      <c r="H292" s="2">
        <v>2.19</v>
      </c>
      <c r="I292" s="2">
        <f>help_monthly_to_quarterly!D80</f>
        <v>2.0502844383350056</v>
      </c>
      <c r="J292" s="2">
        <v>14645.313</v>
      </c>
      <c r="K292" s="2">
        <v>112.53100000000001</v>
      </c>
      <c r="L292" s="2">
        <v>135.06813</v>
      </c>
      <c r="M292" s="2">
        <f t="shared" si="39"/>
        <v>96.354852847571109</v>
      </c>
      <c r="N292" s="2">
        <v>3718.48</v>
      </c>
      <c r="O292" s="2">
        <f t="shared" si="40"/>
        <v>24.464727603748461</v>
      </c>
      <c r="P292" s="2">
        <f t="shared" si="38"/>
        <v>14171.917535246841</v>
      </c>
      <c r="Q292" s="2">
        <v>97.120159999999998</v>
      </c>
      <c r="R292" s="2">
        <v>133.86309</v>
      </c>
      <c r="S292" s="2">
        <f t="shared" si="42"/>
        <v>96.25368115257389</v>
      </c>
      <c r="T292" s="2">
        <v>107.458</v>
      </c>
      <c r="U292" s="2">
        <v>0.35338936952483702</v>
      </c>
      <c r="V292" s="2">
        <v>3.6</v>
      </c>
      <c r="W292" s="2">
        <v>10422.092000000001</v>
      </c>
      <c r="X292" s="2">
        <f t="shared" si="43"/>
        <v>48.891206588837676</v>
      </c>
      <c r="Y292" s="2">
        <v>4207819</v>
      </c>
      <c r="Z292" s="2">
        <v>76847155</v>
      </c>
      <c r="AA292" s="2">
        <f t="shared" si="44"/>
        <v>19.739352523220518</v>
      </c>
    </row>
    <row r="293" spans="1:27" x14ac:dyDescent="0.2">
      <c r="A293">
        <v>2019</v>
      </c>
      <c r="B293">
        <v>4</v>
      </c>
      <c r="C293" s="2">
        <v>19253.958999999999</v>
      </c>
      <c r="D293" s="2">
        <v>19029.64</v>
      </c>
      <c r="E293" s="2">
        <f t="shared" si="41"/>
        <v>1.1787874074338678</v>
      </c>
      <c r="F293" s="2">
        <v>257.83233333333334</v>
      </c>
      <c r="G293" s="10">
        <v>265.44</v>
      </c>
      <c r="H293" s="2">
        <v>1.6433333333333333</v>
      </c>
      <c r="I293" s="2">
        <f>help_monthly_to_quarterly!D81</f>
        <v>1.6342969731936747</v>
      </c>
      <c r="J293" s="2">
        <v>14759.183000000001</v>
      </c>
      <c r="K293" s="2">
        <v>112.95</v>
      </c>
      <c r="L293" s="2">
        <v>135.37200999999999</v>
      </c>
      <c r="M293" s="2">
        <f t="shared" si="39"/>
        <v>96.526643541443633</v>
      </c>
      <c r="N293" s="2">
        <v>3729.2310000000002</v>
      </c>
      <c r="O293" s="2">
        <f t="shared" si="40"/>
        <v>24.389571659942252</v>
      </c>
      <c r="P293" s="2">
        <f t="shared" si="38"/>
        <v>14222.998535664796</v>
      </c>
      <c r="Q293" s="2">
        <v>97.246520000000004</v>
      </c>
      <c r="R293" s="2">
        <v>134.40649999999999</v>
      </c>
      <c r="S293" s="2">
        <f t="shared" si="42"/>
        <v>96.552931365797107</v>
      </c>
      <c r="T293" s="2">
        <v>107.7</v>
      </c>
      <c r="U293" s="2">
        <v>0.36100517280404298</v>
      </c>
      <c r="V293" s="2">
        <v>3.6</v>
      </c>
      <c r="W293" s="2">
        <v>10482.395</v>
      </c>
      <c r="X293" s="2">
        <f t="shared" si="43"/>
        <v>48.76898457176172</v>
      </c>
      <c r="Y293" s="2">
        <v>4379130</v>
      </c>
      <c r="Z293" s="2">
        <v>77968555</v>
      </c>
      <c r="AA293" s="2">
        <f t="shared" si="44"/>
        <v>20.373752697521788</v>
      </c>
    </row>
    <row r="294" spans="1:27" x14ac:dyDescent="0.2">
      <c r="A294">
        <v>2020</v>
      </c>
      <c r="B294">
        <v>1</v>
      </c>
      <c r="C294" s="2">
        <v>19010.848000000002</v>
      </c>
      <c r="D294" s="2">
        <v>19115.939999999999</v>
      </c>
      <c r="E294" s="2">
        <f t="shared" si="41"/>
        <v>-0.54976108943634028</v>
      </c>
      <c r="F294" s="2">
        <v>258.60766666666666</v>
      </c>
      <c r="G294" s="10">
        <v>266.77999999999997</v>
      </c>
      <c r="H294" s="2">
        <v>1.26</v>
      </c>
      <c r="I294" s="2">
        <f>help_monthly_to_quarterly!D82</f>
        <v>1.2445900896205158</v>
      </c>
      <c r="J294" s="2">
        <v>14545.46</v>
      </c>
      <c r="K294" s="2">
        <v>113.41500000000001</v>
      </c>
      <c r="L294" s="2">
        <v>135.17104</v>
      </c>
      <c r="M294" s="2">
        <f t="shared" si="39"/>
        <v>94.879701128164683</v>
      </c>
      <c r="N294" s="2">
        <v>3727.9879999999998</v>
      </c>
      <c r="O294" s="2">
        <f t="shared" si="40"/>
        <v>24.317580004302673</v>
      </c>
      <c r="P294" s="2">
        <f t="shared" si="38"/>
        <v>14064.29069421971</v>
      </c>
      <c r="Q294" s="2">
        <v>96.697980000000001</v>
      </c>
      <c r="R294" s="2">
        <v>133.64239000000001</v>
      </c>
      <c r="S294" s="2">
        <f t="shared" si="42"/>
        <v>95.604422037236674</v>
      </c>
      <c r="T294" s="2">
        <v>109.776</v>
      </c>
      <c r="U294" s="2">
        <v>0.36311422112712299</v>
      </c>
      <c r="V294" s="2">
        <v>3.8</v>
      </c>
      <c r="W294" s="2">
        <v>10572.683999999999</v>
      </c>
      <c r="X294" s="2">
        <f t="shared" si="43"/>
        <v>48.766220298408406</v>
      </c>
      <c r="Y294" s="2">
        <v>6179515</v>
      </c>
      <c r="Z294" s="2">
        <v>79965286</v>
      </c>
      <c r="AA294" s="2">
        <f t="shared" si="44"/>
        <v>28.502846564535485</v>
      </c>
    </row>
    <row r="295" spans="1:27" x14ac:dyDescent="0.2">
      <c r="A295">
        <v>2020</v>
      </c>
      <c r="B295">
        <v>2</v>
      </c>
      <c r="C295" s="2">
        <v>17302.510999999999</v>
      </c>
      <c r="D295" s="2">
        <v>19203.79</v>
      </c>
      <c r="E295" s="2">
        <f t="shared" si="41"/>
        <v>-9.9005404662309004</v>
      </c>
      <c r="F295" s="2">
        <v>256.29466666666667</v>
      </c>
      <c r="G295" s="10">
        <v>265.702</v>
      </c>
      <c r="H295" s="2">
        <v>0.06</v>
      </c>
      <c r="I295" s="2">
        <f>help_monthly_to_quarterly!D83</f>
        <v>0.46033699457320915</v>
      </c>
      <c r="J295" s="2">
        <v>13097.348</v>
      </c>
      <c r="K295" s="2">
        <v>112.81699999999999</v>
      </c>
      <c r="L295" s="2">
        <v>135.38954000000001</v>
      </c>
      <c r="M295" s="2">
        <f t="shared" si="39"/>
        <v>85.747942372100567</v>
      </c>
      <c r="N295" s="2">
        <v>3426.9589999999998</v>
      </c>
      <c r="O295" s="2">
        <f t="shared" si="40"/>
        <v>22.436197224319866</v>
      </c>
      <c r="P295" s="2">
        <f t="shared" si="38"/>
        <v>12779.798941631678</v>
      </c>
      <c r="Q295" s="2">
        <v>95.90455</v>
      </c>
      <c r="R295" s="2">
        <v>116.62141</v>
      </c>
      <c r="S295" s="2">
        <f t="shared" si="42"/>
        <v>82.609955292081636</v>
      </c>
      <c r="T295" s="2">
        <v>116.947</v>
      </c>
      <c r="U295" s="2">
        <v>0.36082288522899297</v>
      </c>
      <c r="V295" s="2">
        <v>13.066666666666666</v>
      </c>
      <c r="W295" s="2">
        <v>10651.482</v>
      </c>
      <c r="X295" s="2">
        <f t="shared" si="43"/>
        <v>49.164150870383963</v>
      </c>
      <c r="Y295" s="2">
        <v>7363962</v>
      </c>
      <c r="Z295" s="2">
        <v>83309547</v>
      </c>
      <c r="AA295" s="2">
        <f t="shared" si="44"/>
        <v>33.989912274345905</v>
      </c>
    </row>
    <row r="296" spans="1:27" x14ac:dyDescent="0.2">
      <c r="A296">
        <v>2020</v>
      </c>
      <c r="B296">
        <v>3</v>
      </c>
      <c r="C296" s="2">
        <v>18596.521000000001</v>
      </c>
      <c r="D296" s="2">
        <v>19267.72</v>
      </c>
      <c r="E296" s="2">
        <f t="shared" si="41"/>
        <v>-3.483541384242661</v>
      </c>
      <c r="F296" s="2">
        <v>259.53766666666667</v>
      </c>
      <c r="G296" s="10">
        <v>268.57499999999999</v>
      </c>
      <c r="H296" s="2">
        <v>9.3333333333333338E-2</v>
      </c>
      <c r="I296" s="2">
        <f>help_monthly_to_quarterly!D84</f>
        <v>0.19734461978932419</v>
      </c>
      <c r="J296" s="2">
        <v>14401.538</v>
      </c>
      <c r="K296" s="2">
        <v>113.84</v>
      </c>
      <c r="L296" s="2">
        <v>135.65436</v>
      </c>
      <c r="M296" s="2">
        <f t="shared" si="39"/>
        <v>93.256740257517322</v>
      </c>
      <c r="N296" s="2">
        <v>3689.047</v>
      </c>
      <c r="O296" s="2">
        <f t="shared" si="40"/>
        <v>23.88831650319386</v>
      </c>
      <c r="P296" s="2">
        <f t="shared" si="38"/>
        <v>13708.752892277109</v>
      </c>
      <c r="Q296" s="2">
        <v>97.216149999999999</v>
      </c>
      <c r="R296" s="2">
        <v>123.94094</v>
      </c>
      <c r="S296" s="2">
        <f t="shared" si="42"/>
        <v>88.821774797219931</v>
      </c>
      <c r="T296" s="2">
        <v>114.818</v>
      </c>
      <c r="U296" s="2"/>
      <c r="V296" s="2">
        <v>8.8000000000000007</v>
      </c>
      <c r="W296" s="2">
        <v>10796.736999999999</v>
      </c>
      <c r="X296" s="2">
        <f t="shared" si="43"/>
        <v>49.222912693745464</v>
      </c>
      <c r="Y296" s="2">
        <v>7402618</v>
      </c>
      <c r="Z296" s="2">
        <v>84514821</v>
      </c>
      <c r="AA296" s="2">
        <f t="shared" si="44"/>
        <v>33.748939102540767</v>
      </c>
    </row>
    <row r="297" spans="1:27" x14ac:dyDescent="0.2">
      <c r="A297">
        <v>2020</v>
      </c>
      <c r="B297">
        <v>4</v>
      </c>
      <c r="C297" s="2"/>
      <c r="D297" s="2"/>
      <c r="E297" s="2"/>
      <c r="F297" s="2">
        <v>260.97233333333332</v>
      </c>
      <c r="G297" s="10">
        <v>269.767</v>
      </c>
      <c r="H297" s="2">
        <v>0.09</v>
      </c>
      <c r="I297" s="2">
        <f>help_monthly_to_quarterly!D85</f>
        <v>-0.11410290583626947</v>
      </c>
      <c r="J297" s="2"/>
      <c r="K297" s="2"/>
      <c r="L297" s="2">
        <v>135.92631</v>
      </c>
      <c r="M297" s="2"/>
      <c r="N297" s="2"/>
      <c r="O297" s="2"/>
      <c r="P297" s="2"/>
      <c r="Q297" s="2"/>
      <c r="R297" s="2">
        <v>126.968</v>
      </c>
      <c r="S297" s="2"/>
      <c r="T297" s="2"/>
      <c r="U297" s="2"/>
      <c r="V297" s="2">
        <v>6.7666666666666666</v>
      </c>
      <c r="W297" s="2"/>
      <c r="X297" s="2"/>
      <c r="Y297" s="2"/>
      <c r="Z297" s="2"/>
      <c r="AA297" s="2"/>
    </row>
    <row r="298" spans="1:27" x14ac:dyDescent="0.2">
      <c r="W298" s="1"/>
      <c r="Y298" s="7"/>
      <c r="Z29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D8C1-7313-FF40-9ECB-BE025705AD82}">
  <dimension ref="A1:B25"/>
  <sheetViews>
    <sheetView workbookViewId="0">
      <selection activeCell="B26" sqref="B26"/>
    </sheetView>
  </sheetViews>
  <sheetFormatPr baseColWidth="10" defaultRowHeight="16" x14ac:dyDescent="0.2"/>
  <sheetData>
    <row r="1" spans="1:2" x14ac:dyDescent="0.2">
      <c r="A1" t="str">
        <f>series!C1</f>
        <v>GDP</v>
      </c>
      <c r="B1" t="s">
        <v>23</v>
      </c>
    </row>
    <row r="2" spans="1:2" x14ac:dyDescent="0.2">
      <c r="A2" t="str">
        <f>series!D1</f>
        <v>PotGDP</v>
      </c>
      <c r="B2" t="s">
        <v>24</v>
      </c>
    </row>
    <row r="3" spans="1:2" x14ac:dyDescent="0.2">
      <c r="A3" t="str">
        <f>series!E1</f>
        <v>GDPgap</v>
      </c>
      <c r="B3" t="s">
        <v>23</v>
      </c>
    </row>
    <row r="4" spans="1:2" x14ac:dyDescent="0.2">
      <c r="A4" t="str">
        <f>series!F1</f>
        <v>CPI</v>
      </c>
      <c r="B4" t="s">
        <v>25</v>
      </c>
    </row>
    <row r="5" spans="1:2" x14ac:dyDescent="0.2">
      <c r="A5" t="str">
        <f>series!G1</f>
        <v>CoreCPI</v>
      </c>
      <c r="B5" t="s">
        <v>25</v>
      </c>
    </row>
    <row r="6" spans="1:2" x14ac:dyDescent="0.2">
      <c r="A6" t="str">
        <f>series!H1</f>
        <v>FFR</v>
      </c>
      <c r="B6" t="s">
        <v>26</v>
      </c>
    </row>
    <row r="7" spans="1:2" x14ac:dyDescent="0.2">
      <c r="A7" t="str">
        <f>series!I1</f>
        <v>FFRshadow</v>
      </c>
      <c r="B7" t="s">
        <v>26</v>
      </c>
    </row>
    <row r="8" spans="1:2" x14ac:dyDescent="0.2">
      <c r="A8" t="str">
        <f>series!J1</f>
        <v>NCONS</v>
      </c>
      <c r="B8" t="s">
        <v>55</v>
      </c>
    </row>
    <row r="9" spans="1:2" x14ac:dyDescent="0.2">
      <c r="A9" t="str">
        <f>series!K1</f>
        <v>GDPDEF</v>
      </c>
      <c r="B9" t="s">
        <v>25</v>
      </c>
    </row>
    <row r="10" spans="1:2" x14ac:dyDescent="0.2">
      <c r="A10" t="str">
        <f>series!L1</f>
        <v>LF</v>
      </c>
      <c r="B10" t="s">
        <v>52</v>
      </c>
    </row>
    <row r="11" spans="1:2" x14ac:dyDescent="0.2">
      <c r="A11" t="str">
        <f>series!M1</f>
        <v>CONS</v>
      </c>
      <c r="B11" t="s">
        <v>53</v>
      </c>
    </row>
    <row r="12" spans="1:2" x14ac:dyDescent="0.2">
      <c r="A12" t="str">
        <f>series!N1</f>
        <v>NINV</v>
      </c>
      <c r="B12" t="s">
        <v>54</v>
      </c>
    </row>
    <row r="13" spans="1:2" x14ac:dyDescent="0.2">
      <c r="A13" t="str">
        <f>series!O1</f>
        <v>INV</v>
      </c>
      <c r="B13" t="s">
        <v>56</v>
      </c>
    </row>
    <row r="14" spans="1:2" x14ac:dyDescent="0.2">
      <c r="A14" t="str">
        <f>series!P1</f>
        <v>GDPPC</v>
      </c>
      <c r="B14" t="s">
        <v>23</v>
      </c>
    </row>
    <row r="15" spans="1:2" x14ac:dyDescent="0.2">
      <c r="A15" t="str">
        <f>series!Q1</f>
        <v>HOUR</v>
      </c>
      <c r="B15" t="s">
        <v>58</v>
      </c>
    </row>
    <row r="16" spans="1:2" x14ac:dyDescent="0.2">
      <c r="A16" t="str">
        <f>series!R1</f>
        <v>EMP</v>
      </c>
      <c r="B16" t="s">
        <v>57</v>
      </c>
    </row>
    <row r="17" spans="1:2" x14ac:dyDescent="0.2">
      <c r="A17" t="str">
        <f>series!S1</f>
        <v>THOURS</v>
      </c>
      <c r="B17" t="s">
        <v>59</v>
      </c>
    </row>
    <row r="18" spans="1:2" x14ac:dyDescent="0.2">
      <c r="A18" t="str">
        <f>series!T1</f>
        <v>WAGE</v>
      </c>
      <c r="B18" t="s">
        <v>60</v>
      </c>
    </row>
    <row r="19" spans="1:2" x14ac:dyDescent="0.2">
      <c r="A19" t="str">
        <f>series!U1</f>
        <v>Rstar</v>
      </c>
      <c r="B19" t="s">
        <v>63</v>
      </c>
    </row>
    <row r="20" spans="1:2" x14ac:dyDescent="0.2">
      <c r="A20" t="str">
        <f>series!V1</f>
        <v>Unemp</v>
      </c>
      <c r="B20" t="s">
        <v>66</v>
      </c>
    </row>
    <row r="21" spans="1:2" x14ac:dyDescent="0.2">
      <c r="A21" t="str">
        <f>series!W1</f>
        <v>Mortgages</v>
      </c>
      <c r="B21" t="s">
        <v>69</v>
      </c>
    </row>
    <row r="22" spans="1:2" x14ac:dyDescent="0.2">
      <c r="A22" t="str">
        <f>series!X1</f>
        <v>MortgGDP</v>
      </c>
      <c r="B22" t="s">
        <v>73</v>
      </c>
    </row>
    <row r="23" spans="1:2" x14ac:dyDescent="0.2">
      <c r="A23" t="str">
        <f>series!Y1</f>
        <v>FedAss</v>
      </c>
      <c r="B23" t="s">
        <v>83</v>
      </c>
    </row>
    <row r="24" spans="1:2" x14ac:dyDescent="0.2">
      <c r="A24" t="str">
        <f>series!Z1</f>
        <v>Credit</v>
      </c>
      <c r="B24" t="s">
        <v>84</v>
      </c>
    </row>
    <row r="25" spans="1:2" x14ac:dyDescent="0.2">
      <c r="A25" t="str">
        <f>series!AA1</f>
        <v>QE</v>
      </c>
      <c r="B25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845C-9387-4149-8EDB-B8FA6663C205}">
  <dimension ref="B6:C61"/>
  <sheetViews>
    <sheetView topLeftCell="A33" workbookViewId="0">
      <selection activeCell="C60" sqref="C60"/>
    </sheetView>
  </sheetViews>
  <sheetFormatPr baseColWidth="10" defaultRowHeight="16" x14ac:dyDescent="0.2"/>
  <sheetData>
    <row r="6" spans="2:3" x14ac:dyDescent="0.2">
      <c r="B6" t="s">
        <v>2</v>
      </c>
      <c r="C6" t="s">
        <v>3</v>
      </c>
    </row>
    <row r="7" spans="2:3" x14ac:dyDescent="0.2">
      <c r="C7" t="s">
        <v>4</v>
      </c>
    </row>
    <row r="9" spans="2:3" x14ac:dyDescent="0.2">
      <c r="B9" t="s">
        <v>5</v>
      </c>
      <c r="C9" t="s">
        <v>6</v>
      </c>
    </row>
    <row r="10" spans="2:3" x14ac:dyDescent="0.2">
      <c r="C10" t="s">
        <v>7</v>
      </c>
    </row>
    <row r="12" spans="2:3" x14ac:dyDescent="0.2">
      <c r="B12" t="s">
        <v>8</v>
      </c>
      <c r="C12" t="s">
        <v>13</v>
      </c>
    </row>
    <row r="13" spans="2:3" x14ac:dyDescent="0.2">
      <c r="C13" t="s">
        <v>14</v>
      </c>
    </row>
    <row r="15" spans="2:3" x14ac:dyDescent="0.2">
      <c r="B15" t="s">
        <v>9</v>
      </c>
      <c r="C15" t="s">
        <v>15</v>
      </c>
    </row>
    <row r="16" spans="2:3" x14ac:dyDescent="0.2">
      <c r="C16" t="s">
        <v>16</v>
      </c>
    </row>
    <row r="18" spans="2:3" x14ac:dyDescent="0.2">
      <c r="B18" t="s">
        <v>10</v>
      </c>
      <c r="C18" t="s">
        <v>17</v>
      </c>
    </row>
    <row r="19" spans="2:3" x14ac:dyDescent="0.2">
      <c r="C19" t="s">
        <v>61</v>
      </c>
    </row>
    <row r="21" spans="2:3" x14ac:dyDescent="0.2">
      <c r="B21" t="s">
        <v>20</v>
      </c>
      <c r="C21" t="s">
        <v>22</v>
      </c>
    </row>
    <row r="22" spans="2:3" x14ac:dyDescent="0.2">
      <c r="C22" t="s">
        <v>21</v>
      </c>
    </row>
    <row r="24" spans="2:3" x14ac:dyDescent="0.2">
      <c r="B24" t="s">
        <v>27</v>
      </c>
      <c r="C24" t="s">
        <v>28</v>
      </c>
    </row>
    <row r="25" spans="2:3" x14ac:dyDescent="0.2">
      <c r="C25" t="s">
        <v>31</v>
      </c>
    </row>
    <row r="27" spans="2:3" x14ac:dyDescent="0.2">
      <c r="B27" t="s">
        <v>29</v>
      </c>
      <c r="C27" t="s">
        <v>30</v>
      </c>
    </row>
    <row r="28" spans="2:3" x14ac:dyDescent="0.2">
      <c r="C28" t="s">
        <v>32</v>
      </c>
    </row>
    <row r="30" spans="2:3" x14ac:dyDescent="0.2">
      <c r="B30" t="s">
        <v>33</v>
      </c>
      <c r="C30" t="s">
        <v>48</v>
      </c>
    </row>
    <row r="31" spans="2:3" x14ac:dyDescent="0.2">
      <c r="C31" t="s">
        <v>49</v>
      </c>
    </row>
    <row r="33" spans="2:3" x14ac:dyDescent="0.2">
      <c r="B33" t="s">
        <v>35</v>
      </c>
      <c r="C33" t="s">
        <v>37</v>
      </c>
    </row>
    <row r="34" spans="2:3" x14ac:dyDescent="0.2">
      <c r="C34" t="s">
        <v>36</v>
      </c>
    </row>
    <row r="36" spans="2:3" x14ac:dyDescent="0.2">
      <c r="B36" t="s">
        <v>40</v>
      </c>
      <c r="C36" s="3" t="s">
        <v>44</v>
      </c>
    </row>
    <row r="37" spans="2:3" x14ac:dyDescent="0.2">
      <c r="C37" t="s">
        <v>45</v>
      </c>
    </row>
    <row r="39" spans="2:3" x14ac:dyDescent="0.2">
      <c r="B39" t="s">
        <v>42</v>
      </c>
      <c r="C39" t="s">
        <v>43</v>
      </c>
    </row>
    <row r="40" spans="2:3" x14ac:dyDescent="0.2">
      <c r="C40" t="s">
        <v>41</v>
      </c>
    </row>
    <row r="42" spans="2:3" x14ac:dyDescent="0.2">
      <c r="B42" t="s">
        <v>47</v>
      </c>
      <c r="C42" t="s">
        <v>50</v>
      </c>
    </row>
    <row r="43" spans="2:3" x14ac:dyDescent="0.2">
      <c r="C43" t="s">
        <v>51</v>
      </c>
    </row>
    <row r="45" spans="2:3" x14ac:dyDescent="0.2">
      <c r="B45" t="s">
        <v>62</v>
      </c>
      <c r="C45" t="s">
        <v>63</v>
      </c>
    </row>
    <row r="46" spans="2:3" x14ac:dyDescent="0.2">
      <c r="C46" t="s">
        <v>64</v>
      </c>
    </row>
    <row r="48" spans="2:3" x14ac:dyDescent="0.2">
      <c r="B48" t="s">
        <v>65</v>
      </c>
      <c r="C48" t="s">
        <v>67</v>
      </c>
    </row>
    <row r="49" spans="2:3" x14ac:dyDescent="0.2">
      <c r="C49" t="s">
        <v>68</v>
      </c>
    </row>
    <row r="51" spans="2:3" x14ac:dyDescent="0.2">
      <c r="B51" t="s">
        <v>69</v>
      </c>
      <c r="C51" t="s">
        <v>71</v>
      </c>
    </row>
    <row r="52" spans="2:3" x14ac:dyDescent="0.2">
      <c r="C52" t="s">
        <v>70</v>
      </c>
    </row>
    <row r="54" spans="2:3" x14ac:dyDescent="0.2">
      <c r="B54" t="s">
        <v>72</v>
      </c>
      <c r="C54" s="6" t="s">
        <v>74</v>
      </c>
    </row>
    <row r="55" spans="2:3" x14ac:dyDescent="0.2">
      <c r="C55" t="s">
        <v>75</v>
      </c>
    </row>
    <row r="57" spans="2:3" x14ac:dyDescent="0.2">
      <c r="B57" t="s">
        <v>76</v>
      </c>
      <c r="C57" t="s">
        <v>77</v>
      </c>
    </row>
    <row r="58" spans="2:3" x14ac:dyDescent="0.2">
      <c r="C58" t="s">
        <v>80</v>
      </c>
    </row>
    <row r="60" spans="2:3" x14ac:dyDescent="0.2">
      <c r="B60" t="s">
        <v>78</v>
      </c>
      <c r="C60" t="s">
        <v>79</v>
      </c>
    </row>
    <row r="61" spans="2:3" x14ac:dyDescent="0.2">
      <c r="C6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F96B-C586-B24C-BBAC-921287898842}">
  <dimension ref="A1:D253"/>
  <sheetViews>
    <sheetView workbookViewId="0">
      <selection activeCell="F23" sqref="F23"/>
    </sheetView>
  </sheetViews>
  <sheetFormatPr baseColWidth="10" defaultRowHeight="16" x14ac:dyDescent="0.2"/>
  <sheetData>
    <row r="1" spans="1:4" x14ac:dyDescent="0.2">
      <c r="B1" t="s">
        <v>18</v>
      </c>
      <c r="D1" t="s">
        <v>19</v>
      </c>
    </row>
    <row r="2" spans="1:4" x14ac:dyDescent="0.2">
      <c r="A2">
        <v>200001</v>
      </c>
      <c r="B2">
        <v>5.8517520356573201</v>
      </c>
      <c r="D2">
        <f>C3</f>
        <v>5.9214799300465826</v>
      </c>
    </row>
    <row r="3" spans="1:4" x14ac:dyDescent="0.2">
      <c r="A3">
        <v>200002</v>
      </c>
      <c r="B3">
        <v>5.8496614565793479</v>
      </c>
      <c r="C3">
        <f>AVERAGE(B2:B4)</f>
        <v>5.9214799300465826</v>
      </c>
      <c r="D3">
        <f>C6</f>
        <v>6.415507168478908</v>
      </c>
    </row>
    <row r="4" spans="1:4" x14ac:dyDescent="0.2">
      <c r="A4">
        <v>200003</v>
      </c>
      <c r="B4">
        <v>6.0630262979030771</v>
      </c>
      <c r="D4">
        <f>C9</f>
        <v>6.4393364913087323</v>
      </c>
    </row>
    <row r="5" spans="1:4" x14ac:dyDescent="0.2">
      <c r="A5">
        <v>200004</v>
      </c>
      <c r="B5">
        <v>6.1628009069672665</v>
      </c>
      <c r="D5">
        <f>C12</f>
        <v>6.3571321715977582</v>
      </c>
    </row>
    <row r="6" spans="1:4" x14ac:dyDescent="0.2">
      <c r="A6">
        <v>200005</v>
      </c>
      <c r="B6">
        <v>6.6230199046334857</v>
      </c>
      <c r="C6">
        <f>AVERAGE(B5:B7)</f>
        <v>6.415507168478908</v>
      </c>
      <c r="D6">
        <f>C15</f>
        <v>4.699994938895542</v>
      </c>
    </row>
    <row r="7" spans="1:4" x14ac:dyDescent="0.2">
      <c r="A7">
        <v>200006</v>
      </c>
      <c r="B7">
        <v>6.4607006938359728</v>
      </c>
      <c r="D7">
        <f>C18</f>
        <v>3.4428603026856899</v>
      </c>
    </row>
    <row r="8" spans="1:4" x14ac:dyDescent="0.2">
      <c r="A8">
        <v>200007</v>
      </c>
      <c r="B8">
        <v>6.4082125497694262</v>
      </c>
      <c r="D8">
        <f>C21</f>
        <v>2.6838439046072806</v>
      </c>
    </row>
    <row r="9" spans="1:4" x14ac:dyDescent="0.2">
      <c r="A9">
        <v>200008</v>
      </c>
      <c r="B9">
        <v>6.3892446088658632</v>
      </c>
      <c r="C9">
        <f>AVERAGE(B8:B10)</f>
        <v>6.4393364913087323</v>
      </c>
      <c r="D9">
        <f>C24</f>
        <v>1.1275460638150658</v>
      </c>
    </row>
    <row r="10" spans="1:4" x14ac:dyDescent="0.2">
      <c r="A10">
        <v>200009</v>
      </c>
      <c r="B10">
        <v>6.5205523152909084</v>
      </c>
      <c r="D10">
        <f>C27</f>
        <v>1.1058640379993445</v>
      </c>
    </row>
    <row r="11" spans="1:4" x14ac:dyDescent="0.2">
      <c r="A11">
        <v>200010</v>
      </c>
      <c r="B11">
        <v>6.6467520990089559</v>
      </c>
      <c r="D11">
        <f>C30</f>
        <v>1.0248097761739385</v>
      </c>
    </row>
    <row r="12" spans="1:4" x14ac:dyDescent="0.2">
      <c r="A12">
        <v>200011</v>
      </c>
      <c r="B12">
        <v>6.4356901103755728</v>
      </c>
      <c r="C12">
        <f>AVERAGE(B11:B13)</f>
        <v>6.3571321715977582</v>
      </c>
      <c r="D12">
        <f>C33</f>
        <v>1.3871345266066821</v>
      </c>
    </row>
    <row r="13" spans="1:4" x14ac:dyDescent="0.2">
      <c r="A13">
        <v>200012</v>
      </c>
      <c r="B13">
        <v>5.9889543054087468</v>
      </c>
      <c r="D13">
        <f>C36</f>
        <v>1.2371860162545656</v>
      </c>
    </row>
    <row r="14" spans="1:4" x14ac:dyDescent="0.2">
      <c r="A14">
        <v>200101</v>
      </c>
      <c r="B14">
        <v>5.0428576068430129</v>
      </c>
      <c r="D14">
        <f>C39</f>
        <v>1.0770845521180572</v>
      </c>
    </row>
    <row r="15" spans="1:4" x14ac:dyDescent="0.2">
      <c r="A15">
        <v>200102</v>
      </c>
      <c r="B15">
        <v>4.7619666035574042</v>
      </c>
      <c r="C15">
        <f>AVERAGE(B14:B16)</f>
        <v>4.699994938895542</v>
      </c>
      <c r="D15">
        <f>C42</f>
        <v>1.1306556771298657</v>
      </c>
    </row>
    <row r="16" spans="1:4" x14ac:dyDescent="0.2">
      <c r="A16">
        <v>200103</v>
      </c>
      <c r="B16">
        <v>4.2951606062862071</v>
      </c>
      <c r="D16">
        <f>C45</f>
        <v>0.84270678383332109</v>
      </c>
    </row>
    <row r="17" spans="1:4" x14ac:dyDescent="0.2">
      <c r="A17">
        <v>200104</v>
      </c>
      <c r="B17">
        <v>3.8288098407375988</v>
      </c>
      <c r="D17">
        <f>C48</f>
        <v>0.8159760160653029</v>
      </c>
    </row>
    <row r="18" spans="1:4" x14ac:dyDescent="0.2">
      <c r="A18">
        <v>200105</v>
      </c>
      <c r="B18">
        <v>3.2276127530820813</v>
      </c>
      <c r="C18">
        <f>AVERAGE(B17:B19)</f>
        <v>3.4428603026856899</v>
      </c>
      <c r="D18">
        <f>C51</f>
        <v>0.80248511737372474</v>
      </c>
    </row>
    <row r="19" spans="1:4" x14ac:dyDescent="0.2">
      <c r="A19">
        <v>200106</v>
      </c>
      <c r="B19">
        <v>3.2721583142373891</v>
      </c>
      <c r="D19">
        <f>C54</f>
        <v>1.0872747863358125</v>
      </c>
    </row>
    <row r="20" spans="1:4" x14ac:dyDescent="0.2">
      <c r="A20">
        <v>200107</v>
      </c>
      <c r="B20">
        <v>3.0456881018754114</v>
      </c>
      <c r="D20">
        <f>C57</f>
        <v>1.6637869498848055</v>
      </c>
    </row>
    <row r="21" spans="1:4" x14ac:dyDescent="0.2">
      <c r="A21">
        <v>200108</v>
      </c>
      <c r="B21">
        <v>2.8328839851045089</v>
      </c>
      <c r="C21">
        <f>AVERAGE(B20:B22)</f>
        <v>2.6838439046072806</v>
      </c>
      <c r="D21">
        <f>C60</f>
        <v>2.3229453377500584</v>
      </c>
    </row>
    <row r="22" spans="1:4" x14ac:dyDescent="0.2">
      <c r="A22">
        <v>200109</v>
      </c>
      <c r="B22">
        <v>2.1729596268419211</v>
      </c>
      <c r="D22">
        <f>C63</f>
        <v>2.8270046374916844</v>
      </c>
    </row>
    <row r="23" spans="1:4" x14ac:dyDescent="0.2">
      <c r="A23">
        <v>200110</v>
      </c>
      <c r="B23">
        <v>1.5747523879228762</v>
      </c>
      <c r="D23">
        <f>C66</f>
        <v>3.1798432939297534</v>
      </c>
    </row>
    <row r="24" spans="1:4" x14ac:dyDescent="0.2">
      <c r="A24">
        <v>200111</v>
      </c>
      <c r="B24">
        <v>1.1332188205058022</v>
      </c>
      <c r="C24">
        <f>AVERAGE(B23:B25)</f>
        <v>1.1275460638150658</v>
      </c>
      <c r="D24">
        <f>C69</f>
        <v>3.7819900614735418</v>
      </c>
    </row>
    <row r="25" spans="1:4" x14ac:dyDescent="0.2">
      <c r="A25">
        <v>200112</v>
      </c>
      <c r="B25">
        <v>0.67466698301651906</v>
      </c>
      <c r="D25">
        <f>C72</f>
        <v>4.2962860971013903</v>
      </c>
    </row>
    <row r="26" spans="1:4" x14ac:dyDescent="0.2">
      <c r="A26">
        <v>200201</v>
      </c>
      <c r="B26">
        <v>0.95337011890969592</v>
      </c>
      <c r="D26">
        <f>C75</f>
        <v>4.6349190921195502</v>
      </c>
    </row>
    <row r="27" spans="1:4" x14ac:dyDescent="0.2">
      <c r="A27">
        <v>200202</v>
      </c>
      <c r="B27">
        <v>0.96712499075574421</v>
      </c>
      <c r="C27">
        <f>AVERAGE(B26:B28)</f>
        <v>1.1058640379993445</v>
      </c>
      <c r="D27">
        <f>C78</f>
        <v>5.0799559207549736</v>
      </c>
    </row>
    <row r="28" spans="1:4" x14ac:dyDescent="0.2">
      <c r="A28">
        <v>200203</v>
      </c>
      <c r="B28">
        <v>1.3970970043325934</v>
      </c>
      <c r="D28">
        <f>C81</f>
        <v>5.1944879471119236</v>
      </c>
    </row>
    <row r="29" spans="1:4" x14ac:dyDescent="0.2">
      <c r="A29">
        <v>200204</v>
      </c>
      <c r="B29">
        <v>0.9323659171631089</v>
      </c>
      <c r="D29">
        <f>C84</f>
        <v>5.1496564517588244</v>
      </c>
    </row>
    <row r="30" spans="1:4" x14ac:dyDescent="0.2">
      <c r="A30">
        <v>200205</v>
      </c>
      <c r="B30">
        <v>1.1216328314734874</v>
      </c>
      <c r="C30">
        <f>AVERAGE(B29:B31)</f>
        <v>1.0248097761739385</v>
      </c>
      <c r="D30">
        <f>C87</f>
        <v>5.1506833769207221</v>
      </c>
    </row>
    <row r="31" spans="1:4" x14ac:dyDescent="0.2">
      <c r="A31">
        <v>200206</v>
      </c>
      <c r="B31">
        <v>1.0204305798852191</v>
      </c>
      <c r="D31">
        <f>C90</f>
        <v>5.108882354161552</v>
      </c>
    </row>
    <row r="32" spans="1:4" x14ac:dyDescent="0.2">
      <c r="A32">
        <v>200207</v>
      </c>
      <c r="B32">
        <v>1.1465471813992814</v>
      </c>
      <c r="D32">
        <f>C93</f>
        <v>4.6499883682389145</v>
      </c>
    </row>
    <row r="33" spans="1:4" x14ac:dyDescent="0.2">
      <c r="A33">
        <v>200208</v>
      </c>
      <c r="B33">
        <v>1.4298022344761305</v>
      </c>
      <c r="C33">
        <f>AVERAGE(B32:B34)</f>
        <v>1.3871345266066821</v>
      </c>
      <c r="D33">
        <f>C96</f>
        <v>3.8929883550389133</v>
      </c>
    </row>
    <row r="34" spans="1:4" x14ac:dyDescent="0.2">
      <c r="A34">
        <v>200209</v>
      </c>
      <c r="B34">
        <v>1.5850541639446338</v>
      </c>
      <c r="D34">
        <f>C99</f>
        <v>2.2227502130823442</v>
      </c>
    </row>
    <row r="35" spans="1:4" x14ac:dyDescent="0.2">
      <c r="A35">
        <v>200210</v>
      </c>
      <c r="B35">
        <v>1.4435581849967267</v>
      </c>
      <c r="D35">
        <f>C102</f>
        <v>1.9409575205458889</v>
      </c>
    </row>
    <row r="36" spans="1:4" x14ac:dyDescent="0.2">
      <c r="A36">
        <v>200211</v>
      </c>
      <c r="B36">
        <v>1.1434205586871347</v>
      </c>
      <c r="C36">
        <f>AVERAGE(B35:B37)</f>
        <v>1.2371860162545656</v>
      </c>
      <c r="D36">
        <f>C105</f>
        <v>2.0298989447226217</v>
      </c>
    </row>
    <row r="37" spans="1:4" x14ac:dyDescent="0.2">
      <c r="A37">
        <v>200212</v>
      </c>
      <c r="B37">
        <v>1.1245793050798354</v>
      </c>
      <c r="D37">
        <f>C108</f>
        <v>1.3029762112991579</v>
      </c>
    </row>
    <row r="38" spans="1:4" x14ac:dyDescent="0.2">
      <c r="A38">
        <v>200301</v>
      </c>
      <c r="B38">
        <v>1.0165960028022503</v>
      </c>
      <c r="D38">
        <f>C111</f>
        <v>0.74584227170751671</v>
      </c>
    </row>
    <row r="39" spans="1:4" x14ac:dyDescent="0.2">
      <c r="A39">
        <v>200302</v>
      </c>
      <c r="B39">
        <v>1.1557167963211081</v>
      </c>
      <c r="C39">
        <f>AVERAGE(B38:B40)</f>
        <v>1.0770845521180572</v>
      </c>
      <c r="D39">
        <f>C114</f>
        <v>0.2182670776845225</v>
      </c>
    </row>
    <row r="40" spans="1:4" x14ac:dyDescent="0.2">
      <c r="A40">
        <v>200303</v>
      </c>
      <c r="B40">
        <v>1.0589408572308132</v>
      </c>
      <c r="D40">
        <f>C117</f>
        <v>-0.26872212601682133</v>
      </c>
    </row>
    <row r="41" spans="1:4" x14ac:dyDescent="0.2">
      <c r="A41">
        <v>200304</v>
      </c>
      <c r="B41">
        <v>1.0129460325956594</v>
      </c>
      <c r="D41">
        <f>C120</f>
        <v>-0.41300133479964823</v>
      </c>
    </row>
    <row r="42" spans="1:4" x14ac:dyDescent="0.2">
      <c r="A42">
        <v>200305</v>
      </c>
      <c r="B42">
        <v>1.2786350795707571</v>
      </c>
      <c r="C42">
        <f>AVERAGE(B41:B43)</f>
        <v>1.1306556771298657</v>
      </c>
      <c r="D42">
        <f>C123</f>
        <v>-0.48957921098834206</v>
      </c>
    </row>
    <row r="43" spans="1:4" x14ac:dyDescent="0.2">
      <c r="A43">
        <v>200306</v>
      </c>
      <c r="B43">
        <v>1.1003859192231804</v>
      </c>
      <c r="D43">
        <f>C126</f>
        <v>-0.49713867729681943</v>
      </c>
    </row>
    <row r="44" spans="1:4" x14ac:dyDescent="0.2">
      <c r="A44">
        <v>200307</v>
      </c>
      <c r="B44">
        <v>0.9373367263898551</v>
      </c>
      <c r="D44">
        <f>C129</f>
        <v>-0.69463932045362276</v>
      </c>
    </row>
    <row r="45" spans="1:4" x14ac:dyDescent="0.2">
      <c r="A45">
        <v>200308</v>
      </c>
      <c r="B45">
        <v>0.73519715622851489</v>
      </c>
      <c r="C45">
        <f>AVERAGE(B44:B46)</f>
        <v>0.84270678383332109</v>
      </c>
      <c r="D45">
        <f>C132</f>
        <v>-0.94533022070868056</v>
      </c>
    </row>
    <row r="46" spans="1:4" x14ac:dyDescent="0.2">
      <c r="A46">
        <v>200309</v>
      </c>
      <c r="B46">
        <v>0.85558646888159329</v>
      </c>
      <c r="D46">
        <f>C135</f>
        <v>-1.0313321856717137</v>
      </c>
    </row>
    <row r="47" spans="1:4" x14ac:dyDescent="0.2">
      <c r="A47">
        <v>200310</v>
      </c>
      <c r="B47">
        <v>0.83359612951904705</v>
      </c>
      <c r="D47">
        <f>C138</f>
        <v>-1.109526340798503</v>
      </c>
    </row>
    <row r="48" spans="1:4" x14ac:dyDescent="0.2">
      <c r="A48">
        <v>200311</v>
      </c>
      <c r="B48">
        <v>0.87423641389775053</v>
      </c>
      <c r="C48">
        <f>AVERAGE(B47:B49)</f>
        <v>0.8159760160653029</v>
      </c>
      <c r="D48">
        <f>C141</f>
        <v>-1.3239525522963056</v>
      </c>
    </row>
    <row r="49" spans="1:4" x14ac:dyDescent="0.2">
      <c r="A49">
        <v>200312</v>
      </c>
      <c r="B49">
        <v>0.74009550477911112</v>
      </c>
      <c r="D49">
        <f>C144</f>
        <v>-1.4624081685704624</v>
      </c>
    </row>
    <row r="50" spans="1:4" x14ac:dyDescent="0.2">
      <c r="A50">
        <v>200401</v>
      </c>
      <c r="B50">
        <v>0.75299118064588688</v>
      </c>
      <c r="D50">
        <f>C147</f>
        <v>-1.4191875699495284</v>
      </c>
    </row>
    <row r="51" spans="1:4" x14ac:dyDescent="0.2">
      <c r="A51">
        <v>200402</v>
      </c>
      <c r="B51">
        <v>0.74652051375722195</v>
      </c>
      <c r="C51">
        <f>AVERAGE(B50:B52)</f>
        <v>0.80248511737372474</v>
      </c>
      <c r="D51">
        <f>C150</f>
        <v>-1.2034372959190101</v>
      </c>
    </row>
    <row r="52" spans="1:4" x14ac:dyDescent="0.2">
      <c r="A52">
        <v>200403</v>
      </c>
      <c r="B52">
        <v>0.90794365771806529</v>
      </c>
      <c r="D52">
        <f>C153</f>
        <v>-1.2659691527456054</v>
      </c>
    </row>
    <row r="53" spans="1:4" x14ac:dyDescent="0.2">
      <c r="A53">
        <v>200404</v>
      </c>
      <c r="B53">
        <v>0.86926484661341696</v>
      </c>
      <c r="D53">
        <f>C156</f>
        <v>-1.3972407621839846</v>
      </c>
    </row>
    <row r="54" spans="1:4" x14ac:dyDescent="0.2">
      <c r="A54">
        <v>200405</v>
      </c>
      <c r="B54">
        <v>1.0677554609276352</v>
      </c>
      <c r="C54">
        <f>AVERAGE(B53:B55)</f>
        <v>1.0872747863358125</v>
      </c>
      <c r="D54">
        <f>C159</f>
        <v>-1.4068987846870133</v>
      </c>
    </row>
    <row r="55" spans="1:4" x14ac:dyDescent="0.2">
      <c r="A55">
        <v>200406</v>
      </c>
      <c r="B55">
        <v>1.3248040514663852</v>
      </c>
      <c r="D55">
        <f>C162</f>
        <v>-1.2540718627501166</v>
      </c>
    </row>
    <row r="56" spans="1:4" x14ac:dyDescent="0.2">
      <c r="A56">
        <v>200407</v>
      </c>
      <c r="B56">
        <v>1.4383094227721522</v>
      </c>
      <c r="D56">
        <f>C165</f>
        <v>-1.6636745542311049</v>
      </c>
    </row>
    <row r="57" spans="1:4" x14ac:dyDescent="0.2">
      <c r="A57">
        <v>200408</v>
      </c>
      <c r="B57">
        <v>1.6265954928925304</v>
      </c>
      <c r="C57">
        <f>AVERAGE(B56:B58)</f>
        <v>1.6637869498848055</v>
      </c>
      <c r="D57">
        <f>C168</f>
        <v>-1.9947603033051804</v>
      </c>
    </row>
    <row r="58" spans="1:4" x14ac:dyDescent="0.2">
      <c r="A58">
        <v>200409</v>
      </c>
      <c r="B58">
        <v>1.9264559339897334</v>
      </c>
      <c r="D58">
        <f>C171</f>
        <v>-2.5142650586261603</v>
      </c>
    </row>
    <row r="59" spans="1:4" x14ac:dyDescent="0.2">
      <c r="A59">
        <v>200410</v>
      </c>
      <c r="B59">
        <v>2.0808222692067031</v>
      </c>
      <c r="D59">
        <f>C174</f>
        <v>-2.9220033489795747</v>
      </c>
    </row>
    <row r="60" spans="1:4" x14ac:dyDescent="0.2">
      <c r="A60">
        <v>200411</v>
      </c>
      <c r="B60">
        <v>2.3531338052106183</v>
      </c>
      <c r="C60">
        <f>AVERAGE(B59:B61)</f>
        <v>2.3229453377500584</v>
      </c>
      <c r="D60">
        <f>C177</f>
        <v>-2.8447993105843046</v>
      </c>
    </row>
    <row r="61" spans="1:4" x14ac:dyDescent="0.2">
      <c r="A61">
        <v>200412</v>
      </c>
      <c r="B61">
        <v>2.5348799388328533</v>
      </c>
      <c r="D61">
        <f>C180</f>
        <v>-2.663600572837435</v>
      </c>
    </row>
    <row r="62" spans="1:4" x14ac:dyDescent="0.2">
      <c r="A62">
        <v>200501</v>
      </c>
      <c r="B62">
        <v>2.6782117060838742</v>
      </c>
      <c r="D62">
        <f>C183</f>
        <v>-2.0169492908609539</v>
      </c>
    </row>
    <row r="63" spans="1:4" x14ac:dyDescent="0.2">
      <c r="A63">
        <v>200502</v>
      </c>
      <c r="B63">
        <v>2.8393581608537528</v>
      </c>
      <c r="C63">
        <f>AVERAGE(B62:B64)</f>
        <v>2.8270046374916844</v>
      </c>
      <c r="D63">
        <f>C186</f>
        <v>-1.4768727562231827</v>
      </c>
    </row>
    <row r="64" spans="1:4" x14ac:dyDescent="0.2">
      <c r="A64">
        <v>200503</v>
      </c>
      <c r="B64">
        <v>2.9634440455374249</v>
      </c>
      <c r="D64">
        <f>C189</f>
        <v>-0.98363850927212015</v>
      </c>
    </row>
    <row r="65" spans="1:4" x14ac:dyDescent="0.2">
      <c r="A65">
        <v>200504</v>
      </c>
      <c r="B65">
        <v>3.0767634111824349</v>
      </c>
      <c r="D65">
        <f>C192</f>
        <v>-9.3353594048837987E-2</v>
      </c>
    </row>
    <row r="66" spans="1:4" x14ac:dyDescent="0.2">
      <c r="A66">
        <v>200505</v>
      </c>
      <c r="B66">
        <v>3.145371871977849</v>
      </c>
      <c r="C66">
        <f>AVERAGE(B65:B67)</f>
        <v>3.1798432939297534</v>
      </c>
      <c r="D66">
        <f>C195</f>
        <v>0.47812044777328583</v>
      </c>
    </row>
    <row r="67" spans="1:4" x14ac:dyDescent="0.2">
      <c r="A67">
        <v>200506</v>
      </c>
      <c r="B67">
        <v>3.3173945986289759</v>
      </c>
      <c r="D67">
        <f>C198</f>
        <v>0.43666371327544812</v>
      </c>
    </row>
    <row r="68" spans="1:4" x14ac:dyDescent="0.2">
      <c r="A68">
        <v>200507</v>
      </c>
      <c r="B68">
        <v>3.5764782160077759</v>
      </c>
      <c r="D68">
        <f>C201</f>
        <v>0.47681856763586755</v>
      </c>
    </row>
    <row r="69" spans="1:4" x14ac:dyDescent="0.2">
      <c r="A69">
        <v>200508</v>
      </c>
      <c r="B69">
        <v>3.6316250197712234</v>
      </c>
      <c r="C69">
        <f>AVERAGE(B68:B70)</f>
        <v>3.7819900614735418</v>
      </c>
      <c r="D69">
        <f>C204</f>
        <v>0.45804556401831348</v>
      </c>
    </row>
    <row r="70" spans="1:4" x14ac:dyDescent="0.2">
      <c r="A70">
        <v>200509</v>
      </c>
      <c r="B70">
        <v>4.1378669486416273</v>
      </c>
      <c r="D70">
        <f>C207</f>
        <v>0.46874798100668286</v>
      </c>
    </row>
    <row r="71" spans="1:4" x14ac:dyDescent="0.2">
      <c r="A71">
        <v>200510</v>
      </c>
      <c r="B71">
        <v>4.200079006295713</v>
      </c>
      <c r="D71">
        <f>C210</f>
        <v>0.97718451942839535</v>
      </c>
    </row>
    <row r="72" spans="1:4" x14ac:dyDescent="0.2">
      <c r="A72">
        <v>200511</v>
      </c>
      <c r="B72">
        <v>4.3257905363077178</v>
      </c>
      <c r="C72">
        <f>AVERAGE(B71:B73)</f>
        <v>4.2962860971013903</v>
      </c>
      <c r="D72">
        <f>C213</f>
        <v>1.0968351324004677</v>
      </c>
    </row>
    <row r="73" spans="1:4" x14ac:dyDescent="0.2">
      <c r="A73">
        <v>200512</v>
      </c>
      <c r="B73">
        <v>4.3629887487007393</v>
      </c>
      <c r="D73">
        <f>C216</f>
        <v>1.2828696203594909</v>
      </c>
    </row>
    <row r="74" spans="1:4" x14ac:dyDescent="0.2">
      <c r="A74">
        <v>200601</v>
      </c>
      <c r="B74">
        <v>4.5346238035091497</v>
      </c>
      <c r="D74">
        <f>C219</f>
        <v>1.5306083613717627</v>
      </c>
    </row>
    <row r="75" spans="1:4" x14ac:dyDescent="0.2">
      <c r="A75">
        <v>200602</v>
      </c>
      <c r="B75">
        <v>4.6042328588727761</v>
      </c>
      <c r="C75">
        <f>AVERAGE(B74:B76)</f>
        <v>4.6349190921195502</v>
      </c>
      <c r="D75">
        <f>C222</f>
        <v>1.7881028548203564</v>
      </c>
    </row>
    <row r="76" spans="1:4" x14ac:dyDescent="0.2">
      <c r="A76">
        <v>200603</v>
      </c>
      <c r="B76">
        <v>4.7659006139767239</v>
      </c>
      <c r="D76">
        <f>C225</f>
        <v>2.0316012181967769</v>
      </c>
    </row>
    <row r="77" spans="1:4" x14ac:dyDescent="0.2">
      <c r="A77">
        <v>200604</v>
      </c>
      <c r="B77">
        <v>4.912221779157611</v>
      </c>
      <c r="D77">
        <f>C228</f>
        <v>2.411133283298684</v>
      </c>
    </row>
    <row r="78" spans="1:4" x14ac:dyDescent="0.2">
      <c r="A78">
        <v>200605</v>
      </c>
      <c r="B78">
        <v>5.0650707461896065</v>
      </c>
      <c r="C78">
        <f>AVERAGE(B77:B79)</f>
        <v>5.0799559207549736</v>
      </c>
      <c r="D78">
        <f>C231</f>
        <v>2.4509592445679518</v>
      </c>
    </row>
    <row r="79" spans="1:4" x14ac:dyDescent="0.2">
      <c r="A79">
        <v>200606</v>
      </c>
      <c r="B79">
        <v>5.2625752369177032</v>
      </c>
      <c r="D79">
        <f>C234</f>
        <v>2.3363061243180216</v>
      </c>
    </row>
    <row r="80" spans="1:4" x14ac:dyDescent="0.2">
      <c r="A80">
        <v>200607</v>
      </c>
      <c r="B80">
        <v>5.2258415736097517</v>
      </c>
      <c r="D80">
        <f>C237</f>
        <v>2.0502844383350056</v>
      </c>
    </row>
    <row r="81" spans="1:4" x14ac:dyDescent="0.2">
      <c r="A81">
        <v>200608</v>
      </c>
      <c r="B81">
        <v>5.2036030726976525</v>
      </c>
      <c r="C81">
        <f>AVERAGE(B80:B82)</f>
        <v>5.1944879471119236</v>
      </c>
      <c r="D81">
        <f>C240</f>
        <v>1.6342969731936747</v>
      </c>
    </row>
    <row r="82" spans="1:4" x14ac:dyDescent="0.2">
      <c r="A82">
        <v>200609</v>
      </c>
      <c r="B82">
        <v>5.1540191950283667</v>
      </c>
      <c r="D82">
        <f>C243</f>
        <v>1.2445900896205158</v>
      </c>
    </row>
    <row r="83" spans="1:4" x14ac:dyDescent="0.2">
      <c r="A83">
        <v>200610</v>
      </c>
      <c r="B83">
        <v>5.1526349001535898</v>
      </c>
      <c r="D83">
        <f>C246</f>
        <v>0.46033699457320915</v>
      </c>
    </row>
    <row r="84" spans="1:4" x14ac:dyDescent="0.2">
      <c r="A84">
        <v>200611</v>
      </c>
      <c r="B84">
        <v>5.1282518040740133</v>
      </c>
      <c r="C84">
        <f>AVERAGE(B83:B85)</f>
        <v>5.1496564517588244</v>
      </c>
      <c r="D84">
        <f>C249</f>
        <v>0.19734461978932419</v>
      </c>
    </row>
    <row r="85" spans="1:4" x14ac:dyDescent="0.2">
      <c r="A85">
        <v>200612</v>
      </c>
      <c r="B85">
        <v>5.16808265104887</v>
      </c>
      <c r="D85">
        <f>C252</f>
        <v>-0.11410290583626947</v>
      </c>
    </row>
    <row r="86" spans="1:4" x14ac:dyDescent="0.2">
      <c r="A86">
        <v>200701</v>
      </c>
      <c r="B86">
        <v>5.1428530944010094</v>
      </c>
    </row>
    <row r="87" spans="1:4" x14ac:dyDescent="0.2">
      <c r="A87">
        <v>200702</v>
      </c>
      <c r="B87">
        <v>5.1337784639543784</v>
      </c>
      <c r="C87">
        <f>AVERAGE(B86:B88)</f>
        <v>5.1506833769207221</v>
      </c>
    </row>
    <row r="88" spans="1:4" x14ac:dyDescent="0.2">
      <c r="A88">
        <v>200703</v>
      </c>
      <c r="B88">
        <v>5.1754185724067803</v>
      </c>
    </row>
    <row r="89" spans="1:4" x14ac:dyDescent="0.2">
      <c r="A89">
        <v>200704</v>
      </c>
      <c r="B89">
        <v>5.2180308918415079</v>
      </c>
    </row>
    <row r="90" spans="1:4" x14ac:dyDescent="0.2">
      <c r="A90">
        <v>200705</v>
      </c>
      <c r="B90">
        <v>5.1018462070617785</v>
      </c>
      <c r="C90">
        <f>AVERAGE(B89:B91)</f>
        <v>5.108882354161552</v>
      </c>
    </row>
    <row r="91" spans="1:4" x14ac:dyDescent="0.2">
      <c r="A91">
        <v>200706</v>
      </c>
      <c r="B91">
        <v>5.0067699635813687</v>
      </c>
    </row>
    <row r="92" spans="1:4" x14ac:dyDescent="0.2">
      <c r="A92">
        <v>200707</v>
      </c>
      <c r="B92">
        <v>5.0206586465459697</v>
      </c>
    </row>
    <row r="93" spans="1:4" x14ac:dyDescent="0.2">
      <c r="A93">
        <v>200708</v>
      </c>
      <c r="B93">
        <v>4.6378709443342494</v>
      </c>
      <c r="C93">
        <f>AVERAGE(B92:B94)</f>
        <v>4.6499883682389145</v>
      </c>
    </row>
    <row r="94" spans="1:4" x14ac:dyDescent="0.2">
      <c r="A94">
        <v>200709</v>
      </c>
      <c r="B94">
        <v>4.2914355138365234</v>
      </c>
    </row>
    <row r="95" spans="1:4" x14ac:dyDescent="0.2">
      <c r="A95">
        <v>200710</v>
      </c>
      <c r="B95">
        <v>4.2926073742066615</v>
      </c>
    </row>
    <row r="96" spans="1:4" x14ac:dyDescent="0.2">
      <c r="A96">
        <v>200711</v>
      </c>
      <c r="B96">
        <v>3.6877033491324003</v>
      </c>
      <c r="C96">
        <f>AVERAGE(B95:B97)</f>
        <v>3.8929883550389133</v>
      </c>
    </row>
    <row r="97" spans="1:3" x14ac:dyDescent="0.2">
      <c r="A97">
        <v>200712</v>
      </c>
      <c r="B97">
        <v>3.698654341777678</v>
      </c>
    </row>
    <row r="98" spans="1:3" x14ac:dyDescent="0.2">
      <c r="A98">
        <v>200801</v>
      </c>
      <c r="B98">
        <v>2.6558561029925771</v>
      </c>
    </row>
    <row r="99" spans="1:3" x14ac:dyDescent="0.2">
      <c r="A99">
        <v>200802</v>
      </c>
      <c r="B99">
        <v>2.1378659102486886</v>
      </c>
      <c r="C99">
        <f>AVERAGE(B98:B100)</f>
        <v>2.2227502130823442</v>
      </c>
    </row>
    <row r="100" spans="1:3" x14ac:dyDescent="0.2">
      <c r="A100">
        <v>200803</v>
      </c>
      <c r="B100">
        <v>1.8745286260057665</v>
      </c>
    </row>
    <row r="101" spans="1:3" x14ac:dyDescent="0.2">
      <c r="A101">
        <v>200804</v>
      </c>
      <c r="B101">
        <v>1.8124233978896325</v>
      </c>
    </row>
    <row r="102" spans="1:3" x14ac:dyDescent="0.2">
      <c r="A102">
        <v>200805</v>
      </c>
      <c r="B102">
        <v>1.956437089730934</v>
      </c>
      <c r="C102">
        <f>AVERAGE(B101:B103)</f>
        <v>1.9409575205458889</v>
      </c>
    </row>
    <row r="103" spans="1:3" x14ac:dyDescent="0.2">
      <c r="A103">
        <v>200806</v>
      </c>
      <c r="B103">
        <v>2.0540120740171002</v>
      </c>
    </row>
    <row r="104" spans="1:3" x14ac:dyDescent="0.2">
      <c r="A104">
        <v>200807</v>
      </c>
      <c r="B104">
        <v>2.0523097648511692</v>
      </c>
    </row>
    <row r="105" spans="1:3" x14ac:dyDescent="0.2">
      <c r="A105">
        <v>200808</v>
      </c>
      <c r="B105">
        <v>2.1260828076154175</v>
      </c>
      <c r="C105">
        <f>AVERAGE(B104:B106)</f>
        <v>2.0298989447226217</v>
      </c>
    </row>
    <row r="106" spans="1:3" x14ac:dyDescent="0.2">
      <c r="A106">
        <v>200809</v>
      </c>
      <c r="B106">
        <v>1.9113042617012792</v>
      </c>
    </row>
    <row r="107" spans="1:3" x14ac:dyDescent="0.2">
      <c r="A107">
        <v>200810</v>
      </c>
      <c r="B107">
        <v>1.8392434304307272</v>
      </c>
    </row>
    <row r="108" spans="1:3" x14ac:dyDescent="0.2">
      <c r="A108">
        <v>200811</v>
      </c>
      <c r="B108">
        <v>1.4199542397065006</v>
      </c>
      <c r="C108">
        <f>AVERAGE(B107:B109)</f>
        <v>1.3029762112991579</v>
      </c>
    </row>
    <row r="109" spans="1:3" x14ac:dyDescent="0.2">
      <c r="A109">
        <v>200812</v>
      </c>
      <c r="B109">
        <v>0.64973096376024575</v>
      </c>
    </row>
    <row r="110" spans="1:3" x14ac:dyDescent="0.2">
      <c r="A110">
        <v>200901</v>
      </c>
      <c r="B110">
        <v>0.61117909783811397</v>
      </c>
    </row>
    <row r="111" spans="1:3" x14ac:dyDescent="0.2">
      <c r="A111">
        <v>200902</v>
      </c>
      <c r="B111">
        <v>0.87610251615137669</v>
      </c>
      <c r="C111">
        <f>AVERAGE(B110:B112)</f>
        <v>0.74584227170751671</v>
      </c>
    </row>
    <row r="112" spans="1:3" x14ac:dyDescent="0.2">
      <c r="A112">
        <v>200903</v>
      </c>
      <c r="B112">
        <v>0.75024520113305959</v>
      </c>
    </row>
    <row r="113" spans="1:3" x14ac:dyDescent="0.2">
      <c r="A113">
        <v>200904</v>
      </c>
      <c r="B113">
        <v>0.42662849997553653</v>
      </c>
    </row>
    <row r="114" spans="1:3" x14ac:dyDescent="0.2">
      <c r="A114">
        <v>200905</v>
      </c>
      <c r="B114">
        <v>0.20663905438332364</v>
      </c>
      <c r="C114">
        <f>AVERAGE(B113:B115)</f>
        <v>0.2182670776845225</v>
      </c>
    </row>
    <row r="115" spans="1:3" x14ac:dyDescent="0.2">
      <c r="A115">
        <v>200906</v>
      </c>
      <c r="B115">
        <v>2.1533678694707348E-2</v>
      </c>
    </row>
    <row r="116" spans="1:3" x14ac:dyDescent="0.2">
      <c r="A116">
        <v>200907</v>
      </c>
      <c r="B116">
        <v>-0.11737757645586733</v>
      </c>
    </row>
    <row r="117" spans="1:3" x14ac:dyDescent="0.2">
      <c r="A117">
        <v>200908</v>
      </c>
      <c r="B117">
        <v>-0.282742693602966</v>
      </c>
      <c r="C117">
        <f>AVERAGE(B116:B118)</f>
        <v>-0.26872212601682133</v>
      </c>
    </row>
    <row r="118" spans="1:3" x14ac:dyDescent="0.2">
      <c r="A118">
        <v>200909</v>
      </c>
      <c r="B118">
        <v>-0.40604610799163066</v>
      </c>
    </row>
    <row r="119" spans="1:3" x14ac:dyDescent="0.2">
      <c r="A119">
        <v>200910</v>
      </c>
      <c r="B119">
        <v>-0.47462961438000217</v>
      </c>
    </row>
    <row r="120" spans="1:3" x14ac:dyDescent="0.2">
      <c r="A120">
        <v>200911</v>
      </c>
      <c r="B120">
        <v>-0.61039679810895997</v>
      </c>
      <c r="C120">
        <f>AVERAGE(B119:B121)</f>
        <v>-0.41300133479964823</v>
      </c>
    </row>
    <row r="121" spans="1:3" x14ac:dyDescent="0.2">
      <c r="A121">
        <v>200912</v>
      </c>
      <c r="B121">
        <v>-0.15397759190998261</v>
      </c>
    </row>
    <row r="122" spans="1:3" x14ac:dyDescent="0.2">
      <c r="A122">
        <v>201001</v>
      </c>
      <c r="B122">
        <v>-0.44770033946844467</v>
      </c>
    </row>
    <row r="123" spans="1:3" x14ac:dyDescent="0.2">
      <c r="A123">
        <v>201002</v>
      </c>
      <c r="B123">
        <v>-0.54468784960106209</v>
      </c>
      <c r="C123">
        <f>AVERAGE(B122:B124)</f>
        <v>-0.48957921098834206</v>
      </c>
    </row>
    <row r="124" spans="1:3" x14ac:dyDescent="0.2">
      <c r="A124">
        <v>201003</v>
      </c>
      <c r="B124">
        <v>-0.47634944389551936</v>
      </c>
    </row>
    <row r="125" spans="1:3" x14ac:dyDescent="0.2">
      <c r="A125">
        <v>201004</v>
      </c>
      <c r="B125">
        <v>-0.46649600042194006</v>
      </c>
    </row>
    <row r="126" spans="1:3" x14ac:dyDescent="0.2">
      <c r="A126">
        <v>201005</v>
      </c>
      <c r="B126">
        <v>-0.4828318308207793</v>
      </c>
      <c r="C126">
        <f>AVERAGE(B125:B127)</f>
        <v>-0.49713867729681943</v>
      </c>
    </row>
    <row r="127" spans="1:3" x14ac:dyDescent="0.2">
      <c r="A127">
        <v>201006</v>
      </c>
      <c r="B127">
        <v>-0.54208820064773899</v>
      </c>
    </row>
    <row r="128" spans="1:3" x14ac:dyDescent="0.2">
      <c r="A128">
        <v>201007</v>
      </c>
      <c r="B128">
        <v>-0.58967519148822589</v>
      </c>
    </row>
    <row r="129" spans="1:3" x14ac:dyDescent="0.2">
      <c r="A129">
        <v>201008</v>
      </c>
      <c r="B129">
        <v>-0.69854395798302482</v>
      </c>
      <c r="C129">
        <f>AVERAGE(B128:B130)</f>
        <v>-0.69463932045362276</v>
      </c>
    </row>
    <row r="130" spans="1:3" x14ac:dyDescent="0.2">
      <c r="A130">
        <v>201009</v>
      </c>
      <c r="B130">
        <v>-0.79569881188961755</v>
      </c>
    </row>
    <row r="131" spans="1:3" x14ac:dyDescent="0.2">
      <c r="A131">
        <v>201010</v>
      </c>
      <c r="B131">
        <v>-0.99515800878257288</v>
      </c>
    </row>
    <row r="132" spans="1:3" x14ac:dyDescent="0.2">
      <c r="A132">
        <v>201011</v>
      </c>
      <c r="B132">
        <v>-0.95601409111198876</v>
      </c>
      <c r="C132">
        <f>AVERAGE(B131:B133)</f>
        <v>-0.94533022070868056</v>
      </c>
    </row>
    <row r="133" spans="1:3" x14ac:dyDescent="0.2">
      <c r="A133">
        <v>201012</v>
      </c>
      <c r="B133">
        <v>-0.88481856223148014</v>
      </c>
    </row>
    <row r="134" spans="1:3" x14ac:dyDescent="0.2">
      <c r="A134">
        <v>201101</v>
      </c>
      <c r="B134">
        <v>-1.011230476317424</v>
      </c>
    </row>
    <row r="135" spans="1:3" x14ac:dyDescent="0.2">
      <c r="A135">
        <v>201102</v>
      </c>
      <c r="B135">
        <v>-1.0913064733229154</v>
      </c>
      <c r="C135">
        <f>AVERAGE(B134:B136)</f>
        <v>-1.0313321856717137</v>
      </c>
    </row>
    <row r="136" spans="1:3" x14ac:dyDescent="0.2">
      <c r="A136">
        <v>201103</v>
      </c>
      <c r="B136">
        <v>-0.99145960737480188</v>
      </c>
    </row>
    <row r="137" spans="1:3" x14ac:dyDescent="0.2">
      <c r="A137">
        <v>201104</v>
      </c>
      <c r="B137">
        <v>-1.0662775640816111</v>
      </c>
    </row>
    <row r="138" spans="1:3" x14ac:dyDescent="0.2">
      <c r="A138">
        <v>201105</v>
      </c>
      <c r="B138">
        <v>-1.1404354596970299</v>
      </c>
      <c r="C138">
        <f>AVERAGE(B137:B139)</f>
        <v>-1.109526340798503</v>
      </c>
    </row>
    <row r="139" spans="1:3" x14ac:dyDescent="0.2">
      <c r="A139">
        <v>201106</v>
      </c>
      <c r="B139">
        <v>-1.121865998616868</v>
      </c>
    </row>
    <row r="140" spans="1:3" x14ac:dyDescent="0.2">
      <c r="A140">
        <v>201107</v>
      </c>
      <c r="B140">
        <v>-1.1922697307045889</v>
      </c>
    </row>
    <row r="141" spans="1:3" x14ac:dyDescent="0.2">
      <c r="A141">
        <v>201108</v>
      </c>
      <c r="B141">
        <v>-1.3771298023842435</v>
      </c>
      <c r="C141">
        <f>AVERAGE(B140:B142)</f>
        <v>-1.3239525522963056</v>
      </c>
    </row>
    <row r="142" spans="1:3" x14ac:dyDescent="0.2">
      <c r="A142">
        <v>201109</v>
      </c>
      <c r="B142">
        <v>-1.4024581238000842</v>
      </c>
    </row>
    <row r="143" spans="1:3" x14ac:dyDescent="0.2">
      <c r="A143">
        <v>201110</v>
      </c>
      <c r="B143">
        <v>-1.4372478896970406</v>
      </c>
    </row>
    <row r="144" spans="1:3" x14ac:dyDescent="0.2">
      <c r="A144">
        <v>201111</v>
      </c>
      <c r="B144">
        <v>-1.483538621205474</v>
      </c>
      <c r="C144">
        <f>AVERAGE(B143:B145)</f>
        <v>-1.4624081685704624</v>
      </c>
    </row>
    <row r="145" spans="1:3" x14ac:dyDescent="0.2">
      <c r="A145">
        <v>201112</v>
      </c>
      <c r="B145">
        <v>-1.4664379948088726</v>
      </c>
    </row>
    <row r="146" spans="1:3" x14ac:dyDescent="0.2">
      <c r="A146">
        <v>201201</v>
      </c>
      <c r="B146">
        <v>-1.5397859616926701</v>
      </c>
    </row>
    <row r="147" spans="1:3" x14ac:dyDescent="0.2">
      <c r="A147">
        <v>201202</v>
      </c>
      <c r="B147">
        <v>-1.4516871687169597</v>
      </c>
      <c r="C147">
        <f>AVERAGE(B146:B148)</f>
        <v>-1.4191875699495284</v>
      </c>
    </row>
    <row r="148" spans="1:3" x14ac:dyDescent="0.2">
      <c r="A148">
        <v>201203</v>
      </c>
      <c r="B148">
        <v>-1.2660895794389555</v>
      </c>
    </row>
    <row r="149" spans="1:3" x14ac:dyDescent="0.2">
      <c r="A149">
        <v>201204</v>
      </c>
      <c r="B149">
        <v>-1.2620196664629537</v>
      </c>
    </row>
    <row r="150" spans="1:3" x14ac:dyDescent="0.2">
      <c r="A150">
        <v>201205</v>
      </c>
      <c r="B150">
        <v>-1.2372252864958582</v>
      </c>
      <c r="C150">
        <f>AVERAGE(B149:B151)</f>
        <v>-1.2034372959190101</v>
      </c>
    </row>
    <row r="151" spans="1:3" x14ac:dyDescent="0.2">
      <c r="A151">
        <v>201206</v>
      </c>
      <c r="B151">
        <v>-1.1110669347982185</v>
      </c>
    </row>
    <row r="152" spans="1:3" x14ac:dyDescent="0.2">
      <c r="A152">
        <v>201207</v>
      </c>
      <c r="B152">
        <v>-1.1787741265102254</v>
      </c>
    </row>
    <row r="153" spans="1:3" x14ac:dyDescent="0.2">
      <c r="A153">
        <v>201208</v>
      </c>
      <c r="B153">
        <v>-1.2586690748536449</v>
      </c>
      <c r="C153">
        <f>AVERAGE(B152:B154)</f>
        <v>-1.2659691527456054</v>
      </c>
    </row>
    <row r="154" spans="1:3" x14ac:dyDescent="0.2">
      <c r="A154">
        <v>201209</v>
      </c>
      <c r="B154">
        <v>-1.3604642568729453</v>
      </c>
    </row>
    <row r="155" spans="1:3" x14ac:dyDescent="0.2">
      <c r="A155">
        <v>201210</v>
      </c>
      <c r="B155">
        <v>-1.3389751408933757</v>
      </c>
    </row>
    <row r="156" spans="1:3" x14ac:dyDescent="0.2">
      <c r="A156">
        <v>201211</v>
      </c>
      <c r="B156">
        <v>-1.4228463449032509</v>
      </c>
      <c r="C156">
        <f>AVERAGE(B155:B157)</f>
        <v>-1.3972407621839846</v>
      </c>
    </row>
    <row r="157" spans="1:3" x14ac:dyDescent="0.2">
      <c r="A157">
        <v>201212</v>
      </c>
      <c r="B157">
        <v>-1.4299008007553278</v>
      </c>
    </row>
    <row r="158" spans="1:3" x14ac:dyDescent="0.2">
      <c r="A158">
        <v>201301</v>
      </c>
      <c r="B158">
        <v>-1.3576284724647567</v>
      </c>
    </row>
    <row r="159" spans="1:3" x14ac:dyDescent="0.2">
      <c r="A159">
        <v>201302</v>
      </c>
      <c r="B159">
        <v>-1.4224785555072956</v>
      </c>
      <c r="C159">
        <f>AVERAGE(B158:B160)</f>
        <v>-1.4068987846870133</v>
      </c>
    </row>
    <row r="160" spans="1:3" x14ac:dyDescent="0.2">
      <c r="A160">
        <v>201303</v>
      </c>
      <c r="B160">
        <v>-1.4405893260889879</v>
      </c>
    </row>
    <row r="161" spans="1:3" x14ac:dyDescent="0.2">
      <c r="A161">
        <v>201304</v>
      </c>
      <c r="B161">
        <v>-1.5236752853198658</v>
      </c>
    </row>
    <row r="162" spans="1:3" x14ac:dyDescent="0.2">
      <c r="A162">
        <v>201305</v>
      </c>
      <c r="B162">
        <v>-1.2690200845747803</v>
      </c>
      <c r="C162">
        <f>AVERAGE(B161:B163)</f>
        <v>-1.2540718627501166</v>
      </c>
    </row>
    <row r="163" spans="1:3" x14ac:dyDescent="0.2">
      <c r="A163">
        <v>201306</v>
      </c>
      <c r="B163">
        <v>-0.9695202183557039</v>
      </c>
    </row>
    <row r="164" spans="1:3" x14ac:dyDescent="0.2">
      <c r="A164">
        <v>201307</v>
      </c>
      <c r="B164">
        <v>-1.522271331901158</v>
      </c>
    </row>
    <row r="165" spans="1:3" x14ac:dyDescent="0.2">
      <c r="A165">
        <v>201308</v>
      </c>
      <c r="B165">
        <v>-1.6664045260804974</v>
      </c>
      <c r="C165">
        <f>AVERAGE(B164:B166)</f>
        <v>-1.6636745542311049</v>
      </c>
    </row>
    <row r="166" spans="1:3" x14ac:dyDescent="0.2">
      <c r="A166">
        <v>201309</v>
      </c>
      <c r="B166">
        <v>-1.8023478047116592</v>
      </c>
    </row>
    <row r="167" spans="1:3" x14ac:dyDescent="0.2">
      <c r="A167">
        <v>201310</v>
      </c>
      <c r="B167">
        <v>-1.8521047737161185</v>
      </c>
    </row>
    <row r="168" spans="1:3" x14ac:dyDescent="0.2">
      <c r="A168">
        <v>201311</v>
      </c>
      <c r="B168">
        <v>-1.9989411095027911</v>
      </c>
      <c r="C168">
        <f>AVERAGE(B167:B169)</f>
        <v>-1.9947603033051804</v>
      </c>
    </row>
    <row r="169" spans="1:3" x14ac:dyDescent="0.2">
      <c r="A169">
        <v>201312</v>
      </c>
      <c r="B169">
        <v>-2.1332350266966316</v>
      </c>
    </row>
    <row r="170" spans="1:3" x14ac:dyDescent="0.2">
      <c r="A170">
        <v>201401</v>
      </c>
      <c r="B170">
        <v>-2.3761232784653403</v>
      </c>
    </row>
    <row r="171" spans="1:3" x14ac:dyDescent="0.2">
      <c r="A171">
        <v>201402</v>
      </c>
      <c r="B171">
        <v>-2.5422850103492358</v>
      </c>
      <c r="C171">
        <f>AVERAGE(B170:B172)</f>
        <v>-2.5142650586261603</v>
      </c>
    </row>
    <row r="172" spans="1:3" x14ac:dyDescent="0.2">
      <c r="A172">
        <v>201403</v>
      </c>
      <c r="B172">
        <v>-2.6243868870639044</v>
      </c>
    </row>
    <row r="173" spans="1:3" x14ac:dyDescent="0.2">
      <c r="A173">
        <v>201404</v>
      </c>
      <c r="B173">
        <v>-2.8917858214847874</v>
      </c>
    </row>
    <row r="174" spans="1:3" x14ac:dyDescent="0.2">
      <c r="A174">
        <v>201405</v>
      </c>
      <c r="B174">
        <v>-2.9856426857299105</v>
      </c>
      <c r="C174">
        <f>AVERAGE(B173:B175)</f>
        <v>-2.9220033489795747</v>
      </c>
    </row>
    <row r="175" spans="1:3" x14ac:dyDescent="0.2">
      <c r="A175">
        <v>201406</v>
      </c>
      <c r="B175">
        <v>-2.8885815397240258</v>
      </c>
    </row>
    <row r="176" spans="1:3" x14ac:dyDescent="0.2">
      <c r="A176">
        <v>201407</v>
      </c>
      <c r="B176">
        <v>-2.8366973910069966</v>
      </c>
    </row>
    <row r="177" spans="1:3" x14ac:dyDescent="0.2">
      <c r="A177">
        <v>201408</v>
      </c>
      <c r="B177">
        <v>-2.8925616297055825</v>
      </c>
      <c r="C177">
        <f>AVERAGE(B176:B178)</f>
        <v>-2.8447993105843046</v>
      </c>
    </row>
    <row r="178" spans="1:3" x14ac:dyDescent="0.2">
      <c r="A178">
        <v>201409</v>
      </c>
      <c r="B178">
        <v>-2.8051389110403342</v>
      </c>
    </row>
    <row r="179" spans="1:3" x14ac:dyDescent="0.2">
      <c r="A179">
        <v>201410</v>
      </c>
      <c r="B179">
        <v>-2.8017094713475683</v>
      </c>
    </row>
    <row r="180" spans="1:3" x14ac:dyDescent="0.2">
      <c r="A180">
        <v>201411</v>
      </c>
      <c r="B180">
        <v>-2.7683443191486616</v>
      </c>
      <c r="C180">
        <f>AVERAGE(B179:B181)</f>
        <v>-2.663600572837435</v>
      </c>
    </row>
    <row r="181" spans="1:3" x14ac:dyDescent="0.2">
      <c r="A181">
        <v>201412</v>
      </c>
      <c r="B181">
        <v>-2.4207479280160755</v>
      </c>
    </row>
    <row r="182" spans="1:3" x14ac:dyDescent="0.2">
      <c r="A182">
        <v>201501</v>
      </c>
      <c r="B182">
        <v>-2.2687550081522736</v>
      </c>
    </row>
    <row r="183" spans="1:3" x14ac:dyDescent="0.2">
      <c r="A183">
        <v>201502</v>
      </c>
      <c r="B183">
        <v>-1.9736477891460078</v>
      </c>
      <c r="C183">
        <f>AVERAGE(B182:B184)</f>
        <v>-2.0169492908609539</v>
      </c>
    </row>
    <row r="184" spans="1:3" x14ac:dyDescent="0.2">
      <c r="A184">
        <v>201503</v>
      </c>
      <c r="B184">
        <v>-1.8084450752845813</v>
      </c>
    </row>
    <row r="185" spans="1:3" x14ac:dyDescent="0.2">
      <c r="A185">
        <v>201504</v>
      </c>
      <c r="B185">
        <v>-1.5949531605158382</v>
      </c>
    </row>
    <row r="186" spans="1:3" x14ac:dyDescent="0.2">
      <c r="A186">
        <v>201505</v>
      </c>
      <c r="B186">
        <v>-1.4336371140132353</v>
      </c>
      <c r="C186">
        <f>AVERAGE(B185:B187)</f>
        <v>-1.4768727562231827</v>
      </c>
    </row>
    <row r="187" spans="1:3" x14ac:dyDescent="0.2">
      <c r="A187">
        <v>201506</v>
      </c>
      <c r="B187">
        <v>-1.4020279941404743</v>
      </c>
    </row>
    <row r="188" spans="1:3" x14ac:dyDescent="0.2">
      <c r="A188">
        <v>201507</v>
      </c>
      <c r="B188">
        <v>-1.2882195063603756</v>
      </c>
    </row>
    <row r="189" spans="1:3" x14ac:dyDescent="0.2">
      <c r="A189">
        <v>201508</v>
      </c>
      <c r="B189">
        <v>-0.92061742616018649</v>
      </c>
      <c r="C189">
        <f>AVERAGE(B188:B190)</f>
        <v>-0.98363850927212015</v>
      </c>
    </row>
    <row r="190" spans="1:3" x14ac:dyDescent="0.2">
      <c r="A190">
        <v>201509</v>
      </c>
      <c r="B190">
        <v>-0.74207859529579856</v>
      </c>
    </row>
    <row r="191" spans="1:3" x14ac:dyDescent="0.2">
      <c r="A191">
        <v>201510</v>
      </c>
      <c r="B191">
        <v>-0.53240506572779023</v>
      </c>
    </row>
    <row r="192" spans="1:3" x14ac:dyDescent="0.2">
      <c r="A192">
        <v>201511</v>
      </c>
      <c r="B192">
        <v>-4.999649820733254E-3</v>
      </c>
      <c r="C192">
        <f>AVERAGE(B191:B193)</f>
        <v>-9.3353594048837987E-2</v>
      </c>
    </row>
    <row r="193" spans="1:3" x14ac:dyDescent="0.2">
      <c r="A193">
        <v>201512</v>
      </c>
      <c r="B193">
        <v>0.25734393340200956</v>
      </c>
    </row>
    <row r="194" spans="1:3" x14ac:dyDescent="0.2">
      <c r="A194">
        <v>201601</v>
      </c>
      <c r="B194">
        <v>0.4019429675007673</v>
      </c>
    </row>
    <row r="195" spans="1:3" x14ac:dyDescent="0.2">
      <c r="A195">
        <v>201602</v>
      </c>
      <c r="B195">
        <v>0.52588358846318894</v>
      </c>
      <c r="C195">
        <f>AVERAGE(B194:B196)</f>
        <v>0.47812044777328583</v>
      </c>
    </row>
    <row r="196" spans="1:3" x14ac:dyDescent="0.2">
      <c r="A196">
        <v>201603</v>
      </c>
      <c r="B196">
        <v>0.50653478735590129</v>
      </c>
    </row>
    <row r="197" spans="1:3" x14ac:dyDescent="0.2">
      <c r="A197">
        <v>201604</v>
      </c>
      <c r="B197">
        <v>0.40783170906098276</v>
      </c>
    </row>
    <row r="198" spans="1:3" x14ac:dyDescent="0.2">
      <c r="A198">
        <v>201605</v>
      </c>
      <c r="B198">
        <v>0.48417248925939749</v>
      </c>
      <c r="C198">
        <f>AVERAGE(B197:B199)</f>
        <v>0.43666371327544812</v>
      </c>
    </row>
    <row r="199" spans="1:3" x14ac:dyDescent="0.2">
      <c r="A199">
        <v>201606</v>
      </c>
      <c r="B199">
        <v>0.41798694150596427</v>
      </c>
    </row>
    <row r="200" spans="1:3" x14ac:dyDescent="0.2">
      <c r="A200">
        <v>201607</v>
      </c>
      <c r="B200">
        <v>0.47031180386513682</v>
      </c>
    </row>
    <row r="201" spans="1:3" x14ac:dyDescent="0.2">
      <c r="A201">
        <v>201608</v>
      </c>
      <c r="B201">
        <v>0.44985547994314068</v>
      </c>
      <c r="C201">
        <f>AVERAGE(B200:B202)</f>
        <v>0.47681856763586755</v>
      </c>
    </row>
    <row r="202" spans="1:3" x14ac:dyDescent="0.2">
      <c r="A202">
        <v>201609</v>
      </c>
      <c r="B202">
        <v>0.5102884190993251</v>
      </c>
    </row>
    <row r="203" spans="1:3" x14ac:dyDescent="0.2">
      <c r="A203">
        <v>201610</v>
      </c>
      <c r="B203">
        <v>0.52272462831557132</v>
      </c>
    </row>
    <row r="204" spans="1:3" x14ac:dyDescent="0.2">
      <c r="A204">
        <v>201611</v>
      </c>
      <c r="B204">
        <v>0.42925589972984035</v>
      </c>
      <c r="C204">
        <f>AVERAGE(B203:B205)</f>
        <v>0.45804556401831348</v>
      </c>
    </row>
    <row r="205" spans="1:3" x14ac:dyDescent="0.2">
      <c r="A205">
        <v>201612</v>
      </c>
      <c r="B205">
        <v>0.42215616400952882</v>
      </c>
    </row>
    <row r="206" spans="1:3" x14ac:dyDescent="0.2">
      <c r="A206">
        <v>201701</v>
      </c>
      <c r="B206">
        <v>0.3791601996877863</v>
      </c>
    </row>
    <row r="207" spans="1:3" x14ac:dyDescent="0.2">
      <c r="A207">
        <v>201702</v>
      </c>
      <c r="B207">
        <v>0.39106558830156368</v>
      </c>
      <c r="C207">
        <f>AVERAGE(B206:B208)</f>
        <v>0.46874798100668286</v>
      </c>
    </row>
    <row r="208" spans="1:3" x14ac:dyDescent="0.2">
      <c r="A208">
        <v>201703</v>
      </c>
      <c r="B208">
        <v>0.63601815503069858</v>
      </c>
    </row>
    <row r="209" spans="1:3" x14ac:dyDescent="0.2">
      <c r="A209">
        <v>201704</v>
      </c>
      <c r="B209">
        <v>0.84635959513516956</v>
      </c>
    </row>
    <row r="210" spans="1:3" x14ac:dyDescent="0.2">
      <c r="A210">
        <v>201705</v>
      </c>
      <c r="B210">
        <v>1.0290106714546736</v>
      </c>
      <c r="C210">
        <f>AVERAGE(B209:B211)</f>
        <v>0.97718451942839535</v>
      </c>
    </row>
    <row r="211" spans="1:3" x14ac:dyDescent="0.2">
      <c r="A211">
        <v>201706</v>
      </c>
      <c r="B211">
        <v>1.0561832916953429</v>
      </c>
    </row>
    <row r="212" spans="1:3" x14ac:dyDescent="0.2">
      <c r="A212">
        <v>201707</v>
      </c>
      <c r="B212">
        <v>1.0796696056292163</v>
      </c>
    </row>
    <row r="213" spans="1:3" x14ac:dyDescent="0.2">
      <c r="A213">
        <v>201708</v>
      </c>
      <c r="B213">
        <v>1.1063002013133469</v>
      </c>
      <c r="C213">
        <f>AVERAGE(B212:B214)</f>
        <v>1.0968351324004677</v>
      </c>
    </row>
    <row r="214" spans="1:3" x14ac:dyDescent="0.2">
      <c r="A214">
        <v>201709</v>
      </c>
      <c r="B214">
        <v>1.1045355902588392</v>
      </c>
    </row>
    <row r="215" spans="1:3" x14ac:dyDescent="0.2">
      <c r="A215">
        <v>201710</v>
      </c>
      <c r="B215">
        <v>1.1565669758306119</v>
      </c>
    </row>
    <row r="216" spans="1:3" x14ac:dyDescent="0.2">
      <c r="A216">
        <v>201711</v>
      </c>
      <c r="B216">
        <v>1.2835814148144777</v>
      </c>
      <c r="C216">
        <f>AVERAGE(B215:B217)</f>
        <v>1.2828696203594909</v>
      </c>
    </row>
    <row r="217" spans="1:3" x14ac:dyDescent="0.2">
      <c r="A217">
        <v>201712</v>
      </c>
      <c r="B217">
        <v>1.4084604704333834</v>
      </c>
    </row>
    <row r="218" spans="1:3" x14ac:dyDescent="0.2">
      <c r="A218">
        <v>201801</v>
      </c>
      <c r="B218">
        <v>1.3994853639838924</v>
      </c>
    </row>
    <row r="219" spans="1:3" x14ac:dyDescent="0.2">
      <c r="A219">
        <v>201802</v>
      </c>
      <c r="B219">
        <v>1.5460206857277448</v>
      </c>
      <c r="C219">
        <f>AVERAGE(B218:B220)</f>
        <v>1.5306083613717627</v>
      </c>
    </row>
    <row r="220" spans="1:3" x14ac:dyDescent="0.2">
      <c r="A220">
        <v>201803</v>
      </c>
      <c r="B220">
        <v>1.6463190344036505</v>
      </c>
    </row>
    <row r="221" spans="1:3" x14ac:dyDescent="0.2">
      <c r="A221">
        <v>201804</v>
      </c>
      <c r="B221">
        <v>1.7051157371716432</v>
      </c>
    </row>
    <row r="222" spans="1:3" x14ac:dyDescent="0.2">
      <c r="A222">
        <v>201805</v>
      </c>
      <c r="B222">
        <v>1.7691703339256661</v>
      </c>
      <c r="C222">
        <f>AVERAGE(B221:B223)</f>
        <v>1.7881028548203564</v>
      </c>
    </row>
    <row r="223" spans="1:3" x14ac:dyDescent="0.2">
      <c r="A223">
        <v>201806</v>
      </c>
      <c r="B223">
        <v>1.8900224933637597</v>
      </c>
    </row>
    <row r="224" spans="1:3" x14ac:dyDescent="0.2">
      <c r="A224">
        <v>201807</v>
      </c>
      <c r="B224">
        <v>1.9186714573257175</v>
      </c>
    </row>
    <row r="225" spans="1:3" x14ac:dyDescent="0.2">
      <c r="A225">
        <v>201808</v>
      </c>
      <c r="B225">
        <v>2.0107140792343356</v>
      </c>
      <c r="C225">
        <f>AVERAGE(B224:B226)</f>
        <v>2.0316012181967769</v>
      </c>
    </row>
    <row r="226" spans="1:3" x14ac:dyDescent="0.2">
      <c r="A226">
        <v>201809</v>
      </c>
      <c r="B226">
        <v>2.1654181180302774</v>
      </c>
    </row>
    <row r="227" spans="1:3" x14ac:dyDescent="0.2">
      <c r="A227">
        <v>201810</v>
      </c>
      <c r="B227">
        <v>2.2995241098898114</v>
      </c>
    </row>
    <row r="228" spans="1:3" x14ac:dyDescent="0.2">
      <c r="A228">
        <v>201811</v>
      </c>
      <c r="B228">
        <v>2.4030069057425441</v>
      </c>
      <c r="C228">
        <f>AVERAGE(B227:B229)</f>
        <v>2.411133283298684</v>
      </c>
    </row>
    <row r="229" spans="1:3" x14ac:dyDescent="0.2">
      <c r="A229">
        <v>201812</v>
      </c>
      <c r="B229">
        <v>2.5308688342636971</v>
      </c>
    </row>
    <row r="230" spans="1:3" x14ac:dyDescent="0.2">
      <c r="A230">
        <v>201901</v>
      </c>
      <c r="B230">
        <v>2.4940029515257831</v>
      </c>
    </row>
    <row r="231" spans="1:3" x14ac:dyDescent="0.2">
      <c r="A231">
        <v>201902</v>
      </c>
      <c r="B231">
        <v>2.4554189624686686</v>
      </c>
      <c r="C231">
        <f>AVERAGE(B230:B232)</f>
        <v>2.4509592445679518</v>
      </c>
    </row>
    <row r="232" spans="1:3" x14ac:dyDescent="0.2">
      <c r="A232">
        <v>201903</v>
      </c>
      <c r="B232">
        <v>2.4034558197094036</v>
      </c>
    </row>
    <row r="233" spans="1:3" x14ac:dyDescent="0.2">
      <c r="A233">
        <v>201904</v>
      </c>
      <c r="B233">
        <v>2.4087304465726698</v>
      </c>
    </row>
    <row r="234" spans="1:3" x14ac:dyDescent="0.2">
      <c r="A234">
        <v>201905</v>
      </c>
      <c r="B234">
        <v>2.414468224254485</v>
      </c>
      <c r="C234">
        <f>AVERAGE(B233:B235)</f>
        <v>2.3363061243180216</v>
      </c>
    </row>
    <row r="235" spans="1:3" x14ac:dyDescent="0.2">
      <c r="A235">
        <v>201906</v>
      </c>
      <c r="B235">
        <v>2.1857197021269101</v>
      </c>
    </row>
    <row r="236" spans="1:3" x14ac:dyDescent="0.2">
      <c r="A236">
        <v>201907</v>
      </c>
      <c r="B236">
        <v>2.1720244153675337</v>
      </c>
    </row>
    <row r="237" spans="1:3" x14ac:dyDescent="0.2">
      <c r="A237">
        <v>201908</v>
      </c>
      <c r="B237">
        <v>2.0204607576357239</v>
      </c>
      <c r="C237">
        <f>AVERAGE(B236:B238)</f>
        <v>2.0502844383350056</v>
      </c>
    </row>
    <row r="238" spans="1:3" x14ac:dyDescent="0.2">
      <c r="A238">
        <v>201909</v>
      </c>
      <c r="B238">
        <v>1.9583681420017593</v>
      </c>
    </row>
    <row r="239" spans="1:3" x14ac:dyDescent="0.2">
      <c r="A239">
        <v>201910</v>
      </c>
      <c r="B239">
        <v>1.6555187383308234</v>
      </c>
    </row>
    <row r="240" spans="1:3" x14ac:dyDescent="0.2">
      <c r="A240">
        <v>201911</v>
      </c>
      <c r="B240">
        <v>1.6385910430501327</v>
      </c>
      <c r="C240">
        <f>AVERAGE(B239:B241)</f>
        <v>1.6342969731936747</v>
      </c>
    </row>
    <row r="241" spans="1:3" x14ac:dyDescent="0.2">
      <c r="A241">
        <v>201912</v>
      </c>
      <c r="B241">
        <v>1.6087811382000683</v>
      </c>
    </row>
    <row r="242" spans="1:3" x14ac:dyDescent="0.2">
      <c r="A242">
        <v>202001</v>
      </c>
      <c r="B242">
        <v>1.6285952813840043</v>
      </c>
    </row>
    <row r="243" spans="1:3" x14ac:dyDescent="0.2">
      <c r="A243">
        <v>202002</v>
      </c>
      <c r="B243">
        <v>1.4138110506738029</v>
      </c>
      <c r="C243">
        <f>AVERAGE(B242:B244)</f>
        <v>1.2445900896205158</v>
      </c>
    </row>
    <row r="244" spans="1:3" x14ac:dyDescent="0.2">
      <c r="A244">
        <v>202003</v>
      </c>
      <c r="B244">
        <v>0.69136393680374031</v>
      </c>
    </row>
    <row r="245" spans="1:3" x14ac:dyDescent="0.2">
      <c r="A245">
        <v>202004</v>
      </c>
      <c r="B245">
        <v>0.4973777277378959</v>
      </c>
    </row>
    <row r="246" spans="1:3" x14ac:dyDescent="0.2">
      <c r="A246">
        <v>202005</v>
      </c>
      <c r="B246">
        <v>0.47982093152169369</v>
      </c>
      <c r="C246">
        <f>AVERAGE(B245:B247)</f>
        <v>0.46033699457320915</v>
      </c>
    </row>
    <row r="247" spans="1:3" x14ac:dyDescent="0.2">
      <c r="A247">
        <v>202006</v>
      </c>
      <c r="B247">
        <v>0.40381232446003779</v>
      </c>
    </row>
    <row r="248" spans="1:3" x14ac:dyDescent="0.2">
      <c r="A248">
        <v>202007</v>
      </c>
      <c r="B248">
        <v>0.25257836772828668</v>
      </c>
    </row>
    <row r="249" spans="1:3" x14ac:dyDescent="0.2">
      <c r="A249">
        <v>202008</v>
      </c>
      <c r="B249">
        <v>0.26038293149967373</v>
      </c>
      <c r="C249">
        <f>AVERAGE(B248:B250)</f>
        <v>0.19734461978932419</v>
      </c>
    </row>
    <row r="250" spans="1:3" x14ac:dyDescent="0.2">
      <c r="A250">
        <v>202009</v>
      </c>
      <c r="B250">
        <v>7.9072560140012182E-2</v>
      </c>
    </row>
    <row r="251" spans="1:3" x14ac:dyDescent="0.2">
      <c r="A251">
        <v>202010</v>
      </c>
      <c r="B251">
        <v>0.1719791403196238</v>
      </c>
    </row>
    <row r="252" spans="1:3" x14ac:dyDescent="0.2">
      <c r="A252">
        <v>202011</v>
      </c>
      <c r="B252">
        <v>-0.22662215495492966</v>
      </c>
      <c r="C252">
        <f>AVERAGE(B251:B253)</f>
        <v>-0.11410290583626947</v>
      </c>
    </row>
    <row r="253" spans="1:3" x14ac:dyDescent="0.2">
      <c r="A253">
        <v>202012</v>
      </c>
      <c r="B253">
        <v>-0.28766570287350257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</vt:lpstr>
      <vt:lpstr>labels</vt:lpstr>
      <vt:lpstr>sources</vt:lpstr>
      <vt:lpstr>help_monthly_to_quarterly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2021-01-21T17:11:31Z</dcterms:created>
  <dcterms:modified xsi:type="dcterms:W3CDTF">2021-07-06T11:16:30Z</dcterms:modified>
</cp:coreProperties>
</file>