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d\FGV\EBAPE\NOVO\2023 Multivariada\"/>
    </mc:Choice>
  </mc:AlternateContent>
  <xr:revisionPtr revIDLastSave="0" documentId="13_ncr:1_{1BA5CC08-8D50-4F5D-B813-24385333761F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Gráfico1" sheetId="2" r:id="rId1"/>
    <sheet name="óbit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K19" i="1"/>
  <c r="K6" i="1"/>
  <c r="K7" i="1"/>
  <c r="K8" i="1"/>
  <c r="K9" i="1"/>
  <c r="K10" i="1"/>
  <c r="K11" i="1"/>
  <c r="K12" i="1"/>
  <c r="K13" i="1"/>
  <c r="K14" i="1"/>
  <c r="K15" i="1"/>
  <c r="K16" i="1"/>
  <c r="K17" i="1"/>
  <c r="K18" i="1"/>
</calcChain>
</file>

<file path=xl/sharedStrings.xml><?xml version="1.0" encoding="utf-8"?>
<sst xmlns="http://schemas.openxmlformats.org/spreadsheetml/2006/main" count="133" uniqueCount="71">
  <si>
    <t xml:space="preserve"> Mortalidade - Brasil</t>
  </si>
  <si>
    <t>Óbitos p/Residênc por Faixa Etária det e Sexo</t>
  </si>
  <si>
    <t>Capítulo CID-10: IX.  Doenças do aparelho circulatório</t>
  </si>
  <si>
    <t>Período:2020</t>
  </si>
  <si>
    <t>Faixa Etária det</t>
  </si>
  <si>
    <t>Masc</t>
  </si>
  <si>
    <t>Fem</t>
  </si>
  <si>
    <t>Ign</t>
  </si>
  <si>
    <t>Total</t>
  </si>
  <si>
    <t>-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</si>
  <si>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</si>
  <si>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</si>
  <si>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</si>
  <si>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</si>
  <si>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</si>
  <si>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</si>
  <si>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</si>
  <si>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</si>
  <si>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</si>
  <si>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</si>
  <si>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</si>
  <si>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</si>
  <si>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</si>
  <si>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e mais</t>
  </si>
  <si>
    <t>Idade ignorada</t>
  </si>
  <si>
    <t xml:space="preserve"> Fonte: MS/SVS/CGIAE - Sistema de Informações sobre Mortalidade - SIM</t>
  </si>
  <si>
    <t xml:space="preserve"> Nota:</t>
  </si>
  <si>
    <t xml:space="preserve"> </t>
  </si>
  <si>
    <t xml:space="preserve"> Em 2011, houve uma mudança no conteúdo da Declaração de Óbito, com maior detalhamento das informações coletadas. Para este ano, foram</t>
  </si>
  <si>
    <t xml:space="preserve"> utilizados simultaneamente os dois formulários. Para mais detalhes sobre as mudanças ocorridas e os seus efeitos, veja o documento</t>
  </si>
  <si>
    <t xml:space="preserve"> "Sistema de Informações sobre Mortalidade - SIM. Consolidação da base de dados de 2011".</t>
  </si>
  <si>
    <t xml:space="preserve"> No dia 13/06/2019, os arquivos do SIM referentes ao ano de notificação 2017 foram atualizados, com alteração das causas básicas de 2 registros e exclusão de 1 registro.</t>
  </si>
  <si>
    <t xml:space="preserve"> No dia 01/04/2020, os arquivos do SIM referentes ao ano de notificação 2019 foram atualizados, com alteração das causas básicas de 4 registros e exclusão de 1 registro.</t>
  </si>
  <si>
    <t>80 a 84 anos</t>
  </si>
  <si>
    <t>85 a 89 anos</t>
  </si>
  <si>
    <t>90 anos e mais</t>
  </si>
  <si>
    <t>Faixa Etária 1</t>
  </si>
  <si>
    <t>Masculino</t>
  </si>
  <si>
    <t>Feminino</t>
  </si>
  <si>
    <t>Os dados são do Datasus.</t>
  </si>
  <si>
    <t>Testes de efeitos do modelo</t>
  </si>
  <si>
    <t>Origem</t>
  </si>
  <si>
    <t>Tipo III</t>
  </si>
  <si>
    <t>Qui-quadrado de Wald</t>
  </si>
  <si>
    <t>gl</t>
  </si>
  <si>
    <t>Sig.</t>
  </si>
  <si>
    <t>(Intercepto)</t>
  </si>
  <si>
    <t>sexo</t>
  </si>
  <si>
    <t>aux_id</t>
  </si>
  <si>
    <t>Eventos: Óbitos - Doenças do aparelho circulatório
Avaliações: popula
Modelo: (Intercepto), sexo, aux_id</t>
  </si>
  <si>
    <t>Estimativas de Parâmetro</t>
  </si>
  <si>
    <t>Parâmetro</t>
  </si>
  <si>
    <t>B</t>
  </si>
  <si>
    <t>Erro Padrão</t>
  </si>
  <si>
    <t>95% Intervalo de Confiança de Wald</t>
  </si>
  <si>
    <t>Teste de hipótese</t>
  </si>
  <si>
    <t>Inferior</t>
  </si>
  <si>
    <t>Superior</t>
  </si>
  <si>
    <t>[sexo=F]</t>
  </si>
  <si>
    <t>[sexo=M]</t>
  </si>
  <si>
    <t>(Escala)</t>
  </si>
  <si>
    <t>a. Definido para zero porque este parâmetro é redundante.</t>
  </si>
  <si>
    <t>b. Fixo no valor exibido.</t>
  </si>
  <si>
    <r>
      <t>0</t>
    </r>
    <r>
      <rPr>
        <vertAlign val="superscript"/>
        <sz val="9"/>
        <color indexed="60"/>
        <rFont val="Arial"/>
        <family val="2"/>
      </rPr>
      <t>a</t>
    </r>
  </si>
  <si>
    <r>
      <t>1</t>
    </r>
    <r>
      <rPr>
        <vertAlign val="superscript"/>
        <sz val="9"/>
        <color indexed="60"/>
        <rFont val="Arial"/>
        <family val="2"/>
      </rPr>
      <t>b</t>
    </r>
  </si>
  <si>
    <t>MODELO SEM INTERAÇÃO</t>
  </si>
  <si>
    <t>MODELO COM INTERAÇÃO</t>
  </si>
  <si>
    <t>sexo * aux_id</t>
  </si>
  <si>
    <t>Eventos: Óbitos - Doenças do aparelho circulatório
Avaliações: popula
Modelo: (Intercepto), sexo, aux_id, sexo * aux_id</t>
  </si>
  <si>
    <t>[sexo=F] * aux_id</t>
  </si>
  <si>
    <t>[sexo=M] * aux_id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</si>
</sst>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.000"/>
    <numFmt numFmtId="165" formatCode="###0"/>
    <numFmt numFmtId="166" formatCode="###0.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indexed="60"/>
      <name val="Arial Bold"/>
    </font>
    <font>
      <sz val="9"/>
      <color indexed="62"/>
      <name val="Arial"/>
      <family val="2"/>
    </font>
    <font>
      <sz val="9"/>
      <color indexed="60"/>
      <name val="Arial"/>
      <family val="2"/>
    </font>
    <font>
      <vertAlign val="superscript"/>
      <sz val="9"/>
      <color indexed="6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/>
      <top/>
      <bottom/>
      <diagonal/>
    </border>
    <border>
      <left/>
      <right/>
      <top/>
      <bottom style="thin">
        <color indexed="61"/>
      </bottom>
      <diagonal/>
    </border>
    <border>
      <left/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 style="thin">
        <color indexed="63"/>
      </right>
      <top/>
      <bottom style="thin">
        <color indexed="61"/>
      </bottom>
      <diagonal/>
    </border>
    <border>
      <left style="thin">
        <color indexed="63"/>
      </left>
      <right/>
      <top/>
      <bottom style="thin">
        <color indexed="61"/>
      </bottom>
      <diagonal/>
    </border>
    <border>
      <left/>
      <right/>
      <top style="thin">
        <color indexed="61"/>
      </top>
      <bottom style="thin">
        <color indexed="22"/>
      </bottom>
      <diagonal/>
    </border>
    <border>
      <left/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1"/>
      </top>
      <bottom style="thin">
        <color indexed="22"/>
      </bottom>
      <diagonal/>
    </border>
    <border>
      <left style="thin">
        <color indexed="63"/>
      </left>
      <right/>
      <top style="thin">
        <color indexed="61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 style="thin">
        <color indexed="63"/>
      </right>
      <top style="thin">
        <color indexed="22"/>
      </top>
      <bottom style="thin">
        <color indexed="61"/>
      </bottom>
      <diagonal/>
    </border>
    <border>
      <left style="thin">
        <color indexed="63"/>
      </left>
      <right/>
      <top style="thin">
        <color indexed="22"/>
      </top>
      <bottom style="thin">
        <color indexed="61"/>
      </bottom>
      <diagonal/>
    </border>
    <border>
      <left/>
      <right style="thin">
        <color indexed="63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8">
    <xf numFmtId="0" fontId="0" fillId="0" borderId="0" xfId="0"/>
    <xf numFmtId="0" fontId="18" fillId="0" borderId="0" xfId="42"/>
    <xf numFmtId="0" fontId="20" fillId="0" borderId="13" xfId="42" applyFont="1" applyBorder="1" applyAlignment="1">
      <alignment horizontal="center" wrapText="1"/>
    </xf>
    <xf numFmtId="0" fontId="20" fillId="0" borderId="14" xfId="42" applyFont="1" applyBorder="1" applyAlignment="1">
      <alignment horizontal="center" wrapText="1"/>
    </xf>
    <xf numFmtId="0" fontId="20" fillId="0" borderId="15" xfId="42" applyFont="1" applyBorder="1" applyAlignment="1">
      <alignment horizontal="center" wrapText="1"/>
    </xf>
    <xf numFmtId="0" fontId="20" fillId="33" borderId="16" xfId="42" applyFont="1" applyFill="1" applyBorder="1" applyAlignment="1">
      <alignment horizontal="left" vertical="top" wrapText="1"/>
    </xf>
    <xf numFmtId="164" fontId="21" fillId="0" borderId="17" xfId="42" applyNumberFormat="1" applyFont="1" applyBorder="1" applyAlignment="1">
      <alignment horizontal="right" vertical="top"/>
    </xf>
    <xf numFmtId="165" fontId="21" fillId="0" borderId="18" xfId="42" applyNumberFormat="1" applyFont="1" applyBorder="1" applyAlignment="1">
      <alignment horizontal="right" vertical="top"/>
    </xf>
    <xf numFmtId="164" fontId="21" fillId="0" borderId="19" xfId="42" applyNumberFormat="1" applyFont="1" applyBorder="1" applyAlignment="1">
      <alignment horizontal="right" vertical="top"/>
    </xf>
    <xf numFmtId="0" fontId="20" fillId="33" borderId="20" xfId="42" applyFont="1" applyFill="1" applyBorder="1" applyAlignment="1">
      <alignment horizontal="left" vertical="top" wrapText="1"/>
    </xf>
    <xf numFmtId="164" fontId="21" fillId="0" borderId="21" xfId="42" applyNumberFormat="1" applyFont="1" applyBorder="1" applyAlignment="1">
      <alignment horizontal="right" vertical="top"/>
    </xf>
    <xf numFmtId="165" fontId="21" fillId="0" borderId="22" xfId="42" applyNumberFormat="1" applyFont="1" applyBorder="1" applyAlignment="1">
      <alignment horizontal="right" vertical="top"/>
    </xf>
    <xf numFmtId="164" fontId="21" fillId="0" borderId="23" xfId="42" applyNumberFormat="1" applyFont="1" applyBorder="1" applyAlignment="1">
      <alignment horizontal="right" vertical="top"/>
    </xf>
    <xf numFmtId="0" fontId="20" fillId="33" borderId="24" xfId="42" applyFont="1" applyFill="1" applyBorder="1" applyAlignment="1">
      <alignment horizontal="left" vertical="top" wrapText="1"/>
    </xf>
    <xf numFmtId="164" fontId="21" fillId="0" borderId="25" xfId="42" applyNumberFormat="1" applyFont="1" applyBorder="1" applyAlignment="1">
      <alignment horizontal="right" vertical="top"/>
    </xf>
    <xf numFmtId="165" fontId="21" fillId="0" borderId="26" xfId="42" applyNumberFormat="1" applyFont="1" applyBorder="1" applyAlignment="1">
      <alignment horizontal="right" vertical="top"/>
    </xf>
    <xf numFmtId="164" fontId="21" fillId="0" borderId="27" xfId="42" applyNumberFormat="1" applyFont="1" applyBorder="1" applyAlignment="1">
      <alignment horizontal="right" vertical="top"/>
    </xf>
    <xf numFmtId="166" fontId="21" fillId="0" borderId="18" xfId="42" applyNumberFormat="1" applyFont="1" applyBorder="1" applyAlignment="1">
      <alignment horizontal="right" vertical="top"/>
    </xf>
    <xf numFmtId="164" fontId="21" fillId="0" borderId="18" xfId="42" applyNumberFormat="1" applyFont="1" applyBorder="1" applyAlignment="1">
      <alignment horizontal="right" vertical="top"/>
    </xf>
    <xf numFmtId="166" fontId="21" fillId="0" borderId="22" xfId="42" applyNumberFormat="1" applyFont="1" applyBorder="1" applyAlignment="1">
      <alignment horizontal="right" vertical="top"/>
    </xf>
    <xf numFmtId="164" fontId="21" fillId="0" borderId="22" xfId="42" applyNumberFormat="1" applyFont="1" applyBorder="1" applyAlignment="1">
      <alignment horizontal="right" vertical="top"/>
    </xf>
    <xf numFmtId="0" fontId="21" fillId="0" borderId="21" xfId="42" applyFont="1" applyBorder="1" applyAlignment="1">
      <alignment horizontal="right" vertical="top"/>
    </xf>
    <xf numFmtId="0" fontId="21" fillId="0" borderId="22" xfId="42" applyFont="1" applyBorder="1" applyAlignment="1">
      <alignment horizontal="right" vertical="top"/>
    </xf>
    <xf numFmtId="0" fontId="21" fillId="0" borderId="23" xfId="42" applyFont="1" applyBorder="1" applyAlignment="1">
      <alignment horizontal="right" vertical="top"/>
    </xf>
    <xf numFmtId="0" fontId="21" fillId="0" borderId="25" xfId="42" applyFont="1" applyBorder="1" applyAlignment="1">
      <alignment horizontal="right" vertical="top"/>
    </xf>
    <xf numFmtId="0" fontId="21" fillId="0" borderId="26" xfId="42" applyFont="1" applyBorder="1" applyAlignment="1">
      <alignment horizontal="left" vertical="top" wrapText="1"/>
    </xf>
    <xf numFmtId="0" fontId="21" fillId="0" borderId="27" xfId="42" applyFont="1" applyBorder="1" applyAlignment="1">
      <alignment horizontal="left" vertical="top" wrapText="1"/>
    </xf>
    <xf numFmtId="0" fontId="0" fillId="34" borderId="0" xfId="0" applyFill="1"/>
    <xf numFmtId="0" fontId="21" fillId="0" borderId="0" xfId="42" applyFont="1" applyAlignment="1">
      <alignment horizontal="left" vertical="top" wrapText="1"/>
    </xf>
    <xf numFmtId="0" fontId="19" fillId="0" borderId="0" xfId="42" applyFont="1" applyAlignment="1">
      <alignment horizontal="center" vertical="center" wrapText="1"/>
    </xf>
    <xf numFmtId="0" fontId="20" fillId="0" borderId="0" xfId="42" applyFont="1" applyAlignment="1">
      <alignment horizontal="left" wrapText="1"/>
    </xf>
    <xf numFmtId="0" fontId="20" fillId="0" borderId="12" xfId="42" applyFont="1" applyBorder="1" applyAlignment="1">
      <alignment horizontal="left" wrapText="1"/>
    </xf>
    <xf numFmtId="0" fontId="20" fillId="0" borderId="0" xfId="42" applyFont="1" applyAlignment="1">
      <alignment horizontal="center" wrapText="1"/>
    </xf>
    <xf numFmtId="0" fontId="20" fillId="0" borderId="10" xfId="42" applyFont="1" applyBorder="1" applyAlignment="1">
      <alignment horizontal="center" wrapText="1"/>
    </xf>
    <xf numFmtId="0" fontId="20" fillId="0" borderId="11" xfId="42" applyFont="1" applyBorder="1" applyAlignment="1">
      <alignment horizontal="center" wrapText="1"/>
    </xf>
    <xf numFmtId="0" fontId="20" fillId="0" borderId="28" xfId="42" applyFont="1" applyBorder="1" applyAlignment="1">
      <alignment horizontal="center" wrapText="1"/>
    </xf>
    <xf numFmtId="0" fontId="20" fillId="0" borderId="13" xfId="42" applyFont="1" applyBorder="1" applyAlignment="1">
      <alignment horizontal="center" wrapText="1"/>
    </xf>
    <xf numFmtId="0" fontId="20" fillId="0" borderId="14" xfId="42" applyFont="1" applyBorder="1" applyAlignment="1">
      <alignment horizont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óbitos" xfId="42" xr:uid="{00000000-0005-0000-0000-00001F000000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óbitos!$K$4</c:f>
              <c:strCache>
                <c:ptCount val="1"/>
                <c:pt idx="0">
                  <c:v>Masculino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óbitos!$A$6:$A$19</c:f>
              <c:strCache>
                <c:ptCount val="14"/>
                <c:pt idx="0">
                  <c:v>15 a 19 anos</c:v>
                </c:pt>
                <c:pt idx="1">
                  <c:v>20 a 24 anos</c:v>
                </c:pt>
                <c:pt idx="2">
                  <c:v>25 a 29 anos</c:v>
                </c:pt>
                <c:pt idx="3">
                  <c:v>30 a 34 anos</c:v>
                </c:pt>
                <c:pt idx="4">
                  <c:v>35 a 39 anos</c:v>
                </c:pt>
                <c:pt idx="5">
                  <c:v>40 a 44 anos</c:v>
                </c:pt>
                <c:pt idx="6">
                  <c:v>45 a 49 anos</c:v>
                </c:pt>
                <c:pt idx="7">
                  <c:v>50 a 54 anos</c:v>
                </c:pt>
                <c:pt idx="8">
                  <c:v>55 a 59 anos</c:v>
                </c:pt>
                <c:pt idx="9">
                  <c:v>60 a 64 anos</c:v>
                </c:pt>
                <c:pt idx="10">
                  <c:v>65 a 69 anos</c:v>
                </c:pt>
                <c:pt idx="11">
                  <c:v>70 a 74 anos</c:v>
                </c:pt>
                <c:pt idx="12">
                  <c:v>75 a 79 anos</c:v>
                </c:pt>
                <c:pt idx="13">
                  <c:v>80 anos e mais</c:v>
                </c:pt>
              </c:strCache>
            </c:strRef>
          </c:cat>
          <c:val>
            <c:numRef>
              <c:f>óbitos!$K$6:$K$19</c:f>
              <c:numCache>
                <c:formatCode>General</c:formatCode>
                <c:ptCount val="14"/>
                <c:pt idx="0">
                  <c:v>4.1739258582518456E-5</c:v>
                </c:pt>
                <c:pt idx="1">
                  <c:v>7.1861945321404863E-5</c:v>
                </c:pt>
                <c:pt idx="2">
                  <c:v>1.0324792149028049E-4</c:v>
                </c:pt>
                <c:pt idx="3">
                  <c:v>1.6856556913444863E-4</c:v>
                </c:pt>
                <c:pt idx="4">
                  <c:v>2.9989048477848811E-4</c:v>
                </c:pt>
                <c:pt idx="5">
                  <c:v>5.423714462214574E-4</c:v>
                </c:pt>
                <c:pt idx="6">
                  <c:v>9.7351208609010602E-4</c:v>
                </c:pt>
                <c:pt idx="7">
                  <c:v>1.7242448348511173E-3</c:v>
                </c:pt>
                <c:pt idx="8">
                  <c:v>2.7701662044167475E-3</c:v>
                </c:pt>
                <c:pt idx="9">
                  <c:v>4.4833470296569387E-3</c:v>
                </c:pt>
                <c:pt idx="10">
                  <c:v>6.9836672250186676E-3</c:v>
                </c:pt>
                <c:pt idx="11">
                  <c:v>1.0688151634179084E-2</c:v>
                </c:pt>
                <c:pt idx="12">
                  <c:v>1.6900905209507829E-2</c:v>
                </c:pt>
                <c:pt idx="13">
                  <c:v>3.5414629357151069E-2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B1-4C4A-ACD5-162E283F807E}"/>
            </c:ext>
          </c:extLst>
        </c:ser>
        <c:ser>
          <c:idx val="1"/>
          <c:order val="1"/>
          <c:tx>
            <c:strRef>
              <c:f>óbitos!$L$4</c:f>
              <c:strCache>
                <c:ptCount val="1"/>
                <c:pt idx="0">
                  <c:v>Feminino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óbitos!$G$6:$G$19</c:f>
              <c:strCache>
                <c:ptCount val="14"/>
                <c:pt idx="0">
                  <c:v>15 a 19 anos</c:v>
                </c:pt>
                <c:pt idx="1">
                  <c:v>20 a 24 anos</c:v>
                </c:pt>
                <c:pt idx="2">
                  <c:v>25 a 29 anos</c:v>
                </c:pt>
                <c:pt idx="3">
                  <c:v>30 a 34 anos</c:v>
                </c:pt>
                <c:pt idx="4">
                  <c:v>35 a 39 anos</c:v>
                </c:pt>
                <c:pt idx="5">
                  <c:v>40 a 44 anos</c:v>
                </c:pt>
                <c:pt idx="6">
                  <c:v>45 a 49 anos</c:v>
                </c:pt>
                <c:pt idx="7">
                  <c:v>50 a 54 anos</c:v>
                </c:pt>
                <c:pt idx="8">
                  <c:v>55 a 59 anos</c:v>
                </c:pt>
                <c:pt idx="9">
                  <c:v>60 a 64 anos</c:v>
                </c:pt>
                <c:pt idx="10">
                  <c:v>65 a 69 anos</c:v>
                </c:pt>
                <c:pt idx="11">
                  <c:v>70 a 74 anos</c:v>
                </c:pt>
                <c:pt idx="12">
                  <c:v>75 a 79 anos</c:v>
                </c:pt>
                <c:pt idx="13">
                  <c:v>80 a 84 anos</c:v>
                </c:pt>
              </c:strCache>
            </c:strRef>
          </c:cat>
          <c:val>
            <c:numRef>
              <c:f>óbitos!$L$6:$L$19</c:f>
              <c:numCache>
                <c:formatCode>General</c:formatCode>
                <c:ptCount val="14"/>
                <c:pt idx="0">
                  <c:v>2.3111583937279758E-5</c:v>
                </c:pt>
                <c:pt idx="1">
                  <c:v>4.0891739476350371E-5</c:v>
                </c:pt>
                <c:pt idx="2">
                  <c:v>6.3355861314613916E-5</c:v>
                </c:pt>
                <c:pt idx="3">
                  <c:v>1.0595818622139481E-4</c:v>
                </c:pt>
                <c:pt idx="4">
                  <c:v>1.846926798121672E-4</c:v>
                </c:pt>
                <c:pt idx="5">
                  <c:v>3.521161003066113E-4</c:v>
                </c:pt>
                <c:pt idx="6">
                  <c:v>6.0213137893671675E-4</c:v>
                </c:pt>
                <c:pt idx="7">
                  <c:v>9.4878565554395154E-4</c:v>
                </c:pt>
                <c:pt idx="8">
                  <c:v>1.4235925621926149E-3</c:v>
                </c:pt>
                <c:pt idx="9">
                  <c:v>2.4462268122519399E-3</c:v>
                </c:pt>
                <c:pt idx="10">
                  <c:v>3.9133337255192841E-3</c:v>
                </c:pt>
                <c:pt idx="11">
                  <c:v>6.5393189455197152E-3</c:v>
                </c:pt>
                <c:pt idx="12">
                  <c:v>1.0841884246807565E-2</c:v>
                </c:pt>
                <c:pt idx="13">
                  <c:v>2.9180339164394744E-2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B1-4C4A-ACD5-162E283F8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808880"/>
        <c:axId val="1504812208"/>
      </c:lineChart>
      <c:catAx>
        <c:axId val="15048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812208"/>
        <c:crossesAt val="0"/>
        <c:auto val="1"/>
        <c:lblAlgn val="ctr"/>
        <c:lblOffset val="100"/>
        <c:noMultiLvlLbl val="1"/>
      </c:catAx>
      <c:valAx>
        <c:axId val="1504812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8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Valor ajustado da taxa segundo sexo (modelo sem interação)</a:t>
            </a:r>
            <a:endParaRPr lang="en-US"/>
          </a:p>
        </c:rich>
      </c:tx>
      <c:layout>
        <c:manualLayout>
          <c:xMode val="edge"/>
          <c:yMode val="edge"/>
          <c:x val="0.10902460241100839"/>
          <c:y val="2.8901734104046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sexo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General</c:formatCode>
              <c:ptCount val="14"/>
            </c:numLit>
          </c:val>
          <c:smooth val="0"/>
          <c:extLst>
            <c:ext xmlns:c16="http://schemas.microsoft.com/office/drawing/2014/chart" uri="{C3380CC4-5D6E-409C-BE32-E72D297353CC}">
              <c16:uniqueId val="{00000000-D9BE-4DB6-A762-E24C04063790}"/>
            </c:ext>
          </c:extLst>
        </c:ser>
        <c:ser>
          <c:idx val="0"/>
          <c:order val="1"/>
          <c:tx>
            <c:v>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#,##0.00000</c:formatCode>
              <c:ptCount val="14"/>
              <c:pt idx="0">
                <c:v>2.1707324183728612E-2</c:v>
              </c:pt>
              <c:pt idx="1">
                <c:v>3.719720837260436E-2</c:v>
              </c:pt>
              <c:pt idx="2">
                <c:v>6.3739639450969984E-2</c:v>
              </c:pt>
              <c:pt idx="3">
                <c:v>0.1092196126250623</c:v>
              </c:pt>
              <c:pt idx="4">
                <c:v>0.18714471504201627</c:v>
              </c:pt>
              <c:pt idx="5">
                <c:v>0.32064934335345419</c:v>
              </c:pt>
              <c:pt idx="6">
                <c:v>0.54934069803196073</c:v>
              </c:pt>
              <c:pt idx="7">
                <c:v>0.9409842239102395</c:v>
              </c:pt>
              <c:pt idx="8">
                <c:v>1.6113934648262822</c:v>
              </c:pt>
              <c:pt idx="9">
                <c:v>2.7581207331624924</c:v>
              </c:pt>
              <c:pt idx="10">
                <c:v>4.7170460200614244</c:v>
              </c:pt>
              <c:pt idx="11">
                <c:v>8.0560373026216574</c:v>
              </c:pt>
              <c:pt idx="12">
                <c:v>13.725959560485178</c:v>
              </c:pt>
              <c:pt idx="13">
                <c:v>23.292725982942208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BE-4DB6-A762-E24C04063790}"/>
            </c:ext>
          </c:extLst>
        </c:ser>
        <c:ser>
          <c:idx val="1"/>
          <c:order val="2"/>
          <c:tx>
            <c:v>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#,##0.00000</c:formatCode>
              <c:ptCount val="14"/>
              <c:pt idx="0">
                <c:v>3.2599310551335206E-2</c:v>
              </c:pt>
              <c:pt idx="1">
                <c:v>5.5861050043865636E-2</c:v>
              </c:pt>
              <c:pt idx="2">
                <c:v>9.5719972681869048E-2</c:v>
              </c:pt>
              <c:pt idx="3">
                <c:v>0.16401504397494013</c:v>
              </c:pt>
              <c:pt idx="4">
                <c:v>0.28102414797468156</c:v>
              </c:pt>
              <c:pt idx="5">
                <c:v>0.48146790019950109</c:v>
              </c:pt>
              <c:pt idx="6">
                <c:v>0.8247625487615452</c:v>
              </c:pt>
              <c:pt idx="7">
                <c:v>1.4124861037838965</c:v>
              </c:pt>
              <c:pt idx="8">
                <c:v>2.4180063482108527</c:v>
              </c:pt>
              <c:pt idx="9">
                <c:v>4.1363710439917032</c:v>
              </c:pt>
              <c:pt idx="10">
                <c:v>7.0672464695993495</c:v>
              </c:pt>
              <c:pt idx="11">
                <c:v>12.049701273036154</c:v>
              </c:pt>
              <c:pt idx="12">
                <c:v>20.472394706124863</c:v>
              </c:pt>
              <c:pt idx="13">
                <c:v>34.576468121616976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D9BE-4DB6-A762-E24C0406379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2351496"/>
        <c:axId val="412355760"/>
      </c:lineChart>
      <c:catAx>
        <c:axId val="4123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grupo_etario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5760"/>
        <c:crosses val="autoZero"/>
        <c:auto val="1"/>
        <c:lblAlgn val="ctr"/>
        <c:lblOffset val="100"/>
        <c:noMultiLvlLbl val="0"/>
      </c:catAx>
      <c:valAx>
        <c:axId val="4123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Média taxa1000_aj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890069472823861"/>
          <c:y val="0.33265592523477922"/>
          <c:w val="0.1270808864462028"/>
          <c:h val="0.24386008829821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Valor ajustado da taxa segundo sexo (modelo com interação)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sexo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General</c:formatCode>
              <c:ptCount val="14"/>
            </c:numLit>
          </c:val>
          <c:smooth val="0"/>
          <c:extLst>
            <c:ext xmlns:c16="http://schemas.microsoft.com/office/drawing/2014/chart" uri="{C3380CC4-5D6E-409C-BE32-E72D297353CC}">
              <c16:uniqueId val="{00000000-15DA-4077-8060-A18C8FAC4DE9}"/>
            </c:ext>
          </c:extLst>
        </c:ser>
        <c:ser>
          <c:idx val="0"/>
          <c:order val="1"/>
          <c:tx>
            <c:v>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#,##0.00</c:formatCode>
              <c:ptCount val="14"/>
              <c:pt idx="0">
                <c:v>1.4846716895833945E-2</c:v>
              </c:pt>
              <c:pt idx="1">
                <c:v>2.633585912152046E-2</c:v>
              </c:pt>
              <c:pt idx="2">
                <c:v>4.6715466724623553E-2</c:v>
              </c:pt>
              <c:pt idx="3">
                <c:v>8.286421963525295E-2</c:v>
              </c:pt>
              <c:pt idx="4">
                <c:v>0.14698101728092594</c:v>
              </c:pt>
              <c:pt idx="5">
                <c:v>0.26069572291328963</c:v>
              </c:pt>
              <c:pt idx="6">
                <c:v>0.46234732684828228</c:v>
              </c:pt>
              <c:pt idx="7">
                <c:v>0.81985121063500477</c:v>
              </c:pt>
              <c:pt idx="8">
                <c:v>1.4533882354217607</c:v>
              </c:pt>
              <c:pt idx="9">
                <c:v>2.5752269078855208</c:v>
              </c:pt>
              <c:pt idx="10">
                <c:v>4.5590348598828054</c:v>
              </c:pt>
              <c:pt idx="11">
                <c:v>8.0587081117203585</c:v>
              </c:pt>
              <c:pt idx="12">
                <c:v>14.206511740116266</c:v>
              </c:pt>
              <c:pt idx="13">
                <c:v>24.926478379579752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5DA-4077-8060-A18C8FAC4DE9}"/>
            </c:ext>
          </c:extLst>
        </c:ser>
        <c:ser>
          <c:idx val="1"/>
          <c:order val="2"/>
          <c:tx>
            <c:v>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#,##0.00</c:formatCode>
              <c:ptCount val="14"/>
              <c:pt idx="0">
                <c:v>4.2438666873034533E-2</c:v>
              </c:pt>
              <c:pt idx="1">
                <c:v>7.0902155943898967E-2</c:v>
              </c:pt>
              <c:pt idx="2">
                <c:v>0.11845376200789576</c:v>
              </c:pt>
              <c:pt idx="3">
                <c:v>0.19789026235807736</c:v>
              </c:pt>
              <c:pt idx="4">
                <c:v>0.33058021131641463</c:v>
              </c:pt>
              <c:pt idx="5">
                <c:v>0.55219266799533595</c:v>
              </c:pt>
              <c:pt idx="6">
                <c:v>0.92223135103935916</c:v>
              </c:pt>
              <c:pt idx="7">
                <c:v>1.5398605353513442</c:v>
              </c:pt>
              <c:pt idx="8">
                <c:v>2.5700592058225347</c:v>
              </c:pt>
              <c:pt idx="9">
                <c:v>4.2865232446568191</c:v>
              </c:pt>
              <c:pt idx="10">
                <c:v>7.141153658112537</c:v>
              </c:pt>
              <c:pt idx="11">
                <c:v>11.874168066625469</c:v>
              </c:pt>
              <c:pt idx="12">
                <c:v>19.681944847828664</c:v>
              </c:pt>
              <c:pt idx="13">
                <c:v>32.455046204167722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15DA-4077-8060-A18C8FAC4D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2351496"/>
        <c:axId val="412355760"/>
      </c:lineChart>
      <c:catAx>
        <c:axId val="4123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grupo_etario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5760"/>
        <c:crosses val="autoZero"/>
        <c:auto val="1"/>
        <c:lblAlgn val="ctr"/>
        <c:lblOffset val="100"/>
        <c:noMultiLvlLbl val="0"/>
      </c:catAx>
      <c:valAx>
        <c:axId val="4123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Média taxa1000_aj2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10529900558518"/>
          <c:y val="0.32302201386676377"/>
          <c:w val="0.1270808864462028"/>
          <c:h val="0.243860088298211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Valor observado da taxa segundo sexo 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sexo</c:v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General</c:formatCode>
              <c:ptCount val="14"/>
            </c:numLit>
          </c:val>
          <c:smooth val="0"/>
          <c:extLst>
            <c:ext xmlns:c16="http://schemas.microsoft.com/office/drawing/2014/chart" uri="{C3380CC4-5D6E-409C-BE32-E72D297353CC}">
              <c16:uniqueId val="{00000000-7ACC-4B05-BF31-2518CD19E172}"/>
            </c:ext>
          </c:extLst>
        </c:ser>
        <c:ser>
          <c:idx val="0"/>
          <c:order val="1"/>
          <c:tx>
            <c:v>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#,##0.00000</c:formatCode>
              <c:ptCount val="14"/>
              <c:pt idx="0">
                <c:v>2.3111583937279759E-2</c:v>
              </c:pt>
              <c:pt idx="1">
                <c:v>4.0891739476350372E-2</c:v>
              </c:pt>
              <c:pt idx="2">
                <c:v>6.3355861314613918E-2</c:v>
              </c:pt>
              <c:pt idx="3">
                <c:v>0.10595818622139482</c:v>
              </c:pt>
              <c:pt idx="4">
                <c:v>0.18469267981216719</c:v>
              </c:pt>
              <c:pt idx="5">
                <c:v>0.35211610030661128</c:v>
              </c:pt>
              <c:pt idx="6">
                <c:v>0.60213137893671675</c:v>
              </c:pt>
              <c:pt idx="7">
                <c:v>0.94878565554395156</c:v>
              </c:pt>
              <c:pt idx="8">
                <c:v>1.4235925621926149</c:v>
              </c:pt>
              <c:pt idx="9">
                <c:v>2.4462268122519397</c:v>
              </c:pt>
              <c:pt idx="10">
                <c:v>3.9133337255192839</c:v>
              </c:pt>
              <c:pt idx="11">
                <c:v>6.5393189455197156</c:v>
              </c:pt>
              <c:pt idx="12">
                <c:v>10.841884246807565</c:v>
              </c:pt>
              <c:pt idx="13">
                <c:v>29.180339164394745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ACC-4B05-BF31-2518CD19E172}"/>
            </c:ext>
          </c:extLst>
        </c:ser>
        <c:ser>
          <c:idx val="1"/>
          <c:order val="2"/>
          <c:tx>
            <c:v>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Lit>
              <c:ptCount val="14"/>
              <c:pt idx="0">
                <c:v>15 a 19 anos</c:v>
              </c:pt>
              <c:pt idx="1">
                <c:v>20 a 24 anos</c:v>
              </c:pt>
              <c:pt idx="2">
                <c:v>25 a 29 anos</c:v>
              </c:pt>
              <c:pt idx="3">
                <c:v>30 a 34 anos</c:v>
              </c:pt>
              <c:pt idx="4">
                <c:v>35 a 39 anos</c:v>
              </c:pt>
              <c:pt idx="5">
                <c:v>40 a 44 anos</c:v>
              </c:pt>
              <c:pt idx="6">
                <c:v>45 a 49 anos</c:v>
              </c:pt>
              <c:pt idx="7">
                <c:v>50 a 54 anos</c:v>
              </c:pt>
              <c:pt idx="8">
                <c:v>55 a 59 anos</c:v>
              </c:pt>
              <c:pt idx="9">
                <c:v>60 a 64 anos</c:v>
              </c:pt>
              <c:pt idx="10">
                <c:v>65 a 69 anos</c:v>
              </c:pt>
              <c:pt idx="11">
                <c:v>70 a 74 anos</c:v>
              </c:pt>
              <c:pt idx="12">
                <c:v>75 a 79 anos</c:v>
              </c:pt>
              <c:pt idx="13">
                <c:v>80 anos e +</c:v>
              </c:pt>
            </c:strLit>
          </c:cat>
          <c:val>
            <c:numLit>
              <c:formatCode>#,##0.00000</c:formatCode>
              <c:ptCount val="14"/>
              <c:pt idx="0">
                <c:v>4.1739258582518458E-2</c:v>
              </c:pt>
              <c:pt idx="1">
                <c:v>7.1861945321404858E-2</c:v>
              </c:pt>
              <c:pt idx="2">
                <c:v>0.10324792149028049</c:v>
              </c:pt>
              <c:pt idx="3">
                <c:v>0.16856556913444865</c:v>
              </c:pt>
              <c:pt idx="4">
                <c:v>0.29989048477848812</c:v>
              </c:pt>
              <c:pt idx="5">
                <c:v>0.54237144622145739</c:v>
              </c:pt>
              <c:pt idx="6">
                <c:v>0.97351208609010598</c:v>
              </c:pt>
              <c:pt idx="7">
                <c:v>1.7242448348511172</c:v>
              </c:pt>
              <c:pt idx="8">
                <c:v>2.7701662044167477</c:v>
              </c:pt>
              <c:pt idx="9">
                <c:v>4.4833470296569384</c:v>
              </c:pt>
              <c:pt idx="10">
                <c:v>6.9836672250186673</c:v>
              </c:pt>
              <c:pt idx="11">
                <c:v>10.688151634179084</c:v>
              </c:pt>
              <c:pt idx="12">
                <c:v>16.90090520950783</c:v>
              </c:pt>
              <c:pt idx="13">
                <c:v>35.414629357151071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ACC-4B05-BF31-2518CD19E17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2351496"/>
        <c:axId val="412355760"/>
      </c:lineChart>
      <c:catAx>
        <c:axId val="4123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grupo_etario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5760"/>
        <c:crosses val="autoZero"/>
        <c:auto val="1"/>
        <c:lblAlgn val="ctr"/>
        <c:lblOffset val="100"/>
        <c:noMultiLvlLbl val="0"/>
      </c:catAx>
      <c:valAx>
        <c:axId val="41235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Média taxa p/mil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123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67957130358707"/>
          <c:y val="0.30857114681474063"/>
          <c:w val="0.24695556292079754"/>
          <c:h val="0.253493999666226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26330" cy="59784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EE26C2-189F-99C0-B96E-D2C54E7296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65</xdr:row>
      <xdr:rowOff>0</xdr:rowOff>
    </xdr:from>
    <xdr:to>
      <xdr:col>7</xdr:col>
      <xdr:colOff>394335</xdr:colOff>
      <xdr:row>79</xdr:row>
      <xdr:rowOff>58420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A0ACC6-E4F5-EF62-47F1-65B8655AB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111</xdr:row>
      <xdr:rowOff>0</xdr:rowOff>
    </xdr:from>
    <xdr:to>
      <xdr:col>7</xdr:col>
      <xdr:colOff>394335</xdr:colOff>
      <xdr:row>125</xdr:row>
      <xdr:rowOff>58420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543B071-5F6F-23CD-5734-5BA4A34E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44450</xdr:colOff>
      <xdr:row>29</xdr:row>
      <xdr:rowOff>57150</xdr:rowOff>
    </xdr:from>
    <xdr:to>
      <xdr:col>7</xdr:col>
      <xdr:colOff>438785</xdr:colOff>
      <xdr:row>43</xdr:row>
      <xdr:rowOff>115570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B2181706-34E1-D732-98A7-384C2E53D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4"/>
  <sheetViews>
    <sheetView tabSelected="1" workbookViewId="0">
      <selection activeCell="L39" sqref="L39"/>
    </sheetView>
  </sheetViews>
  <sheetFormatPr defaultRowHeight="15"/>
  <cols>
    <col min="11" max="11" width="11.85546875" bestFit="1" customWidth="1"/>
  </cols>
  <sheetData>
    <row r="1" spans="1:12">
      <c r="A1" t="s">
        <v>0</v>
      </c>
    </row>
    <row r="2" spans="1:12">
      <c r="A2" t="s">
        <v>1</v>
      </c>
      <c r="G2" t="s">
        <v>36</v>
      </c>
    </row>
    <row r="3" spans="1:12">
      <c r="A3" t="s">
        <v>2</v>
      </c>
    </row>
    <row r="4" spans="1:12">
      <c r="A4" t="s">
        <v>3</v>
      </c>
      <c r="H4" t="s">
        <v>37</v>
      </c>
      <c r="I4" t="s">
        <v>38</v>
      </c>
      <c r="J4" t="s">
        <v>8</v>
      </c>
      <c r="K4" t="s">
        <v>37</v>
      </c>
      <c r="L4" t="s">
        <v>38</v>
      </c>
    </row>
    <row r="5" spans="1:12">
      <c r="A5" t="s">
        <v>4</v>
      </c>
      <c r="B5" t="s">
        <v>5</v>
      </c>
      <c r="C5" t="s">
        <v>6</v>
      </c>
      <c r="D5" t="s">
        <v>7</v>
      </c>
      <c r="E5" t="s">
        <v>8</v>
      </c>
    </row>
    <row r="6" spans="1:12">
      <c r="A6" t="s">
        <v>10</v>
      </c>
      <c r="B6">
        <v>358</v>
      </c>
      <c r="C6">
        <v>191</v>
      </c>
      <c r="D6" t="s">
        <v>9</v>
      </c>
      <c r="E6">
        <v>549</v>
      </c>
      <c r="F6">
        <v>3</v>
      </c>
      <c r="G6" t="s">
        <v>10</v>
      </c>
      <c r="H6">
        <v>8577057</v>
      </c>
      <c r="I6">
        <v>8264254</v>
      </c>
      <c r="J6">
        <v>16841311</v>
      </c>
      <c r="K6">
        <f t="shared" ref="K6:L18" si="0">B6/H6</f>
        <v>4.1739258582518456E-5</v>
      </c>
      <c r="L6">
        <f t="shared" si="0"/>
        <v>2.3111583937279758E-5</v>
      </c>
    </row>
    <row r="7" spans="1:12">
      <c r="A7" t="s">
        <v>11</v>
      </c>
      <c r="B7">
        <v>620</v>
      </c>
      <c r="C7">
        <v>344</v>
      </c>
      <c r="D7" t="s">
        <v>9</v>
      </c>
      <c r="E7">
        <v>964</v>
      </c>
      <c r="F7">
        <v>4</v>
      </c>
      <c r="G7" t="s">
        <v>11</v>
      </c>
      <c r="H7">
        <v>8627654</v>
      </c>
      <c r="I7">
        <v>8412457</v>
      </c>
      <c r="J7">
        <v>17040111</v>
      </c>
      <c r="K7">
        <f t="shared" si="0"/>
        <v>7.1861945321404863E-5</v>
      </c>
      <c r="L7">
        <f t="shared" si="0"/>
        <v>4.0891739476350371E-5</v>
      </c>
    </row>
    <row r="8" spans="1:12">
      <c r="A8" t="s">
        <v>12</v>
      </c>
      <c r="B8">
        <v>880</v>
      </c>
      <c r="C8">
        <v>533</v>
      </c>
      <c r="D8" t="s">
        <v>9</v>
      </c>
      <c r="E8">
        <v>1413</v>
      </c>
      <c r="F8">
        <v>5</v>
      </c>
      <c r="G8" t="s">
        <v>12</v>
      </c>
      <c r="H8">
        <v>8523174</v>
      </c>
      <c r="I8">
        <v>8412797</v>
      </c>
      <c r="J8">
        <v>16935971</v>
      </c>
      <c r="K8">
        <f t="shared" si="0"/>
        <v>1.0324792149028049E-4</v>
      </c>
      <c r="L8">
        <f t="shared" si="0"/>
        <v>6.3355861314613916E-5</v>
      </c>
    </row>
    <row r="9" spans="1:12">
      <c r="A9" t="s">
        <v>13</v>
      </c>
      <c r="B9">
        <v>1438</v>
      </c>
      <c r="C9">
        <v>902</v>
      </c>
      <c r="D9" t="s">
        <v>9</v>
      </c>
      <c r="E9">
        <v>2340</v>
      </c>
      <c r="F9">
        <v>6</v>
      </c>
      <c r="G9" t="s">
        <v>13</v>
      </c>
      <c r="H9">
        <v>8530805</v>
      </c>
      <c r="I9">
        <v>8512792</v>
      </c>
      <c r="J9">
        <v>17043597</v>
      </c>
      <c r="K9">
        <f t="shared" si="0"/>
        <v>1.6856556913444863E-4</v>
      </c>
      <c r="L9">
        <f t="shared" si="0"/>
        <v>1.0595818622139481E-4</v>
      </c>
    </row>
    <row r="10" spans="1:12">
      <c r="A10" t="s">
        <v>14</v>
      </c>
      <c r="B10">
        <v>2608</v>
      </c>
      <c r="C10">
        <v>1621</v>
      </c>
      <c r="D10" t="s">
        <v>9</v>
      </c>
      <c r="E10">
        <v>4229</v>
      </c>
      <c r="F10">
        <v>7</v>
      </c>
      <c r="G10" t="s">
        <v>14</v>
      </c>
      <c r="H10">
        <v>8696508</v>
      </c>
      <c r="I10">
        <v>8776742</v>
      </c>
      <c r="J10">
        <v>17473250</v>
      </c>
      <c r="K10">
        <f t="shared" si="0"/>
        <v>2.9989048477848811E-4</v>
      </c>
      <c r="L10">
        <f t="shared" si="0"/>
        <v>1.846926798121672E-4</v>
      </c>
    </row>
    <row r="11" spans="1:12">
      <c r="A11" t="s">
        <v>15</v>
      </c>
      <c r="B11">
        <v>4202</v>
      </c>
      <c r="C11">
        <v>2788</v>
      </c>
      <c r="D11" t="s">
        <v>9</v>
      </c>
      <c r="E11">
        <v>6990</v>
      </c>
      <c r="F11">
        <v>8</v>
      </c>
      <c r="G11" t="s">
        <v>15</v>
      </c>
      <c r="H11">
        <v>7747458</v>
      </c>
      <c r="I11">
        <v>7917843</v>
      </c>
      <c r="J11">
        <v>15665301</v>
      </c>
      <c r="K11">
        <f t="shared" si="0"/>
        <v>5.423714462214574E-4</v>
      </c>
      <c r="L11">
        <f t="shared" si="0"/>
        <v>3.521161003066113E-4</v>
      </c>
    </row>
    <row r="12" spans="1:12">
      <c r="A12" t="s">
        <v>16</v>
      </c>
      <c r="B12">
        <v>6548</v>
      </c>
      <c r="C12">
        <v>4204</v>
      </c>
      <c r="D12" t="s">
        <v>9</v>
      </c>
      <c r="E12">
        <v>10752</v>
      </c>
      <c r="F12">
        <v>9</v>
      </c>
      <c r="G12" t="s">
        <v>16</v>
      </c>
      <c r="H12">
        <v>6726162</v>
      </c>
      <c r="I12">
        <v>6981865</v>
      </c>
      <c r="J12">
        <v>13708027</v>
      </c>
      <c r="K12">
        <f t="shared" si="0"/>
        <v>9.7351208609010602E-4</v>
      </c>
      <c r="L12">
        <f t="shared" si="0"/>
        <v>6.0213137893671675E-4</v>
      </c>
    </row>
    <row r="13" spans="1:12">
      <c r="A13" t="s">
        <v>17</v>
      </c>
      <c r="B13">
        <v>10456</v>
      </c>
      <c r="C13">
        <v>6095</v>
      </c>
      <c r="D13">
        <v>1</v>
      </c>
      <c r="E13">
        <v>16552</v>
      </c>
      <c r="F13">
        <v>10</v>
      </c>
      <c r="G13" t="s">
        <v>17</v>
      </c>
      <c r="H13">
        <v>6064104</v>
      </c>
      <c r="I13">
        <v>6424001</v>
      </c>
      <c r="J13">
        <v>12488105</v>
      </c>
      <c r="K13">
        <f t="shared" si="0"/>
        <v>1.7242448348511173E-3</v>
      </c>
      <c r="L13">
        <f t="shared" si="0"/>
        <v>9.4878565554395154E-4</v>
      </c>
    </row>
    <row r="14" spans="1:12">
      <c r="A14" t="s">
        <v>18</v>
      </c>
      <c r="B14">
        <v>14959</v>
      </c>
      <c r="C14">
        <v>8365</v>
      </c>
      <c r="D14">
        <v>2</v>
      </c>
      <c r="E14">
        <v>23326</v>
      </c>
      <c r="F14">
        <v>11</v>
      </c>
      <c r="G14" t="s">
        <v>18</v>
      </c>
      <c r="H14">
        <v>5400037</v>
      </c>
      <c r="I14">
        <v>5875979</v>
      </c>
      <c r="J14">
        <v>11276016</v>
      </c>
      <c r="K14">
        <f t="shared" si="0"/>
        <v>2.7701662044167475E-3</v>
      </c>
      <c r="L14">
        <f t="shared" si="0"/>
        <v>1.4235925621926149E-3</v>
      </c>
    </row>
    <row r="15" spans="1:12">
      <c r="A15" t="s">
        <v>19</v>
      </c>
      <c r="B15">
        <v>19624</v>
      </c>
      <c r="C15">
        <v>12063</v>
      </c>
      <c r="D15">
        <v>1</v>
      </c>
      <c r="E15">
        <v>31688</v>
      </c>
      <c r="F15">
        <v>12</v>
      </c>
      <c r="G15" t="s">
        <v>19</v>
      </c>
      <c r="H15">
        <v>4377087</v>
      </c>
      <c r="I15">
        <v>4931268</v>
      </c>
      <c r="J15">
        <v>9308355</v>
      </c>
      <c r="K15">
        <f t="shared" si="0"/>
        <v>4.4833470296569387E-3</v>
      </c>
      <c r="L15">
        <f t="shared" si="0"/>
        <v>2.4462268122519399E-3</v>
      </c>
    </row>
    <row r="16" spans="1:12">
      <c r="A16" t="s">
        <v>20</v>
      </c>
      <c r="B16">
        <v>23185</v>
      </c>
      <c r="C16">
        <v>15300</v>
      </c>
      <c r="D16" t="s">
        <v>9</v>
      </c>
      <c r="E16">
        <v>38485</v>
      </c>
      <c r="F16">
        <v>13</v>
      </c>
      <c r="G16" t="s">
        <v>20</v>
      </c>
      <c r="H16">
        <v>3319889</v>
      </c>
      <c r="I16">
        <v>3909710</v>
      </c>
      <c r="J16">
        <v>7229599</v>
      </c>
      <c r="K16">
        <f t="shared" si="0"/>
        <v>6.9836672250186676E-3</v>
      </c>
      <c r="L16">
        <f t="shared" si="0"/>
        <v>3.9133337255192841E-3</v>
      </c>
    </row>
    <row r="17" spans="1:12">
      <c r="A17" t="s">
        <v>21</v>
      </c>
      <c r="B17">
        <v>24721</v>
      </c>
      <c r="C17">
        <v>18941</v>
      </c>
      <c r="D17">
        <v>4</v>
      </c>
      <c r="E17">
        <v>43666</v>
      </c>
      <c r="F17">
        <v>14</v>
      </c>
      <c r="G17" t="s">
        <v>21</v>
      </c>
      <c r="H17">
        <v>2312935</v>
      </c>
      <c r="I17">
        <v>2896479</v>
      </c>
      <c r="J17">
        <v>5209414</v>
      </c>
      <c r="K17">
        <f t="shared" si="0"/>
        <v>1.0688151634179084E-2</v>
      </c>
      <c r="L17">
        <f t="shared" si="0"/>
        <v>6.5393189455197152E-3</v>
      </c>
    </row>
    <row r="18" spans="1:12">
      <c r="A18" t="s">
        <v>22</v>
      </c>
      <c r="B18">
        <v>24313</v>
      </c>
      <c r="C18">
        <v>21393</v>
      </c>
      <c r="D18">
        <v>1</v>
      </c>
      <c r="E18">
        <v>45707</v>
      </c>
      <c r="F18">
        <v>15</v>
      </c>
      <c r="G18" t="s">
        <v>22</v>
      </c>
      <c r="H18">
        <v>1438562</v>
      </c>
      <c r="I18">
        <v>1973181</v>
      </c>
      <c r="J18">
        <v>3411743</v>
      </c>
      <c r="K18">
        <f t="shared" si="0"/>
        <v>1.6900905209507829E-2</v>
      </c>
      <c r="L18">
        <f t="shared" si="0"/>
        <v>1.0841884246807565E-2</v>
      </c>
    </row>
    <row r="19" spans="1:12">
      <c r="A19" t="s">
        <v>23</v>
      </c>
      <c r="B19">
        <v>54829</v>
      </c>
      <c r="C19">
        <v>75383</v>
      </c>
      <c r="D19">
        <v>8</v>
      </c>
      <c r="E19">
        <v>130220</v>
      </c>
      <c r="F19">
        <v>16</v>
      </c>
      <c r="G19" t="s">
        <v>33</v>
      </c>
      <c r="H19">
        <v>876525</v>
      </c>
      <c r="I19">
        <v>1335521</v>
      </c>
      <c r="J19">
        <v>2212046</v>
      </c>
      <c r="K19">
        <f>B19/SUM(H19:H21)</f>
        <v>3.5414629357151069E-2</v>
      </c>
      <c r="L19">
        <f>C19/SUM(I19:I21)</f>
        <v>2.9180339164394744E-2</v>
      </c>
    </row>
    <row r="20" spans="1:12">
      <c r="A20" t="s">
        <v>24</v>
      </c>
      <c r="B20">
        <v>106</v>
      </c>
      <c r="C20">
        <v>30</v>
      </c>
      <c r="D20">
        <v>6</v>
      </c>
      <c r="E20">
        <v>142</v>
      </c>
      <c r="G20" t="s">
        <v>34</v>
      </c>
      <c r="H20">
        <v>434245</v>
      </c>
      <c r="I20">
        <v>742051</v>
      </c>
      <c r="J20">
        <v>1176296</v>
      </c>
    </row>
    <row r="21" spans="1:12">
      <c r="A21" t="s">
        <v>8</v>
      </c>
      <c r="B21">
        <v>189215</v>
      </c>
      <c r="C21">
        <v>168503</v>
      </c>
      <c r="D21">
        <v>23</v>
      </c>
      <c r="E21">
        <v>357741</v>
      </c>
      <c r="G21" t="s">
        <v>35</v>
      </c>
      <c r="H21">
        <v>237432</v>
      </c>
      <c r="I21">
        <v>505777</v>
      </c>
      <c r="J21">
        <v>743209</v>
      </c>
    </row>
    <row r="22" spans="1:12">
      <c r="A22" t="s">
        <v>25</v>
      </c>
    </row>
    <row r="23" spans="1:12">
      <c r="A23" t="s">
        <v>26</v>
      </c>
      <c r="H23">
        <f>SUM(H19:H21)</f>
        <v>1548202</v>
      </c>
      <c r="I23">
        <f>SUM(I19:I21)</f>
        <v>2583349</v>
      </c>
    </row>
    <row r="24" spans="1:12">
      <c r="A24" t="s">
        <v>27</v>
      </c>
    </row>
    <row r="25" spans="1:12">
      <c r="A25" t="s">
        <v>28</v>
      </c>
    </row>
    <row r="26" spans="1:12">
      <c r="A26" t="s">
        <v>29</v>
      </c>
    </row>
    <row r="27" spans="1:12">
      <c r="A27" t="s">
        <v>30</v>
      </c>
    </row>
    <row r="28" spans="1:12">
      <c r="A28" t="s">
        <v>31</v>
      </c>
    </row>
    <row r="29" spans="1:12">
      <c r="A29" t="s">
        <v>32</v>
      </c>
    </row>
    <row r="30" spans="1:12">
      <c r="A30" t="s">
        <v>27</v>
      </c>
    </row>
    <row r="45" spans="1:5">
      <c r="A45" t="s">
        <v>39</v>
      </c>
    </row>
    <row r="46" spans="1:5">
      <c r="A46" s="27" t="s">
        <v>65</v>
      </c>
      <c r="B46" s="27"/>
      <c r="C46" s="27"/>
    </row>
    <row r="47" spans="1:5">
      <c r="A47" s="29" t="s">
        <v>40</v>
      </c>
      <c r="B47" s="29"/>
      <c r="C47" s="29"/>
      <c r="D47" s="29"/>
      <c r="E47" s="1"/>
    </row>
    <row r="48" spans="1:5">
      <c r="A48" s="30" t="s">
        <v>41</v>
      </c>
      <c r="B48" s="32" t="s">
        <v>42</v>
      </c>
      <c r="C48" s="33"/>
      <c r="D48" s="34"/>
      <c r="E48" s="1"/>
    </row>
    <row r="49" spans="1:9" ht="36.75">
      <c r="A49" s="31"/>
      <c r="B49" s="2" t="s">
        <v>43</v>
      </c>
      <c r="C49" s="3" t="s">
        <v>44</v>
      </c>
      <c r="D49" s="4" t="s">
        <v>45</v>
      </c>
      <c r="E49" s="1"/>
    </row>
    <row r="50" spans="1:9" ht="24">
      <c r="A50" s="5" t="s">
        <v>46</v>
      </c>
      <c r="B50" s="6">
        <v>1605811.5592318734</v>
      </c>
      <c r="C50" s="7">
        <v>1</v>
      </c>
      <c r="D50" s="8">
        <v>0</v>
      </c>
      <c r="E50" s="1"/>
    </row>
    <row r="51" spans="1:9">
      <c r="A51" s="9" t="s">
        <v>47</v>
      </c>
      <c r="B51" s="10">
        <v>14395.397495457628</v>
      </c>
      <c r="C51" s="11">
        <v>1</v>
      </c>
      <c r="D51" s="12">
        <v>0</v>
      </c>
      <c r="E51" s="1"/>
    </row>
    <row r="52" spans="1:9">
      <c r="A52" s="13" t="s">
        <v>48</v>
      </c>
      <c r="B52" s="14">
        <v>610795.4844802845</v>
      </c>
      <c r="C52" s="15">
        <v>1</v>
      </c>
      <c r="D52" s="16">
        <v>0</v>
      </c>
      <c r="E52" s="1"/>
    </row>
    <row r="53" spans="1:9">
      <c r="A53" s="28" t="s">
        <v>49</v>
      </c>
      <c r="B53" s="28"/>
      <c r="C53" s="28"/>
      <c r="D53" s="28"/>
      <c r="E53" s="1"/>
    </row>
    <row r="55" spans="1:9">
      <c r="A55" s="29" t="s">
        <v>50</v>
      </c>
      <c r="B55" s="29"/>
      <c r="C55" s="29"/>
      <c r="D55" s="29"/>
      <c r="E55" s="29"/>
      <c r="F55" s="29"/>
      <c r="G55" s="29"/>
      <c r="H55" s="29"/>
      <c r="I55" s="1"/>
    </row>
    <row r="56" spans="1:9">
      <c r="A56" s="30" t="s">
        <v>51</v>
      </c>
      <c r="B56" s="35" t="s">
        <v>52</v>
      </c>
      <c r="C56" s="33" t="s">
        <v>53</v>
      </c>
      <c r="D56" s="33" t="s">
        <v>54</v>
      </c>
      <c r="E56" s="33"/>
      <c r="F56" s="33" t="s">
        <v>55</v>
      </c>
      <c r="G56" s="33"/>
      <c r="H56" s="34"/>
      <c r="I56" s="1"/>
    </row>
    <row r="57" spans="1:9" ht="36.75">
      <c r="A57" s="31"/>
      <c r="B57" s="36"/>
      <c r="C57" s="37"/>
      <c r="D57" s="3" t="s">
        <v>56</v>
      </c>
      <c r="E57" s="3" t="s">
        <v>57</v>
      </c>
      <c r="F57" s="3" t="s">
        <v>43</v>
      </c>
      <c r="G57" s="3" t="s">
        <v>44</v>
      </c>
      <c r="H57" s="4" t="s">
        <v>45</v>
      </c>
      <c r="I57" s="1"/>
    </row>
    <row r="58" spans="1:9" ht="24">
      <c r="A58" s="5" t="s">
        <v>46</v>
      </c>
      <c r="B58" s="6">
        <v>-11.946985263114025</v>
      </c>
      <c r="C58" s="17">
        <v>9.5843036099490519E-3</v>
      </c>
      <c r="D58" s="18">
        <v>-11.965770153006423</v>
      </c>
      <c r="E58" s="18">
        <v>-11.928200373221626</v>
      </c>
      <c r="F58" s="18">
        <v>1553801.478719848</v>
      </c>
      <c r="G58" s="7">
        <v>1</v>
      </c>
      <c r="H58" s="8">
        <v>0</v>
      </c>
      <c r="I58" s="1"/>
    </row>
    <row r="59" spans="1:9">
      <c r="A59" s="9" t="s">
        <v>58</v>
      </c>
      <c r="B59" s="10">
        <v>-0.40665230811225583</v>
      </c>
      <c r="C59" s="19">
        <v>3.3893109205731004E-3</v>
      </c>
      <c r="D59" s="20">
        <v>-0.41329523544898739</v>
      </c>
      <c r="E59" s="20">
        <v>-0.40000938077552428</v>
      </c>
      <c r="F59" s="20">
        <v>14395.397495457632</v>
      </c>
      <c r="G59" s="11">
        <v>1</v>
      </c>
      <c r="H59" s="12">
        <v>0</v>
      </c>
      <c r="I59" s="1"/>
    </row>
    <row r="60" spans="1:9">
      <c r="A60" s="9" t="s">
        <v>59</v>
      </c>
      <c r="B60" s="21" t="s">
        <v>63</v>
      </c>
      <c r="C60" s="22"/>
      <c r="D60" s="22"/>
      <c r="E60" s="22"/>
      <c r="F60" s="22"/>
      <c r="G60" s="22"/>
      <c r="H60" s="23"/>
      <c r="I60" s="1"/>
    </row>
    <row r="61" spans="1:9">
      <c r="A61" s="9" t="s">
        <v>48</v>
      </c>
      <c r="B61" s="10">
        <v>0.53859948146954872</v>
      </c>
      <c r="C61" s="19">
        <v>6.8915676247568048E-4</v>
      </c>
      <c r="D61" s="20">
        <v>0.53724875903539415</v>
      </c>
      <c r="E61" s="20">
        <v>0.5399502039037033</v>
      </c>
      <c r="F61" s="20">
        <v>610795.48448028439</v>
      </c>
      <c r="G61" s="11">
        <v>1</v>
      </c>
      <c r="H61" s="12">
        <v>0</v>
      </c>
      <c r="I61" s="1"/>
    </row>
    <row r="62" spans="1:9">
      <c r="A62" s="13" t="s">
        <v>60</v>
      </c>
      <c r="B62" s="24" t="s">
        <v>64</v>
      </c>
      <c r="C62" s="25"/>
      <c r="D62" s="25"/>
      <c r="E62" s="25"/>
      <c r="F62" s="25"/>
      <c r="G62" s="25"/>
      <c r="H62" s="26"/>
      <c r="I62" s="1"/>
    </row>
    <row r="63" spans="1:9">
      <c r="A63" s="28" t="s">
        <v>49</v>
      </c>
      <c r="B63" s="28"/>
      <c r="C63" s="28"/>
      <c r="D63" s="28"/>
      <c r="E63" s="28"/>
      <c r="F63" s="28"/>
      <c r="G63" s="28"/>
      <c r="H63" s="28"/>
      <c r="I63" s="1"/>
    </row>
    <row r="64" spans="1:9">
      <c r="A64" s="28" t="s">
        <v>61</v>
      </c>
      <c r="B64" s="28"/>
      <c r="C64" s="28"/>
      <c r="D64" s="28"/>
      <c r="E64" s="28"/>
      <c r="F64" s="28"/>
      <c r="G64" s="28"/>
      <c r="H64" s="28"/>
      <c r="I64" s="1"/>
    </row>
    <row r="65" spans="1:9">
      <c r="A65" s="28" t="s">
        <v>62</v>
      </c>
      <c r="B65" s="28"/>
      <c r="C65" s="28"/>
      <c r="D65" s="28"/>
      <c r="E65" s="28"/>
      <c r="F65" s="28"/>
      <c r="G65" s="28"/>
      <c r="H65" s="28"/>
      <c r="I65" s="1"/>
    </row>
    <row r="82" spans="1:9">
      <c r="A82" s="27" t="s">
        <v>66</v>
      </c>
      <c r="B82" s="27"/>
      <c r="C82" s="27"/>
    </row>
    <row r="83" spans="1:9">
      <c r="A83" s="29" t="s">
        <v>40</v>
      </c>
      <c r="B83" s="29"/>
      <c r="C83" s="29"/>
      <c r="D83" s="29"/>
      <c r="E83" s="1"/>
    </row>
    <row r="84" spans="1:9">
      <c r="A84" s="30" t="s">
        <v>41</v>
      </c>
      <c r="B84" s="32" t="s">
        <v>42</v>
      </c>
      <c r="C84" s="33"/>
      <c r="D84" s="34"/>
      <c r="E84" s="1"/>
    </row>
    <row r="85" spans="1:9" ht="36.75">
      <c r="A85" s="31"/>
      <c r="B85" s="2" t="s">
        <v>43</v>
      </c>
      <c r="C85" s="3" t="s">
        <v>44</v>
      </c>
      <c r="D85" s="4" t="s">
        <v>45</v>
      </c>
      <c r="E85" s="1"/>
    </row>
    <row r="86" spans="1:9" ht="24">
      <c r="A86" s="5" t="s">
        <v>46</v>
      </c>
      <c r="B86" s="6">
        <v>1535494.839307392</v>
      </c>
      <c r="C86" s="7">
        <v>1</v>
      </c>
      <c r="D86" s="8">
        <v>0</v>
      </c>
      <c r="E86" s="1"/>
    </row>
    <row r="87" spans="1:9">
      <c r="A87" s="9" t="s">
        <v>47</v>
      </c>
      <c r="B87" s="10">
        <v>3887.7117449574894</v>
      </c>
      <c r="C87" s="11">
        <v>1</v>
      </c>
      <c r="D87" s="12">
        <v>0</v>
      </c>
      <c r="E87" s="1"/>
    </row>
    <row r="88" spans="1:9">
      <c r="A88" s="9" t="s">
        <v>48</v>
      </c>
      <c r="B88" s="10">
        <v>593795.19544316619</v>
      </c>
      <c r="C88" s="11">
        <v>1</v>
      </c>
      <c r="D88" s="12">
        <v>0</v>
      </c>
      <c r="E88" s="1"/>
    </row>
    <row r="89" spans="1:9" ht="24">
      <c r="A89" s="13" t="s">
        <v>67</v>
      </c>
      <c r="B89" s="14">
        <v>1804.7147739973993</v>
      </c>
      <c r="C89" s="15">
        <v>1</v>
      </c>
      <c r="D89" s="16">
        <v>0</v>
      </c>
      <c r="E89" s="1"/>
    </row>
    <row r="90" spans="1:9">
      <c r="A90" s="28" t="s">
        <v>68</v>
      </c>
      <c r="B90" s="28"/>
      <c r="C90" s="28"/>
      <c r="D90" s="28"/>
      <c r="E90" s="1"/>
    </row>
    <row r="92" spans="1:9">
      <c r="A92" s="29" t="s">
        <v>50</v>
      </c>
      <c r="B92" s="29"/>
      <c r="C92" s="29"/>
      <c r="D92" s="29"/>
      <c r="E92" s="29"/>
      <c r="F92" s="29"/>
      <c r="G92" s="29"/>
      <c r="H92" s="29"/>
      <c r="I92" s="1"/>
    </row>
    <row r="93" spans="1:9">
      <c r="A93" s="30" t="s">
        <v>51</v>
      </c>
      <c r="B93" s="35" t="s">
        <v>52</v>
      </c>
      <c r="C93" s="33" t="s">
        <v>53</v>
      </c>
      <c r="D93" s="33" t="s">
        <v>54</v>
      </c>
      <c r="E93" s="33"/>
      <c r="F93" s="33" t="s">
        <v>55</v>
      </c>
      <c r="G93" s="33"/>
      <c r="H93" s="34"/>
      <c r="I93" s="1"/>
    </row>
    <row r="94" spans="1:9" ht="36.75">
      <c r="A94" s="31"/>
      <c r="B94" s="36"/>
      <c r="C94" s="37"/>
      <c r="D94" s="3" t="s">
        <v>56</v>
      </c>
      <c r="E94" s="3" t="s">
        <v>57</v>
      </c>
      <c r="F94" s="3" t="s">
        <v>43</v>
      </c>
      <c r="G94" s="3" t="s">
        <v>44</v>
      </c>
      <c r="H94" s="4" t="s">
        <v>45</v>
      </c>
      <c r="I94" s="1"/>
    </row>
    <row r="95" spans="1:9" ht="24">
      <c r="A95" s="5" t="s">
        <v>46</v>
      </c>
      <c r="B95" s="6">
        <v>-11.607216432786526</v>
      </c>
      <c r="C95" s="17">
        <v>1.212010802750077E-2</v>
      </c>
      <c r="D95" s="18">
        <v>-11.630971408009163</v>
      </c>
      <c r="E95" s="18">
        <v>-11.583461457563889</v>
      </c>
      <c r="F95" s="18">
        <v>917155.9409655655</v>
      </c>
      <c r="G95" s="7">
        <v>1</v>
      </c>
      <c r="H95" s="8">
        <v>0</v>
      </c>
      <c r="I95" s="1"/>
    </row>
    <row r="96" spans="1:9">
      <c r="A96" s="9" t="s">
        <v>58</v>
      </c>
      <c r="B96" s="10">
        <v>-1.229993146704931</v>
      </c>
      <c r="C96" s="19">
        <v>1.9726755568683883E-2</v>
      </c>
      <c r="D96" s="20">
        <v>-1.2686568771513764</v>
      </c>
      <c r="E96" s="20">
        <v>-1.1913294162584855</v>
      </c>
      <c r="F96" s="20">
        <v>3887.7117449574898</v>
      </c>
      <c r="G96" s="11">
        <v>1</v>
      </c>
      <c r="H96" s="12">
        <v>0</v>
      </c>
      <c r="I96" s="1"/>
    </row>
    <row r="97" spans="1:9">
      <c r="A97" s="9" t="s">
        <v>59</v>
      </c>
      <c r="B97" s="21" t="s">
        <v>63</v>
      </c>
      <c r="C97" s="22"/>
      <c r="D97" s="22"/>
      <c r="E97" s="22"/>
      <c r="F97" s="22"/>
      <c r="G97" s="22"/>
      <c r="H97" s="23"/>
      <c r="I97" s="1"/>
    </row>
    <row r="98" spans="1:9">
      <c r="A98" s="9" t="s">
        <v>48</v>
      </c>
      <c r="B98" s="10">
        <v>0.51326940520079067</v>
      </c>
      <c r="C98" s="19">
        <v>8.9230393751515492E-4</v>
      </c>
      <c r="D98" s="20">
        <v>0.51152052161999773</v>
      </c>
      <c r="E98" s="20">
        <v>0.51501828878158362</v>
      </c>
      <c r="F98" s="20">
        <v>330875.90078312613</v>
      </c>
      <c r="G98" s="11">
        <v>1</v>
      </c>
      <c r="H98" s="12">
        <v>0</v>
      </c>
      <c r="I98" s="1"/>
    </row>
    <row r="99" spans="1:9" ht="24">
      <c r="A99" s="9" t="s">
        <v>69</v>
      </c>
      <c r="B99" s="10">
        <v>5.9894803034077626E-2</v>
      </c>
      <c r="C99" s="19">
        <v>1.4098887794981635E-3</v>
      </c>
      <c r="D99" s="20">
        <v>5.713147180405409E-2</v>
      </c>
      <c r="E99" s="20">
        <v>6.2658134264101162E-2</v>
      </c>
      <c r="F99" s="20">
        <v>1804.7147739973996</v>
      </c>
      <c r="G99" s="11">
        <v>1</v>
      </c>
      <c r="H99" s="12">
        <v>0</v>
      </c>
      <c r="I99" s="1"/>
    </row>
    <row r="100" spans="1:9" ht="24">
      <c r="A100" s="9" t="s">
        <v>70</v>
      </c>
      <c r="B100" s="21" t="s">
        <v>63</v>
      </c>
      <c r="C100" s="22"/>
      <c r="D100" s="22"/>
      <c r="E100" s="22"/>
      <c r="F100" s="22"/>
      <c r="G100" s="22"/>
      <c r="H100" s="23"/>
      <c r="I100" s="1"/>
    </row>
    <row r="101" spans="1:9">
      <c r="A101" s="13" t="s">
        <v>60</v>
      </c>
      <c r="B101" s="24" t="s">
        <v>64</v>
      </c>
      <c r="C101" s="25"/>
      <c r="D101" s="25"/>
      <c r="E101" s="25"/>
      <c r="F101" s="25"/>
      <c r="G101" s="25"/>
      <c r="H101" s="26"/>
      <c r="I101" s="1"/>
    </row>
    <row r="102" spans="1:9">
      <c r="A102" s="28" t="s">
        <v>68</v>
      </c>
      <c r="B102" s="28"/>
      <c r="C102" s="28"/>
      <c r="D102" s="28"/>
      <c r="E102" s="28"/>
      <c r="F102" s="28"/>
      <c r="G102" s="28"/>
      <c r="H102" s="28"/>
      <c r="I102" s="1"/>
    </row>
    <row r="103" spans="1:9">
      <c r="A103" s="28" t="s">
        <v>61</v>
      </c>
      <c r="B103" s="28"/>
      <c r="C103" s="28"/>
      <c r="D103" s="28"/>
      <c r="E103" s="28"/>
      <c r="F103" s="28"/>
      <c r="G103" s="28"/>
      <c r="H103" s="28"/>
      <c r="I103" s="1"/>
    </row>
    <row r="104" spans="1:9">
      <c r="A104" s="28" t="s">
        <v>62</v>
      </c>
      <c r="B104" s="28"/>
      <c r="C104" s="28"/>
      <c r="D104" s="28"/>
      <c r="E104" s="28"/>
      <c r="F104" s="28"/>
      <c r="G104" s="28"/>
      <c r="H104" s="28"/>
      <c r="I104" s="1"/>
    </row>
  </sheetData>
  <mergeCells count="26">
    <mergeCell ref="A104:H104"/>
    <mergeCell ref="A83:D83"/>
    <mergeCell ref="A84:A85"/>
    <mergeCell ref="B84:D84"/>
    <mergeCell ref="A90:D90"/>
    <mergeCell ref="A92:H92"/>
    <mergeCell ref="A93:A94"/>
    <mergeCell ref="B93:B94"/>
    <mergeCell ref="C93:C94"/>
    <mergeCell ref="D93:E93"/>
    <mergeCell ref="F93:H93"/>
    <mergeCell ref="A102:H102"/>
    <mergeCell ref="A103:H103"/>
    <mergeCell ref="A63:H63"/>
    <mergeCell ref="A64:H64"/>
    <mergeCell ref="A65:H65"/>
    <mergeCell ref="A47:D47"/>
    <mergeCell ref="A48:A49"/>
    <mergeCell ref="B48:D48"/>
    <mergeCell ref="A53:D53"/>
    <mergeCell ref="A55:H55"/>
    <mergeCell ref="A56:A57"/>
    <mergeCell ref="B56:B57"/>
    <mergeCell ref="C56:C57"/>
    <mergeCell ref="D56:E56"/>
    <mergeCell ref="F56:H56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óbitos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Kaizo Iwakami Beltrao</dc:creator>
  <cp:lastModifiedBy>X987654</cp:lastModifiedBy>
  <dcterms:created xsi:type="dcterms:W3CDTF">2023-02-22T23:41:49Z</dcterms:created>
  <dcterms:modified xsi:type="dcterms:W3CDTF">2023-02-28T14:30:32Z</dcterms:modified>
</cp:coreProperties>
</file>