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aniel Q\Documents\TEC\2024 - II Semestre\eWave\eWave\Calibration\"/>
    </mc:Choice>
  </mc:AlternateContent>
  <xr:revisionPtr revIDLastSave="0" documentId="13_ncr:1_{9C9A2444-FA77-4B50-B710-0EA332B4AEE6}" xr6:coauthVersionLast="47" xr6:coauthVersionMax="47" xr10:uidLastSave="{00000000-0000-0000-0000-000000000000}"/>
  <bookViews>
    <workbookView xWindow="-108" yWindow="-108" windowWidth="23256" windowHeight="12576" xr2:uid="{DD6E8BBC-5264-4291-AA6B-4364FD396A03}"/>
  </bookViews>
  <sheets>
    <sheet name="Calibration_NoBond" sheetId="8" r:id="rId1"/>
    <sheet name="Calibration_Bond" sheetId="12" r:id="rId2"/>
    <sheet name="Wave peak-peak" sheetId="9" r:id="rId3"/>
    <sheet name="Bond in water" sheetId="11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2" l="1"/>
  <c r="G2" i="12"/>
  <c r="D18" i="12" s="1"/>
  <c r="G3" i="8"/>
  <c r="G2" i="8"/>
  <c r="G3" i="11"/>
  <c r="G2" i="11"/>
  <c r="D7" i="12" l="1"/>
  <c r="D11" i="12"/>
  <c r="D15" i="12"/>
  <c r="D4" i="12"/>
  <c r="D8" i="12"/>
  <c r="D12" i="12"/>
  <c r="D16" i="12"/>
  <c r="D5" i="12"/>
  <c r="D9" i="12"/>
  <c r="D13" i="12"/>
  <c r="D17" i="12"/>
  <c r="D3" i="12"/>
  <c r="D6" i="12"/>
  <c r="D10" i="12"/>
  <c r="D14" i="12"/>
  <c r="D16" i="8"/>
  <c r="D18" i="8"/>
  <c r="D17" i="8"/>
  <c r="D15" i="8"/>
  <c r="D15" i="11"/>
  <c r="D12" i="11"/>
  <c r="D13" i="11"/>
  <c r="D4" i="11"/>
  <c r="D8" i="11"/>
  <c r="D5" i="11"/>
  <c r="D9" i="11"/>
  <c r="D3" i="11"/>
  <c r="D6" i="11"/>
  <c r="D10" i="11"/>
  <c r="D14" i="11"/>
  <c r="D7" i="11"/>
  <c r="D11" i="11"/>
  <c r="D7" i="8"/>
  <c r="D11" i="8"/>
  <c r="D4" i="8"/>
  <c r="D8" i="8"/>
  <c r="D12" i="8"/>
  <c r="D5" i="8"/>
  <c r="D9" i="8"/>
  <c r="D13" i="8"/>
  <c r="D3" i="8"/>
  <c r="D6" i="8"/>
  <c r="D10" i="8"/>
  <c r="D14" i="8"/>
</calcChain>
</file>

<file path=xl/sharedStrings.xml><?xml version="1.0" encoding="utf-8"?>
<sst xmlns="http://schemas.openxmlformats.org/spreadsheetml/2006/main" count="26" uniqueCount="16">
  <si>
    <t>Intercepto</t>
  </si>
  <si>
    <t>Pendiente</t>
  </si>
  <si>
    <t>Medida real (mm)</t>
  </si>
  <si>
    <t>Medida Sensor (mm)</t>
  </si>
  <si>
    <t>Calibración (mm)</t>
  </si>
  <si>
    <t>A</t>
  </si>
  <si>
    <t>B</t>
  </si>
  <si>
    <t>C</t>
  </si>
  <si>
    <t>D</t>
  </si>
  <si>
    <t>Position</t>
  </si>
  <si>
    <t>8,6 - 8,9</t>
  </si>
  <si>
    <t>6,9 - 7,2</t>
  </si>
  <si>
    <t>Var ~0,2</t>
  </si>
  <si>
    <t>Measurement (very far apart)</t>
  </si>
  <si>
    <t>Bomba ON</t>
  </si>
  <si>
    <t>Whoops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</si>
</sst>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 textRotation="90"/>
    </xf>
    <xf numFmtId="0" fontId="0" fillId="0" borderId="0" xfId="0" applyAlignment="1">
      <alignment horizontal="left" vertical="top"/>
    </xf>
    <xf numFmtId="2" fontId="0" fillId="0" borderId="0" xfId="0" applyNumberFormat="1"/>
    <xf numFmtId="0" fontId="0" fillId="0" borderId="0" xfId="0" quotePrefix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Prueba pre-calibración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Calibration_NoBond!$C$2</c:f>
              <c:strCache>
                <c:ptCount val="1"/>
                <c:pt idx="0">
                  <c:v>Medida Sensor (mm)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77165354330708646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Calibration_NoBond!$B$3:$B$18</c:f>
              <c:numCache>
                <c:formatCode>General</c:formatCode>
                <c:ptCount val="16"/>
                <c:pt idx="0">
                  <c:v>200</c:v>
                </c:pt>
                <c:pt idx="1">
                  <c:v>220</c:v>
                </c:pt>
                <c:pt idx="2">
                  <c:v>240</c:v>
                </c:pt>
                <c:pt idx="3">
                  <c:v>260</c:v>
                </c:pt>
                <c:pt idx="4">
                  <c:v>280</c:v>
                </c:pt>
                <c:pt idx="5">
                  <c:v>300</c:v>
                </c:pt>
                <c:pt idx="6">
                  <c:v>320</c:v>
                </c:pt>
                <c:pt idx="7">
                  <c:v>340</c:v>
                </c:pt>
                <c:pt idx="8">
                  <c:v>360</c:v>
                </c:pt>
                <c:pt idx="9">
                  <c:v>380</c:v>
                </c:pt>
                <c:pt idx="10">
                  <c:v>400</c:v>
                </c:pt>
                <c:pt idx="11">
                  <c:v>420</c:v>
                </c:pt>
                <c:pt idx="12">
                  <c:v>440</c:v>
                </c:pt>
                <c:pt idx="13">
                  <c:v>460</c:v>
                </c:pt>
                <c:pt idx="14">
                  <c:v>480</c:v>
                </c:pt>
                <c:pt idx="15">
                  <c:v>500</c:v>
                </c:pt>
              </c:numCache>
            </c:numRef>
          </c:xVal>
          <c:yVal>
            <c:numRef>
              <c:f>Calibration_NoBond!$C$3:$C$18</c:f>
              <c:numCache>
                <c:formatCode>0.00</c:formatCode>
                <c:ptCount val="16"/>
                <c:pt idx="0">
                  <c:v>198.15</c:v>
                </c:pt>
                <c:pt idx="1">
                  <c:v>217.99</c:v>
                </c:pt>
                <c:pt idx="2">
                  <c:v>237.79</c:v>
                </c:pt>
                <c:pt idx="3">
                  <c:v>257.42</c:v>
                </c:pt>
                <c:pt idx="4">
                  <c:v>277.47000000000003</c:v>
                </c:pt>
                <c:pt idx="5">
                  <c:v>297.79000000000002</c:v>
                </c:pt>
                <c:pt idx="6">
                  <c:v>317.36</c:v>
                </c:pt>
                <c:pt idx="7">
                  <c:v>337.58</c:v>
                </c:pt>
                <c:pt idx="8">
                  <c:v>357.87</c:v>
                </c:pt>
                <c:pt idx="9">
                  <c:v>377.41</c:v>
                </c:pt>
                <c:pt idx="10">
                  <c:v>397.79</c:v>
                </c:pt>
                <c:pt idx="11">
                  <c:v>418.05</c:v>
                </c:pt>
                <c:pt idx="12">
                  <c:v>438.39</c:v>
                </c:pt>
                <c:pt idx="13">
                  <c:v>457.93</c:v>
                </c:pt>
                <c:pt idx="14">
                  <c:v>478.47</c:v>
                </c:pt>
                <c:pt idx="15">
                  <c:v>498.91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12-4FBF-987D-67C399579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real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del sensor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post-calibración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Calibration_NoBond!$D$2</c:f>
              <c:strCache>
                <c:ptCount val="1"/>
                <c:pt idx="0">
                  <c:v>Calibración (mm)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73232323232323238"/>
                  <c:y val="-0.651419874599008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Calibration_NoBond!$B$3:$B$18</c:f>
              <c:numCache>
                <c:formatCode>General</c:formatCode>
                <c:ptCount val="16"/>
                <c:pt idx="0">
                  <c:v>200</c:v>
                </c:pt>
                <c:pt idx="1">
                  <c:v>220</c:v>
                </c:pt>
                <c:pt idx="2">
                  <c:v>240</c:v>
                </c:pt>
                <c:pt idx="3">
                  <c:v>260</c:v>
                </c:pt>
                <c:pt idx="4">
                  <c:v>280</c:v>
                </c:pt>
                <c:pt idx="5">
                  <c:v>300</c:v>
                </c:pt>
                <c:pt idx="6">
                  <c:v>320</c:v>
                </c:pt>
                <c:pt idx="7">
                  <c:v>340</c:v>
                </c:pt>
                <c:pt idx="8">
                  <c:v>360</c:v>
                </c:pt>
                <c:pt idx="9">
                  <c:v>380</c:v>
                </c:pt>
                <c:pt idx="10">
                  <c:v>400</c:v>
                </c:pt>
                <c:pt idx="11">
                  <c:v>420</c:v>
                </c:pt>
                <c:pt idx="12">
                  <c:v>440</c:v>
                </c:pt>
                <c:pt idx="13">
                  <c:v>460</c:v>
                </c:pt>
                <c:pt idx="14">
                  <c:v>480</c:v>
                </c:pt>
                <c:pt idx="15">
                  <c:v>500</c:v>
                </c:pt>
              </c:numCache>
            </c:numRef>
          </c:xVal>
          <c:yVal>
            <c:numRef>
              <c:f>Calibration_NoBond!$D$3:$D$18</c:f>
              <c:numCache>
                <c:formatCode>0.00</c:formatCode>
                <c:ptCount val="16"/>
                <c:pt idx="0">
                  <c:v>200.60788958078581</c:v>
                </c:pt>
                <c:pt idx="1">
                  <c:v>220.40072151585818</c:v>
                </c:pt>
                <c:pt idx="2">
                  <c:v>240.15364854783564</c:v>
                </c:pt>
                <c:pt idx="3">
                  <c:v>259.73697974165981</c:v>
                </c:pt>
                <c:pt idx="4">
                  <c:v>279.73931241798044</c:v>
                </c:pt>
                <c:pt idx="5">
                  <c:v>300.01100319019162</c:v>
                </c:pt>
                <c:pt idx="6">
                  <c:v>319.53447702937342</c:v>
                </c:pt>
                <c:pt idx="7">
                  <c:v>339.70640554384732</c:v>
                </c:pt>
                <c:pt idx="8">
                  <c:v>359.9481676387374</c:v>
                </c:pt>
                <c:pt idx="9">
                  <c:v>379.441712800598</c:v>
                </c:pt>
                <c:pt idx="10">
                  <c:v>399.77326092745159</c:v>
                </c:pt>
                <c:pt idx="11">
                  <c:v>419.98509434502046</c:v>
                </c:pt>
                <c:pt idx="12">
                  <c:v>440.27673756877908</c:v>
                </c:pt>
                <c:pt idx="13">
                  <c:v>459.77028273063968</c:v>
                </c:pt>
                <c:pt idx="14">
                  <c:v>480.2614504698729</c:v>
                </c:pt>
                <c:pt idx="15">
                  <c:v>500.65285595136885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CF-4BDB-9F88-1DEE40A7D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Reales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Calibrado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Prueba pre-calibración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Calibration_Bond!$C$2</c:f>
              <c:strCache>
                <c:ptCount val="1"/>
                <c:pt idx="0">
                  <c:v>Medida Sensor (mm)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77165354330708646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Calibration_Bond!$B$3:$B$18</c:f>
              <c:numCache>
                <c:formatCode>General</c:formatCode>
                <c:ptCount val="16"/>
                <c:pt idx="0">
                  <c:v>200</c:v>
                </c:pt>
                <c:pt idx="1">
                  <c:v>220</c:v>
                </c:pt>
                <c:pt idx="2">
                  <c:v>240</c:v>
                </c:pt>
                <c:pt idx="3">
                  <c:v>260</c:v>
                </c:pt>
                <c:pt idx="4">
                  <c:v>280</c:v>
                </c:pt>
                <c:pt idx="5">
                  <c:v>300</c:v>
                </c:pt>
                <c:pt idx="6">
                  <c:v>320</c:v>
                </c:pt>
                <c:pt idx="7">
                  <c:v>340</c:v>
                </c:pt>
                <c:pt idx="8">
                  <c:v>360</c:v>
                </c:pt>
                <c:pt idx="9">
                  <c:v>380</c:v>
                </c:pt>
                <c:pt idx="10">
                  <c:v>400</c:v>
                </c:pt>
                <c:pt idx="11">
                  <c:v>420</c:v>
                </c:pt>
                <c:pt idx="12">
                  <c:v>440</c:v>
                </c:pt>
                <c:pt idx="13">
                  <c:v>460</c:v>
                </c:pt>
                <c:pt idx="14">
                  <c:v>480</c:v>
                </c:pt>
                <c:pt idx="15">
                  <c:v>500</c:v>
                </c:pt>
              </c:numCache>
            </c:numRef>
          </c:xVal>
          <c:yVal>
            <c:numRef>
              <c:f>Calibration_Bond!$C$3:$C$18</c:f>
              <c:numCache>
                <c:formatCode>0.00</c:formatCode>
                <c:ptCount val="16"/>
                <c:pt idx="0">
                  <c:v>198.15</c:v>
                </c:pt>
                <c:pt idx="1">
                  <c:v>217.99</c:v>
                </c:pt>
                <c:pt idx="2">
                  <c:v>237.79</c:v>
                </c:pt>
                <c:pt idx="3">
                  <c:v>257.42</c:v>
                </c:pt>
                <c:pt idx="4">
                  <c:v>277.47000000000003</c:v>
                </c:pt>
                <c:pt idx="5">
                  <c:v>297.79000000000002</c:v>
                </c:pt>
                <c:pt idx="6">
                  <c:v>317.36</c:v>
                </c:pt>
                <c:pt idx="7">
                  <c:v>337.58</c:v>
                </c:pt>
                <c:pt idx="8">
                  <c:v>357.87</c:v>
                </c:pt>
                <c:pt idx="9">
                  <c:v>377.41</c:v>
                </c:pt>
                <c:pt idx="10">
                  <c:v>397.79</c:v>
                </c:pt>
                <c:pt idx="11">
                  <c:v>418.05</c:v>
                </c:pt>
                <c:pt idx="12">
                  <c:v>438.39</c:v>
                </c:pt>
                <c:pt idx="13">
                  <c:v>457.93</c:v>
                </c:pt>
                <c:pt idx="14">
                  <c:v>478.47</c:v>
                </c:pt>
                <c:pt idx="15">
                  <c:v>498.91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E9-4B0A-AF46-229583FED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real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del sensor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post-calibración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Calibration_Bond!$D$2</c:f>
              <c:strCache>
                <c:ptCount val="1"/>
                <c:pt idx="0">
                  <c:v>Calibración (mm)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73232323232323238"/>
                  <c:y val="-0.651419874599008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Calibration_Bond!$B$3:$B$18</c:f>
              <c:numCache>
                <c:formatCode>General</c:formatCode>
                <c:ptCount val="16"/>
                <c:pt idx="0">
                  <c:v>200</c:v>
                </c:pt>
                <c:pt idx="1">
                  <c:v>220</c:v>
                </c:pt>
                <c:pt idx="2">
                  <c:v>240</c:v>
                </c:pt>
                <c:pt idx="3">
                  <c:v>260</c:v>
                </c:pt>
                <c:pt idx="4">
                  <c:v>280</c:v>
                </c:pt>
                <c:pt idx="5">
                  <c:v>300</c:v>
                </c:pt>
                <c:pt idx="6">
                  <c:v>320</c:v>
                </c:pt>
                <c:pt idx="7">
                  <c:v>340</c:v>
                </c:pt>
                <c:pt idx="8">
                  <c:v>360</c:v>
                </c:pt>
                <c:pt idx="9">
                  <c:v>380</c:v>
                </c:pt>
                <c:pt idx="10">
                  <c:v>400</c:v>
                </c:pt>
                <c:pt idx="11">
                  <c:v>420</c:v>
                </c:pt>
                <c:pt idx="12">
                  <c:v>440</c:v>
                </c:pt>
                <c:pt idx="13">
                  <c:v>460</c:v>
                </c:pt>
                <c:pt idx="14">
                  <c:v>480</c:v>
                </c:pt>
                <c:pt idx="15">
                  <c:v>500</c:v>
                </c:pt>
              </c:numCache>
            </c:numRef>
          </c:xVal>
          <c:yVal>
            <c:numRef>
              <c:f>Calibration_Bond!$D$3:$D$18</c:f>
              <c:numCache>
                <c:formatCode>0.00</c:formatCode>
                <c:ptCount val="16"/>
                <c:pt idx="0">
                  <c:v>200.60788958078581</c:v>
                </c:pt>
                <c:pt idx="1">
                  <c:v>220.40072151585818</c:v>
                </c:pt>
                <c:pt idx="2">
                  <c:v>240.15364854783564</c:v>
                </c:pt>
                <c:pt idx="3">
                  <c:v>259.73697974165981</c:v>
                </c:pt>
                <c:pt idx="4">
                  <c:v>279.73931241798044</c:v>
                </c:pt>
                <c:pt idx="5">
                  <c:v>300.01100319019162</c:v>
                </c:pt>
                <c:pt idx="6">
                  <c:v>319.53447702937342</c:v>
                </c:pt>
                <c:pt idx="7">
                  <c:v>339.70640554384732</c:v>
                </c:pt>
                <c:pt idx="8">
                  <c:v>359.9481676387374</c:v>
                </c:pt>
                <c:pt idx="9">
                  <c:v>379.441712800598</c:v>
                </c:pt>
                <c:pt idx="10">
                  <c:v>399.77326092745159</c:v>
                </c:pt>
                <c:pt idx="11">
                  <c:v>419.98509434502046</c:v>
                </c:pt>
                <c:pt idx="12">
                  <c:v>440.27673756877908</c:v>
                </c:pt>
                <c:pt idx="13">
                  <c:v>459.77028273063968</c:v>
                </c:pt>
                <c:pt idx="14">
                  <c:v>480.2614504698729</c:v>
                </c:pt>
                <c:pt idx="15">
                  <c:v>500.65285595136885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6-4018-A2B9-191667967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Reales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Calibrado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Prueba pre-calibración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'Bond in water'!$C$2</c:f>
              <c:strCache>
                <c:ptCount val="1"/>
                <c:pt idx="0">
                  <c:v>Medida Sensor (mm)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698534730402795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'Bond in water'!$B$3:$B$18</c:f>
              <c:numCache>
                <c:formatCode>General</c:formatCode>
                <c:ptCount val="16"/>
                <c:pt idx="0">
                  <c:v>448</c:v>
                </c:pt>
              </c:numCache>
            </c:numRef>
          </c:xVal>
          <c:yVal>
            <c:numRef>
              <c:f>'Bond in water'!$C$3:$C$18</c:f>
              <c:numCache>
                <c:formatCode>0.00</c:formatCode>
                <c:ptCount val="16"/>
                <c:pt idx="0">
                  <c:v>450.96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D-4D4C-BF82-82C5586B4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  <c:max val="755"/>
          <c:min val="4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real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del sensor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post-calibración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'Bond in water'!$D$2</c:f>
              <c:strCache>
                <c:ptCount val="1"/>
                <c:pt idx="0">
                  <c:v>Calibración (mm)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902754579919934"/>
                  <c:y val="-0.651419874599008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'Bond in water'!$B$3:$B$18</c:f>
              <c:numCache>
                <c:formatCode>General</c:formatCode>
                <c:ptCount val="16"/>
                <c:pt idx="0">
                  <c:v>448</c:v>
                </c:pt>
              </c:numCache>
            </c:numRef>
          </c:xVal>
          <c:yVal>
            <c:numRef>
              <c:f>'Bond in water'!$D$3:$D$18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E0-46C1-8554-51EFDBAEB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  <c:max val="755"/>
          <c:min val="4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Reales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Calibrado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4</xdr:row>
      <xdr:rowOff>34290</xdr:rowOff>
    </xdr:from>
    <xdr:to>
      <xdr:col>10</xdr:col>
      <xdr:colOff>396240</xdr:colOff>
      <xdr:row>19</xdr:row>
      <xdr:rowOff>34290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F66D1C-297D-4AC2-A0BC-672C45FA7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601980</xdr:colOff>
      <xdr:row>4</xdr:row>
      <xdr:rowOff>38100</xdr:rowOff>
    </xdr:from>
    <xdr:to>
      <xdr:col>16</xdr:col>
      <xdr:colOff>419100</xdr:colOff>
      <xdr:row>19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9E27D52-8C41-4FB5-9962-1BF4E6154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4</xdr:row>
      <xdr:rowOff>34290</xdr:rowOff>
    </xdr:from>
    <xdr:to>
      <xdr:col>10</xdr:col>
      <xdr:colOff>396240</xdr:colOff>
      <xdr:row>19</xdr:row>
      <xdr:rowOff>34290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8AAF65-3E66-4E17-8A26-3CB80C07D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601980</xdr:colOff>
      <xdr:row>4</xdr:row>
      <xdr:rowOff>38100</xdr:rowOff>
    </xdr:from>
    <xdr:to>
      <xdr:col>16</xdr:col>
      <xdr:colOff>419100</xdr:colOff>
      <xdr:row>19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83E036D-7779-4176-8F36-1177CACFB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4</xdr:row>
      <xdr:rowOff>34290</xdr:rowOff>
    </xdr:from>
    <xdr:to>
      <xdr:col>10</xdr:col>
      <xdr:colOff>396240</xdr:colOff>
      <xdr:row>19</xdr:row>
      <xdr:rowOff>34290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725D28-9B4F-4A5D-8270-47190043B3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601980</xdr:colOff>
      <xdr:row>4</xdr:row>
      <xdr:rowOff>38100</xdr:rowOff>
    </xdr:from>
    <xdr:to>
      <xdr:col>16</xdr:col>
      <xdr:colOff>419100</xdr:colOff>
      <xdr:row>19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6CA26B6-14D4-4551-B49B-23922F555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A7D7B-E854-4DCE-A9EA-2115A357C041}">
  <dimension ref="A2:K76"/>
  <sheetViews>
    <sheetView tabSelected="1" workbookViewId="0"/>
  </sheetViews>
  <sheetFormatPr baseColWidth="10" defaultColWidth="11.44140625" defaultRowHeight="14.4" x14ac:dyDescent="0.3"/>
  <cols>
    <col min="1" max="1" width="2.6640625" customWidth="1"/>
    <col min="2" max="2" width="14.88671875" bestFit="1" customWidth="1"/>
    <col min="3" max="3" width="17.44140625" bestFit="1" customWidth="1"/>
    <col min="4" max="4" width="14.77734375" bestFit="1" customWidth="1"/>
    <col min="5" max="5" width="11.5546875" bestFit="1" customWidth="1"/>
    <col min="6" max="6" width="12" bestFit="1" customWidth="1"/>
    <col min="7" max="7" width="14.33203125" bestFit="1" customWidth="1"/>
    <col min="8" max="8" width="12.5546875" bestFit="1" customWidth="1"/>
  </cols>
  <sheetData>
    <row r="2" spans="1:11" x14ac:dyDescent="0.3">
      <c r="B2" s="3" t="s">
        <v>2</v>
      </c>
      <c r="C2" s="3" t="s">
        <v>3</v>
      </c>
      <c r="D2" s="3" t="s">
        <v>4</v>
      </c>
      <c r="E2" s="1"/>
      <c r="F2" s="1" t="s">
        <v>0</v>
      </c>
      <c r="G2" s="1">
        <f>INTERCEPT($C$3:$C$18,$B$3:$B$18)</f>
        <v>-2.935955882352971</v>
      </c>
      <c r="H2" s="1"/>
      <c r="I2" s="1"/>
      <c r="K2" s="7"/>
    </row>
    <row r="3" spans="1:11" x14ac:dyDescent="0.3">
      <c r="B3" s="1">
        <v>200</v>
      </c>
      <c r="C3" s="4">
        <v>198.15</v>
      </c>
      <c r="D3" s="4">
        <f>(C3-$G$2)/$G$3</f>
        <v>200.60788958078581</v>
      </c>
      <c r="E3" s="4"/>
      <c r="F3" s="1" t="s">
        <v>1</v>
      </c>
      <c r="G3" s="1">
        <f>SLOPE($C$3:$C$18,$B$3:$B$18)</f>
        <v>1.0023830882352942</v>
      </c>
      <c r="H3" s="4"/>
      <c r="I3" s="4"/>
      <c r="K3" s="8"/>
    </row>
    <row r="4" spans="1:11" x14ac:dyDescent="0.3">
      <c r="B4" s="1">
        <v>220</v>
      </c>
      <c r="C4" s="4">
        <v>217.99</v>
      </c>
      <c r="D4" s="4">
        <f t="shared" ref="D4:D18" si="0">(C4-$G$2)/$G$3</f>
        <v>220.40072151585818</v>
      </c>
      <c r="E4" s="4"/>
      <c r="F4" s="1"/>
      <c r="G4" s="4"/>
      <c r="H4" s="4"/>
      <c r="I4" s="4"/>
    </row>
    <row r="5" spans="1:11" x14ac:dyDescent="0.3">
      <c r="B5" s="1">
        <v>240</v>
      </c>
      <c r="C5" s="4">
        <v>237.79</v>
      </c>
      <c r="D5" s="4">
        <f t="shared" si="0"/>
        <v>240.15364854783564</v>
      </c>
      <c r="E5" s="4"/>
      <c r="F5" s="1"/>
      <c r="G5" s="4"/>
      <c r="H5" s="4"/>
      <c r="I5" s="4"/>
    </row>
    <row r="6" spans="1:11" x14ac:dyDescent="0.3">
      <c r="B6" s="1">
        <v>260</v>
      </c>
      <c r="C6" s="4">
        <v>257.42</v>
      </c>
      <c r="D6" s="4">
        <f t="shared" si="0"/>
        <v>259.73697974165981</v>
      </c>
      <c r="E6" s="4"/>
      <c r="F6" s="1"/>
      <c r="G6" s="1"/>
      <c r="H6" s="4"/>
      <c r="I6" s="4"/>
    </row>
    <row r="7" spans="1:11" x14ac:dyDescent="0.3">
      <c r="B7" s="1">
        <v>280</v>
      </c>
      <c r="C7" s="4">
        <v>277.47000000000003</v>
      </c>
      <c r="D7" s="4">
        <f t="shared" si="0"/>
        <v>279.73931241798044</v>
      </c>
      <c r="E7" s="4"/>
    </row>
    <row r="8" spans="1:11" x14ac:dyDescent="0.3">
      <c r="B8" s="1">
        <v>300</v>
      </c>
      <c r="C8" s="4">
        <v>297.79000000000002</v>
      </c>
      <c r="D8" s="4">
        <f t="shared" si="0"/>
        <v>300.01100319019162</v>
      </c>
      <c r="E8" s="4"/>
    </row>
    <row r="9" spans="1:11" x14ac:dyDescent="0.3">
      <c r="B9" s="1">
        <v>320</v>
      </c>
      <c r="C9" s="4">
        <v>317.36</v>
      </c>
      <c r="D9" s="4">
        <f t="shared" si="0"/>
        <v>319.53447702937342</v>
      </c>
      <c r="E9" s="4"/>
    </row>
    <row r="10" spans="1:11" x14ac:dyDescent="0.3">
      <c r="B10" s="1">
        <v>340</v>
      </c>
      <c r="C10" s="4">
        <v>337.58</v>
      </c>
      <c r="D10" s="4">
        <f t="shared" si="0"/>
        <v>339.70640554384732</v>
      </c>
      <c r="E10" s="4"/>
    </row>
    <row r="11" spans="1:11" x14ac:dyDescent="0.3">
      <c r="B11" s="1">
        <v>360</v>
      </c>
      <c r="C11" s="4">
        <v>357.87</v>
      </c>
      <c r="D11" s="4">
        <f t="shared" si="0"/>
        <v>359.9481676387374</v>
      </c>
      <c r="E11" s="4"/>
    </row>
    <row r="12" spans="1:11" x14ac:dyDescent="0.3">
      <c r="B12" s="1">
        <v>380</v>
      </c>
      <c r="C12" s="4">
        <v>377.41</v>
      </c>
      <c r="D12" s="4">
        <f t="shared" si="0"/>
        <v>379.441712800598</v>
      </c>
      <c r="E12" s="4"/>
    </row>
    <row r="13" spans="1:11" x14ac:dyDescent="0.3">
      <c r="B13" s="1">
        <v>400</v>
      </c>
      <c r="C13" s="4">
        <v>397.79</v>
      </c>
      <c r="D13" s="4">
        <f t="shared" si="0"/>
        <v>399.77326092745159</v>
      </c>
      <c r="E13" s="4"/>
      <c r="F13" s="4"/>
    </row>
    <row r="14" spans="1:11" x14ac:dyDescent="0.3">
      <c r="B14" s="1">
        <v>420</v>
      </c>
      <c r="C14" s="4">
        <v>418.05</v>
      </c>
      <c r="D14" s="4">
        <f t="shared" si="0"/>
        <v>419.98509434502046</v>
      </c>
      <c r="E14" s="4"/>
      <c r="F14" s="4"/>
    </row>
    <row r="15" spans="1:11" x14ac:dyDescent="0.3">
      <c r="A15" s="6"/>
      <c r="B15" s="1">
        <v>440</v>
      </c>
      <c r="C15" s="4">
        <v>438.39</v>
      </c>
      <c r="D15" s="4">
        <f t="shared" si="0"/>
        <v>440.27673756877908</v>
      </c>
      <c r="E15" s="4"/>
      <c r="F15" s="4"/>
    </row>
    <row r="16" spans="1:11" x14ac:dyDescent="0.3">
      <c r="A16" s="6"/>
      <c r="B16" s="1">
        <v>460</v>
      </c>
      <c r="C16" s="4">
        <v>457.93</v>
      </c>
      <c r="D16" s="4">
        <f t="shared" si="0"/>
        <v>459.77028273063968</v>
      </c>
      <c r="E16" s="4"/>
      <c r="F16" s="4"/>
    </row>
    <row r="17" spans="1:6" x14ac:dyDescent="0.3">
      <c r="A17" s="6"/>
      <c r="B17" s="1">
        <v>480</v>
      </c>
      <c r="C17" s="4">
        <v>478.47</v>
      </c>
      <c r="D17" s="4">
        <f t="shared" si="0"/>
        <v>480.2614504698729</v>
      </c>
      <c r="E17" s="4"/>
      <c r="F17" s="4"/>
    </row>
    <row r="18" spans="1:6" x14ac:dyDescent="0.3">
      <c r="A18" s="6"/>
      <c r="B18" s="2">
        <v>500</v>
      </c>
      <c r="C18" s="5">
        <v>498.91</v>
      </c>
      <c r="D18" s="5">
        <f t="shared" si="0"/>
        <v>500.65285595136885</v>
      </c>
      <c r="E18" s="4"/>
      <c r="F18" s="4"/>
    </row>
    <row r="19" spans="1:6" x14ac:dyDescent="0.3">
      <c r="A19" s="6"/>
      <c r="B19" s="1"/>
      <c r="C19" s="4"/>
      <c r="D19" s="4"/>
      <c r="E19" s="4"/>
      <c r="F19" s="4"/>
    </row>
    <row r="20" spans="1:6" x14ac:dyDescent="0.3">
      <c r="A20" s="6"/>
      <c r="B20" s="1"/>
      <c r="C20" s="4"/>
      <c r="D20" s="4"/>
      <c r="E20" s="4"/>
      <c r="F20" s="4"/>
    </row>
    <row r="21" spans="1:6" x14ac:dyDescent="0.3">
      <c r="A21" s="6"/>
      <c r="B21" s="1"/>
      <c r="C21" s="4"/>
      <c r="D21" s="4"/>
      <c r="E21" s="4"/>
      <c r="F21" s="4"/>
    </row>
    <row r="22" spans="1:6" x14ac:dyDescent="0.3">
      <c r="A22" s="6"/>
      <c r="B22" s="1"/>
      <c r="C22" s="4"/>
      <c r="D22" s="4"/>
      <c r="E22" s="4"/>
      <c r="F22" s="4"/>
    </row>
    <row r="23" spans="1:6" x14ac:dyDescent="0.3">
      <c r="A23" s="6"/>
      <c r="B23" s="1"/>
      <c r="C23" s="4"/>
      <c r="D23" s="4"/>
      <c r="E23" s="4"/>
      <c r="F23" s="4"/>
    </row>
    <row r="24" spans="1:6" x14ac:dyDescent="0.3">
      <c r="B24" s="1"/>
      <c r="C24" s="4"/>
      <c r="D24" s="4"/>
      <c r="F24" s="4"/>
    </row>
    <row r="25" spans="1:6" x14ac:dyDescent="0.3">
      <c r="B25" s="1"/>
      <c r="C25" s="4"/>
      <c r="D25" s="4"/>
      <c r="F25" s="4"/>
    </row>
    <row r="26" spans="1:6" x14ac:dyDescent="0.3">
      <c r="B26" s="1"/>
      <c r="C26" s="4"/>
      <c r="D26" s="4"/>
      <c r="F26" s="4"/>
    </row>
    <row r="27" spans="1:6" x14ac:dyDescent="0.3">
      <c r="B27" s="1"/>
      <c r="C27" s="4"/>
      <c r="D27" s="4"/>
      <c r="F27" s="4"/>
    </row>
    <row r="28" spans="1:6" x14ac:dyDescent="0.3">
      <c r="B28" s="1"/>
      <c r="C28" s="4"/>
      <c r="D28" s="4"/>
      <c r="F28" s="4"/>
    </row>
    <row r="29" spans="1:6" x14ac:dyDescent="0.3">
      <c r="B29" s="1"/>
      <c r="C29" s="4"/>
      <c r="D29" s="4"/>
      <c r="F29" s="4"/>
    </row>
    <row r="30" spans="1:6" x14ac:dyDescent="0.3">
      <c r="B30" s="1"/>
      <c r="C30" s="4"/>
      <c r="D30" s="4"/>
      <c r="F30" s="4"/>
    </row>
    <row r="31" spans="1:6" x14ac:dyDescent="0.3">
      <c r="B31" s="1"/>
      <c r="C31" s="4"/>
      <c r="D31" s="4"/>
      <c r="F31" s="4"/>
    </row>
    <row r="32" spans="1:6" x14ac:dyDescent="0.3">
      <c r="B32" s="1"/>
      <c r="C32" s="4"/>
      <c r="D32" s="4"/>
      <c r="F32" s="4"/>
    </row>
    <row r="33" spans="2:6" x14ac:dyDescent="0.3">
      <c r="B33" s="1"/>
      <c r="C33" s="4"/>
      <c r="D33" s="4"/>
      <c r="F33" s="4"/>
    </row>
    <row r="34" spans="2:6" x14ac:dyDescent="0.3">
      <c r="B34" s="1"/>
      <c r="C34" s="4"/>
      <c r="D34" s="4"/>
      <c r="F34" s="4"/>
    </row>
    <row r="35" spans="2:6" x14ac:dyDescent="0.3">
      <c r="B35" s="1"/>
      <c r="C35" s="1"/>
      <c r="D35" s="4"/>
      <c r="F35" s="4"/>
    </row>
    <row r="36" spans="2:6" x14ac:dyDescent="0.3">
      <c r="F36" s="4"/>
    </row>
    <row r="37" spans="2:6" x14ac:dyDescent="0.3">
      <c r="F37" s="4"/>
    </row>
    <row r="38" spans="2:6" x14ac:dyDescent="0.3">
      <c r="F38" s="4"/>
    </row>
    <row r="39" spans="2:6" x14ac:dyDescent="0.3">
      <c r="F39" s="4"/>
    </row>
    <row r="40" spans="2:6" x14ac:dyDescent="0.3">
      <c r="F40" s="4"/>
    </row>
    <row r="41" spans="2:6" x14ac:dyDescent="0.3">
      <c r="F41" s="4"/>
    </row>
    <row r="42" spans="2:6" x14ac:dyDescent="0.3">
      <c r="F42" s="4"/>
    </row>
    <row r="43" spans="2:6" x14ac:dyDescent="0.3">
      <c r="F43" s="4"/>
    </row>
    <row r="44" spans="2:6" x14ac:dyDescent="0.3">
      <c r="F44" s="4"/>
    </row>
    <row r="45" spans="2:6" x14ac:dyDescent="0.3">
      <c r="F45" s="4"/>
    </row>
    <row r="46" spans="2:6" x14ac:dyDescent="0.3">
      <c r="F46" s="4"/>
    </row>
    <row r="47" spans="2:6" x14ac:dyDescent="0.3">
      <c r="F47" s="4"/>
    </row>
    <row r="48" spans="2:6" x14ac:dyDescent="0.3">
      <c r="F48" s="4"/>
    </row>
    <row r="49" spans="6:6" x14ac:dyDescent="0.3">
      <c r="F49" s="4"/>
    </row>
    <row r="50" spans="6:6" x14ac:dyDescent="0.3">
      <c r="F50" s="4"/>
    </row>
    <row r="51" spans="6:6" x14ac:dyDescent="0.3">
      <c r="F51" s="4"/>
    </row>
    <row r="52" spans="6:6" x14ac:dyDescent="0.3">
      <c r="F52" s="4"/>
    </row>
    <row r="53" spans="6:6" x14ac:dyDescent="0.3">
      <c r="F53" s="4"/>
    </row>
    <row r="54" spans="6:6" x14ac:dyDescent="0.3">
      <c r="F54" s="4"/>
    </row>
    <row r="55" spans="6:6" x14ac:dyDescent="0.3">
      <c r="F55" s="4"/>
    </row>
    <row r="56" spans="6:6" x14ac:dyDescent="0.3">
      <c r="F56" s="4"/>
    </row>
    <row r="57" spans="6:6" x14ac:dyDescent="0.3">
      <c r="F57" s="4"/>
    </row>
    <row r="58" spans="6:6" x14ac:dyDescent="0.3">
      <c r="F58" s="4"/>
    </row>
    <row r="59" spans="6:6" x14ac:dyDescent="0.3">
      <c r="F59" s="4"/>
    </row>
    <row r="60" spans="6:6" x14ac:dyDescent="0.3">
      <c r="F60" s="4"/>
    </row>
    <row r="61" spans="6:6" x14ac:dyDescent="0.3">
      <c r="F61" s="4"/>
    </row>
    <row r="62" spans="6:6" x14ac:dyDescent="0.3">
      <c r="F62" s="4"/>
    </row>
    <row r="63" spans="6:6" x14ac:dyDescent="0.3">
      <c r="F63" s="4"/>
    </row>
    <row r="64" spans="6:6" x14ac:dyDescent="0.3">
      <c r="F64" s="4"/>
    </row>
    <row r="65" spans="6:6" x14ac:dyDescent="0.3">
      <c r="F65" s="4"/>
    </row>
    <row r="66" spans="6:6" x14ac:dyDescent="0.3">
      <c r="F66" s="4"/>
    </row>
    <row r="67" spans="6:6" x14ac:dyDescent="0.3">
      <c r="F67" s="4"/>
    </row>
    <row r="68" spans="6:6" x14ac:dyDescent="0.3">
      <c r="F68" s="4"/>
    </row>
    <row r="69" spans="6:6" x14ac:dyDescent="0.3">
      <c r="F69" s="4"/>
    </row>
    <row r="70" spans="6:6" x14ac:dyDescent="0.3">
      <c r="F70" s="4"/>
    </row>
    <row r="71" spans="6:6" x14ac:dyDescent="0.3">
      <c r="F71" s="4"/>
    </row>
    <row r="72" spans="6:6" x14ac:dyDescent="0.3">
      <c r="F72" s="4"/>
    </row>
    <row r="73" spans="6:6" x14ac:dyDescent="0.3">
      <c r="F73" s="4"/>
    </row>
    <row r="74" spans="6:6" x14ac:dyDescent="0.3">
      <c r="F74" s="4"/>
    </row>
    <row r="75" spans="6:6" x14ac:dyDescent="0.3">
      <c r="F75" s="4"/>
    </row>
    <row r="76" spans="6:6" x14ac:dyDescent="0.3">
      <c r="F76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428C7-4195-4978-9361-C36AD7974764}">
  <dimension ref="A2:K76"/>
  <sheetViews>
    <sheetView workbookViewId="0"/>
  </sheetViews>
  <sheetFormatPr baseColWidth="10" defaultColWidth="11.44140625" defaultRowHeight="14.4" x14ac:dyDescent="0.3"/>
  <cols>
    <col min="1" max="1" width="2.6640625" customWidth="1"/>
    <col min="2" max="2" width="14.88671875" bestFit="1" customWidth="1"/>
    <col min="3" max="3" width="17.44140625" bestFit="1" customWidth="1"/>
    <col min="4" max="4" width="14.77734375" bestFit="1" customWidth="1"/>
    <col min="5" max="5" width="11.5546875" bestFit="1" customWidth="1"/>
    <col min="6" max="6" width="12" bestFit="1" customWidth="1"/>
    <col min="7" max="7" width="14.33203125" bestFit="1" customWidth="1"/>
    <col min="8" max="8" width="12.5546875" bestFit="1" customWidth="1"/>
  </cols>
  <sheetData>
    <row r="2" spans="1:11" x14ac:dyDescent="0.3">
      <c r="B2" s="3" t="s">
        <v>2</v>
      </c>
      <c r="C2" s="3" t="s">
        <v>3</v>
      </c>
      <c r="D2" s="3" t="s">
        <v>4</v>
      </c>
      <c r="E2" s="1"/>
      <c r="F2" s="1" t="s">
        <v>0</v>
      </c>
      <c r="G2" s="1">
        <f>INTERCEPT($C$3:$C$18,$B$3:$B$18)</f>
        <v>-2.935955882352971</v>
      </c>
      <c r="H2" s="1"/>
      <c r="I2" s="1"/>
      <c r="K2" s="7"/>
    </row>
    <row r="3" spans="1:11" x14ac:dyDescent="0.3">
      <c r="B3" s="1">
        <v>200</v>
      </c>
      <c r="C3" s="4">
        <v>198.15</v>
      </c>
      <c r="D3" s="4">
        <f>(C3-$G$2)/$G$3</f>
        <v>200.60788958078581</v>
      </c>
      <c r="E3" s="4"/>
      <c r="F3" s="1" t="s">
        <v>1</v>
      </c>
      <c r="G3" s="1">
        <f>SLOPE($C$3:$C$18,$B$3:$B$18)</f>
        <v>1.0023830882352942</v>
      </c>
      <c r="H3" s="4"/>
      <c r="I3" s="4"/>
      <c r="K3" s="8"/>
    </row>
    <row r="4" spans="1:11" x14ac:dyDescent="0.3">
      <c r="B4" s="1">
        <v>220</v>
      </c>
      <c r="C4" s="4">
        <v>217.99</v>
      </c>
      <c r="D4" s="4">
        <f t="shared" ref="D4:D18" si="0">(C4-$G$2)/$G$3</f>
        <v>220.40072151585818</v>
      </c>
      <c r="E4" s="4"/>
      <c r="F4" s="1"/>
      <c r="G4" s="4"/>
      <c r="H4" s="4"/>
      <c r="I4" s="4"/>
    </row>
    <row r="5" spans="1:11" x14ac:dyDescent="0.3">
      <c r="B5" s="1">
        <v>240</v>
      </c>
      <c r="C5" s="4">
        <v>237.79</v>
      </c>
      <c r="D5" s="4">
        <f t="shared" si="0"/>
        <v>240.15364854783564</v>
      </c>
      <c r="E5" s="4"/>
      <c r="F5" s="1"/>
      <c r="G5" s="4"/>
      <c r="H5" s="4"/>
      <c r="I5" s="4"/>
    </row>
    <row r="6" spans="1:11" x14ac:dyDescent="0.3">
      <c r="B6" s="1">
        <v>260</v>
      </c>
      <c r="C6" s="4">
        <v>257.42</v>
      </c>
      <c r="D6" s="4">
        <f t="shared" si="0"/>
        <v>259.73697974165981</v>
      </c>
      <c r="E6" s="4"/>
      <c r="F6" s="1"/>
      <c r="G6" s="1"/>
      <c r="H6" s="4"/>
      <c r="I6" s="4"/>
    </row>
    <row r="7" spans="1:11" x14ac:dyDescent="0.3">
      <c r="B7" s="1">
        <v>280</v>
      </c>
      <c r="C7" s="4">
        <v>277.47000000000003</v>
      </c>
      <c r="D7" s="4">
        <f t="shared" si="0"/>
        <v>279.73931241798044</v>
      </c>
      <c r="E7" s="4"/>
    </row>
    <row r="8" spans="1:11" x14ac:dyDescent="0.3">
      <c r="B8" s="1">
        <v>300</v>
      </c>
      <c r="C8" s="4">
        <v>297.79000000000002</v>
      </c>
      <c r="D8" s="4">
        <f t="shared" si="0"/>
        <v>300.01100319019162</v>
      </c>
      <c r="E8" s="4"/>
    </row>
    <row r="9" spans="1:11" x14ac:dyDescent="0.3">
      <c r="B9" s="1">
        <v>320</v>
      </c>
      <c r="C9" s="4">
        <v>317.36</v>
      </c>
      <c r="D9" s="4">
        <f t="shared" si="0"/>
        <v>319.53447702937342</v>
      </c>
      <c r="E9" s="4"/>
    </row>
    <row r="10" spans="1:11" x14ac:dyDescent="0.3">
      <c r="B10" s="1">
        <v>340</v>
      </c>
      <c r="C10" s="4">
        <v>337.58</v>
      </c>
      <c r="D10" s="4">
        <f t="shared" si="0"/>
        <v>339.70640554384732</v>
      </c>
      <c r="E10" s="4"/>
    </row>
    <row r="11" spans="1:11" x14ac:dyDescent="0.3">
      <c r="B11" s="1">
        <v>360</v>
      </c>
      <c r="C11" s="4">
        <v>357.87</v>
      </c>
      <c r="D11" s="4">
        <f t="shared" si="0"/>
        <v>359.9481676387374</v>
      </c>
      <c r="E11" s="4"/>
    </row>
    <row r="12" spans="1:11" x14ac:dyDescent="0.3">
      <c r="B12" s="1">
        <v>380</v>
      </c>
      <c r="C12" s="4">
        <v>377.41</v>
      </c>
      <c r="D12" s="4">
        <f t="shared" si="0"/>
        <v>379.441712800598</v>
      </c>
      <c r="E12" s="4"/>
    </row>
    <row r="13" spans="1:11" x14ac:dyDescent="0.3">
      <c r="B13" s="1">
        <v>400</v>
      </c>
      <c r="C13" s="4">
        <v>397.79</v>
      </c>
      <c r="D13" s="4">
        <f t="shared" si="0"/>
        <v>399.77326092745159</v>
      </c>
      <c r="E13" s="4"/>
      <c r="F13" s="4"/>
    </row>
    <row r="14" spans="1:11" x14ac:dyDescent="0.3">
      <c r="B14" s="1">
        <v>420</v>
      </c>
      <c r="C14" s="4">
        <v>418.05</v>
      </c>
      <c r="D14" s="4">
        <f t="shared" si="0"/>
        <v>419.98509434502046</v>
      </c>
      <c r="E14" s="4"/>
      <c r="F14" s="4"/>
    </row>
    <row r="15" spans="1:11" x14ac:dyDescent="0.3">
      <c r="A15" s="6"/>
      <c r="B15" s="1">
        <v>440</v>
      </c>
      <c r="C15" s="4">
        <v>438.39</v>
      </c>
      <c r="D15" s="4">
        <f t="shared" si="0"/>
        <v>440.27673756877908</v>
      </c>
      <c r="E15" s="4"/>
      <c r="F15" s="4"/>
    </row>
    <row r="16" spans="1:11" x14ac:dyDescent="0.3">
      <c r="A16" s="6"/>
      <c r="B16" s="1">
        <v>460</v>
      </c>
      <c r="C16" s="4">
        <v>457.93</v>
      </c>
      <c r="D16" s="4">
        <f t="shared" si="0"/>
        <v>459.77028273063968</v>
      </c>
      <c r="E16" s="4"/>
      <c r="F16" s="4"/>
    </row>
    <row r="17" spans="1:6" x14ac:dyDescent="0.3">
      <c r="A17" s="6"/>
      <c r="B17" s="1">
        <v>480</v>
      </c>
      <c r="C17" s="4">
        <v>478.47</v>
      </c>
      <c r="D17" s="4">
        <f t="shared" si="0"/>
        <v>480.2614504698729</v>
      </c>
      <c r="E17" s="4"/>
      <c r="F17" s="4"/>
    </row>
    <row r="18" spans="1:6" x14ac:dyDescent="0.3">
      <c r="A18" s="6"/>
      <c r="B18" s="2">
        <v>500</v>
      </c>
      <c r="C18" s="5">
        <v>498.91</v>
      </c>
      <c r="D18" s="5">
        <f t="shared" si="0"/>
        <v>500.65285595136885</v>
      </c>
      <c r="E18" s="4"/>
      <c r="F18" s="4"/>
    </row>
    <row r="19" spans="1:6" x14ac:dyDescent="0.3">
      <c r="A19" s="6"/>
      <c r="B19" s="1"/>
      <c r="C19" s="4"/>
      <c r="D19" s="4"/>
      <c r="E19" s="4"/>
      <c r="F19" s="4"/>
    </row>
    <row r="20" spans="1:6" x14ac:dyDescent="0.3">
      <c r="A20" s="6"/>
      <c r="B20" s="1"/>
      <c r="C20" s="4"/>
      <c r="D20" s="4"/>
      <c r="E20" s="4"/>
      <c r="F20" s="4"/>
    </row>
    <row r="21" spans="1:6" x14ac:dyDescent="0.3">
      <c r="A21" s="6"/>
      <c r="B21" s="1"/>
      <c r="C21" s="4"/>
      <c r="D21" s="4"/>
      <c r="E21" s="4"/>
      <c r="F21" s="4"/>
    </row>
    <row r="22" spans="1:6" x14ac:dyDescent="0.3">
      <c r="A22" s="6"/>
      <c r="B22" s="1"/>
      <c r="C22" s="4"/>
      <c r="D22" s="4"/>
      <c r="E22" s="4"/>
      <c r="F22" s="4"/>
    </row>
    <row r="23" spans="1:6" x14ac:dyDescent="0.3">
      <c r="A23" s="6"/>
      <c r="B23" s="1"/>
      <c r="C23" s="4"/>
      <c r="D23" s="4"/>
      <c r="E23" s="4"/>
      <c r="F23" s="4"/>
    </row>
    <row r="24" spans="1:6" x14ac:dyDescent="0.3">
      <c r="B24" s="1"/>
      <c r="C24" s="4"/>
      <c r="D24" s="4"/>
      <c r="F24" s="4"/>
    </row>
    <row r="25" spans="1:6" x14ac:dyDescent="0.3">
      <c r="B25" s="1"/>
      <c r="C25" s="4"/>
      <c r="D25" s="4"/>
      <c r="F25" s="4"/>
    </row>
    <row r="26" spans="1:6" x14ac:dyDescent="0.3">
      <c r="B26" s="1"/>
      <c r="C26" s="4"/>
      <c r="D26" s="4"/>
      <c r="F26" s="4"/>
    </row>
    <row r="27" spans="1:6" x14ac:dyDescent="0.3">
      <c r="B27" s="1"/>
      <c r="C27" s="4"/>
      <c r="D27" s="4"/>
      <c r="F27" s="4"/>
    </row>
    <row r="28" spans="1:6" x14ac:dyDescent="0.3">
      <c r="B28" s="1"/>
      <c r="C28" s="4"/>
      <c r="D28" s="4"/>
      <c r="F28" s="4"/>
    </row>
    <row r="29" spans="1:6" x14ac:dyDescent="0.3">
      <c r="B29" s="1"/>
      <c r="C29" s="4"/>
      <c r="D29" s="4"/>
      <c r="F29" s="4"/>
    </row>
    <row r="30" spans="1:6" x14ac:dyDescent="0.3">
      <c r="B30" s="1"/>
      <c r="C30" s="4"/>
      <c r="D30" s="4"/>
      <c r="F30" s="4"/>
    </row>
    <row r="31" spans="1:6" x14ac:dyDescent="0.3">
      <c r="B31" s="1"/>
      <c r="C31" s="4"/>
      <c r="D31" s="4"/>
      <c r="F31" s="4"/>
    </row>
    <row r="32" spans="1:6" x14ac:dyDescent="0.3">
      <c r="B32" s="1"/>
      <c r="C32" s="4"/>
      <c r="D32" s="4"/>
      <c r="F32" s="4"/>
    </row>
    <row r="33" spans="2:6" x14ac:dyDescent="0.3">
      <c r="B33" s="1"/>
      <c r="C33" s="4"/>
      <c r="D33" s="4"/>
      <c r="F33" s="4"/>
    </row>
    <row r="34" spans="2:6" x14ac:dyDescent="0.3">
      <c r="B34" s="1"/>
      <c r="C34" s="4"/>
      <c r="D34" s="4"/>
      <c r="F34" s="4"/>
    </row>
    <row r="35" spans="2:6" x14ac:dyDescent="0.3">
      <c r="B35" s="1"/>
      <c r="C35" s="1"/>
      <c r="D35" s="4"/>
      <c r="F35" s="4"/>
    </row>
    <row r="36" spans="2:6" x14ac:dyDescent="0.3">
      <c r="F36" s="4"/>
    </row>
    <row r="37" spans="2:6" x14ac:dyDescent="0.3">
      <c r="F37" s="4"/>
    </row>
    <row r="38" spans="2:6" x14ac:dyDescent="0.3">
      <c r="F38" s="4"/>
    </row>
    <row r="39" spans="2:6" x14ac:dyDescent="0.3">
      <c r="F39" s="4"/>
    </row>
    <row r="40" spans="2:6" x14ac:dyDescent="0.3">
      <c r="F40" s="4"/>
    </row>
    <row r="41" spans="2:6" x14ac:dyDescent="0.3">
      <c r="F41" s="4"/>
    </row>
    <row r="42" spans="2:6" x14ac:dyDescent="0.3">
      <c r="F42" s="4"/>
    </row>
    <row r="43" spans="2:6" x14ac:dyDescent="0.3">
      <c r="F43" s="4"/>
    </row>
    <row r="44" spans="2:6" x14ac:dyDescent="0.3">
      <c r="F44" s="4"/>
    </row>
    <row r="45" spans="2:6" x14ac:dyDescent="0.3">
      <c r="F45" s="4"/>
    </row>
    <row r="46" spans="2:6" x14ac:dyDescent="0.3">
      <c r="F46" s="4"/>
    </row>
    <row r="47" spans="2:6" x14ac:dyDescent="0.3">
      <c r="F47" s="4"/>
    </row>
    <row r="48" spans="2:6" x14ac:dyDescent="0.3">
      <c r="F48" s="4"/>
    </row>
    <row r="49" spans="6:6" x14ac:dyDescent="0.3">
      <c r="F49" s="4"/>
    </row>
    <row r="50" spans="6:6" x14ac:dyDescent="0.3">
      <c r="F50" s="4"/>
    </row>
    <row r="51" spans="6:6" x14ac:dyDescent="0.3">
      <c r="F51" s="4"/>
    </row>
    <row r="52" spans="6:6" x14ac:dyDescent="0.3">
      <c r="F52" s="4"/>
    </row>
    <row r="53" spans="6:6" x14ac:dyDescent="0.3">
      <c r="F53" s="4"/>
    </row>
    <row r="54" spans="6:6" x14ac:dyDescent="0.3">
      <c r="F54" s="4"/>
    </row>
    <row r="55" spans="6:6" x14ac:dyDescent="0.3">
      <c r="F55" s="4"/>
    </row>
    <row r="56" spans="6:6" x14ac:dyDescent="0.3">
      <c r="F56" s="4"/>
    </row>
    <row r="57" spans="6:6" x14ac:dyDescent="0.3">
      <c r="F57" s="4"/>
    </row>
    <row r="58" spans="6:6" x14ac:dyDescent="0.3">
      <c r="F58" s="4"/>
    </row>
    <row r="59" spans="6:6" x14ac:dyDescent="0.3">
      <c r="F59" s="4"/>
    </row>
    <row r="60" spans="6:6" x14ac:dyDescent="0.3">
      <c r="F60" s="4"/>
    </row>
    <row r="61" spans="6:6" x14ac:dyDescent="0.3">
      <c r="F61" s="4"/>
    </row>
    <row r="62" spans="6:6" x14ac:dyDescent="0.3">
      <c r="F62" s="4"/>
    </row>
    <row r="63" spans="6:6" x14ac:dyDescent="0.3">
      <c r="F63" s="4"/>
    </row>
    <row r="64" spans="6:6" x14ac:dyDescent="0.3">
      <c r="F64" s="4"/>
    </row>
    <row r="65" spans="6:6" x14ac:dyDescent="0.3">
      <c r="F65" s="4"/>
    </row>
    <row r="66" spans="6:6" x14ac:dyDescent="0.3">
      <c r="F66" s="4"/>
    </row>
    <row r="67" spans="6:6" x14ac:dyDescent="0.3">
      <c r="F67" s="4"/>
    </row>
    <row r="68" spans="6:6" x14ac:dyDescent="0.3">
      <c r="F68" s="4"/>
    </row>
    <row r="69" spans="6:6" x14ac:dyDescent="0.3">
      <c r="F69" s="4"/>
    </row>
    <row r="70" spans="6:6" x14ac:dyDescent="0.3">
      <c r="F70" s="4"/>
    </row>
    <row r="71" spans="6:6" x14ac:dyDescent="0.3">
      <c r="F71" s="4"/>
    </row>
    <row r="72" spans="6:6" x14ac:dyDescent="0.3">
      <c r="F72" s="4"/>
    </row>
    <row r="73" spans="6:6" x14ac:dyDescent="0.3">
      <c r="F73" s="4"/>
    </row>
    <row r="74" spans="6:6" x14ac:dyDescent="0.3">
      <c r="F74" s="4"/>
    </row>
    <row r="75" spans="6:6" x14ac:dyDescent="0.3">
      <c r="F75" s="4"/>
    </row>
    <row r="76" spans="6:6" x14ac:dyDescent="0.3">
      <c r="F76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8ED88-4CF4-44E8-A70C-B994A9054EB5}">
  <dimension ref="B2:K10"/>
  <sheetViews>
    <sheetView workbookViewId="0"/>
  </sheetViews>
  <sheetFormatPr baseColWidth="10" defaultRowHeight="14.4" x14ac:dyDescent="0.3"/>
  <cols>
    <col min="1" max="1" width="2.6640625" customWidth="1"/>
  </cols>
  <sheetData>
    <row r="2" spans="2:11" x14ac:dyDescent="0.3">
      <c r="B2" s="10" t="s">
        <v>9</v>
      </c>
      <c r="C2" s="12" t="s">
        <v>13</v>
      </c>
      <c r="D2" s="12"/>
      <c r="E2" s="12"/>
      <c r="F2" s="12"/>
      <c r="G2" s="12"/>
      <c r="H2" s="12"/>
      <c r="I2" s="12"/>
      <c r="J2" s="12"/>
      <c r="K2" s="12"/>
    </row>
    <row r="3" spans="2:11" x14ac:dyDescent="0.3">
      <c r="B3" s="11"/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</row>
    <row r="4" spans="2:11" x14ac:dyDescent="0.3">
      <c r="B4" s="4" t="s">
        <v>5</v>
      </c>
      <c r="C4" s="1">
        <v>8.5</v>
      </c>
      <c r="D4" s="1">
        <v>8.6</v>
      </c>
      <c r="E4" s="1">
        <v>8.6</v>
      </c>
      <c r="F4" s="1" t="s">
        <v>10</v>
      </c>
      <c r="G4" s="1">
        <v>8.6999999999999993</v>
      </c>
      <c r="H4" s="1">
        <v>8.4</v>
      </c>
      <c r="I4" s="1">
        <v>7.3</v>
      </c>
      <c r="J4" s="1">
        <v>8.1999999999999993</v>
      </c>
      <c r="K4" s="1">
        <v>8.4</v>
      </c>
    </row>
    <row r="5" spans="2:11" x14ac:dyDescent="0.3">
      <c r="B5" s="4" t="s">
        <v>6</v>
      </c>
      <c r="C5" s="1">
        <v>8.1999999999999993</v>
      </c>
      <c r="D5" s="1">
        <v>8.1999999999999993</v>
      </c>
      <c r="E5" s="1">
        <v>8.1999999999999993</v>
      </c>
      <c r="F5" s="1">
        <v>8.3000000000000007</v>
      </c>
      <c r="G5" s="1">
        <v>8.3000000000000007</v>
      </c>
      <c r="H5" s="1">
        <v>8.1999999999999993</v>
      </c>
      <c r="I5" s="1" t="s">
        <v>11</v>
      </c>
      <c r="J5" s="1">
        <v>8.4</v>
      </c>
      <c r="K5" s="1">
        <v>8.3000000000000007</v>
      </c>
    </row>
    <row r="6" spans="2:11" x14ac:dyDescent="0.3">
      <c r="B6" s="4" t="s">
        <v>7</v>
      </c>
      <c r="C6" s="1">
        <v>8.1</v>
      </c>
      <c r="D6" s="1">
        <v>8.1</v>
      </c>
      <c r="E6" s="1">
        <v>8.1</v>
      </c>
      <c r="F6" s="1">
        <v>8.1999999999999993</v>
      </c>
      <c r="G6" s="1">
        <v>8.1</v>
      </c>
      <c r="H6" s="1">
        <v>8.1</v>
      </c>
      <c r="I6" s="1">
        <v>7.4</v>
      </c>
      <c r="J6" s="1">
        <v>8.3000000000000007</v>
      </c>
      <c r="K6" s="1">
        <v>8.5</v>
      </c>
    </row>
    <row r="7" spans="2:11" x14ac:dyDescent="0.3">
      <c r="B7" s="5" t="s">
        <v>8</v>
      </c>
      <c r="C7" s="2">
        <v>7.4</v>
      </c>
      <c r="D7" s="2">
        <v>7.5</v>
      </c>
      <c r="E7" s="2">
        <v>7.6</v>
      </c>
      <c r="F7" s="2">
        <v>7.2</v>
      </c>
      <c r="G7" s="2">
        <v>7.3</v>
      </c>
      <c r="H7" s="2">
        <v>7.2</v>
      </c>
      <c r="I7" s="2">
        <v>7.2</v>
      </c>
      <c r="J7" s="2">
        <v>7.5</v>
      </c>
      <c r="K7" s="2">
        <v>7.5</v>
      </c>
    </row>
    <row r="9" spans="2:11" x14ac:dyDescent="0.3">
      <c r="B9" s="4"/>
      <c r="F9" s="9" t="s">
        <v>12</v>
      </c>
      <c r="I9" s="1" t="s">
        <v>14</v>
      </c>
    </row>
    <row r="10" spans="2:11" x14ac:dyDescent="0.3">
      <c r="I10" s="1" t="s">
        <v>15</v>
      </c>
    </row>
  </sheetData>
  <mergeCells count="2">
    <mergeCell ref="B2:B3"/>
    <mergeCell ref="C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27479-3B87-427A-9AB7-FB32C4DF2C81}">
  <dimension ref="A2:K76"/>
  <sheetViews>
    <sheetView workbookViewId="0"/>
  </sheetViews>
  <sheetFormatPr baseColWidth="10" defaultColWidth="11.44140625" defaultRowHeight="14.4" x14ac:dyDescent="0.3"/>
  <cols>
    <col min="1" max="1" width="2.6640625" customWidth="1"/>
    <col min="2" max="2" width="14.88671875" bestFit="1" customWidth="1"/>
    <col min="3" max="3" width="17.44140625" bestFit="1" customWidth="1"/>
    <col min="4" max="4" width="14.77734375" bestFit="1" customWidth="1"/>
    <col min="5" max="5" width="11.5546875" bestFit="1" customWidth="1"/>
    <col min="6" max="6" width="12" bestFit="1" customWidth="1"/>
    <col min="7" max="7" width="14.33203125" bestFit="1" customWidth="1"/>
    <col min="8" max="8" width="12.5546875" bestFit="1" customWidth="1"/>
  </cols>
  <sheetData>
    <row r="2" spans="1:11" x14ac:dyDescent="0.3">
      <c r="B2" s="3" t="s">
        <v>2</v>
      </c>
      <c r="C2" s="3" t="s">
        <v>3</v>
      </c>
      <c r="D2" s="3" t="s">
        <v>4</v>
      </c>
      <c r="E2" s="1"/>
      <c r="F2" s="1" t="s">
        <v>0</v>
      </c>
      <c r="G2" s="1" t="e">
        <f>INTERCEPT($C$3:$C$15,$B$3:$B$15)</f>
        <v>#DIV/0!</v>
      </c>
      <c r="H2" s="1"/>
      <c r="I2" s="1"/>
      <c r="K2" s="7"/>
    </row>
    <row r="3" spans="1:11" x14ac:dyDescent="0.3">
      <c r="B3" s="1">
        <v>448</v>
      </c>
      <c r="C3" s="4">
        <v>450.96</v>
      </c>
      <c r="D3" s="4" t="e">
        <f>(C3-$G$2)/$G$3</f>
        <v>#DIV/0!</v>
      </c>
      <c r="E3" s="4"/>
      <c r="F3" s="1" t="s">
        <v>1</v>
      </c>
      <c r="G3" s="1" t="e">
        <f>SLOPE($C$3:$C$15,$B$3:$B$15)</f>
        <v>#DIV/0!</v>
      </c>
      <c r="H3" s="4"/>
      <c r="I3" s="4"/>
      <c r="K3" s="8"/>
    </row>
    <row r="4" spans="1:11" x14ac:dyDescent="0.3">
      <c r="B4" s="1"/>
      <c r="C4" s="4"/>
      <c r="D4" s="4" t="e">
        <f t="shared" ref="D4:D15" si="0">(C4-$G$2)/$G$3</f>
        <v>#DIV/0!</v>
      </c>
      <c r="E4" s="4"/>
      <c r="F4" s="1"/>
      <c r="G4" s="4"/>
      <c r="H4" s="4"/>
      <c r="I4" s="4"/>
    </row>
    <row r="5" spans="1:11" x14ac:dyDescent="0.3">
      <c r="B5" s="1"/>
      <c r="C5" s="4"/>
      <c r="D5" s="4" t="e">
        <f t="shared" si="0"/>
        <v>#DIV/0!</v>
      </c>
      <c r="E5" s="4"/>
      <c r="F5" s="1"/>
      <c r="G5" s="4"/>
      <c r="H5" s="4"/>
      <c r="I5" s="4"/>
    </row>
    <row r="6" spans="1:11" x14ac:dyDescent="0.3">
      <c r="B6" s="1"/>
      <c r="C6" s="4"/>
      <c r="D6" s="4" t="e">
        <f t="shared" si="0"/>
        <v>#DIV/0!</v>
      </c>
      <c r="E6" s="4"/>
      <c r="F6" s="1"/>
      <c r="G6" s="1"/>
      <c r="H6" s="4"/>
      <c r="I6" s="4"/>
    </row>
    <row r="7" spans="1:11" x14ac:dyDescent="0.3">
      <c r="B7" s="1"/>
      <c r="C7" s="4"/>
      <c r="D7" s="4" t="e">
        <f t="shared" si="0"/>
        <v>#DIV/0!</v>
      </c>
      <c r="E7" s="4"/>
    </row>
    <row r="8" spans="1:11" x14ac:dyDescent="0.3">
      <c r="B8" s="1"/>
      <c r="C8" s="4"/>
      <c r="D8" s="4" t="e">
        <f t="shared" si="0"/>
        <v>#DIV/0!</v>
      </c>
      <c r="E8" s="4"/>
    </row>
    <row r="9" spans="1:11" x14ac:dyDescent="0.3">
      <c r="B9" s="1"/>
      <c r="C9" s="4"/>
      <c r="D9" s="4" t="e">
        <f t="shared" si="0"/>
        <v>#DIV/0!</v>
      </c>
      <c r="E9" s="4"/>
    </row>
    <row r="10" spans="1:11" x14ac:dyDescent="0.3">
      <c r="B10" s="1"/>
      <c r="C10" s="4"/>
      <c r="D10" s="4" t="e">
        <f t="shared" si="0"/>
        <v>#DIV/0!</v>
      </c>
      <c r="E10" s="4"/>
    </row>
    <row r="11" spans="1:11" x14ac:dyDescent="0.3">
      <c r="B11" s="1"/>
      <c r="C11" s="4"/>
      <c r="D11" s="4" t="e">
        <f t="shared" si="0"/>
        <v>#DIV/0!</v>
      </c>
      <c r="E11" s="4"/>
    </row>
    <row r="12" spans="1:11" x14ac:dyDescent="0.3">
      <c r="B12" s="1"/>
      <c r="C12" s="4"/>
      <c r="D12" s="4" t="e">
        <f t="shared" si="0"/>
        <v>#DIV/0!</v>
      </c>
      <c r="E12" s="4"/>
    </row>
    <row r="13" spans="1:11" x14ac:dyDescent="0.3">
      <c r="B13" s="1"/>
      <c r="C13" s="4"/>
      <c r="D13" s="4" t="e">
        <f t="shared" si="0"/>
        <v>#DIV/0!</v>
      </c>
      <c r="E13" s="4"/>
      <c r="F13" s="4"/>
    </row>
    <row r="14" spans="1:11" x14ac:dyDescent="0.3">
      <c r="B14" s="1"/>
      <c r="C14" s="4"/>
      <c r="D14" s="4" t="e">
        <f t="shared" si="0"/>
        <v>#DIV/0!</v>
      </c>
      <c r="E14" s="4"/>
      <c r="F14" s="4"/>
    </row>
    <row r="15" spans="1:11" x14ac:dyDescent="0.3">
      <c r="A15" s="6"/>
      <c r="B15" s="2"/>
      <c r="C15" s="2"/>
      <c r="D15" s="5" t="e">
        <f t="shared" si="0"/>
        <v>#DIV/0!</v>
      </c>
      <c r="E15" s="4"/>
      <c r="F15" s="4"/>
    </row>
    <row r="16" spans="1:11" x14ac:dyDescent="0.3">
      <c r="A16" s="6"/>
      <c r="B16" s="1"/>
      <c r="C16" s="4"/>
      <c r="D16" s="4"/>
      <c r="E16" s="4"/>
      <c r="F16" s="4"/>
    </row>
    <row r="17" spans="1:6" x14ac:dyDescent="0.3">
      <c r="A17" s="6"/>
      <c r="B17" s="1"/>
      <c r="C17" s="4"/>
      <c r="D17" s="4"/>
      <c r="E17" s="4"/>
      <c r="F17" s="4"/>
    </row>
    <row r="18" spans="1:6" x14ac:dyDescent="0.3">
      <c r="A18" s="6"/>
      <c r="B18" s="1"/>
      <c r="C18" s="4"/>
      <c r="D18" s="4"/>
      <c r="E18" s="4"/>
      <c r="F18" s="4"/>
    </row>
    <row r="19" spans="1:6" x14ac:dyDescent="0.3">
      <c r="A19" s="6"/>
      <c r="B19" s="1"/>
      <c r="C19" s="4"/>
      <c r="D19" s="4"/>
      <c r="E19" s="4"/>
      <c r="F19" s="4"/>
    </row>
    <row r="20" spans="1:6" x14ac:dyDescent="0.3">
      <c r="A20" s="6"/>
      <c r="B20" s="1"/>
      <c r="C20" s="4"/>
      <c r="D20" s="4"/>
      <c r="E20" s="4"/>
      <c r="F20" s="4"/>
    </row>
    <row r="21" spans="1:6" x14ac:dyDescent="0.3">
      <c r="A21" s="6"/>
      <c r="B21" s="1"/>
      <c r="C21" s="4"/>
      <c r="D21" s="4"/>
      <c r="E21" s="4"/>
      <c r="F21" s="4"/>
    </row>
    <row r="22" spans="1:6" x14ac:dyDescent="0.3">
      <c r="A22" s="6"/>
      <c r="B22" s="1"/>
      <c r="C22" s="4"/>
      <c r="D22" s="4"/>
      <c r="E22" s="4"/>
      <c r="F22" s="4"/>
    </row>
    <row r="23" spans="1:6" x14ac:dyDescent="0.3">
      <c r="A23" s="6"/>
      <c r="B23" s="1"/>
      <c r="C23" s="4"/>
      <c r="D23" s="4"/>
      <c r="E23" s="4"/>
      <c r="F23" s="4"/>
    </row>
    <row r="24" spans="1:6" x14ac:dyDescent="0.3">
      <c r="B24" s="1"/>
      <c r="C24" s="4"/>
      <c r="D24" s="4"/>
      <c r="F24" s="4"/>
    </row>
    <row r="25" spans="1:6" x14ac:dyDescent="0.3">
      <c r="B25" s="1"/>
      <c r="C25" s="4"/>
      <c r="D25" s="4"/>
      <c r="F25" s="4"/>
    </row>
    <row r="26" spans="1:6" x14ac:dyDescent="0.3">
      <c r="B26" s="1"/>
      <c r="C26" s="4"/>
      <c r="D26" s="4"/>
      <c r="F26" s="4"/>
    </row>
    <row r="27" spans="1:6" x14ac:dyDescent="0.3">
      <c r="B27" s="1"/>
      <c r="C27" s="4"/>
      <c r="D27" s="4"/>
      <c r="F27" s="4"/>
    </row>
    <row r="28" spans="1:6" x14ac:dyDescent="0.3">
      <c r="B28" s="1"/>
      <c r="C28" s="4"/>
      <c r="D28" s="4"/>
      <c r="F28" s="4"/>
    </row>
    <row r="29" spans="1:6" x14ac:dyDescent="0.3">
      <c r="B29" s="1"/>
      <c r="C29" s="4"/>
      <c r="D29" s="4"/>
      <c r="F29" s="4"/>
    </row>
    <row r="30" spans="1:6" x14ac:dyDescent="0.3">
      <c r="B30" s="1"/>
      <c r="C30" s="4"/>
      <c r="D30" s="4"/>
      <c r="F30" s="4"/>
    </row>
    <row r="31" spans="1:6" x14ac:dyDescent="0.3">
      <c r="B31" s="1"/>
      <c r="C31" s="4"/>
      <c r="D31" s="4"/>
      <c r="F31" s="4"/>
    </row>
    <row r="32" spans="1:6" x14ac:dyDescent="0.3">
      <c r="B32" s="1"/>
      <c r="C32" s="4"/>
      <c r="D32" s="4"/>
      <c r="F32" s="4"/>
    </row>
    <row r="33" spans="2:6" x14ac:dyDescent="0.3">
      <c r="B33" s="1"/>
      <c r="C33" s="4"/>
      <c r="D33" s="4"/>
      <c r="F33" s="4"/>
    </row>
    <row r="34" spans="2:6" x14ac:dyDescent="0.3">
      <c r="B34" s="1"/>
      <c r="C34" s="4"/>
      <c r="D34" s="4"/>
      <c r="F34" s="4"/>
    </row>
    <row r="35" spans="2:6" x14ac:dyDescent="0.3">
      <c r="B35" s="1"/>
      <c r="C35" s="1"/>
      <c r="D35" s="4"/>
      <c r="F35" s="4"/>
    </row>
    <row r="36" spans="2:6" x14ac:dyDescent="0.3">
      <c r="F36" s="4"/>
    </row>
    <row r="37" spans="2:6" x14ac:dyDescent="0.3">
      <c r="F37" s="4"/>
    </row>
    <row r="38" spans="2:6" x14ac:dyDescent="0.3">
      <c r="F38" s="4"/>
    </row>
    <row r="39" spans="2:6" x14ac:dyDescent="0.3">
      <c r="F39" s="4"/>
    </row>
    <row r="40" spans="2:6" x14ac:dyDescent="0.3">
      <c r="F40" s="4"/>
    </row>
    <row r="41" spans="2:6" x14ac:dyDescent="0.3">
      <c r="F41" s="4"/>
    </row>
    <row r="42" spans="2:6" x14ac:dyDescent="0.3">
      <c r="F42" s="4"/>
    </row>
    <row r="43" spans="2:6" x14ac:dyDescent="0.3">
      <c r="F43" s="4"/>
    </row>
    <row r="44" spans="2:6" x14ac:dyDescent="0.3">
      <c r="F44" s="4"/>
    </row>
    <row r="45" spans="2:6" x14ac:dyDescent="0.3">
      <c r="F45" s="4"/>
    </row>
    <row r="46" spans="2:6" x14ac:dyDescent="0.3">
      <c r="F46" s="4"/>
    </row>
    <row r="47" spans="2:6" x14ac:dyDescent="0.3">
      <c r="F47" s="4"/>
    </row>
    <row r="48" spans="2:6" x14ac:dyDescent="0.3">
      <c r="F48" s="4"/>
    </row>
    <row r="49" spans="6:6" x14ac:dyDescent="0.3">
      <c r="F49" s="4"/>
    </row>
    <row r="50" spans="6:6" x14ac:dyDescent="0.3">
      <c r="F50" s="4"/>
    </row>
    <row r="51" spans="6:6" x14ac:dyDescent="0.3">
      <c r="F51" s="4"/>
    </row>
    <row r="52" spans="6:6" x14ac:dyDescent="0.3">
      <c r="F52" s="4"/>
    </row>
    <row r="53" spans="6:6" x14ac:dyDescent="0.3">
      <c r="F53" s="4"/>
    </row>
    <row r="54" spans="6:6" x14ac:dyDescent="0.3">
      <c r="F54" s="4"/>
    </row>
    <row r="55" spans="6:6" x14ac:dyDescent="0.3">
      <c r="F55" s="4"/>
    </row>
    <row r="56" spans="6:6" x14ac:dyDescent="0.3">
      <c r="F56" s="4"/>
    </row>
    <row r="57" spans="6:6" x14ac:dyDescent="0.3">
      <c r="F57" s="4"/>
    </row>
    <row r="58" spans="6:6" x14ac:dyDescent="0.3">
      <c r="F58" s="4"/>
    </row>
    <row r="59" spans="6:6" x14ac:dyDescent="0.3">
      <c r="F59" s="4"/>
    </row>
    <row r="60" spans="6:6" x14ac:dyDescent="0.3">
      <c r="F60" s="4"/>
    </row>
    <row r="61" spans="6:6" x14ac:dyDescent="0.3">
      <c r="F61" s="4"/>
    </row>
    <row r="62" spans="6:6" x14ac:dyDescent="0.3">
      <c r="F62" s="4"/>
    </row>
    <row r="63" spans="6:6" x14ac:dyDescent="0.3">
      <c r="F63" s="4"/>
    </row>
    <row r="64" spans="6:6" x14ac:dyDescent="0.3">
      <c r="F64" s="4"/>
    </row>
    <row r="65" spans="6:6" x14ac:dyDescent="0.3">
      <c r="F65" s="4"/>
    </row>
    <row r="66" spans="6:6" x14ac:dyDescent="0.3">
      <c r="F66" s="4"/>
    </row>
    <row r="67" spans="6:6" x14ac:dyDescent="0.3">
      <c r="F67" s="4"/>
    </row>
    <row r="68" spans="6:6" x14ac:dyDescent="0.3">
      <c r="F68" s="4"/>
    </row>
    <row r="69" spans="6:6" x14ac:dyDescent="0.3">
      <c r="F69" s="4"/>
    </row>
    <row r="70" spans="6:6" x14ac:dyDescent="0.3">
      <c r="F70" s="4"/>
    </row>
    <row r="71" spans="6:6" x14ac:dyDescent="0.3">
      <c r="F71" s="4"/>
    </row>
    <row r="72" spans="6:6" x14ac:dyDescent="0.3">
      <c r="F72" s="4"/>
    </row>
    <row r="73" spans="6:6" x14ac:dyDescent="0.3">
      <c r="F73" s="4"/>
    </row>
    <row r="74" spans="6:6" x14ac:dyDescent="0.3">
      <c r="F74" s="4"/>
    </row>
    <row r="75" spans="6:6" x14ac:dyDescent="0.3">
      <c r="F75" s="4"/>
    </row>
    <row r="76" spans="6:6" x14ac:dyDescent="0.3">
      <c r="F76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Calibration_NoBond</vt:lpstr>
      <vt:lpstr>Calibration_Bond</vt:lpstr>
      <vt:lpstr>Wave peak-peak</vt:lpstr>
      <vt:lpstr>Bond in water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ESTEBAN QUESADA LOBO</dc:creator>
  <cp:keywords/>
  <dc:description/>
  <cp:lastModifiedBy>DANIEL ESTEBAN QUESADA LOBO</cp:lastModifiedBy>
  <cp:revision/>
  <dcterms:created xsi:type="dcterms:W3CDTF">2024-08-30T22:16:55Z</dcterms:created>
  <dcterms:modified xsi:type="dcterms:W3CDTF">2024-12-10T01:55:20Z</dcterms:modified>
  <cp:category/>
  <cp:contentStatus/>
</cp:coreProperties>
</file>