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aniel Q\Documents\TEC\2025 - II Semestre\eWave\eWave\Individual Codes\UB1000\Calibration\"/>
    </mc:Choice>
  </mc:AlternateContent>
  <xr:revisionPtr revIDLastSave="0" documentId="13_ncr:1_{6ACE9F7D-5777-4719-904E-62B023396964}" xr6:coauthVersionLast="47" xr6:coauthVersionMax="47" xr10:uidLastSave="{00000000-0000-0000-0000-000000000000}"/>
  <bookViews>
    <workbookView xWindow="-108" yWindow="-108" windowWidth="23256" windowHeight="12576" xr2:uid="{DD6E8BBC-5264-4291-AA6B-4364FD396A03}"/>
  </bookViews>
  <sheets>
    <sheet name="Calibration_NoBond" sheetId="8" r:id="rId1"/>
    <sheet name="Calibration_Bond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8" l="1"/>
  <c r="G2" i="8"/>
  <c r="G3" i="5"/>
  <c r="G2" i="5"/>
  <c r="D18" i="8" l="1"/>
  <c r="D7" i="8"/>
  <c r="D11" i="8"/>
  <c r="D15" i="8"/>
  <c r="D4" i="8"/>
  <c r="D8" i="8"/>
  <c r="D12" i="8"/>
  <c r="D16" i="8"/>
  <c r="D5" i="8"/>
  <c r="D9" i="8"/>
  <c r="D13" i="8"/>
  <c r="D17" i="8"/>
  <c r="D3" i="8"/>
  <c r="D6" i="8"/>
  <c r="D10" i="8"/>
  <c r="D14" i="8"/>
  <c r="D18" i="5"/>
  <c r="D4" i="5" l="1"/>
  <c r="D8" i="5"/>
  <c r="D12" i="5"/>
  <c r="D16" i="5"/>
  <c r="D11" i="5"/>
  <c r="D5" i="5"/>
  <c r="D9" i="5"/>
  <c r="D13" i="5"/>
  <c r="D17" i="5"/>
  <c r="D15" i="5"/>
  <c r="D6" i="5"/>
  <c r="D10" i="5"/>
  <c r="D14" i="5"/>
  <c r="D3" i="5"/>
  <c r="D7" i="5"/>
</calcChain>
</file>

<file path=xl/sharedStrings.xml><?xml version="1.0" encoding="utf-8"?>
<sst xmlns="http://schemas.openxmlformats.org/spreadsheetml/2006/main" count="10" uniqueCount="5">
  <si>
    <t>Intercepto</t>
  </si>
  <si>
    <t>Pendiente</t>
  </si>
  <si>
    <t>Medida real (mm)</t>
  </si>
  <si>
    <t>Medida Sensor (mm)</t>
  </si>
  <si>
    <t>Calibración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</si>
</sst>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textRotation="90"/>
    </xf>
    <xf numFmtId="0" fontId="0" fillId="0" borderId="0" xfId="0" applyAlignment="1">
      <alignment horizontal="left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Calibration_NoBond!$C$2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Calibration_NoBond!$B$3:$B$18</c:f>
              <c:numCache>
                <c:formatCode>General</c:formatCode>
                <c:ptCount val="16"/>
                <c:pt idx="0">
                  <c:v>428</c:v>
                </c:pt>
                <c:pt idx="1">
                  <c:v>448</c:v>
                </c:pt>
                <c:pt idx="2">
                  <c:v>468</c:v>
                </c:pt>
                <c:pt idx="3">
                  <c:v>488</c:v>
                </c:pt>
                <c:pt idx="4">
                  <c:v>508</c:v>
                </c:pt>
                <c:pt idx="5">
                  <c:v>528</c:v>
                </c:pt>
                <c:pt idx="6">
                  <c:v>548</c:v>
                </c:pt>
                <c:pt idx="7">
                  <c:v>568</c:v>
                </c:pt>
                <c:pt idx="8">
                  <c:v>588</c:v>
                </c:pt>
                <c:pt idx="9">
                  <c:v>608</c:v>
                </c:pt>
                <c:pt idx="10">
                  <c:v>628</c:v>
                </c:pt>
                <c:pt idx="11">
                  <c:v>648</c:v>
                </c:pt>
                <c:pt idx="12">
                  <c:v>668</c:v>
                </c:pt>
                <c:pt idx="13">
                  <c:v>688</c:v>
                </c:pt>
                <c:pt idx="14">
                  <c:v>708</c:v>
                </c:pt>
                <c:pt idx="15">
                  <c:v>728</c:v>
                </c:pt>
              </c:numCache>
            </c:numRef>
          </c:xVal>
          <c:yVal>
            <c:numRef>
              <c:f>Calibration_NoBond!$C$3:$C$18</c:f>
              <c:numCache>
                <c:formatCode>0.00</c:formatCode>
                <c:ptCount val="16"/>
                <c:pt idx="0">
                  <c:v>425.8</c:v>
                </c:pt>
                <c:pt idx="1">
                  <c:v>445.72</c:v>
                </c:pt>
                <c:pt idx="2">
                  <c:v>465.61</c:v>
                </c:pt>
                <c:pt idx="3">
                  <c:v>484.96</c:v>
                </c:pt>
                <c:pt idx="4">
                  <c:v>505.15</c:v>
                </c:pt>
                <c:pt idx="5">
                  <c:v>525.15</c:v>
                </c:pt>
                <c:pt idx="6">
                  <c:v>545.45000000000005</c:v>
                </c:pt>
                <c:pt idx="7">
                  <c:v>564.54</c:v>
                </c:pt>
                <c:pt idx="8">
                  <c:v>584.33000000000004</c:v>
                </c:pt>
                <c:pt idx="9">
                  <c:v>603.4</c:v>
                </c:pt>
                <c:pt idx="10">
                  <c:v>624.13</c:v>
                </c:pt>
                <c:pt idx="11">
                  <c:v>644.19000000000005</c:v>
                </c:pt>
                <c:pt idx="12">
                  <c:v>664.2</c:v>
                </c:pt>
                <c:pt idx="13">
                  <c:v>684.36</c:v>
                </c:pt>
                <c:pt idx="14">
                  <c:v>704.34</c:v>
                </c:pt>
                <c:pt idx="15">
                  <c:v>724.63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2-4FBF-987D-67C39957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post-calibración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Calibration_NoBond!$D$2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69173802769603"/>
                  <c:y val="-0.64679024496937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Calibration_NoBond!$B$3:$B$18</c:f>
              <c:numCache>
                <c:formatCode>General</c:formatCode>
                <c:ptCount val="16"/>
                <c:pt idx="0">
                  <c:v>428</c:v>
                </c:pt>
                <c:pt idx="1">
                  <c:v>448</c:v>
                </c:pt>
                <c:pt idx="2">
                  <c:v>468</c:v>
                </c:pt>
                <c:pt idx="3">
                  <c:v>488</c:v>
                </c:pt>
                <c:pt idx="4">
                  <c:v>508</c:v>
                </c:pt>
                <c:pt idx="5">
                  <c:v>528</c:v>
                </c:pt>
                <c:pt idx="6">
                  <c:v>548</c:v>
                </c:pt>
                <c:pt idx="7">
                  <c:v>568</c:v>
                </c:pt>
                <c:pt idx="8">
                  <c:v>588</c:v>
                </c:pt>
                <c:pt idx="9">
                  <c:v>608</c:v>
                </c:pt>
                <c:pt idx="10">
                  <c:v>628</c:v>
                </c:pt>
                <c:pt idx="11">
                  <c:v>648</c:v>
                </c:pt>
                <c:pt idx="12">
                  <c:v>668</c:v>
                </c:pt>
                <c:pt idx="13">
                  <c:v>688</c:v>
                </c:pt>
                <c:pt idx="14">
                  <c:v>708</c:v>
                </c:pt>
                <c:pt idx="15">
                  <c:v>728</c:v>
                </c:pt>
              </c:numCache>
            </c:numRef>
          </c:xVal>
          <c:yVal>
            <c:numRef>
              <c:f>Calibration_NoBond!$D$3:$D$18</c:f>
              <c:numCache>
                <c:formatCode>0.00</c:formatCode>
                <c:ptCount val="16"/>
                <c:pt idx="0">
                  <c:v>428.23473761879205</c:v>
                </c:pt>
                <c:pt idx="1">
                  <c:v>448.26410384940129</c:v>
                </c:pt>
                <c:pt idx="2">
                  <c:v>468.26330537183185</c:v>
                </c:pt>
                <c:pt idx="3">
                  <c:v>487.71954214704704</c:v>
                </c:pt>
                <c:pt idx="4">
                  <c:v>508.0203907512639</c:v>
                </c:pt>
                <c:pt idx="5">
                  <c:v>528.13019620368277</c:v>
                </c:pt>
                <c:pt idx="6">
                  <c:v>548.54164873788795</c:v>
                </c:pt>
                <c:pt idx="7">
                  <c:v>567.73645804222178</c:v>
                </c:pt>
                <c:pt idx="8">
                  <c:v>587.63511053739023</c:v>
                </c:pt>
                <c:pt idx="9">
                  <c:v>606.80981003627164</c:v>
                </c:pt>
                <c:pt idx="10">
                  <c:v>627.65362338770376</c:v>
                </c:pt>
                <c:pt idx="11">
                  <c:v>647.82375825648001</c:v>
                </c:pt>
                <c:pt idx="12">
                  <c:v>667.94361861162508</c:v>
                </c:pt>
                <c:pt idx="13">
                  <c:v>688.21430250766321</c:v>
                </c:pt>
                <c:pt idx="14">
                  <c:v>708.30399815462977</c:v>
                </c:pt>
                <c:pt idx="15">
                  <c:v>728.70539578610862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F-4BDB-9F88-1DEE40A7D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Reales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Calibrado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Calibration_Bond!$C$2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Calibration_Bond!$B$3:$B$18</c:f>
              <c:numCache>
                <c:formatCode>General</c:formatCode>
                <c:ptCount val="16"/>
                <c:pt idx="0">
                  <c:v>426</c:v>
                </c:pt>
                <c:pt idx="1">
                  <c:v>446</c:v>
                </c:pt>
                <c:pt idx="2">
                  <c:v>466</c:v>
                </c:pt>
                <c:pt idx="3">
                  <c:v>486</c:v>
                </c:pt>
                <c:pt idx="4">
                  <c:v>506</c:v>
                </c:pt>
                <c:pt idx="5">
                  <c:v>526</c:v>
                </c:pt>
                <c:pt idx="6">
                  <c:v>546</c:v>
                </c:pt>
                <c:pt idx="7">
                  <c:v>566</c:v>
                </c:pt>
                <c:pt idx="8">
                  <c:v>586</c:v>
                </c:pt>
                <c:pt idx="9">
                  <c:v>606</c:v>
                </c:pt>
                <c:pt idx="10">
                  <c:v>626</c:v>
                </c:pt>
                <c:pt idx="11">
                  <c:v>646</c:v>
                </c:pt>
                <c:pt idx="12">
                  <c:v>666</c:v>
                </c:pt>
                <c:pt idx="13">
                  <c:v>686</c:v>
                </c:pt>
                <c:pt idx="14">
                  <c:v>706</c:v>
                </c:pt>
                <c:pt idx="15">
                  <c:v>726</c:v>
                </c:pt>
              </c:numCache>
            </c:numRef>
          </c:xVal>
          <c:yVal>
            <c:numRef>
              <c:f>Calibration_Bond!$C$3:$C$18</c:f>
              <c:numCache>
                <c:formatCode>0.00</c:formatCode>
                <c:ptCount val="16"/>
                <c:pt idx="0">
                  <c:v>426.55</c:v>
                </c:pt>
                <c:pt idx="1">
                  <c:v>446.74</c:v>
                </c:pt>
                <c:pt idx="2">
                  <c:v>467.13</c:v>
                </c:pt>
                <c:pt idx="3">
                  <c:v>487.76</c:v>
                </c:pt>
                <c:pt idx="4">
                  <c:v>508.29</c:v>
                </c:pt>
                <c:pt idx="5">
                  <c:v>528.48</c:v>
                </c:pt>
                <c:pt idx="6">
                  <c:v>548.84</c:v>
                </c:pt>
                <c:pt idx="7">
                  <c:v>569.26</c:v>
                </c:pt>
                <c:pt idx="8">
                  <c:v>589.1</c:v>
                </c:pt>
                <c:pt idx="9">
                  <c:v>609.32000000000005</c:v>
                </c:pt>
                <c:pt idx="10">
                  <c:v>630.05999999999995</c:v>
                </c:pt>
                <c:pt idx="11">
                  <c:v>650.35</c:v>
                </c:pt>
                <c:pt idx="12" formatCode="General">
                  <c:v>670.62</c:v>
                </c:pt>
                <c:pt idx="13">
                  <c:v>691.01</c:v>
                </c:pt>
                <c:pt idx="14">
                  <c:v>711.21</c:v>
                </c:pt>
                <c:pt idx="15">
                  <c:v>731.89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1-43E3-9C85-0DB9103DC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6"/>
          <c:min val="4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post-calibración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Calibration_Bond!$D$2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69173802769603"/>
                  <c:y val="-0.64679024496937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Calibration_Bond!$B$3:$B$18</c:f>
              <c:numCache>
                <c:formatCode>General</c:formatCode>
                <c:ptCount val="16"/>
                <c:pt idx="0">
                  <c:v>426</c:v>
                </c:pt>
                <c:pt idx="1">
                  <c:v>446</c:v>
                </c:pt>
                <c:pt idx="2">
                  <c:v>466</c:v>
                </c:pt>
                <c:pt idx="3">
                  <c:v>486</c:v>
                </c:pt>
                <c:pt idx="4">
                  <c:v>506</c:v>
                </c:pt>
                <c:pt idx="5">
                  <c:v>526</c:v>
                </c:pt>
                <c:pt idx="6">
                  <c:v>546</c:v>
                </c:pt>
                <c:pt idx="7">
                  <c:v>566</c:v>
                </c:pt>
                <c:pt idx="8">
                  <c:v>586</c:v>
                </c:pt>
                <c:pt idx="9">
                  <c:v>606</c:v>
                </c:pt>
                <c:pt idx="10">
                  <c:v>626</c:v>
                </c:pt>
                <c:pt idx="11">
                  <c:v>646</c:v>
                </c:pt>
                <c:pt idx="12">
                  <c:v>666</c:v>
                </c:pt>
                <c:pt idx="13">
                  <c:v>686</c:v>
                </c:pt>
                <c:pt idx="14">
                  <c:v>706</c:v>
                </c:pt>
                <c:pt idx="15">
                  <c:v>726</c:v>
                </c:pt>
              </c:numCache>
            </c:numRef>
          </c:xVal>
          <c:yVal>
            <c:numRef>
              <c:f>Calibration_Bond!$D$3:$D$18</c:f>
              <c:numCache>
                <c:formatCode>0.00</c:formatCode>
                <c:ptCount val="16"/>
                <c:pt idx="0">
                  <c:v>425.92740540106706</c:v>
                </c:pt>
                <c:pt idx="1">
                  <c:v>445.78130515544569</c:v>
                </c:pt>
                <c:pt idx="2">
                  <c:v>465.83187553641545</c:v>
                </c:pt>
                <c:pt idx="3">
                  <c:v>486.11845066929465</c:v>
                </c:pt>
                <c:pt idx="4">
                  <c:v>506.30669048887836</c:v>
                </c:pt>
                <c:pt idx="5">
                  <c:v>526.16059024325693</c:v>
                </c:pt>
                <c:pt idx="6">
                  <c:v>546.18166003023805</c:v>
                </c:pt>
                <c:pt idx="7">
                  <c:v>566.26173100519657</c:v>
                </c:pt>
                <c:pt idx="8">
                  <c:v>585.77145716304062</c:v>
                </c:pt>
                <c:pt idx="9">
                  <c:v>605.65485751140795</c:v>
                </c:pt>
                <c:pt idx="10">
                  <c:v>626.04960148891223</c:v>
                </c:pt>
                <c:pt idx="11">
                  <c:v>646.00183655658657</c:v>
                </c:pt>
                <c:pt idx="12">
                  <c:v>665.93440456160158</c:v>
                </c:pt>
                <c:pt idx="13">
                  <c:v>685.9849749425714</c:v>
                </c:pt>
                <c:pt idx="14">
                  <c:v>705.84870822827963</c:v>
                </c:pt>
                <c:pt idx="15">
                  <c:v>726.18445101780662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D-43A4-917A-A4A92E487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6"/>
          <c:min val="4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Reales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Calibrado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34290</xdr:rowOff>
    </xdr:from>
    <xdr:to>
      <xdr:col>10</xdr:col>
      <xdr:colOff>396240</xdr:colOff>
      <xdr:row>19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F66D1C-297D-4AC2-A0BC-672C45FA7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4</xdr:row>
      <xdr:rowOff>38100</xdr:rowOff>
    </xdr:from>
    <xdr:to>
      <xdr:col>16</xdr:col>
      <xdr:colOff>419100</xdr:colOff>
      <xdr:row>19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E27D52-8C41-4FB5-9962-1BF4E6154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34290</xdr:rowOff>
    </xdr:from>
    <xdr:to>
      <xdr:col>10</xdr:col>
      <xdr:colOff>396240</xdr:colOff>
      <xdr:row>19</xdr:row>
      <xdr:rowOff>34290</xdr:rowOff>
    </xdr:to>
    <xdr:graphicFrame macro="">
      <xdr:nvGraphicFramePr>
        <xdr:cNvPr id="20" name="Gráfico 1">
          <a:extLst>
            <a:ext uri="{FF2B5EF4-FFF2-40B4-BE49-F238E27FC236}">
              <a16:creationId xmlns:a16="http://schemas.microsoft.com/office/drawing/2014/main" id="{8679F7B6-83FA-4FDC-8FBB-064960668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4</xdr:row>
      <xdr:rowOff>38100</xdr:rowOff>
    </xdr:from>
    <xdr:to>
      <xdr:col>16</xdr:col>
      <xdr:colOff>419100</xdr:colOff>
      <xdr:row>19</xdr:row>
      <xdr:rowOff>38100</xdr:rowOff>
    </xdr:to>
    <xdr:graphicFrame macro="">
      <xdr:nvGraphicFramePr>
        <xdr:cNvPr id="9" name="Gráfico 2">
          <a:extLst>
            <a:ext uri="{FF2B5EF4-FFF2-40B4-BE49-F238E27FC236}">
              <a16:creationId xmlns:a16="http://schemas.microsoft.com/office/drawing/2014/main" id="{C4E9C89B-0199-4D32-B362-32C652CC8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7D7B-E854-4DCE-A9EA-2115A357C041}">
  <dimension ref="A2:K76"/>
  <sheetViews>
    <sheetView tabSelected="1" workbookViewId="0"/>
  </sheetViews>
  <sheetFormatPr baseColWidth="10"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2</v>
      </c>
      <c r="C2" s="3" t="s">
        <v>3</v>
      </c>
      <c r="D2" s="3" t="s">
        <v>4</v>
      </c>
      <c r="E2" s="1"/>
      <c r="F2" s="1" t="s">
        <v>0</v>
      </c>
      <c r="G2" s="1">
        <f>INTERCEPT($C$3:$C$18,$B$3:$B$18)</f>
        <v>-9.6450000000004366E-2</v>
      </c>
      <c r="H2" s="1"/>
      <c r="I2" s="1"/>
      <c r="K2" s="7"/>
    </row>
    <row r="3" spans="1:11" x14ac:dyDescent="0.3">
      <c r="B3" s="1">
        <v>428</v>
      </c>
      <c r="C3" s="4">
        <v>425.8</v>
      </c>
      <c r="D3" s="4">
        <f>(C3-$G$2)/$G$3</f>
        <v>428.23473761879205</v>
      </c>
      <c r="E3" s="4"/>
      <c r="F3" s="1" t="s">
        <v>1</v>
      </c>
      <c r="G3" s="1">
        <f>SLOPE($C$3:$C$18,$B$3:$B$18)</f>
        <v>0.99453970588235285</v>
      </c>
      <c r="H3" s="4"/>
      <c r="I3" s="4"/>
      <c r="K3" s="8"/>
    </row>
    <row r="4" spans="1:11" x14ac:dyDescent="0.3">
      <c r="B4" s="1">
        <v>448</v>
      </c>
      <c r="C4" s="4">
        <v>445.72</v>
      </c>
      <c r="D4" s="4">
        <f t="shared" ref="D4:D18" si="0">(C4-$G$2)/$G$3</f>
        <v>448.26410384940129</v>
      </c>
      <c r="E4" s="4"/>
      <c r="F4" s="1"/>
      <c r="G4" s="4"/>
      <c r="H4" s="4"/>
      <c r="I4" s="4"/>
    </row>
    <row r="5" spans="1:11" x14ac:dyDescent="0.3">
      <c r="B5" s="1">
        <v>468</v>
      </c>
      <c r="C5" s="4">
        <v>465.61</v>
      </c>
      <c r="D5" s="4">
        <f t="shared" si="0"/>
        <v>468.26330537183185</v>
      </c>
      <c r="E5" s="4"/>
      <c r="F5" s="1"/>
      <c r="G5" s="4"/>
      <c r="H5" s="4"/>
      <c r="I5" s="4"/>
    </row>
    <row r="6" spans="1:11" x14ac:dyDescent="0.3">
      <c r="B6" s="1">
        <v>488</v>
      </c>
      <c r="C6" s="4">
        <v>484.96</v>
      </c>
      <c r="D6" s="4">
        <f t="shared" si="0"/>
        <v>487.71954214704704</v>
      </c>
      <c r="E6" s="4"/>
      <c r="F6" s="1"/>
      <c r="G6" s="1"/>
      <c r="H6" s="4"/>
      <c r="I6" s="4"/>
    </row>
    <row r="7" spans="1:11" x14ac:dyDescent="0.3">
      <c r="B7" s="1">
        <v>508</v>
      </c>
      <c r="C7" s="4">
        <v>505.15</v>
      </c>
      <c r="D7" s="4">
        <f t="shared" si="0"/>
        <v>508.0203907512639</v>
      </c>
      <c r="E7" s="4"/>
    </row>
    <row r="8" spans="1:11" x14ac:dyDescent="0.3">
      <c r="B8" s="1">
        <v>528</v>
      </c>
      <c r="C8" s="4">
        <v>525.15</v>
      </c>
      <c r="D8" s="4">
        <f t="shared" si="0"/>
        <v>528.13019620368277</v>
      </c>
      <c r="E8" s="4"/>
    </row>
    <row r="9" spans="1:11" x14ac:dyDescent="0.3">
      <c r="B9" s="1">
        <v>548</v>
      </c>
      <c r="C9" s="4">
        <v>545.45000000000005</v>
      </c>
      <c r="D9" s="4">
        <f t="shared" si="0"/>
        <v>548.54164873788795</v>
      </c>
      <c r="E9" s="4"/>
    </row>
    <row r="10" spans="1:11" x14ac:dyDescent="0.3">
      <c r="B10" s="1">
        <v>568</v>
      </c>
      <c r="C10" s="4">
        <v>564.54</v>
      </c>
      <c r="D10" s="4">
        <f t="shared" si="0"/>
        <v>567.73645804222178</v>
      </c>
      <c r="E10" s="4"/>
    </row>
    <row r="11" spans="1:11" x14ac:dyDescent="0.3">
      <c r="B11" s="1">
        <v>588</v>
      </c>
      <c r="C11" s="4">
        <v>584.33000000000004</v>
      </c>
      <c r="D11" s="4">
        <f t="shared" si="0"/>
        <v>587.63511053739023</v>
      </c>
      <c r="E11" s="4"/>
    </row>
    <row r="12" spans="1:11" x14ac:dyDescent="0.3">
      <c r="B12" s="1">
        <v>608</v>
      </c>
      <c r="C12" s="4">
        <v>603.4</v>
      </c>
      <c r="D12" s="4">
        <f t="shared" si="0"/>
        <v>606.80981003627164</v>
      </c>
      <c r="E12" s="4"/>
    </row>
    <row r="13" spans="1:11" x14ac:dyDescent="0.3">
      <c r="B13" s="1">
        <v>628</v>
      </c>
      <c r="C13" s="4">
        <v>624.13</v>
      </c>
      <c r="D13" s="4">
        <f t="shared" si="0"/>
        <v>627.65362338770376</v>
      </c>
      <c r="E13" s="4"/>
      <c r="F13" s="4"/>
    </row>
    <row r="14" spans="1:11" x14ac:dyDescent="0.3">
      <c r="B14" s="1">
        <v>648</v>
      </c>
      <c r="C14" s="4">
        <v>644.19000000000005</v>
      </c>
      <c r="D14" s="4">
        <f t="shared" si="0"/>
        <v>647.82375825648001</v>
      </c>
      <c r="E14" s="4"/>
      <c r="F14" s="4"/>
    </row>
    <row r="15" spans="1:11" x14ac:dyDescent="0.3">
      <c r="A15" s="6"/>
      <c r="B15" s="1">
        <v>668</v>
      </c>
      <c r="C15" s="4">
        <v>664.2</v>
      </c>
      <c r="D15" s="4">
        <f t="shared" si="0"/>
        <v>667.94361861162508</v>
      </c>
      <c r="E15" s="4"/>
      <c r="F15" s="4"/>
    </row>
    <row r="16" spans="1:11" x14ac:dyDescent="0.3">
      <c r="A16" s="6"/>
      <c r="B16" s="1">
        <v>688</v>
      </c>
      <c r="C16" s="4">
        <v>684.36</v>
      </c>
      <c r="D16" s="4">
        <f t="shared" si="0"/>
        <v>688.21430250766321</v>
      </c>
      <c r="E16" s="4"/>
      <c r="F16" s="4"/>
    </row>
    <row r="17" spans="1:6" x14ac:dyDescent="0.3">
      <c r="A17" s="6"/>
      <c r="B17" s="1">
        <v>708</v>
      </c>
      <c r="C17" s="4">
        <v>704.34</v>
      </c>
      <c r="D17" s="4">
        <f t="shared" si="0"/>
        <v>708.30399815462977</v>
      </c>
      <c r="E17" s="4"/>
      <c r="F17" s="4"/>
    </row>
    <row r="18" spans="1:6" x14ac:dyDescent="0.3">
      <c r="A18" s="6"/>
      <c r="B18" s="2">
        <v>728</v>
      </c>
      <c r="C18" s="5">
        <v>724.63</v>
      </c>
      <c r="D18" s="5">
        <f t="shared" si="0"/>
        <v>728.70539578610862</v>
      </c>
      <c r="E18" s="4"/>
      <c r="F18" s="4"/>
    </row>
    <row r="19" spans="1:6" x14ac:dyDescent="0.3">
      <c r="A19" s="6"/>
      <c r="B19" s="1"/>
      <c r="C19" s="4"/>
      <c r="D19" s="4"/>
      <c r="E19" s="4"/>
      <c r="F19" s="4"/>
    </row>
    <row r="20" spans="1:6" x14ac:dyDescent="0.3">
      <c r="A20" s="6"/>
      <c r="B20" s="1"/>
      <c r="C20" s="4"/>
      <c r="D20" s="4"/>
      <c r="E20" s="4"/>
      <c r="F20" s="4"/>
    </row>
    <row r="21" spans="1:6" x14ac:dyDescent="0.3">
      <c r="A21" s="6"/>
      <c r="B21" s="1"/>
      <c r="C21" s="4"/>
      <c r="D21" s="4"/>
      <c r="E21" s="4"/>
      <c r="F21" s="4"/>
    </row>
    <row r="22" spans="1:6" x14ac:dyDescent="0.3">
      <c r="A22" s="6"/>
      <c r="B22" s="1"/>
      <c r="C22" s="4"/>
      <c r="D22" s="4"/>
      <c r="E22" s="4"/>
      <c r="F22" s="4"/>
    </row>
    <row r="23" spans="1:6" x14ac:dyDescent="0.3">
      <c r="A23" s="6"/>
      <c r="B23" s="1"/>
      <c r="C23" s="4"/>
      <c r="D23" s="4"/>
      <c r="E23" s="4"/>
      <c r="F23" s="4"/>
    </row>
    <row r="24" spans="1:6" x14ac:dyDescent="0.3">
      <c r="B24" s="1"/>
      <c r="C24" s="4"/>
      <c r="D24" s="4"/>
      <c r="F24" s="4"/>
    </row>
    <row r="25" spans="1:6" x14ac:dyDescent="0.3">
      <c r="B25" s="1"/>
      <c r="C25" s="4"/>
      <c r="D25" s="4"/>
      <c r="F25" s="4"/>
    </row>
    <row r="26" spans="1:6" x14ac:dyDescent="0.3">
      <c r="B26" s="1"/>
      <c r="C26" s="4"/>
      <c r="D26" s="4"/>
      <c r="F26" s="4"/>
    </row>
    <row r="27" spans="1:6" x14ac:dyDescent="0.3">
      <c r="B27" s="1"/>
      <c r="C27" s="4"/>
      <c r="D27" s="4"/>
      <c r="F27" s="4"/>
    </row>
    <row r="28" spans="1:6" x14ac:dyDescent="0.3">
      <c r="B28" s="1"/>
      <c r="C28" s="4"/>
      <c r="D28" s="4"/>
      <c r="F28" s="4"/>
    </row>
    <row r="29" spans="1:6" x14ac:dyDescent="0.3">
      <c r="B29" s="1"/>
      <c r="C29" s="4"/>
      <c r="D29" s="4"/>
      <c r="F29" s="4"/>
    </row>
    <row r="30" spans="1:6" x14ac:dyDescent="0.3">
      <c r="B30" s="1"/>
      <c r="C30" s="4"/>
      <c r="D30" s="4"/>
      <c r="F30" s="4"/>
    </row>
    <row r="31" spans="1:6" x14ac:dyDescent="0.3">
      <c r="B31" s="1"/>
      <c r="C31" s="4"/>
      <c r="D31" s="4"/>
      <c r="F31" s="4"/>
    </row>
    <row r="32" spans="1:6" x14ac:dyDescent="0.3">
      <c r="B32" s="1"/>
      <c r="C32" s="4"/>
      <c r="D32" s="4"/>
      <c r="F32" s="4"/>
    </row>
    <row r="33" spans="2:6" x14ac:dyDescent="0.3">
      <c r="B33" s="1"/>
      <c r="C33" s="4"/>
      <c r="D33" s="4"/>
      <c r="F33" s="4"/>
    </row>
    <row r="34" spans="2:6" x14ac:dyDescent="0.3">
      <c r="B34" s="1"/>
      <c r="C34" s="4"/>
      <c r="D34" s="4"/>
      <c r="F34" s="4"/>
    </row>
    <row r="35" spans="2:6" x14ac:dyDescent="0.3">
      <c r="B35" s="1"/>
      <c r="C35" s="1"/>
      <c r="D35" s="4"/>
      <c r="F35" s="4"/>
    </row>
    <row r="36" spans="2:6" x14ac:dyDescent="0.3">
      <c r="F36" s="4"/>
    </row>
    <row r="37" spans="2:6" x14ac:dyDescent="0.3">
      <c r="F37" s="4"/>
    </row>
    <row r="38" spans="2:6" x14ac:dyDescent="0.3">
      <c r="F38" s="4"/>
    </row>
    <row r="39" spans="2:6" x14ac:dyDescent="0.3">
      <c r="F39" s="4"/>
    </row>
    <row r="40" spans="2:6" x14ac:dyDescent="0.3">
      <c r="F40" s="4"/>
    </row>
    <row r="41" spans="2:6" x14ac:dyDescent="0.3">
      <c r="F41" s="4"/>
    </row>
    <row r="42" spans="2:6" x14ac:dyDescent="0.3">
      <c r="F42" s="4"/>
    </row>
    <row r="43" spans="2:6" x14ac:dyDescent="0.3">
      <c r="F43" s="4"/>
    </row>
    <row r="44" spans="2:6" x14ac:dyDescent="0.3">
      <c r="F44" s="4"/>
    </row>
    <row r="45" spans="2:6" x14ac:dyDescent="0.3">
      <c r="F45" s="4"/>
    </row>
    <row r="46" spans="2:6" x14ac:dyDescent="0.3">
      <c r="F46" s="4"/>
    </row>
    <row r="47" spans="2:6" x14ac:dyDescent="0.3">
      <c r="F47" s="4"/>
    </row>
    <row r="48" spans="2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C66C-0515-4BEF-90E7-4F49CBCFD5C5}">
  <dimension ref="A2:K76"/>
  <sheetViews>
    <sheetView workbookViewId="0"/>
  </sheetViews>
  <sheetFormatPr baseColWidth="10"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2</v>
      </c>
      <c r="C2" s="3" t="s">
        <v>3</v>
      </c>
      <c r="D2" s="3" t="s">
        <v>4</v>
      </c>
      <c r="E2" s="1"/>
      <c r="F2" s="1" t="s">
        <v>0</v>
      </c>
      <c r="G2" s="1">
        <f>INTERCEPT($C$3:$C$18,$B$3:$B$18)</f>
        <v>-6.5877926470587909</v>
      </c>
      <c r="H2" s="1"/>
      <c r="I2" s="1"/>
      <c r="K2" s="7"/>
    </row>
    <row r="3" spans="1:11" x14ac:dyDescent="0.3">
      <c r="B3" s="1">
        <v>426</v>
      </c>
      <c r="C3" s="4">
        <v>426.55</v>
      </c>
      <c r="D3" s="4">
        <f>(C3-$G$2)/$G$3</f>
        <v>425.92740540106706</v>
      </c>
      <c r="E3" s="4"/>
      <c r="F3" s="1" t="s">
        <v>1</v>
      </c>
      <c r="G3" s="1">
        <f>SLOPE($C$3:$C$18,$B$3:$B$18)</f>
        <v>1.0169286764705883</v>
      </c>
      <c r="H3" s="4"/>
      <c r="I3" s="4"/>
      <c r="K3" s="8"/>
    </row>
    <row r="4" spans="1:11" x14ac:dyDescent="0.3">
      <c r="B4" s="1">
        <v>446</v>
      </c>
      <c r="C4" s="4">
        <v>446.74</v>
      </c>
      <c r="D4" s="4">
        <f t="shared" ref="D4:D18" si="0">(C4-$G$2)/$G$3</f>
        <v>445.78130515544569</v>
      </c>
      <c r="E4" s="4"/>
      <c r="F4" s="1"/>
      <c r="G4" s="4"/>
      <c r="H4" s="4"/>
      <c r="I4" s="4"/>
    </row>
    <row r="5" spans="1:11" x14ac:dyDescent="0.3">
      <c r="B5" s="1">
        <v>466</v>
      </c>
      <c r="C5" s="4">
        <v>467.13</v>
      </c>
      <c r="D5" s="4">
        <f t="shared" si="0"/>
        <v>465.83187553641545</v>
      </c>
      <c r="E5" s="4"/>
      <c r="F5" s="1"/>
      <c r="G5" s="4"/>
      <c r="H5" s="4"/>
      <c r="I5" s="4"/>
    </row>
    <row r="6" spans="1:11" x14ac:dyDescent="0.3">
      <c r="B6" s="1">
        <v>486</v>
      </c>
      <c r="C6" s="4">
        <v>487.76</v>
      </c>
      <c r="D6" s="4">
        <f t="shared" si="0"/>
        <v>486.11845066929465</v>
      </c>
      <c r="E6" s="4"/>
      <c r="F6" s="1"/>
      <c r="G6" s="1"/>
      <c r="H6" s="4"/>
      <c r="I6" s="4"/>
    </row>
    <row r="7" spans="1:11" x14ac:dyDescent="0.3">
      <c r="B7" s="1">
        <v>506</v>
      </c>
      <c r="C7" s="4">
        <v>508.29</v>
      </c>
      <c r="D7" s="4">
        <f t="shared" si="0"/>
        <v>506.30669048887836</v>
      </c>
      <c r="E7" s="4"/>
    </row>
    <row r="8" spans="1:11" x14ac:dyDescent="0.3">
      <c r="B8" s="1">
        <v>526</v>
      </c>
      <c r="C8" s="4">
        <v>528.48</v>
      </c>
      <c r="D8" s="4">
        <f t="shared" si="0"/>
        <v>526.16059024325693</v>
      </c>
      <c r="E8" s="4"/>
    </row>
    <row r="9" spans="1:11" x14ac:dyDescent="0.3">
      <c r="B9" s="1">
        <v>546</v>
      </c>
      <c r="C9" s="4">
        <v>548.84</v>
      </c>
      <c r="D9" s="4">
        <f t="shared" si="0"/>
        <v>546.18166003023805</v>
      </c>
      <c r="E9" s="4"/>
    </row>
    <row r="10" spans="1:11" x14ac:dyDescent="0.3">
      <c r="B10" s="1">
        <v>566</v>
      </c>
      <c r="C10" s="4">
        <v>569.26</v>
      </c>
      <c r="D10" s="4">
        <f t="shared" si="0"/>
        <v>566.26173100519657</v>
      </c>
      <c r="E10" s="4"/>
    </row>
    <row r="11" spans="1:11" x14ac:dyDescent="0.3">
      <c r="B11" s="1">
        <v>586</v>
      </c>
      <c r="C11" s="4">
        <v>589.1</v>
      </c>
      <c r="D11" s="4">
        <f t="shared" si="0"/>
        <v>585.77145716304062</v>
      </c>
      <c r="E11" s="4"/>
    </row>
    <row r="12" spans="1:11" x14ac:dyDescent="0.3">
      <c r="B12" s="1">
        <v>606</v>
      </c>
      <c r="C12" s="4">
        <v>609.32000000000005</v>
      </c>
      <c r="D12" s="4">
        <f t="shared" si="0"/>
        <v>605.65485751140795</v>
      </c>
      <c r="E12" s="4"/>
    </row>
    <row r="13" spans="1:11" x14ac:dyDescent="0.3">
      <c r="B13" s="1">
        <v>626</v>
      </c>
      <c r="C13" s="4">
        <v>630.05999999999995</v>
      </c>
      <c r="D13" s="4">
        <f t="shared" si="0"/>
        <v>626.04960148891223</v>
      </c>
      <c r="E13" s="4"/>
      <c r="F13" s="4"/>
    </row>
    <row r="14" spans="1:11" x14ac:dyDescent="0.3">
      <c r="B14" s="1">
        <v>646</v>
      </c>
      <c r="C14" s="4">
        <v>650.35</v>
      </c>
      <c r="D14" s="4">
        <f t="shared" si="0"/>
        <v>646.00183655658657</v>
      </c>
      <c r="E14" s="4"/>
      <c r="F14" s="4"/>
    </row>
    <row r="15" spans="1:11" x14ac:dyDescent="0.3">
      <c r="A15" s="6"/>
      <c r="B15" s="1">
        <v>666</v>
      </c>
      <c r="C15" s="1">
        <v>670.62</v>
      </c>
      <c r="D15" s="4">
        <f t="shared" si="0"/>
        <v>665.93440456160158</v>
      </c>
      <c r="E15" s="4"/>
      <c r="F15" s="4"/>
    </row>
    <row r="16" spans="1:11" x14ac:dyDescent="0.3">
      <c r="A16" s="6"/>
      <c r="B16" s="1">
        <v>686</v>
      </c>
      <c r="C16" s="4">
        <v>691.01</v>
      </c>
      <c r="D16" s="4">
        <f t="shared" si="0"/>
        <v>685.9849749425714</v>
      </c>
      <c r="E16" s="4"/>
      <c r="F16" s="4"/>
    </row>
    <row r="17" spans="1:6" x14ac:dyDescent="0.3">
      <c r="A17" s="6"/>
      <c r="B17" s="1">
        <v>706</v>
      </c>
      <c r="C17" s="4">
        <v>711.21</v>
      </c>
      <c r="D17" s="4">
        <f t="shared" si="0"/>
        <v>705.84870822827963</v>
      </c>
      <c r="E17" s="4"/>
      <c r="F17" s="4"/>
    </row>
    <row r="18" spans="1:6" x14ac:dyDescent="0.3">
      <c r="A18" s="6"/>
      <c r="B18" s="2">
        <v>726</v>
      </c>
      <c r="C18" s="5">
        <v>731.89</v>
      </c>
      <c r="D18" s="5">
        <f t="shared" si="0"/>
        <v>726.18445101780662</v>
      </c>
      <c r="E18" s="4"/>
      <c r="F18" s="4"/>
    </row>
    <row r="19" spans="1:6" x14ac:dyDescent="0.3">
      <c r="A19" s="6"/>
      <c r="B19" s="1"/>
      <c r="C19" s="4"/>
      <c r="D19" s="4"/>
      <c r="E19" s="4"/>
      <c r="F19" s="4"/>
    </row>
    <row r="20" spans="1:6" x14ac:dyDescent="0.3">
      <c r="A20" s="6"/>
      <c r="B20" s="1"/>
      <c r="C20" s="4"/>
      <c r="D20" s="4"/>
      <c r="E20" s="4"/>
      <c r="F20" s="4"/>
    </row>
    <row r="21" spans="1:6" x14ac:dyDescent="0.3">
      <c r="A21" s="6"/>
      <c r="B21" s="1"/>
      <c r="C21" s="4"/>
      <c r="D21" s="4"/>
      <c r="E21" s="4"/>
      <c r="F21" s="4"/>
    </row>
    <row r="22" spans="1:6" x14ac:dyDescent="0.3">
      <c r="A22" s="6"/>
      <c r="B22" s="1"/>
      <c r="C22" s="4"/>
      <c r="D22" s="4"/>
      <c r="E22" s="4"/>
      <c r="F22" s="4"/>
    </row>
    <row r="23" spans="1:6" x14ac:dyDescent="0.3">
      <c r="A23" s="6"/>
      <c r="B23" s="1"/>
      <c r="C23" s="4"/>
      <c r="D23" s="4"/>
      <c r="E23" s="4"/>
      <c r="F23" s="4"/>
    </row>
    <row r="24" spans="1:6" x14ac:dyDescent="0.3">
      <c r="B24" s="1"/>
      <c r="C24" s="4"/>
      <c r="D24" s="4"/>
      <c r="F24" s="4"/>
    </row>
    <row r="25" spans="1:6" x14ac:dyDescent="0.3">
      <c r="B25" s="1"/>
      <c r="C25" s="4"/>
      <c r="D25" s="4"/>
      <c r="F25" s="4"/>
    </row>
    <row r="26" spans="1:6" x14ac:dyDescent="0.3">
      <c r="B26" s="1"/>
      <c r="C26" s="4"/>
      <c r="D26" s="4"/>
      <c r="F26" s="4"/>
    </row>
    <row r="27" spans="1:6" x14ac:dyDescent="0.3">
      <c r="B27" s="1"/>
      <c r="C27" s="4"/>
      <c r="D27" s="4"/>
      <c r="F27" s="4"/>
    </row>
    <row r="28" spans="1:6" x14ac:dyDescent="0.3">
      <c r="B28" s="1"/>
      <c r="C28" s="4"/>
      <c r="D28" s="4"/>
      <c r="F28" s="4"/>
    </row>
    <row r="29" spans="1:6" x14ac:dyDescent="0.3">
      <c r="B29" s="1"/>
      <c r="C29" s="4"/>
      <c r="D29" s="4"/>
      <c r="F29" s="4"/>
    </row>
    <row r="30" spans="1:6" x14ac:dyDescent="0.3">
      <c r="B30" s="1"/>
      <c r="C30" s="4"/>
      <c r="D30" s="4"/>
      <c r="F30" s="4"/>
    </row>
    <row r="31" spans="1:6" x14ac:dyDescent="0.3">
      <c r="B31" s="1"/>
      <c r="C31" s="4"/>
      <c r="D31" s="4"/>
      <c r="F31" s="4"/>
    </row>
    <row r="32" spans="1:6" x14ac:dyDescent="0.3">
      <c r="B32" s="1"/>
      <c r="C32" s="4"/>
      <c r="D32" s="4"/>
      <c r="F32" s="4"/>
    </row>
    <row r="33" spans="2:6" x14ac:dyDescent="0.3">
      <c r="B33" s="1"/>
      <c r="C33" s="4"/>
      <c r="D33" s="4"/>
      <c r="F33" s="4"/>
    </row>
    <row r="34" spans="2:6" x14ac:dyDescent="0.3">
      <c r="B34" s="1"/>
      <c r="C34" s="4"/>
      <c r="D34" s="4"/>
      <c r="F34" s="4"/>
    </row>
    <row r="35" spans="2:6" x14ac:dyDescent="0.3">
      <c r="B35" s="1"/>
      <c r="C35" s="1"/>
      <c r="D35" s="4"/>
      <c r="F35" s="4"/>
    </row>
    <row r="36" spans="2:6" x14ac:dyDescent="0.3">
      <c r="F36" s="4"/>
    </row>
    <row r="37" spans="2:6" x14ac:dyDescent="0.3">
      <c r="F37" s="4"/>
    </row>
    <row r="38" spans="2:6" x14ac:dyDescent="0.3">
      <c r="F38" s="4"/>
    </row>
    <row r="39" spans="2:6" x14ac:dyDescent="0.3">
      <c r="F39" s="4"/>
    </row>
    <row r="40" spans="2:6" x14ac:dyDescent="0.3">
      <c r="F40" s="4"/>
    </row>
    <row r="41" spans="2:6" x14ac:dyDescent="0.3">
      <c r="F41" s="4"/>
    </row>
    <row r="42" spans="2:6" x14ac:dyDescent="0.3">
      <c r="F42" s="4"/>
    </row>
    <row r="43" spans="2:6" x14ac:dyDescent="0.3">
      <c r="F43" s="4"/>
    </row>
    <row r="44" spans="2:6" x14ac:dyDescent="0.3">
      <c r="F44" s="4"/>
    </row>
    <row r="45" spans="2:6" x14ac:dyDescent="0.3">
      <c r="F45" s="4"/>
    </row>
    <row r="46" spans="2:6" x14ac:dyDescent="0.3">
      <c r="F46" s="4"/>
    </row>
    <row r="47" spans="2:6" x14ac:dyDescent="0.3">
      <c r="F47" s="4"/>
    </row>
    <row r="48" spans="2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Calibration_NoBond</vt:lpstr>
      <vt:lpstr>Calibration_Bond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ESTEBAN QUESADA LOBO</dc:creator>
  <cp:keywords/>
  <dc:description/>
  <cp:lastModifiedBy>DANIEL ESTEBAN QUESADA LOBO</cp:lastModifiedBy>
  <cp:revision/>
  <dcterms:created xsi:type="dcterms:W3CDTF">2024-08-30T22:16:55Z</dcterms:created>
  <dcterms:modified xsi:type="dcterms:W3CDTF">2025-09-12T15:52:59Z</dcterms:modified>
  <cp:category/>
  <cp:contentStatus/>
</cp:coreProperties>
</file>