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Datasets\"/>
    </mc:Choice>
  </mc:AlternateContent>
  <xr:revisionPtr revIDLastSave="0" documentId="13_ncr:1_{353A64D9-D53C-4803-B064-4BE59917C0C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lts" sheetId="17" r:id="rId1"/>
    <sheet name="Prelims" sheetId="18" r:id="rId2"/>
    <sheet name="Real results" sheetId="20" r:id="rId3"/>
  </sheets>
  <definedNames>
    <definedName name="DatosExternos_1" localSheetId="0" hidden="1">Results!$B$2:$M$4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0" l="1"/>
  <c r="E8" i="20"/>
  <c r="F8" i="20"/>
  <c r="E7" i="20"/>
  <c r="D7" i="20"/>
  <c r="F7" i="20"/>
  <c r="D6" i="20"/>
  <c r="E6" i="20"/>
  <c r="F6" i="20"/>
  <c r="F5" i="20"/>
  <c r="E5" i="20"/>
  <c r="D5" i="20"/>
  <c r="F4" i="20"/>
  <c r="E4" i="20"/>
  <c r="D4" i="20"/>
  <c r="D3" i="20"/>
  <c r="E3" i="20"/>
  <c r="F3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DCD2-078C-40F5-A49D-C0F04ADB578F}" keepAlive="1" name="Consulta - B15" description="Conexión a la consulta 'B15' en el libro." type="5" refreshedVersion="8" background="1" saveData="1">
    <dbPr connection="Provider=Microsoft.Mashup.OleDb.1;Data Source=$Workbook$;Location=B15;Extended Properties=&quot;&quot;" command="SELECT * FROM [B15]"/>
  </connection>
  <connection id="2" xr16:uid="{BCC93EAB-B130-42B3-B1FC-BDCD70A97D89}" keepAlive="1" name="Consulta - C25" description="Conexión a la consulta 'C25' en el libro." type="5" refreshedVersion="8" background="1" saveData="1">
    <dbPr connection="Provider=Microsoft.Mashup.OleDb.1;Data Source=$Workbook$;Location=C25;Extended Properties=&quot;&quot;" command="SELECT * FROM [C25]"/>
  </connection>
  <connection id="3" xr16:uid="{36E13E8C-A8DF-4F6F-8E6F-5F4C5FF650CE}" keepAlive="1" name="Consulta - D25" description="Conexión a la consulta 'D25' en el libro." type="5" refreshedVersion="8" background="1" saveData="1">
    <dbPr connection="Provider=Microsoft.Mashup.OleDb.1;Data Source=$Workbook$;Location=D25;Extended Properties=&quot;&quot;" command="SELECT * FROM [D25]"/>
  </connection>
  <connection id="4" xr16:uid="{753570BF-A8FD-48F6-8F62-8ED7E02E838E}" keepAlive="1" name="Consulta - KKI_30" description="Conexión a la consulta 'KKI_30' en el libro." type="5" refreshedVersion="8" background="1" saveData="1">
    <dbPr connection="Provider=Microsoft.Mashup.OleDb.1;Data Source=$Workbook$;Location=KKI_30;Extended Properties=&quot;&quot;" command="SELECT * FROM [KKI_30]"/>
  </connection>
  <connection id="5" xr16:uid="{D80508C5-6129-4444-AF2A-F3008D4AA349}" keepAlive="1" name="Consulta - KKI_40" description="Conexión a la consulta 'KKI_40' en el libro." type="5" refreshedVersion="0" background="1">
    <dbPr connection="Provider=Microsoft.Mashup.OleDb.1;Data Source=$Workbook$;Location=KKI_40;Extended Properties=&quot;&quot;" command="SELECT * FROM [KKI_40]"/>
  </connection>
  <connection id="6" xr16:uid="{0C85DA6C-48CD-48F7-A2E8-D404DFD59D01}" keepAlive="1" name="Consulta - KKI_40 (2)" description="Conexión a la consulta 'KKI_40 (2)' en el libro." type="5" refreshedVersion="8" background="1" saveData="1">
    <dbPr connection="Provider=Microsoft.Mashup.OleDb.1;Data Source=$Workbook$;Location=&quot;KKI_40 (2)&quot;;Extended Properties=&quot;&quot;" command="SELECT * FROM [KKI_40 (2)]"/>
  </connection>
  <connection id="7" xr16:uid="{12CB0716-9B03-480C-ADB1-3328ECF62666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8" xr16:uid="{6F12ED95-8D8F-49B8-8E71-DE2018E13105}" keepAlive="1" name="Consulta - Results (2)" description="Conexión a la consulta 'Results (2)' en el libro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9" xr16:uid="{EE0CA44C-BA41-4881-A67C-A30B6524C675}" keepAlive="1" name="Consulta - Results (3)" description="Conexión a la consulta 'Results (3)' en el libro." type="5" refreshedVersion="8" background="1" saveData="1">
    <dbPr connection="Provider=Microsoft.Mashup.OleDb.1;Data Source=$Workbook$;Location=&quot;Results (3)&quot;;Extended Properties=&quot;&quot;" command="SELECT * FROM [Results (3)]"/>
  </connection>
  <connection id="10" xr16:uid="{08AF3BF0-A042-4A1B-A6EC-6C63A2DDCAC3}" keepAlive="1" name="Consulta - t1_25" description="Conexión a la consulta 't1_25' en el libro." type="5" refreshedVersion="0" background="1">
    <dbPr connection="Provider=Microsoft.Mashup.OleDb.1;Data Source=$Workbook$;Location=t1_25;Extended Properties=&quot;&quot;" command="SELECT * FROM [t1_25]"/>
  </connection>
  <connection id="11" xr16:uid="{FD65ABB1-773C-4E60-8422-6E5E1D22D879}" keepAlive="1" name="Consulta - t1_25 (2)" description="Conexión a la consulta 't1_25 (2)' en el libro." type="5" refreshedVersion="8" background="1" saveData="1">
    <dbPr connection="Provider=Microsoft.Mashup.OleDb.1;Data Source=$Workbook$;Location=&quot;t1_25 (2)&quot;;Extended Properties=&quot;&quot;" command="SELECT * FROM [t1_25 (2)]"/>
  </connection>
  <connection id="12" xr16:uid="{45053CD7-B759-4F59-9D1B-4CD08186AB3D}" keepAlive="1" name="Consulta - Ultra_KKI_v2_20" description="Conexión a la consulta 'Ultra_KKI_v2_20' en el libro." type="5" refreshedVersion="0" background="1">
    <dbPr connection="Provider=Microsoft.Mashup.OleDb.1;Data Source=$Workbook$;Location=Ultra_KKI_v2_20;Extended Properties=&quot;&quot;" command="SELECT * FROM [Ultra_KKI_v2_20]"/>
  </connection>
  <connection id="13" xr16:uid="{8453B21E-5F20-44F4-9320-75FFBF4C9A30}" keepAlive="1" name="Consulta - Ultra_KKI_v2_20 (2)" description="Conexión a la consulta 'Ultra_KKI_v2_20 (2)' en el libro." type="5" refreshedVersion="8" background="1" saveData="1">
    <dbPr connection="Provider=Microsoft.Mashup.OleDb.1;Data Source=$Workbook$;Location=&quot;Ultra_KKI_v2_20 (2)&quot;;Extended Properties=&quot;&quot;" command="SELECT * FROM [Ultra_KKI_v2_20 (2)]"/>
  </connection>
  <connection id="14" xr16:uid="{D7E9C6C0-8417-450F-8242-1CD9473BCD20}" keepAlive="1" name="Query - DaGdAg_35" description="Connection to the 'DaGdAg_35' query in the workbook." type="5" refreshedVersion="8" background="1" saveData="1">
    <dbPr connection="Provider=Microsoft.Mashup.OleDb.1;Data Source=$Workbook$;Location=DaGdAg_35;Extended Properties=&quot;&quot;" command="SELECT * FROM [DaGdAg_35]"/>
  </connection>
</connections>
</file>

<file path=xl/sharedStrings.xml><?xml version="1.0" encoding="utf-8"?>
<sst xmlns="http://schemas.openxmlformats.org/spreadsheetml/2006/main" count="84" uniqueCount="66">
  <si>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</si>
  <si>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</si>
  <si>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</si>
  <si>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</si>
  <si>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</si>
  <si>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</si>
  <si>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</si>
  <si>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</si>
  <si>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Crank position</t>
  </si>
  <si>
    <t>Column9</t>
  </si>
  <si>
    <t>Column10</t>
  </si>
  <si>
    <t>Column11</t>
  </si>
  <si>
    <t>Column12</t>
  </si>
  <si>
    <t>Motor Frequency (Hz)</t>
  </si>
  <si>
    <t>No Bond Peak-Peak Average (mm)</t>
  </si>
  <si>
    <t>No Bond Peak-Peak Standard deviation (mm)</t>
  </si>
  <si>
    <t>Bond Peak-Peak Average (mm)</t>
  </si>
  <si>
    <t>Bond Peak-Peak Standard deviation (mm)</t>
  </si>
  <si>
    <t>No Bond Frequency Average (Hz)</t>
  </si>
  <si>
    <t>No Bond Frequency Standard deviation (Hz)</t>
  </si>
  <si>
    <t>Bond Frequency Average (Hz)</t>
  </si>
  <si>
    <t>Bond Frequency Standard deviation (Hz)</t>
  </si>
  <si>
    <t>Wavelength Average (m)</t>
  </si>
  <si>
    <t>Wavelength Standard deviation (m)</t>
  </si>
  <si>
    <t>a</t>
  </si>
  <si>
    <t>1.9975997510047785</t>
  </si>
  <si>
    <t>0.0022163022492326244</t>
  </si>
  <si>
    <t>0.15862442661492235</t>
  </si>
  <si>
    <t>6.540883583302523e-17</t>
  </si>
  <si>
    <t>7.482615506080005e-17</t>
  </si>
  <si>
    <t>2.664</t>
  </si>
  <si>
    <t>1.1809290351311197e-15</t>
  </si>
  <si>
    <t>A20</t>
  </si>
  <si>
    <t>A40</t>
  </si>
  <si>
    <t>3.9</t>
  </si>
  <si>
    <t>B20</t>
  </si>
  <si>
    <t>4.2</t>
  </si>
  <si>
    <t>10.4</t>
  </si>
  <si>
    <t>9.8</t>
  </si>
  <si>
    <t>Sensor</t>
  </si>
  <si>
    <t>Bond</t>
  </si>
  <si>
    <t>No Bond</t>
  </si>
  <si>
    <t>6.1</t>
  </si>
  <si>
    <t>5.9</t>
  </si>
  <si>
    <t>B40</t>
  </si>
  <si>
    <t>Tranversal</t>
  </si>
  <si>
    <t>No</t>
  </si>
  <si>
    <t>Sí</t>
  </si>
  <si>
    <t>7.5 - 10</t>
  </si>
  <si>
    <t>8 - 10.5</t>
  </si>
  <si>
    <t>B32.5</t>
  </si>
  <si>
    <t>10.5 - 11</t>
  </si>
  <si>
    <t>11.5 - 12.5</t>
  </si>
  <si>
    <t>B15</t>
  </si>
  <si>
    <t>3.7</t>
  </si>
  <si>
    <t>3.3</t>
  </si>
  <si>
    <t>B17</t>
  </si>
  <si>
    <t>3.4</t>
  </si>
  <si>
    <t>4.1</t>
  </si>
  <si>
    <t>C15</t>
  </si>
  <si>
    <t>4.8</t>
  </si>
  <si>
    <t>Frequency (Hz)</t>
  </si>
  <si>
    <t>Bond Peak-Peak (mm)</t>
  </si>
  <si>
    <t>No Bond Peak-Peak (mm)</t>
  </si>
  <si>
    <t>Wavelength (m)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</si>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</sst>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7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17BC757D-2980-46E2-8857-F00D465563B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1281-C45B-4FC3-A443-5FDAD60EEF6E}" name="Results__2" displayName="Results__2" ref="B2:M4" tableType="queryTable" totalsRowShown="0" headerRowDxfId="13" dataDxfId="12">
  <autoFilter ref="B2:M4" xr:uid="{D5D61281-C45B-4FC3-A443-5FDAD60EEF6E}"/>
  <tableColumns count="12">
    <tableColumn id="1" xr3:uid="{4B0FDF23-436E-40C4-98A0-2D7984198031}" uniqueName="1" name="Column1" queryTableFieldId="1" dataDxfId="11"/>
    <tableColumn id="2" xr3:uid="{F26727E6-5117-4E62-A641-B555CE2BBE2B}" uniqueName="2" name="Column2" queryTableFieldId="2" dataDxfId="10"/>
    <tableColumn id="3" xr3:uid="{2824B05F-AA57-48DC-9BE2-CACD4C169B24}" uniqueName="3" name="Column3" queryTableFieldId="3" dataDxfId="9"/>
    <tableColumn id="4" xr3:uid="{1CFA93BD-FEB6-4809-ADBC-705C0E2C8053}" uniqueName="4" name="Column4" queryTableFieldId="4" dataDxfId="8"/>
    <tableColumn id="5" xr3:uid="{DFA00925-D1CF-4259-98C9-4DF79EF4C8ED}" uniqueName="5" name="Column5" queryTableFieldId="5" dataDxfId="7"/>
    <tableColumn id="6" xr3:uid="{78C29D03-25C1-4814-9E06-2F1B0DCBB726}" uniqueName="6" name="Column6" queryTableFieldId="6" dataDxfId="6"/>
    <tableColumn id="7" xr3:uid="{9AC75B49-34A7-4230-B476-4294A970855E}" uniqueName="7" name="Column7" queryTableFieldId="7" dataDxfId="5"/>
    <tableColumn id="8" xr3:uid="{8AC85562-68F0-45CC-9012-516092D345BF}" uniqueName="8" name="Column8" queryTableFieldId="8" dataDxfId="4"/>
    <tableColumn id="9" xr3:uid="{D9C9F2C5-77B8-4C62-AEFB-4CEE5DF43F8D}" uniqueName="9" name="Column9" queryTableFieldId="9" dataDxfId="3"/>
    <tableColumn id="10" xr3:uid="{61939AF3-22C1-492F-808E-CD2983BEC40E}" uniqueName="10" name="Column10" queryTableFieldId="10" dataDxfId="2"/>
    <tableColumn id="11" xr3:uid="{D0F88A10-9E13-4173-ACCF-071CC942A24F}" uniqueName="11" name="Column11" queryTableFieldId="11" dataDxfId="1"/>
    <tableColumn id="12" xr3:uid="{8D2FE50A-050A-480F-8848-40AEA8C16D73}" uniqueName="12" name="Column12" queryTableFieldId="1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497-5667-4E28-8051-5F547DE833B2}">
  <dimension ref="B2:M4"/>
  <sheetViews>
    <sheetView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8.6640625" bestFit="1" customWidth="1"/>
    <col min="4" max="4" width="29" bestFit="1" customWidth="1"/>
    <col min="5" max="5" width="37.88671875" bestFit="1" customWidth="1"/>
    <col min="6" max="6" width="26" bestFit="1" customWidth="1"/>
    <col min="7" max="7" width="34.88671875" bestFit="1" customWidth="1"/>
    <col min="8" max="8" width="27.77734375" bestFit="1" customWidth="1"/>
    <col min="9" max="9" width="36.6640625" bestFit="1" customWidth="1"/>
    <col min="10" max="10" width="24.77734375" bestFit="1" customWidth="1"/>
    <col min="11" max="11" width="33.6640625" bestFit="1" customWidth="1"/>
    <col min="12" max="12" width="20.88671875" bestFit="1" customWidth="1"/>
    <col min="13" max="13" width="29.77734375" bestFit="1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2:13" x14ac:dyDescent="0.3"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2:13" x14ac:dyDescent="0.3">
      <c r="B4" s="1" t="s">
        <v>24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25</v>
      </c>
      <c r="H4" s="1" t="s">
        <v>27</v>
      </c>
      <c r="I4" s="1" t="s">
        <v>28</v>
      </c>
      <c r="J4" s="1" t="s">
        <v>27</v>
      </c>
      <c r="K4" s="1" t="s">
        <v>29</v>
      </c>
      <c r="L4" s="1" t="s">
        <v>30</v>
      </c>
      <c r="M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03A-33D4-40B8-9CDA-C033E667A10F}">
  <dimension ref="B2:E10"/>
  <sheetViews>
    <sheetView workbookViewId="0"/>
  </sheetViews>
  <sheetFormatPr baseColWidth="10" defaultRowHeight="14.4" x14ac:dyDescent="0.3"/>
  <cols>
    <col min="1" max="1" width="2.6640625" style="1" customWidth="1"/>
    <col min="2" max="16384" width="11.5546875" style="1"/>
  </cols>
  <sheetData>
    <row r="2" spans="2:5" x14ac:dyDescent="0.3">
      <c r="B2" s="3" t="s">
        <v>39</v>
      </c>
      <c r="C2" s="3" t="s">
        <v>41</v>
      </c>
      <c r="D2" s="3" t="s">
        <v>40</v>
      </c>
      <c r="E2" s="4" t="s">
        <v>45</v>
      </c>
    </row>
    <row r="3" spans="2:5" x14ac:dyDescent="0.3">
      <c r="B3" s="1" t="s">
        <v>32</v>
      </c>
      <c r="C3" s="1" t="s">
        <v>34</v>
      </c>
      <c r="D3" s="1" t="s">
        <v>36</v>
      </c>
      <c r="E3" s="1" t="s">
        <v>46</v>
      </c>
    </row>
    <row r="4" spans="2:5" x14ac:dyDescent="0.3">
      <c r="B4" s="1" t="s">
        <v>33</v>
      </c>
      <c r="C4" s="1" t="s">
        <v>38</v>
      </c>
      <c r="D4" s="1" t="s">
        <v>37</v>
      </c>
      <c r="E4" s="1" t="s">
        <v>46</v>
      </c>
    </row>
    <row r="5" spans="2:5" x14ac:dyDescent="0.3">
      <c r="B5" s="1" t="s">
        <v>35</v>
      </c>
      <c r="C5" s="1" t="s">
        <v>43</v>
      </c>
      <c r="D5" s="1" t="s">
        <v>42</v>
      </c>
      <c r="E5" s="1" t="s">
        <v>46</v>
      </c>
    </row>
    <row r="6" spans="2:5" x14ac:dyDescent="0.3">
      <c r="B6" s="1" t="s">
        <v>44</v>
      </c>
      <c r="C6" s="1" t="s">
        <v>48</v>
      </c>
      <c r="D6" s="1" t="s">
        <v>49</v>
      </c>
      <c r="E6" s="1" t="s">
        <v>47</v>
      </c>
    </row>
    <row r="7" spans="2:5" x14ac:dyDescent="0.3">
      <c r="B7" s="1" t="s">
        <v>50</v>
      </c>
      <c r="C7" s="1" t="s">
        <v>51</v>
      </c>
      <c r="D7" s="1" t="s">
        <v>52</v>
      </c>
      <c r="E7" s="1" t="s">
        <v>46</v>
      </c>
    </row>
    <row r="8" spans="2:5" x14ac:dyDescent="0.3">
      <c r="B8" s="1" t="s">
        <v>53</v>
      </c>
      <c r="C8" s="1" t="s">
        <v>54</v>
      </c>
      <c r="D8" s="1" t="s">
        <v>55</v>
      </c>
      <c r="E8" s="1" t="s">
        <v>46</v>
      </c>
    </row>
    <row r="9" spans="2:5" x14ac:dyDescent="0.3">
      <c r="B9" s="1" t="s">
        <v>56</v>
      </c>
      <c r="C9" s="1" t="s">
        <v>57</v>
      </c>
      <c r="D9" s="1" t="s">
        <v>58</v>
      </c>
      <c r="E9" s="1" t="s">
        <v>46</v>
      </c>
    </row>
    <row r="10" spans="2:5" x14ac:dyDescent="0.3">
      <c r="B10" s="2" t="s">
        <v>59</v>
      </c>
      <c r="C10" s="2" t="s">
        <v>60</v>
      </c>
      <c r="D10" s="2" t="s">
        <v>58</v>
      </c>
      <c r="E10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EC0A-38D2-4F1D-9DA2-96D2760B50DA}">
  <dimension ref="B2:G12"/>
  <sheetViews>
    <sheetView tabSelected="1"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8.6640625" bestFit="1" customWidth="1"/>
    <col min="4" max="4" width="21.88671875" bestFit="1" customWidth="1"/>
    <col min="5" max="5" width="18.88671875" bestFit="1" customWidth="1"/>
    <col min="6" max="6" width="12.88671875" bestFit="1" customWidth="1"/>
    <col min="7" max="7" width="13.77734375" bestFit="1" customWidth="1"/>
  </cols>
  <sheetData>
    <row r="2" spans="2:7" x14ac:dyDescent="0.3">
      <c r="B2" s="5" t="s">
        <v>8</v>
      </c>
      <c r="C2" s="5" t="s">
        <v>13</v>
      </c>
      <c r="D2" s="5" t="s">
        <v>63</v>
      </c>
      <c r="E2" s="5" t="s">
        <v>62</v>
      </c>
      <c r="F2" s="5" t="s">
        <v>61</v>
      </c>
      <c r="G2" s="5" t="s">
        <v>64</v>
      </c>
    </row>
    <row r="3" spans="2:7" x14ac:dyDescent="0.3">
      <c r="B3" s="6" t="s">
        <v>65</v>
      </c>
      <c r="C3" s="6">
        <v>15</v>
      </c>
      <c r="D3" s="7">
        <f>37/2</f>
        <v>18.5</v>
      </c>
      <c r="E3" s="7">
        <f>32/2</f>
        <v>16</v>
      </c>
      <c r="F3" s="8">
        <f>1/2.689</f>
        <v>0.37188545927854222</v>
      </c>
      <c r="G3" s="8">
        <v>6.3</v>
      </c>
    </row>
    <row r="4" spans="2:7" x14ac:dyDescent="0.3">
      <c r="B4" s="6" t="s">
        <v>65</v>
      </c>
      <c r="C4" s="6">
        <v>17</v>
      </c>
      <c r="D4" s="7">
        <f>34/2</f>
        <v>17</v>
      </c>
      <c r="E4" s="7">
        <f>41/2</f>
        <v>20.5</v>
      </c>
      <c r="F4" s="8">
        <f>1/2.367</f>
        <v>0.42247570764681031</v>
      </c>
      <c r="G4" s="8">
        <v>5.18</v>
      </c>
    </row>
    <row r="5" spans="2:7" x14ac:dyDescent="0.3">
      <c r="B5" s="6" t="s">
        <v>65</v>
      </c>
      <c r="C5" s="6">
        <v>19</v>
      </c>
      <c r="D5" s="7">
        <f>47/2</f>
        <v>23.5</v>
      </c>
      <c r="E5" s="7">
        <f>48/2</f>
        <v>24</v>
      </c>
      <c r="F5" s="8">
        <f>1/2.123</f>
        <v>0.4710315591144606</v>
      </c>
      <c r="G5" s="8">
        <v>4.58</v>
      </c>
    </row>
    <row r="6" spans="2:7" x14ac:dyDescent="0.3">
      <c r="B6" s="6" t="s">
        <v>65</v>
      </c>
      <c r="C6" s="6">
        <v>21</v>
      </c>
      <c r="D6" s="7">
        <f>71/2</f>
        <v>35.5</v>
      </c>
      <c r="E6" s="7">
        <f>70/2</f>
        <v>35</v>
      </c>
      <c r="F6" s="8">
        <f>1/1.916</f>
        <v>0.52192066805845516</v>
      </c>
      <c r="G6" s="8">
        <v>4.25</v>
      </c>
    </row>
    <row r="7" spans="2:7" x14ac:dyDescent="0.3">
      <c r="B7" s="6" t="s">
        <v>65</v>
      </c>
      <c r="C7" s="6">
        <v>23</v>
      </c>
      <c r="D7" s="7">
        <f>56/2</f>
        <v>28</v>
      </c>
      <c r="E7" s="7">
        <f>56/2</f>
        <v>28</v>
      </c>
      <c r="F7" s="8">
        <f>1/1.756</f>
        <v>0.56947608200455579</v>
      </c>
      <c r="G7" s="8">
        <v>3.37</v>
      </c>
    </row>
    <row r="8" spans="2:7" x14ac:dyDescent="0.3">
      <c r="B8" s="6" t="s">
        <v>65</v>
      </c>
      <c r="C8" s="6">
        <v>25</v>
      </c>
      <c r="D8" s="7">
        <f>89/2</f>
        <v>44.5</v>
      </c>
      <c r="E8" s="7">
        <f>69/2</f>
        <v>34.5</v>
      </c>
      <c r="F8" s="8">
        <f>1/1.614</f>
        <v>0.61957868649318459</v>
      </c>
      <c r="G8" s="8">
        <v>2.88</v>
      </c>
    </row>
    <row r="9" spans="2:7" x14ac:dyDescent="0.3">
      <c r="B9" s="6"/>
      <c r="C9" s="6"/>
      <c r="D9" s="7"/>
      <c r="E9" s="7"/>
      <c r="F9" s="8"/>
      <c r="G9" s="8"/>
    </row>
    <row r="10" spans="2:7" x14ac:dyDescent="0.3">
      <c r="B10" s="6"/>
      <c r="C10" s="6"/>
      <c r="D10" s="7"/>
      <c r="E10" s="7"/>
      <c r="F10" s="8"/>
      <c r="G10" s="8"/>
    </row>
    <row r="11" spans="2:7" x14ac:dyDescent="0.3">
      <c r="B11" s="6"/>
      <c r="C11" s="6"/>
      <c r="D11" s="7"/>
      <c r="E11" s="7"/>
      <c r="F11" s="8"/>
      <c r="G11" s="8"/>
    </row>
    <row r="12" spans="2:7" x14ac:dyDescent="0.3">
      <c r="B12" s="6"/>
      <c r="C12" s="6"/>
      <c r="D12" s="7"/>
      <c r="E12" s="7"/>
      <c r="F12" s="8"/>
      <c r="G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EC289-DD15-41A8-A00B-E07E6BAAD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</vt:lpstr>
      <vt:lpstr>Prelims</vt:lpstr>
      <vt:lpstr>Real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</dc:creator>
  <cp:lastModifiedBy>DANIEL ESTEBAN QUESADA LOBO</cp:lastModifiedBy>
  <dcterms:created xsi:type="dcterms:W3CDTF">2015-06-05T18:17:20Z</dcterms:created>
  <dcterms:modified xsi:type="dcterms:W3CDTF">2024-12-07T18:31:53Z</dcterms:modified>
</cp:coreProperties>
</file>