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eWave\eWave\Individual Codes\UB1000\Calibration\"/>
    </mc:Choice>
  </mc:AlternateContent>
  <xr:revisionPtr revIDLastSave="0" documentId="13_ncr:1_{78457E46-B688-4F1E-838A-984D1490868F}" xr6:coauthVersionLast="47" xr6:coauthVersionMax="47" xr10:uidLastSave="{00000000-0000-0000-0000-000000000000}"/>
  <bookViews>
    <workbookView xWindow="-96" yWindow="0" windowWidth="11712" windowHeight="12336" firstSheet="2" activeTab="3" xr2:uid="{DD6E8BBC-5264-4291-AA6B-4364FD396A03}"/>
  </bookViews>
  <sheets>
    <sheet name="Calibration_NoBond" sheetId="8" r:id="rId1"/>
    <sheet name="Calibration_Bond" sheetId="5" r:id="rId2"/>
    <sheet name="Calibration_NoBond 10-10-2025" sheetId="9" r:id="rId3"/>
    <sheet name="Calibration_Bond 10-10-2025 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G2" i="10"/>
  <c r="G2" i="9"/>
  <c r="G3" i="9"/>
  <c r="G3" i="8"/>
  <c r="G2" i="8"/>
  <c r="G3" i="5"/>
  <c r="G2" i="5"/>
  <c r="D16" i="10" l="1"/>
  <c r="D12" i="10"/>
  <c r="D4" i="10"/>
  <c r="D5" i="10"/>
  <c r="D6" i="10"/>
  <c r="D7" i="10"/>
  <c r="D8" i="10"/>
  <c r="D9" i="10"/>
  <c r="D10" i="10"/>
  <c r="D11" i="10"/>
  <c r="D19" i="10"/>
  <c r="D18" i="10"/>
  <c r="D14" i="10"/>
  <c r="D13" i="10"/>
  <c r="D3" i="10"/>
  <c r="D15" i="10"/>
  <c r="D17" i="10"/>
  <c r="D19" i="9"/>
  <c r="D18" i="9"/>
  <c r="D5" i="9"/>
  <c r="D7" i="9"/>
  <c r="D8" i="9"/>
  <c r="D3" i="9"/>
  <c r="D4" i="9"/>
  <c r="D9" i="9"/>
  <c r="D10" i="9"/>
  <c r="D11" i="9"/>
  <c r="D12" i="9"/>
  <c r="D13" i="9"/>
  <c r="D14" i="9"/>
  <c r="D15" i="9"/>
  <c r="D16" i="9"/>
  <c r="D17" i="9"/>
  <c r="D6" i="9"/>
  <c r="D18" i="8"/>
  <c r="D7" i="8"/>
  <c r="D11" i="8"/>
  <c r="D15" i="8"/>
  <c r="D4" i="8"/>
  <c r="D8" i="8"/>
  <c r="D12" i="8"/>
  <c r="D16" i="8"/>
  <c r="D5" i="8"/>
  <c r="D9" i="8"/>
  <c r="D13" i="8"/>
  <c r="D17" i="8"/>
  <c r="D3" i="8"/>
  <c r="D6" i="8"/>
  <c r="D10" i="8"/>
  <c r="D14" i="8"/>
  <c r="D18" i="5"/>
  <c r="D4" i="5" l="1"/>
  <c r="D8" i="5"/>
  <c r="D12" i="5"/>
  <c r="D16" i="5"/>
  <c r="D11" i="5"/>
  <c r="D5" i="5"/>
  <c r="D9" i="5"/>
  <c r="D13" i="5"/>
  <c r="D17" i="5"/>
  <c r="D15" i="5"/>
  <c r="D6" i="5"/>
  <c r="D10" i="5"/>
  <c r="D14" i="5"/>
  <c r="D3" i="5"/>
  <c r="D7" i="5"/>
</calcChain>
</file>

<file path=xl/sharedStrings.xml><?xml version="1.0" encoding="utf-8"?>
<sst xmlns="http://schemas.openxmlformats.org/spreadsheetml/2006/main" count="20" uniqueCount="5">
  <si>
    <t>Intercepto</t>
  </si>
  <si>
    <t>Pendiente</t>
  </si>
  <si>
    <t>Medida real (mm)</t>
  </si>
  <si>
    <t>Medida Sensor (mm)</t>
  </si>
  <si>
    <t>Calibración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</si>
</sst>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top"/>
    </xf>
    <xf numFmtId="2" fontId="0" fillId="0" borderId="0" xfId="0" applyNumberFormat="1"/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428</c:v>
                </c:pt>
                <c:pt idx="1">
                  <c:v>448</c:v>
                </c:pt>
                <c:pt idx="2">
                  <c:v>468</c:v>
                </c:pt>
                <c:pt idx="3">
                  <c:v>488</c:v>
                </c:pt>
                <c:pt idx="4">
                  <c:v>508</c:v>
                </c:pt>
                <c:pt idx="5">
                  <c:v>528</c:v>
                </c:pt>
                <c:pt idx="6">
                  <c:v>548</c:v>
                </c:pt>
                <c:pt idx="7">
                  <c:v>568</c:v>
                </c:pt>
                <c:pt idx="8">
                  <c:v>588</c:v>
                </c:pt>
                <c:pt idx="9">
                  <c:v>608</c:v>
                </c:pt>
                <c:pt idx="10">
                  <c:v>628</c:v>
                </c:pt>
                <c:pt idx="11">
                  <c:v>648</c:v>
                </c:pt>
                <c:pt idx="12">
                  <c:v>668</c:v>
                </c:pt>
                <c:pt idx="13">
                  <c:v>688</c:v>
                </c:pt>
                <c:pt idx="14">
                  <c:v>708</c:v>
                </c:pt>
                <c:pt idx="15">
                  <c:v>728</c:v>
                </c:pt>
              </c:numCache>
            </c:numRef>
          </c:xVal>
          <c:yVal>
            <c:numRef>
              <c:f>Calibration_NoBond!$C$3:$C$18</c:f>
              <c:numCache>
                <c:formatCode>0.00</c:formatCode>
                <c:ptCount val="16"/>
                <c:pt idx="0">
                  <c:v>425.8</c:v>
                </c:pt>
                <c:pt idx="1">
                  <c:v>445.72</c:v>
                </c:pt>
                <c:pt idx="2">
                  <c:v>465.61</c:v>
                </c:pt>
                <c:pt idx="3">
                  <c:v>484.96</c:v>
                </c:pt>
                <c:pt idx="4">
                  <c:v>505.15</c:v>
                </c:pt>
                <c:pt idx="5">
                  <c:v>525.15</c:v>
                </c:pt>
                <c:pt idx="6">
                  <c:v>545.45000000000005</c:v>
                </c:pt>
                <c:pt idx="7">
                  <c:v>564.54</c:v>
                </c:pt>
                <c:pt idx="8">
                  <c:v>584.33000000000004</c:v>
                </c:pt>
                <c:pt idx="9">
                  <c:v>603.4</c:v>
                </c:pt>
                <c:pt idx="10">
                  <c:v>624.13</c:v>
                </c:pt>
                <c:pt idx="11">
                  <c:v>644.19000000000005</c:v>
                </c:pt>
                <c:pt idx="12">
                  <c:v>664.2</c:v>
                </c:pt>
                <c:pt idx="13">
                  <c:v>684.36</c:v>
                </c:pt>
                <c:pt idx="14">
                  <c:v>704.34</c:v>
                </c:pt>
                <c:pt idx="15">
                  <c:v>724.63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FBF-987D-67C399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layout>
        <c:manualLayout>
          <c:xMode val="edge"/>
          <c:yMode val="edge"/>
          <c:x val="0.333838427676855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'Calibration_Bond 10-10-2025 '!$C$2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6648066629466E-2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'Calibration_Bond 10-10-2025 '!$C$3:$C$19</c:f>
              <c:numCache>
                <c:formatCode>0.00</c:formatCode>
                <c:ptCount val="17"/>
                <c:pt idx="0">
                  <c:v>339</c:v>
                </c:pt>
                <c:pt idx="1">
                  <c:v>359</c:v>
                </c:pt>
                <c:pt idx="2">
                  <c:v>380</c:v>
                </c:pt>
                <c:pt idx="3">
                  <c:v>401</c:v>
                </c:pt>
                <c:pt idx="4">
                  <c:v>422</c:v>
                </c:pt>
                <c:pt idx="5">
                  <c:v>442</c:v>
                </c:pt>
                <c:pt idx="6">
                  <c:v>463</c:v>
                </c:pt>
                <c:pt idx="7">
                  <c:v>483</c:v>
                </c:pt>
                <c:pt idx="8">
                  <c:v>504</c:v>
                </c:pt>
                <c:pt idx="9">
                  <c:v>525</c:v>
                </c:pt>
                <c:pt idx="10">
                  <c:v>545</c:v>
                </c:pt>
                <c:pt idx="11">
                  <c:v>566</c:v>
                </c:pt>
                <c:pt idx="12">
                  <c:v>586</c:v>
                </c:pt>
                <c:pt idx="13">
                  <c:v>608</c:v>
                </c:pt>
                <c:pt idx="14">
                  <c:v>628</c:v>
                </c:pt>
                <c:pt idx="15">
                  <c:v>648</c:v>
                </c:pt>
                <c:pt idx="16">
                  <c:v>669</c:v>
                </c:pt>
              </c:numCache>
            </c:numRef>
          </c:xVal>
          <c:yVal>
            <c:numRef>
              <c:f>'Calibration_Bond 10-10-2025 '!$B$3:$B$19</c:f>
              <c:numCache>
                <c:formatCode>General</c:formatCode>
                <c:ptCount val="17"/>
                <c:pt idx="0">
                  <c:v>330</c:v>
                </c:pt>
                <c:pt idx="1">
                  <c:v>350</c:v>
                </c:pt>
                <c:pt idx="2">
                  <c:v>370</c:v>
                </c:pt>
                <c:pt idx="3">
                  <c:v>390</c:v>
                </c:pt>
                <c:pt idx="4">
                  <c:v>410</c:v>
                </c:pt>
                <c:pt idx="5">
                  <c:v>430</c:v>
                </c:pt>
                <c:pt idx="6">
                  <c:v>450</c:v>
                </c:pt>
                <c:pt idx="7">
                  <c:v>470</c:v>
                </c:pt>
                <c:pt idx="8">
                  <c:v>490</c:v>
                </c:pt>
                <c:pt idx="9">
                  <c:v>510</c:v>
                </c:pt>
                <c:pt idx="10">
                  <c:v>530</c:v>
                </c:pt>
                <c:pt idx="11">
                  <c:v>550</c:v>
                </c:pt>
                <c:pt idx="12">
                  <c:v>570</c:v>
                </c:pt>
                <c:pt idx="13">
                  <c:v>590</c:v>
                </c:pt>
                <c:pt idx="14">
                  <c:v>610</c:v>
                </c:pt>
                <c:pt idx="15">
                  <c:v>630</c:v>
                </c:pt>
                <c:pt idx="1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C-4AA3-831F-70CA3D54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597"/>
          <c:min val="2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ax val="605"/>
          <c:min val="2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</a:t>
                </a:r>
                <a:r>
                  <a:rPr lang="es-CR" baseline="0"/>
                  <a:t> real</a:t>
                </a:r>
                <a:r>
                  <a:rPr lang="es-CR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428</c:v>
                </c:pt>
                <c:pt idx="1">
                  <c:v>448</c:v>
                </c:pt>
                <c:pt idx="2">
                  <c:v>468</c:v>
                </c:pt>
                <c:pt idx="3">
                  <c:v>488</c:v>
                </c:pt>
                <c:pt idx="4">
                  <c:v>508</c:v>
                </c:pt>
                <c:pt idx="5">
                  <c:v>528</c:v>
                </c:pt>
                <c:pt idx="6">
                  <c:v>548</c:v>
                </c:pt>
                <c:pt idx="7">
                  <c:v>568</c:v>
                </c:pt>
                <c:pt idx="8">
                  <c:v>588</c:v>
                </c:pt>
                <c:pt idx="9">
                  <c:v>608</c:v>
                </c:pt>
                <c:pt idx="10">
                  <c:v>628</c:v>
                </c:pt>
                <c:pt idx="11">
                  <c:v>648</c:v>
                </c:pt>
                <c:pt idx="12">
                  <c:v>668</c:v>
                </c:pt>
                <c:pt idx="13">
                  <c:v>688</c:v>
                </c:pt>
                <c:pt idx="14">
                  <c:v>708</c:v>
                </c:pt>
                <c:pt idx="15">
                  <c:v>728</c:v>
                </c:pt>
              </c:numCache>
            </c:numRef>
          </c:xVal>
          <c:yVal>
            <c:numRef>
              <c:f>Calibration_NoBond!$D$3:$D$18</c:f>
              <c:numCache>
                <c:formatCode>0.00</c:formatCode>
                <c:ptCount val="16"/>
                <c:pt idx="0">
                  <c:v>428.23473761879205</c:v>
                </c:pt>
                <c:pt idx="1">
                  <c:v>448.26410384940129</c:v>
                </c:pt>
                <c:pt idx="2">
                  <c:v>468.26330537183185</c:v>
                </c:pt>
                <c:pt idx="3">
                  <c:v>487.71954214704704</c:v>
                </c:pt>
                <c:pt idx="4">
                  <c:v>508.0203907512639</c:v>
                </c:pt>
                <c:pt idx="5">
                  <c:v>528.13019620368277</c:v>
                </c:pt>
                <c:pt idx="6">
                  <c:v>548.54164873788795</c:v>
                </c:pt>
                <c:pt idx="7">
                  <c:v>567.73645804222178</c:v>
                </c:pt>
                <c:pt idx="8">
                  <c:v>587.63511053739023</c:v>
                </c:pt>
                <c:pt idx="9">
                  <c:v>606.80981003627164</c:v>
                </c:pt>
                <c:pt idx="10">
                  <c:v>627.65362338770376</c:v>
                </c:pt>
                <c:pt idx="11">
                  <c:v>647.82375825648001</c:v>
                </c:pt>
                <c:pt idx="12">
                  <c:v>667.94361861162508</c:v>
                </c:pt>
                <c:pt idx="13">
                  <c:v>688.21430250766321</c:v>
                </c:pt>
                <c:pt idx="14">
                  <c:v>708.30399815462977</c:v>
                </c:pt>
                <c:pt idx="15">
                  <c:v>728.70539578610862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F-4BDB-9F88-1DEE40A7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426</c:v>
                </c:pt>
                <c:pt idx="1">
                  <c:v>446</c:v>
                </c:pt>
                <c:pt idx="2">
                  <c:v>466</c:v>
                </c:pt>
                <c:pt idx="3">
                  <c:v>486</c:v>
                </c:pt>
                <c:pt idx="4">
                  <c:v>506</c:v>
                </c:pt>
                <c:pt idx="5">
                  <c:v>526</c:v>
                </c:pt>
                <c:pt idx="6">
                  <c:v>546</c:v>
                </c:pt>
                <c:pt idx="7">
                  <c:v>566</c:v>
                </c:pt>
                <c:pt idx="8">
                  <c:v>586</c:v>
                </c:pt>
                <c:pt idx="9">
                  <c:v>606</c:v>
                </c:pt>
                <c:pt idx="10">
                  <c:v>626</c:v>
                </c:pt>
                <c:pt idx="11">
                  <c:v>646</c:v>
                </c:pt>
                <c:pt idx="12">
                  <c:v>666</c:v>
                </c:pt>
                <c:pt idx="13">
                  <c:v>686</c:v>
                </c:pt>
                <c:pt idx="14">
                  <c:v>706</c:v>
                </c:pt>
                <c:pt idx="15">
                  <c:v>726</c:v>
                </c:pt>
              </c:numCache>
            </c:numRef>
          </c:xVal>
          <c:yVal>
            <c:numRef>
              <c:f>Calibration_Bond!$C$3:$C$18</c:f>
              <c:numCache>
                <c:formatCode>0.00</c:formatCode>
                <c:ptCount val="16"/>
                <c:pt idx="0">
                  <c:v>426.55</c:v>
                </c:pt>
                <c:pt idx="1">
                  <c:v>446.74</c:v>
                </c:pt>
                <c:pt idx="2">
                  <c:v>467.13</c:v>
                </c:pt>
                <c:pt idx="3">
                  <c:v>487.76</c:v>
                </c:pt>
                <c:pt idx="4">
                  <c:v>508.29</c:v>
                </c:pt>
                <c:pt idx="5">
                  <c:v>528.48</c:v>
                </c:pt>
                <c:pt idx="6">
                  <c:v>548.84</c:v>
                </c:pt>
                <c:pt idx="7">
                  <c:v>569.26</c:v>
                </c:pt>
                <c:pt idx="8">
                  <c:v>589.1</c:v>
                </c:pt>
                <c:pt idx="9">
                  <c:v>609.32000000000005</c:v>
                </c:pt>
                <c:pt idx="10">
                  <c:v>630.05999999999995</c:v>
                </c:pt>
                <c:pt idx="11">
                  <c:v>650.35</c:v>
                </c:pt>
                <c:pt idx="12" formatCode="General">
                  <c:v>670.62</c:v>
                </c:pt>
                <c:pt idx="13">
                  <c:v>691.01</c:v>
                </c:pt>
                <c:pt idx="14">
                  <c:v>711.21</c:v>
                </c:pt>
                <c:pt idx="15">
                  <c:v>731.89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1-43E3-9C85-0DB9103D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426</c:v>
                </c:pt>
                <c:pt idx="1">
                  <c:v>446</c:v>
                </c:pt>
                <c:pt idx="2">
                  <c:v>466</c:v>
                </c:pt>
                <c:pt idx="3">
                  <c:v>486</c:v>
                </c:pt>
                <c:pt idx="4">
                  <c:v>506</c:v>
                </c:pt>
                <c:pt idx="5">
                  <c:v>526</c:v>
                </c:pt>
                <c:pt idx="6">
                  <c:v>546</c:v>
                </c:pt>
                <c:pt idx="7">
                  <c:v>566</c:v>
                </c:pt>
                <c:pt idx="8">
                  <c:v>586</c:v>
                </c:pt>
                <c:pt idx="9">
                  <c:v>606</c:v>
                </c:pt>
                <c:pt idx="10">
                  <c:v>626</c:v>
                </c:pt>
                <c:pt idx="11">
                  <c:v>646</c:v>
                </c:pt>
                <c:pt idx="12">
                  <c:v>666</c:v>
                </c:pt>
                <c:pt idx="13">
                  <c:v>686</c:v>
                </c:pt>
                <c:pt idx="14">
                  <c:v>706</c:v>
                </c:pt>
                <c:pt idx="15">
                  <c:v>726</c:v>
                </c:pt>
              </c:numCache>
            </c:numRef>
          </c:xVal>
          <c:yVal>
            <c:numRef>
              <c:f>Calibration_Bond!$D$3:$D$18</c:f>
              <c:numCache>
                <c:formatCode>0.00</c:formatCode>
                <c:ptCount val="16"/>
                <c:pt idx="0">
                  <c:v>425.92740540106706</c:v>
                </c:pt>
                <c:pt idx="1">
                  <c:v>445.78130515544569</c:v>
                </c:pt>
                <c:pt idx="2">
                  <c:v>465.83187553641545</c:v>
                </c:pt>
                <c:pt idx="3">
                  <c:v>486.11845066929465</c:v>
                </c:pt>
                <c:pt idx="4">
                  <c:v>506.30669048887836</c:v>
                </c:pt>
                <c:pt idx="5">
                  <c:v>526.16059024325693</c:v>
                </c:pt>
                <c:pt idx="6">
                  <c:v>546.18166003023805</c:v>
                </c:pt>
                <c:pt idx="7">
                  <c:v>566.26173100519657</c:v>
                </c:pt>
                <c:pt idx="8">
                  <c:v>585.77145716304062</c:v>
                </c:pt>
                <c:pt idx="9">
                  <c:v>605.65485751140795</c:v>
                </c:pt>
                <c:pt idx="10">
                  <c:v>626.04960148891223</c:v>
                </c:pt>
                <c:pt idx="11">
                  <c:v>646.00183655658657</c:v>
                </c:pt>
                <c:pt idx="12">
                  <c:v>665.93440456160158</c:v>
                </c:pt>
                <c:pt idx="13">
                  <c:v>685.9849749425714</c:v>
                </c:pt>
                <c:pt idx="14">
                  <c:v>705.84870822827963</c:v>
                </c:pt>
                <c:pt idx="15">
                  <c:v>726.18445101780662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3A4-917A-A4A92E48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layout>
        <c:manualLayout>
          <c:xMode val="edge"/>
          <c:yMode val="edge"/>
          <c:x val="0.333838427676855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'Calibration_NoBond 10-10-2025'!$C$2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6648066629466E-2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'Calibration_NoBond 10-10-2025'!$B$3:$B$18</c:f>
              <c:numCache>
                <c:formatCode>General</c:formatCode>
                <c:ptCount val="16"/>
                <c:pt idx="0">
                  <c:v>276</c:v>
                </c:pt>
                <c:pt idx="1">
                  <c:v>296</c:v>
                </c:pt>
                <c:pt idx="2">
                  <c:v>316</c:v>
                </c:pt>
                <c:pt idx="3">
                  <c:v>336</c:v>
                </c:pt>
                <c:pt idx="4">
                  <c:v>356</c:v>
                </c:pt>
                <c:pt idx="5">
                  <c:v>376</c:v>
                </c:pt>
                <c:pt idx="6">
                  <c:v>396</c:v>
                </c:pt>
                <c:pt idx="7">
                  <c:v>416</c:v>
                </c:pt>
                <c:pt idx="8">
                  <c:v>436</c:v>
                </c:pt>
                <c:pt idx="9">
                  <c:v>456</c:v>
                </c:pt>
                <c:pt idx="10">
                  <c:v>476</c:v>
                </c:pt>
                <c:pt idx="11">
                  <c:v>496</c:v>
                </c:pt>
                <c:pt idx="12">
                  <c:v>516</c:v>
                </c:pt>
                <c:pt idx="13">
                  <c:v>536</c:v>
                </c:pt>
                <c:pt idx="14">
                  <c:v>556</c:v>
                </c:pt>
                <c:pt idx="15">
                  <c:v>576</c:v>
                </c:pt>
              </c:numCache>
            </c:numRef>
          </c:xVal>
          <c:yVal>
            <c:numRef>
              <c:f>'Calibration_NoBond 10-10-2025'!$C$3:$C$18</c:f>
              <c:numCache>
                <c:formatCode>0.00</c:formatCode>
                <c:ptCount val="16"/>
                <c:pt idx="0">
                  <c:v>280</c:v>
                </c:pt>
                <c:pt idx="1">
                  <c:v>301</c:v>
                </c:pt>
                <c:pt idx="2">
                  <c:v>321</c:v>
                </c:pt>
                <c:pt idx="3">
                  <c:v>341</c:v>
                </c:pt>
                <c:pt idx="4">
                  <c:v>362</c:v>
                </c:pt>
                <c:pt idx="5">
                  <c:v>382</c:v>
                </c:pt>
                <c:pt idx="6">
                  <c:v>403</c:v>
                </c:pt>
                <c:pt idx="7">
                  <c:v>423</c:v>
                </c:pt>
                <c:pt idx="8">
                  <c:v>444</c:v>
                </c:pt>
                <c:pt idx="9">
                  <c:v>464</c:v>
                </c:pt>
                <c:pt idx="10">
                  <c:v>485</c:v>
                </c:pt>
                <c:pt idx="11">
                  <c:v>505</c:v>
                </c:pt>
                <c:pt idx="12">
                  <c:v>526</c:v>
                </c:pt>
                <c:pt idx="13">
                  <c:v>546</c:v>
                </c:pt>
                <c:pt idx="14">
                  <c:v>566</c:v>
                </c:pt>
                <c:pt idx="15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C-429E-909E-6FE682463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600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layout>
        <c:manualLayout>
          <c:xMode val="edge"/>
          <c:yMode val="edge"/>
          <c:x val="0.327546241063301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'Calibration_NoBond 10-10-2025'!$D$2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191671748102196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'Calibration_NoBond 10-10-2025'!$B$3:$B$18</c:f>
              <c:numCache>
                <c:formatCode>General</c:formatCode>
                <c:ptCount val="16"/>
                <c:pt idx="0">
                  <c:v>276</c:v>
                </c:pt>
                <c:pt idx="1">
                  <c:v>296</c:v>
                </c:pt>
                <c:pt idx="2">
                  <c:v>316</c:v>
                </c:pt>
                <c:pt idx="3">
                  <c:v>336</c:v>
                </c:pt>
                <c:pt idx="4">
                  <c:v>356</c:v>
                </c:pt>
                <c:pt idx="5">
                  <c:v>376</c:v>
                </c:pt>
                <c:pt idx="6">
                  <c:v>396</c:v>
                </c:pt>
                <c:pt idx="7">
                  <c:v>416</c:v>
                </c:pt>
                <c:pt idx="8">
                  <c:v>436</c:v>
                </c:pt>
                <c:pt idx="9">
                  <c:v>456</c:v>
                </c:pt>
                <c:pt idx="10">
                  <c:v>476</c:v>
                </c:pt>
                <c:pt idx="11">
                  <c:v>496</c:v>
                </c:pt>
                <c:pt idx="12">
                  <c:v>516</c:v>
                </c:pt>
                <c:pt idx="13">
                  <c:v>536</c:v>
                </c:pt>
                <c:pt idx="14">
                  <c:v>556</c:v>
                </c:pt>
                <c:pt idx="15">
                  <c:v>576</c:v>
                </c:pt>
              </c:numCache>
            </c:numRef>
          </c:xVal>
          <c:yVal>
            <c:numRef>
              <c:f>'Calibration_NoBond 10-10-2025'!$D$3:$D$18</c:f>
              <c:numCache>
                <c:formatCode>0.00</c:formatCode>
                <c:ptCount val="16"/>
                <c:pt idx="0">
                  <c:v>275.92092020129405</c:v>
                </c:pt>
                <c:pt idx="1">
                  <c:v>296.45291157440693</c:v>
                </c:pt>
                <c:pt idx="2">
                  <c:v>316.00718907260966</c:v>
                </c:pt>
                <c:pt idx="3">
                  <c:v>335.5614665708124</c:v>
                </c:pt>
                <c:pt idx="4">
                  <c:v>356.09345794392522</c:v>
                </c:pt>
                <c:pt idx="5">
                  <c:v>375.64773544212795</c:v>
                </c:pt>
                <c:pt idx="6">
                  <c:v>396.17972681524083</c:v>
                </c:pt>
                <c:pt idx="7">
                  <c:v>415.73400431344356</c:v>
                </c:pt>
                <c:pt idx="8">
                  <c:v>436.26599568655644</c:v>
                </c:pt>
                <c:pt idx="9">
                  <c:v>455.82027318475917</c:v>
                </c:pt>
                <c:pt idx="10">
                  <c:v>476.35226455787205</c:v>
                </c:pt>
                <c:pt idx="11">
                  <c:v>495.90654205607478</c:v>
                </c:pt>
                <c:pt idx="12">
                  <c:v>516.4385334291876</c:v>
                </c:pt>
                <c:pt idx="13">
                  <c:v>535.99281092739034</c:v>
                </c:pt>
                <c:pt idx="14">
                  <c:v>555.54708842559307</c:v>
                </c:pt>
                <c:pt idx="15">
                  <c:v>576.07907979870595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D-4888-949F-7CCBCAF8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layout>
        <c:manualLayout>
          <c:xMode val="edge"/>
          <c:yMode val="edge"/>
          <c:x val="0.333838427676855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'Calibration_NoBond 10-10-2025'!$C$2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6648066629466E-2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'Calibration_NoBond 10-10-2025'!$C$3:$C$19</c:f>
              <c:numCache>
                <c:formatCode>0.00</c:formatCode>
                <c:ptCount val="17"/>
                <c:pt idx="0">
                  <c:v>280</c:v>
                </c:pt>
                <c:pt idx="1">
                  <c:v>301</c:v>
                </c:pt>
                <c:pt idx="2">
                  <c:v>321</c:v>
                </c:pt>
                <c:pt idx="3">
                  <c:v>341</c:v>
                </c:pt>
                <c:pt idx="4">
                  <c:v>362</c:v>
                </c:pt>
                <c:pt idx="5">
                  <c:v>382</c:v>
                </c:pt>
                <c:pt idx="6">
                  <c:v>403</c:v>
                </c:pt>
                <c:pt idx="7">
                  <c:v>423</c:v>
                </c:pt>
                <c:pt idx="8">
                  <c:v>444</c:v>
                </c:pt>
                <c:pt idx="9">
                  <c:v>464</c:v>
                </c:pt>
                <c:pt idx="10">
                  <c:v>485</c:v>
                </c:pt>
                <c:pt idx="11">
                  <c:v>505</c:v>
                </c:pt>
                <c:pt idx="12">
                  <c:v>526</c:v>
                </c:pt>
                <c:pt idx="13">
                  <c:v>546</c:v>
                </c:pt>
                <c:pt idx="14">
                  <c:v>566</c:v>
                </c:pt>
                <c:pt idx="15">
                  <c:v>587</c:v>
                </c:pt>
                <c:pt idx="16">
                  <c:v>607</c:v>
                </c:pt>
              </c:numCache>
            </c:numRef>
          </c:xVal>
          <c:yVal>
            <c:numRef>
              <c:f>'Calibration_NoBond 10-10-2025'!$B$3:$B$19</c:f>
              <c:numCache>
                <c:formatCode>General</c:formatCode>
                <c:ptCount val="17"/>
                <c:pt idx="0">
                  <c:v>276</c:v>
                </c:pt>
                <c:pt idx="1">
                  <c:v>296</c:v>
                </c:pt>
                <c:pt idx="2">
                  <c:v>316</c:v>
                </c:pt>
                <c:pt idx="3">
                  <c:v>336</c:v>
                </c:pt>
                <c:pt idx="4">
                  <c:v>356</c:v>
                </c:pt>
                <c:pt idx="5">
                  <c:v>376</c:v>
                </c:pt>
                <c:pt idx="6">
                  <c:v>396</c:v>
                </c:pt>
                <c:pt idx="7">
                  <c:v>416</c:v>
                </c:pt>
                <c:pt idx="8">
                  <c:v>436</c:v>
                </c:pt>
                <c:pt idx="9">
                  <c:v>456</c:v>
                </c:pt>
                <c:pt idx="10">
                  <c:v>476</c:v>
                </c:pt>
                <c:pt idx="11">
                  <c:v>496</c:v>
                </c:pt>
                <c:pt idx="12">
                  <c:v>516</c:v>
                </c:pt>
                <c:pt idx="13">
                  <c:v>536</c:v>
                </c:pt>
                <c:pt idx="14">
                  <c:v>556</c:v>
                </c:pt>
                <c:pt idx="15">
                  <c:v>576</c:v>
                </c:pt>
                <c:pt idx="16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8-4781-9B98-1BE31CD6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597"/>
          <c:min val="2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ax val="605"/>
          <c:min val="2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</a:t>
                </a:r>
                <a:r>
                  <a:rPr lang="es-CR" baseline="0"/>
                  <a:t> real</a:t>
                </a:r>
                <a:r>
                  <a:rPr lang="es-CR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layout>
        <c:manualLayout>
          <c:xMode val="edge"/>
          <c:yMode val="edge"/>
          <c:x val="0.333838427676855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'Calibration_Bond 10-10-2025 '!$C$2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6648066629466E-2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'Calibration_Bond 10-10-2025 '!$B$3:$B$18</c:f>
              <c:numCache>
                <c:formatCode>General</c:formatCode>
                <c:ptCount val="16"/>
                <c:pt idx="0">
                  <c:v>330</c:v>
                </c:pt>
                <c:pt idx="1">
                  <c:v>350</c:v>
                </c:pt>
                <c:pt idx="2">
                  <c:v>370</c:v>
                </c:pt>
                <c:pt idx="3">
                  <c:v>390</c:v>
                </c:pt>
                <c:pt idx="4">
                  <c:v>410</c:v>
                </c:pt>
                <c:pt idx="5">
                  <c:v>430</c:v>
                </c:pt>
                <c:pt idx="6">
                  <c:v>450</c:v>
                </c:pt>
                <c:pt idx="7">
                  <c:v>470</c:v>
                </c:pt>
                <c:pt idx="8">
                  <c:v>490</c:v>
                </c:pt>
                <c:pt idx="9">
                  <c:v>510</c:v>
                </c:pt>
                <c:pt idx="10">
                  <c:v>530</c:v>
                </c:pt>
                <c:pt idx="11">
                  <c:v>550</c:v>
                </c:pt>
                <c:pt idx="12">
                  <c:v>570</c:v>
                </c:pt>
                <c:pt idx="13">
                  <c:v>590</c:v>
                </c:pt>
                <c:pt idx="14">
                  <c:v>610</c:v>
                </c:pt>
                <c:pt idx="15">
                  <c:v>630</c:v>
                </c:pt>
              </c:numCache>
            </c:numRef>
          </c:xVal>
          <c:yVal>
            <c:numRef>
              <c:f>'Calibration_Bond 10-10-2025 '!$C$3:$C$18</c:f>
              <c:numCache>
                <c:formatCode>0.00</c:formatCode>
                <c:ptCount val="16"/>
                <c:pt idx="0">
                  <c:v>339</c:v>
                </c:pt>
                <c:pt idx="1">
                  <c:v>359</c:v>
                </c:pt>
                <c:pt idx="2">
                  <c:v>380</c:v>
                </c:pt>
                <c:pt idx="3">
                  <c:v>401</c:v>
                </c:pt>
                <c:pt idx="4">
                  <c:v>422</c:v>
                </c:pt>
                <c:pt idx="5">
                  <c:v>442</c:v>
                </c:pt>
                <c:pt idx="6">
                  <c:v>463</c:v>
                </c:pt>
                <c:pt idx="7">
                  <c:v>483</c:v>
                </c:pt>
                <c:pt idx="8">
                  <c:v>504</c:v>
                </c:pt>
                <c:pt idx="9">
                  <c:v>525</c:v>
                </c:pt>
                <c:pt idx="10">
                  <c:v>545</c:v>
                </c:pt>
                <c:pt idx="11">
                  <c:v>566</c:v>
                </c:pt>
                <c:pt idx="12">
                  <c:v>586</c:v>
                </c:pt>
                <c:pt idx="13">
                  <c:v>608</c:v>
                </c:pt>
                <c:pt idx="14">
                  <c:v>628</c:v>
                </c:pt>
                <c:pt idx="15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0-4A7C-8B1B-17425DDF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600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layout>
        <c:manualLayout>
          <c:xMode val="edge"/>
          <c:yMode val="edge"/>
          <c:x val="0.327546241063301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'Calibration_Bond 10-10-2025 '!$D$2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191671748102196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'Calibration_Bond 10-10-2025 '!$B$3:$B$18</c:f>
              <c:numCache>
                <c:formatCode>General</c:formatCode>
                <c:ptCount val="16"/>
                <c:pt idx="0">
                  <c:v>330</c:v>
                </c:pt>
                <c:pt idx="1">
                  <c:v>350</c:v>
                </c:pt>
                <c:pt idx="2">
                  <c:v>370</c:v>
                </c:pt>
                <c:pt idx="3">
                  <c:v>390</c:v>
                </c:pt>
                <c:pt idx="4">
                  <c:v>410</c:v>
                </c:pt>
                <c:pt idx="5">
                  <c:v>430</c:v>
                </c:pt>
                <c:pt idx="6">
                  <c:v>450</c:v>
                </c:pt>
                <c:pt idx="7">
                  <c:v>470</c:v>
                </c:pt>
                <c:pt idx="8">
                  <c:v>490</c:v>
                </c:pt>
                <c:pt idx="9">
                  <c:v>510</c:v>
                </c:pt>
                <c:pt idx="10">
                  <c:v>530</c:v>
                </c:pt>
                <c:pt idx="11">
                  <c:v>550</c:v>
                </c:pt>
                <c:pt idx="12">
                  <c:v>570</c:v>
                </c:pt>
                <c:pt idx="13">
                  <c:v>590</c:v>
                </c:pt>
                <c:pt idx="14">
                  <c:v>610</c:v>
                </c:pt>
                <c:pt idx="15">
                  <c:v>630</c:v>
                </c:pt>
              </c:numCache>
            </c:numRef>
          </c:xVal>
          <c:yVal>
            <c:numRef>
              <c:f>'Calibration_Bond 10-10-2025 '!$D$3:$D$18</c:f>
              <c:numCache>
                <c:formatCode>0.00</c:formatCode>
                <c:ptCount val="16"/>
                <c:pt idx="0">
                  <c:v>330.10687566797293</c:v>
                </c:pt>
                <c:pt idx="1">
                  <c:v>349.48699679372999</c:v>
                </c:pt>
                <c:pt idx="2">
                  <c:v>369.83612397577485</c:v>
                </c:pt>
                <c:pt idx="3">
                  <c:v>390.18525115781978</c:v>
                </c:pt>
                <c:pt idx="4">
                  <c:v>410.53437833986465</c:v>
                </c:pt>
                <c:pt idx="5">
                  <c:v>429.9144994656217</c:v>
                </c:pt>
                <c:pt idx="6">
                  <c:v>450.26362664766657</c:v>
                </c:pt>
                <c:pt idx="7">
                  <c:v>469.64374777342363</c:v>
                </c:pt>
                <c:pt idx="8">
                  <c:v>489.99287495546849</c:v>
                </c:pt>
                <c:pt idx="9">
                  <c:v>510.34200213751336</c:v>
                </c:pt>
                <c:pt idx="10">
                  <c:v>529.72212326327042</c:v>
                </c:pt>
                <c:pt idx="11">
                  <c:v>550.07125044531529</c:v>
                </c:pt>
                <c:pt idx="12">
                  <c:v>569.45137157107229</c:v>
                </c:pt>
                <c:pt idx="13">
                  <c:v>590.76950480940513</c:v>
                </c:pt>
                <c:pt idx="14">
                  <c:v>610.14962593516213</c:v>
                </c:pt>
                <c:pt idx="15">
                  <c:v>629.52974706091914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8-4915-AA73-AEEC1D707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66D1C-297D-4AC2-A0BC-672C45FA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27D52-8C41-4FB5-9962-1BF4E615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0" name="Gráfico 1">
          <a:extLst>
            <a:ext uri="{FF2B5EF4-FFF2-40B4-BE49-F238E27FC236}">
              <a16:creationId xmlns:a16="http://schemas.microsoft.com/office/drawing/2014/main" id="{8679F7B6-83FA-4FDC-8FBB-064960668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C4E9C89B-0199-4D32-B362-32C652CC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29714-9506-4086-8D3A-FB27FF25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C6EC09-30F2-42AB-A064-6DB25BA91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19</xdr:row>
      <xdr:rowOff>160020</xdr:rowOff>
    </xdr:from>
    <xdr:to>
      <xdr:col>10</xdr:col>
      <xdr:colOff>388620</xdr:colOff>
      <xdr:row>34</xdr:row>
      <xdr:rowOff>160020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4DFAF448-4B6E-4646-A739-135B9B42B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5A388-563F-466B-B70E-0519ED7D9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13EC1B-0A62-48FE-9337-19F548799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19</xdr:row>
      <xdr:rowOff>160020</xdr:rowOff>
    </xdr:from>
    <xdr:to>
      <xdr:col>10</xdr:col>
      <xdr:colOff>388620</xdr:colOff>
      <xdr:row>34</xdr:row>
      <xdr:rowOff>160020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68F06F95-2D4F-42E9-920F-5932F3451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7D7B-E854-4DCE-A9EA-2115A357C041}">
  <dimension ref="A2:K76"/>
  <sheetViews>
    <sheetView workbookViewId="0"/>
  </sheetViews>
  <sheetFormatPr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-9.6450000000004366E-2</v>
      </c>
      <c r="H2" s="1"/>
      <c r="I2" s="1"/>
      <c r="K2" s="7"/>
    </row>
    <row r="3" spans="1:11" x14ac:dyDescent="0.3">
      <c r="B3" s="1">
        <v>428</v>
      </c>
      <c r="C3" s="4">
        <v>425.8</v>
      </c>
      <c r="D3" s="4">
        <f>(C3-$G$2)/$G$3</f>
        <v>428.23473761879205</v>
      </c>
      <c r="E3" s="4"/>
      <c r="F3" s="1" t="s">
        <v>1</v>
      </c>
      <c r="G3" s="1">
        <f>SLOPE($C$3:$C$18,$B$3:$B$18)</f>
        <v>0.99453970588235285</v>
      </c>
      <c r="H3" s="4"/>
      <c r="I3" s="4"/>
      <c r="K3" s="8"/>
    </row>
    <row r="4" spans="1:11" x14ac:dyDescent="0.3">
      <c r="B4" s="1">
        <v>448</v>
      </c>
      <c r="C4" s="4">
        <v>445.72</v>
      </c>
      <c r="D4" s="4">
        <f t="shared" ref="D4:D18" si="0">(C4-$G$2)/$G$3</f>
        <v>448.26410384940129</v>
      </c>
      <c r="E4" s="4"/>
      <c r="F4" s="1"/>
      <c r="G4" s="4"/>
      <c r="H4" s="4"/>
      <c r="I4" s="4"/>
    </row>
    <row r="5" spans="1:11" x14ac:dyDescent="0.3">
      <c r="B5" s="1">
        <v>468</v>
      </c>
      <c r="C5" s="4">
        <v>465.61</v>
      </c>
      <c r="D5" s="4">
        <f t="shared" si="0"/>
        <v>468.26330537183185</v>
      </c>
      <c r="E5" s="4"/>
      <c r="F5" s="1"/>
      <c r="G5" s="4"/>
      <c r="H5" s="4"/>
      <c r="I5" s="4"/>
    </row>
    <row r="6" spans="1:11" x14ac:dyDescent="0.3">
      <c r="B6" s="1">
        <v>488</v>
      </c>
      <c r="C6" s="4">
        <v>484.96</v>
      </c>
      <c r="D6" s="4">
        <f t="shared" si="0"/>
        <v>487.71954214704704</v>
      </c>
      <c r="E6" s="4"/>
      <c r="F6" s="1"/>
      <c r="G6" s="1"/>
      <c r="H6" s="4"/>
      <c r="I6" s="4"/>
    </row>
    <row r="7" spans="1:11" x14ac:dyDescent="0.3">
      <c r="B7" s="1">
        <v>508</v>
      </c>
      <c r="C7" s="4">
        <v>505.15</v>
      </c>
      <c r="D7" s="4">
        <f t="shared" si="0"/>
        <v>508.0203907512639</v>
      </c>
      <c r="E7" s="4"/>
    </row>
    <row r="8" spans="1:11" x14ac:dyDescent="0.3">
      <c r="B8" s="1">
        <v>528</v>
      </c>
      <c r="C8" s="4">
        <v>525.15</v>
      </c>
      <c r="D8" s="4">
        <f t="shared" si="0"/>
        <v>528.13019620368277</v>
      </c>
      <c r="E8" s="4"/>
    </row>
    <row r="9" spans="1:11" x14ac:dyDescent="0.3">
      <c r="B9" s="1">
        <v>548</v>
      </c>
      <c r="C9" s="4">
        <v>545.45000000000005</v>
      </c>
      <c r="D9" s="4">
        <f t="shared" si="0"/>
        <v>548.54164873788795</v>
      </c>
      <c r="E9" s="4"/>
    </row>
    <row r="10" spans="1:11" x14ac:dyDescent="0.3">
      <c r="B10" s="1">
        <v>568</v>
      </c>
      <c r="C10" s="4">
        <v>564.54</v>
      </c>
      <c r="D10" s="4">
        <f t="shared" si="0"/>
        <v>567.73645804222178</v>
      </c>
      <c r="E10" s="4"/>
    </row>
    <row r="11" spans="1:11" x14ac:dyDescent="0.3">
      <c r="B11" s="1">
        <v>588</v>
      </c>
      <c r="C11" s="4">
        <v>584.33000000000004</v>
      </c>
      <c r="D11" s="4">
        <f t="shared" si="0"/>
        <v>587.63511053739023</v>
      </c>
      <c r="E11" s="4"/>
    </row>
    <row r="12" spans="1:11" x14ac:dyDescent="0.3">
      <c r="B12" s="1">
        <v>608</v>
      </c>
      <c r="C12" s="4">
        <v>603.4</v>
      </c>
      <c r="D12" s="4">
        <f t="shared" si="0"/>
        <v>606.80981003627164</v>
      </c>
      <c r="E12" s="4"/>
    </row>
    <row r="13" spans="1:11" x14ac:dyDescent="0.3">
      <c r="B13" s="1">
        <v>628</v>
      </c>
      <c r="C13" s="4">
        <v>624.13</v>
      </c>
      <c r="D13" s="4">
        <f t="shared" si="0"/>
        <v>627.65362338770376</v>
      </c>
      <c r="E13" s="4"/>
      <c r="F13" s="4"/>
    </row>
    <row r="14" spans="1:11" x14ac:dyDescent="0.3">
      <c r="B14" s="1">
        <v>648</v>
      </c>
      <c r="C14" s="4">
        <v>644.19000000000005</v>
      </c>
      <c r="D14" s="4">
        <f t="shared" si="0"/>
        <v>647.82375825648001</v>
      </c>
      <c r="E14" s="4"/>
      <c r="F14" s="4"/>
    </row>
    <row r="15" spans="1:11" x14ac:dyDescent="0.3">
      <c r="A15" s="6"/>
      <c r="B15" s="1">
        <v>668</v>
      </c>
      <c r="C15" s="4">
        <v>664.2</v>
      </c>
      <c r="D15" s="4">
        <f t="shared" si="0"/>
        <v>667.94361861162508</v>
      </c>
      <c r="E15" s="4"/>
      <c r="F15" s="4"/>
    </row>
    <row r="16" spans="1:11" x14ac:dyDescent="0.3">
      <c r="A16" s="6"/>
      <c r="B16" s="1">
        <v>688</v>
      </c>
      <c r="C16" s="4">
        <v>684.36</v>
      </c>
      <c r="D16" s="4">
        <f t="shared" si="0"/>
        <v>688.21430250766321</v>
      </c>
      <c r="E16" s="4"/>
      <c r="F16" s="4"/>
    </row>
    <row r="17" spans="1:6" x14ac:dyDescent="0.3">
      <c r="A17" s="6"/>
      <c r="B17" s="1">
        <v>708</v>
      </c>
      <c r="C17" s="4">
        <v>704.34</v>
      </c>
      <c r="D17" s="4">
        <f t="shared" si="0"/>
        <v>708.30399815462977</v>
      </c>
      <c r="E17" s="4"/>
      <c r="F17" s="4"/>
    </row>
    <row r="18" spans="1:6" x14ac:dyDescent="0.3">
      <c r="A18" s="6"/>
      <c r="B18" s="2">
        <v>728</v>
      </c>
      <c r="C18" s="5">
        <v>724.63</v>
      </c>
      <c r="D18" s="5">
        <f t="shared" si="0"/>
        <v>728.70539578610862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C66C-0515-4BEF-90E7-4F49CBCFD5C5}">
  <dimension ref="A2:K76"/>
  <sheetViews>
    <sheetView workbookViewId="0"/>
  </sheetViews>
  <sheetFormatPr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-6.5877926470587909</v>
      </c>
      <c r="H2" s="1"/>
      <c r="I2" s="1"/>
      <c r="K2" s="7"/>
    </row>
    <row r="3" spans="1:11" x14ac:dyDescent="0.3">
      <c r="B3" s="1">
        <v>426</v>
      </c>
      <c r="C3" s="4">
        <v>426.55</v>
      </c>
      <c r="D3" s="4">
        <f>(C3-$G$2)/$G$3</f>
        <v>425.92740540106706</v>
      </c>
      <c r="E3" s="4"/>
      <c r="F3" s="1" t="s">
        <v>1</v>
      </c>
      <c r="G3" s="1">
        <f>SLOPE($C$3:$C$18,$B$3:$B$18)</f>
        <v>1.0169286764705883</v>
      </c>
      <c r="H3" s="4"/>
      <c r="I3" s="4"/>
      <c r="K3" s="8"/>
    </row>
    <row r="4" spans="1:11" x14ac:dyDescent="0.3">
      <c r="B4" s="1">
        <v>446</v>
      </c>
      <c r="C4" s="4">
        <v>446.74</v>
      </c>
      <c r="D4" s="4">
        <f t="shared" ref="D4:D18" si="0">(C4-$G$2)/$G$3</f>
        <v>445.78130515544569</v>
      </c>
      <c r="E4" s="4"/>
      <c r="F4" s="1"/>
      <c r="G4" s="4"/>
      <c r="H4" s="4"/>
      <c r="I4" s="4"/>
    </row>
    <row r="5" spans="1:11" x14ac:dyDescent="0.3">
      <c r="B5" s="1">
        <v>466</v>
      </c>
      <c r="C5" s="4">
        <v>467.13</v>
      </c>
      <c r="D5" s="4">
        <f t="shared" si="0"/>
        <v>465.83187553641545</v>
      </c>
      <c r="E5" s="4"/>
      <c r="F5" s="1"/>
      <c r="G5" s="4"/>
      <c r="H5" s="4"/>
      <c r="I5" s="4"/>
    </row>
    <row r="6" spans="1:11" x14ac:dyDescent="0.3">
      <c r="B6" s="1">
        <v>486</v>
      </c>
      <c r="C6" s="4">
        <v>487.76</v>
      </c>
      <c r="D6" s="4">
        <f t="shared" si="0"/>
        <v>486.11845066929465</v>
      </c>
      <c r="E6" s="4"/>
      <c r="F6" s="1"/>
      <c r="G6" s="1"/>
      <c r="H6" s="4"/>
      <c r="I6" s="4"/>
    </row>
    <row r="7" spans="1:11" x14ac:dyDescent="0.3">
      <c r="B7" s="1">
        <v>506</v>
      </c>
      <c r="C7" s="4">
        <v>508.29</v>
      </c>
      <c r="D7" s="4">
        <f t="shared" si="0"/>
        <v>506.30669048887836</v>
      </c>
      <c r="E7" s="4"/>
    </row>
    <row r="8" spans="1:11" x14ac:dyDescent="0.3">
      <c r="B8" s="1">
        <v>526</v>
      </c>
      <c r="C8" s="4">
        <v>528.48</v>
      </c>
      <c r="D8" s="4">
        <f t="shared" si="0"/>
        <v>526.16059024325693</v>
      </c>
      <c r="E8" s="4"/>
    </row>
    <row r="9" spans="1:11" x14ac:dyDescent="0.3">
      <c r="B9" s="1">
        <v>546</v>
      </c>
      <c r="C9" s="4">
        <v>548.84</v>
      </c>
      <c r="D9" s="4">
        <f t="shared" si="0"/>
        <v>546.18166003023805</v>
      </c>
      <c r="E9" s="4"/>
    </row>
    <row r="10" spans="1:11" x14ac:dyDescent="0.3">
      <c r="B10" s="1">
        <v>566</v>
      </c>
      <c r="C10" s="4">
        <v>569.26</v>
      </c>
      <c r="D10" s="4">
        <f t="shared" si="0"/>
        <v>566.26173100519657</v>
      </c>
      <c r="E10" s="4"/>
    </row>
    <row r="11" spans="1:11" x14ac:dyDescent="0.3">
      <c r="B11" s="1">
        <v>586</v>
      </c>
      <c r="C11" s="4">
        <v>589.1</v>
      </c>
      <c r="D11" s="4">
        <f t="shared" si="0"/>
        <v>585.77145716304062</v>
      </c>
      <c r="E11" s="4"/>
    </row>
    <row r="12" spans="1:11" x14ac:dyDescent="0.3">
      <c r="B12" s="1">
        <v>606</v>
      </c>
      <c r="C12" s="4">
        <v>609.32000000000005</v>
      </c>
      <c r="D12" s="4">
        <f t="shared" si="0"/>
        <v>605.65485751140795</v>
      </c>
      <c r="E12" s="4"/>
    </row>
    <row r="13" spans="1:11" x14ac:dyDescent="0.3">
      <c r="B13" s="1">
        <v>626</v>
      </c>
      <c r="C13" s="4">
        <v>630.05999999999995</v>
      </c>
      <c r="D13" s="4">
        <f t="shared" si="0"/>
        <v>626.04960148891223</v>
      </c>
      <c r="E13" s="4"/>
      <c r="F13" s="4"/>
    </row>
    <row r="14" spans="1:11" x14ac:dyDescent="0.3">
      <c r="B14" s="1">
        <v>646</v>
      </c>
      <c r="C14" s="4">
        <v>650.35</v>
      </c>
      <c r="D14" s="4">
        <f t="shared" si="0"/>
        <v>646.00183655658657</v>
      </c>
      <c r="E14" s="4"/>
      <c r="F14" s="4"/>
    </row>
    <row r="15" spans="1:11" x14ac:dyDescent="0.3">
      <c r="A15" s="6"/>
      <c r="B15" s="1">
        <v>666</v>
      </c>
      <c r="C15" s="1">
        <v>670.62</v>
      </c>
      <c r="D15" s="4">
        <f t="shared" si="0"/>
        <v>665.93440456160158</v>
      </c>
      <c r="E15" s="4"/>
      <c r="F15" s="4"/>
    </row>
    <row r="16" spans="1:11" x14ac:dyDescent="0.3">
      <c r="A16" s="6"/>
      <c r="B16" s="1">
        <v>686</v>
      </c>
      <c r="C16" s="4">
        <v>691.01</v>
      </c>
      <c r="D16" s="4">
        <f t="shared" si="0"/>
        <v>685.9849749425714</v>
      </c>
      <c r="E16" s="4"/>
      <c r="F16" s="4"/>
    </row>
    <row r="17" spans="1:6" x14ac:dyDescent="0.3">
      <c r="A17" s="6"/>
      <c r="B17" s="1">
        <v>706</v>
      </c>
      <c r="C17" s="4">
        <v>711.21</v>
      </c>
      <c r="D17" s="4">
        <f t="shared" si="0"/>
        <v>705.84870822827963</v>
      </c>
      <c r="E17" s="4"/>
      <c r="F17" s="4"/>
    </row>
    <row r="18" spans="1:6" x14ac:dyDescent="0.3">
      <c r="A18" s="6"/>
      <c r="B18" s="2">
        <v>726</v>
      </c>
      <c r="C18" s="5">
        <v>731.89</v>
      </c>
      <c r="D18" s="5">
        <f t="shared" si="0"/>
        <v>726.18445101780662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D5CA-70C0-45D7-9B3B-9B253BD4C14D}">
  <dimension ref="A2:K76"/>
  <sheetViews>
    <sheetView workbookViewId="0">
      <selection activeCell="C3" sqref="C3"/>
    </sheetView>
  </sheetViews>
  <sheetFormatPr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-2.2102941176470381</v>
      </c>
      <c r="H2" s="1"/>
      <c r="I2" s="1"/>
      <c r="K2" s="7"/>
    </row>
    <row r="3" spans="1:11" x14ac:dyDescent="0.3">
      <c r="B3" s="1">
        <v>276</v>
      </c>
      <c r="C3" s="4">
        <v>280</v>
      </c>
      <c r="D3" s="4">
        <f>(C3-$G$2)/$G$3</f>
        <v>275.92092020129405</v>
      </c>
      <c r="E3" s="4"/>
      <c r="F3" s="1" t="s">
        <v>1</v>
      </c>
      <c r="G3" s="1">
        <f>SLOPE($C$3:$C$18,$B$3:$B$18)</f>
        <v>1.0227941176470587</v>
      </c>
      <c r="H3" s="4"/>
      <c r="I3" s="4"/>
      <c r="K3" s="8"/>
    </row>
    <row r="4" spans="1:11" x14ac:dyDescent="0.3">
      <c r="B4" s="1">
        <v>296</v>
      </c>
      <c r="C4" s="4">
        <v>301</v>
      </c>
      <c r="D4" s="4">
        <f t="shared" ref="D4:D19" si="0">(C4-$G$2)/$G$3</f>
        <v>296.45291157440693</v>
      </c>
      <c r="E4" s="4"/>
      <c r="F4" s="1"/>
      <c r="G4" s="4"/>
      <c r="H4" s="4"/>
      <c r="I4" s="4"/>
    </row>
    <row r="5" spans="1:11" x14ac:dyDescent="0.3">
      <c r="B5" s="1">
        <v>316</v>
      </c>
      <c r="C5" s="4">
        <v>321</v>
      </c>
      <c r="D5" s="4">
        <f t="shared" si="0"/>
        <v>316.00718907260966</v>
      </c>
      <c r="E5" s="4"/>
      <c r="F5" s="1"/>
      <c r="G5" s="4"/>
      <c r="H5" s="4"/>
      <c r="I5" s="4"/>
    </row>
    <row r="6" spans="1:11" x14ac:dyDescent="0.3">
      <c r="B6" s="1">
        <v>336</v>
      </c>
      <c r="C6" s="4">
        <v>341</v>
      </c>
      <c r="D6" s="4">
        <f t="shared" si="0"/>
        <v>335.5614665708124</v>
      </c>
      <c r="E6" s="4"/>
      <c r="F6" s="1"/>
      <c r="G6" s="1"/>
      <c r="H6" s="4"/>
      <c r="I6" s="4"/>
    </row>
    <row r="7" spans="1:11" x14ac:dyDescent="0.3">
      <c r="B7" s="1">
        <v>356</v>
      </c>
      <c r="C7" s="4">
        <v>362</v>
      </c>
      <c r="D7" s="4">
        <f t="shared" si="0"/>
        <v>356.09345794392522</v>
      </c>
      <c r="E7" s="4"/>
    </row>
    <row r="8" spans="1:11" x14ac:dyDescent="0.3">
      <c r="B8" s="1">
        <v>376</v>
      </c>
      <c r="C8" s="4">
        <v>382</v>
      </c>
      <c r="D8" s="4">
        <f t="shared" si="0"/>
        <v>375.64773544212795</v>
      </c>
      <c r="E8" s="4"/>
    </row>
    <row r="9" spans="1:11" x14ac:dyDescent="0.3">
      <c r="B9" s="1">
        <v>396</v>
      </c>
      <c r="C9" s="4">
        <v>403</v>
      </c>
      <c r="D9" s="4">
        <f t="shared" si="0"/>
        <v>396.17972681524083</v>
      </c>
      <c r="E9" s="4"/>
    </row>
    <row r="10" spans="1:11" x14ac:dyDescent="0.3">
      <c r="B10" s="1">
        <v>416</v>
      </c>
      <c r="C10" s="4">
        <v>423</v>
      </c>
      <c r="D10" s="4">
        <f t="shared" si="0"/>
        <v>415.73400431344356</v>
      </c>
      <c r="E10" s="4"/>
    </row>
    <row r="11" spans="1:11" x14ac:dyDescent="0.3">
      <c r="B11" s="1">
        <v>436</v>
      </c>
      <c r="C11" s="4">
        <v>444</v>
      </c>
      <c r="D11" s="4">
        <f t="shared" si="0"/>
        <v>436.26599568655644</v>
      </c>
      <c r="E11" s="4"/>
    </row>
    <row r="12" spans="1:11" x14ac:dyDescent="0.3">
      <c r="B12" s="1">
        <v>456</v>
      </c>
      <c r="C12" s="4">
        <v>464</v>
      </c>
      <c r="D12" s="4">
        <f t="shared" si="0"/>
        <v>455.82027318475917</v>
      </c>
      <c r="E12" s="4"/>
    </row>
    <row r="13" spans="1:11" x14ac:dyDescent="0.3">
      <c r="B13" s="1">
        <v>476</v>
      </c>
      <c r="C13" s="4">
        <v>485</v>
      </c>
      <c r="D13" s="4">
        <f t="shared" si="0"/>
        <v>476.35226455787205</v>
      </c>
      <c r="E13" s="4"/>
      <c r="F13" s="4"/>
    </row>
    <row r="14" spans="1:11" x14ac:dyDescent="0.3">
      <c r="B14" s="1">
        <v>496</v>
      </c>
      <c r="C14" s="4">
        <v>505</v>
      </c>
      <c r="D14" s="4">
        <f t="shared" si="0"/>
        <v>495.90654205607478</v>
      </c>
      <c r="E14" s="4"/>
      <c r="F14" s="4"/>
    </row>
    <row r="15" spans="1:11" x14ac:dyDescent="0.3">
      <c r="A15" s="6"/>
      <c r="B15" s="1">
        <v>516</v>
      </c>
      <c r="C15" s="4">
        <v>526</v>
      </c>
      <c r="D15" s="4">
        <f t="shared" si="0"/>
        <v>516.4385334291876</v>
      </c>
      <c r="E15" s="4"/>
      <c r="F15" s="4"/>
    </row>
    <row r="16" spans="1:11" x14ac:dyDescent="0.3">
      <c r="A16" s="6"/>
      <c r="B16" s="1">
        <v>536</v>
      </c>
      <c r="C16" s="4">
        <v>546</v>
      </c>
      <c r="D16" s="4">
        <f t="shared" si="0"/>
        <v>535.99281092739034</v>
      </c>
      <c r="E16" s="4"/>
      <c r="F16" s="4"/>
    </row>
    <row r="17" spans="1:6" x14ac:dyDescent="0.3">
      <c r="A17" s="6"/>
      <c r="B17" s="1">
        <v>556</v>
      </c>
      <c r="C17" s="4">
        <v>566</v>
      </c>
      <c r="D17" s="4">
        <f t="shared" si="0"/>
        <v>555.54708842559307</v>
      </c>
      <c r="E17" s="4"/>
      <c r="F17" s="4"/>
    </row>
    <row r="18" spans="1:6" x14ac:dyDescent="0.3">
      <c r="A18" s="6"/>
      <c r="B18" s="1">
        <v>576</v>
      </c>
      <c r="C18" s="9">
        <v>587</v>
      </c>
      <c r="D18" s="9">
        <f t="shared" si="0"/>
        <v>576.07907979870595</v>
      </c>
      <c r="E18" s="4"/>
      <c r="F18" s="4"/>
    </row>
    <row r="19" spans="1:6" x14ac:dyDescent="0.3">
      <c r="A19" s="6"/>
      <c r="B19" s="2">
        <v>596</v>
      </c>
      <c r="C19" s="5">
        <v>607</v>
      </c>
      <c r="D19" s="5">
        <f t="shared" si="0"/>
        <v>595.63335729690868</v>
      </c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74BE-FDE5-4B8A-9A98-F5DCA253AEA6}">
  <dimension ref="A2:K76"/>
  <sheetViews>
    <sheetView tabSelected="1" workbookViewId="0">
      <selection activeCell="C20" sqref="C20"/>
    </sheetView>
  </sheetViews>
  <sheetFormatPr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-1.6654411764706083</v>
      </c>
      <c r="H2" s="1"/>
      <c r="I2" s="1"/>
      <c r="K2" s="7"/>
    </row>
    <row r="3" spans="1:11" x14ac:dyDescent="0.3">
      <c r="B3" s="1">
        <v>330</v>
      </c>
      <c r="C3" s="4">
        <v>339</v>
      </c>
      <c r="D3" s="4">
        <f>(C3-$G$2)/$G$3</f>
        <v>330.10687566797293</v>
      </c>
      <c r="E3" s="4"/>
      <c r="F3" s="1" t="s">
        <v>1</v>
      </c>
      <c r="G3" s="1">
        <f>SLOPE($C$3:$C$18,$B$3:$B$18)</f>
        <v>1.0319852941176471</v>
      </c>
      <c r="H3" s="4"/>
      <c r="I3" s="4"/>
      <c r="K3" s="8"/>
    </row>
    <row r="4" spans="1:11" x14ac:dyDescent="0.3">
      <c r="B4" s="1">
        <v>350</v>
      </c>
      <c r="C4" s="4">
        <v>359</v>
      </c>
      <c r="D4" s="4">
        <f t="shared" ref="D4:D19" si="0">(C4-$G$2)/$G$3</f>
        <v>349.48699679372999</v>
      </c>
      <c r="E4" s="4"/>
      <c r="F4" s="1"/>
      <c r="G4" s="4"/>
      <c r="H4" s="4"/>
      <c r="I4" s="4"/>
    </row>
    <row r="5" spans="1:11" x14ac:dyDescent="0.3">
      <c r="B5" s="1">
        <v>370</v>
      </c>
      <c r="C5" s="4">
        <v>380</v>
      </c>
      <c r="D5" s="4">
        <f t="shared" si="0"/>
        <v>369.83612397577485</v>
      </c>
      <c r="E5" s="4"/>
      <c r="F5" s="1"/>
      <c r="G5" s="4"/>
      <c r="H5" s="4"/>
      <c r="I5" s="4"/>
    </row>
    <row r="6" spans="1:11" x14ac:dyDescent="0.3">
      <c r="B6" s="1">
        <v>390</v>
      </c>
      <c r="C6" s="4">
        <v>401</v>
      </c>
      <c r="D6" s="4">
        <f t="shared" si="0"/>
        <v>390.18525115781978</v>
      </c>
      <c r="E6" s="4"/>
      <c r="F6" s="1"/>
      <c r="G6" s="1"/>
      <c r="H6" s="4"/>
      <c r="I6" s="4"/>
    </row>
    <row r="7" spans="1:11" x14ac:dyDescent="0.3">
      <c r="B7" s="1">
        <v>410</v>
      </c>
      <c r="C7" s="4">
        <v>422</v>
      </c>
      <c r="D7" s="4">
        <f t="shared" si="0"/>
        <v>410.53437833986465</v>
      </c>
      <c r="E7" s="4"/>
    </row>
    <row r="8" spans="1:11" x14ac:dyDescent="0.3">
      <c r="B8" s="1">
        <v>430</v>
      </c>
      <c r="C8" s="4">
        <v>442</v>
      </c>
      <c r="D8" s="4">
        <f t="shared" si="0"/>
        <v>429.9144994656217</v>
      </c>
      <c r="E8" s="4"/>
    </row>
    <row r="9" spans="1:11" x14ac:dyDescent="0.3">
      <c r="B9" s="1">
        <v>450</v>
      </c>
      <c r="C9" s="4">
        <v>463</v>
      </c>
      <c r="D9" s="4">
        <f t="shared" si="0"/>
        <v>450.26362664766657</v>
      </c>
      <c r="E9" s="4"/>
    </row>
    <row r="10" spans="1:11" x14ac:dyDescent="0.3">
      <c r="B10" s="1">
        <v>470</v>
      </c>
      <c r="C10" s="4">
        <v>483</v>
      </c>
      <c r="D10" s="4">
        <f t="shared" si="0"/>
        <v>469.64374777342363</v>
      </c>
      <c r="E10" s="4"/>
    </row>
    <row r="11" spans="1:11" x14ac:dyDescent="0.3">
      <c r="B11" s="1">
        <v>490</v>
      </c>
      <c r="C11" s="4">
        <v>504</v>
      </c>
      <c r="D11" s="4">
        <f t="shared" si="0"/>
        <v>489.99287495546849</v>
      </c>
      <c r="E11" s="4"/>
    </row>
    <row r="12" spans="1:11" x14ac:dyDescent="0.3">
      <c r="B12" s="1">
        <v>510</v>
      </c>
      <c r="C12" s="4">
        <v>525</v>
      </c>
      <c r="D12" s="4">
        <f t="shared" si="0"/>
        <v>510.34200213751336</v>
      </c>
      <c r="E12" s="4"/>
    </row>
    <row r="13" spans="1:11" x14ac:dyDescent="0.3">
      <c r="B13" s="1">
        <v>530</v>
      </c>
      <c r="C13" s="4">
        <v>545</v>
      </c>
      <c r="D13" s="4">
        <f t="shared" si="0"/>
        <v>529.72212326327042</v>
      </c>
      <c r="E13" s="4"/>
      <c r="F13" s="4"/>
    </row>
    <row r="14" spans="1:11" x14ac:dyDescent="0.3">
      <c r="B14" s="1">
        <v>550</v>
      </c>
      <c r="C14" s="4">
        <v>566</v>
      </c>
      <c r="D14" s="4">
        <f t="shared" si="0"/>
        <v>550.07125044531529</v>
      </c>
      <c r="E14" s="4"/>
      <c r="F14" s="4"/>
    </row>
    <row r="15" spans="1:11" x14ac:dyDescent="0.3">
      <c r="A15" s="6"/>
      <c r="B15" s="1">
        <v>570</v>
      </c>
      <c r="C15" s="4">
        <v>586</v>
      </c>
      <c r="D15" s="4">
        <f t="shared" si="0"/>
        <v>569.45137157107229</v>
      </c>
      <c r="E15" s="4"/>
      <c r="F15" s="4"/>
    </row>
    <row r="16" spans="1:11" x14ac:dyDescent="0.3">
      <c r="A16" s="6"/>
      <c r="B16" s="1">
        <v>590</v>
      </c>
      <c r="C16" s="4">
        <v>608</v>
      </c>
      <c r="D16" s="4">
        <f t="shared" si="0"/>
        <v>590.76950480940513</v>
      </c>
      <c r="E16" s="4"/>
      <c r="F16" s="4"/>
    </row>
    <row r="17" spans="1:6" x14ac:dyDescent="0.3">
      <c r="A17" s="6"/>
      <c r="B17" s="1">
        <v>610</v>
      </c>
      <c r="C17" s="4">
        <v>628</v>
      </c>
      <c r="D17" s="4">
        <f t="shared" si="0"/>
        <v>610.14962593516213</v>
      </c>
      <c r="E17" s="4"/>
      <c r="F17" s="4"/>
    </row>
    <row r="18" spans="1:6" x14ac:dyDescent="0.3">
      <c r="A18" s="6"/>
      <c r="B18" s="1">
        <v>630</v>
      </c>
      <c r="C18" s="9">
        <v>648</v>
      </c>
      <c r="D18" s="9">
        <f t="shared" si="0"/>
        <v>629.52974706091914</v>
      </c>
      <c r="E18" s="4"/>
      <c r="F18" s="4"/>
    </row>
    <row r="19" spans="1:6" x14ac:dyDescent="0.3">
      <c r="A19" s="6"/>
      <c r="B19" s="2">
        <v>650</v>
      </c>
      <c r="C19" s="5">
        <v>669</v>
      </c>
      <c r="D19" s="5">
        <f t="shared" si="0"/>
        <v>649.878874242964</v>
      </c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Calibration_NoBond</vt:lpstr>
      <vt:lpstr>Calibration_Bond</vt:lpstr>
      <vt:lpstr>Calibration_NoBond 10-10-2025</vt:lpstr>
      <vt:lpstr>Calibration_Bond 10-10-2025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JIMENEZ PIEDRA ANDRES ANTONIO</cp:lastModifiedBy>
  <cp:revision/>
  <dcterms:created xsi:type="dcterms:W3CDTF">2024-08-30T22:16:55Z</dcterms:created>
  <dcterms:modified xsi:type="dcterms:W3CDTF">2025-10-10T21:23:20Z</dcterms:modified>
  <cp:category/>
  <cp:contentStatus/>
</cp:coreProperties>
</file>