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evehanoune/Documents/GitHub/Advanced-Time-Series-Analysis-Article-Replication/data sources/Trade balances by countries/"/>
    </mc:Choice>
  </mc:AlternateContent>
  <xr:revisionPtr revIDLastSave="0" documentId="13_ncr:1_{3940685D-C4EF-7D41-B64D-AEDBB7B9B497}" xr6:coauthVersionLast="47" xr6:coauthVersionMax="47" xr10:uidLastSave="{00000000-0000-0000-0000-000000000000}"/>
  <bookViews>
    <workbookView xWindow="0" yWindow="720" windowWidth="29400" windowHeight="18400" activeTab="1" xr2:uid="{00000000-000D-0000-FFFF-FFFF00000000}"/>
  </bookViews>
  <sheets>
    <sheet name="Exports, FOB" sheetId="1" r:id="rId1"/>
    <sheet name="Trade balance" sheetId="3" r:id="rId2"/>
    <sheet name="Imports, CIF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B3" i="3"/>
  <c r="AG70" i="3"/>
  <c r="AG69" i="3"/>
  <c r="AG68" i="3"/>
  <c r="AG67" i="3"/>
  <c r="AG66" i="3"/>
  <c r="AG65" i="3"/>
  <c r="AG64" i="3"/>
  <c r="AG63" i="3"/>
  <c r="AG62" i="3"/>
  <c r="AG61" i="3"/>
  <c r="AG60" i="3"/>
  <c r="AG59" i="3"/>
  <c r="AG58" i="3"/>
  <c r="AG57" i="3"/>
  <c r="AG56" i="3"/>
  <c r="AG55" i="3"/>
  <c r="AG54" i="3"/>
  <c r="AG53" i="3"/>
  <c r="AG52" i="3"/>
  <c r="AG51" i="3"/>
  <c r="AG50" i="3"/>
  <c r="AG49" i="3"/>
  <c r="AG48" i="3"/>
  <c r="AG47" i="3"/>
  <c r="AG46" i="3"/>
  <c r="AG45" i="3"/>
  <c r="AG44" i="3"/>
  <c r="AG43" i="3"/>
  <c r="AG42" i="3"/>
  <c r="AG41" i="3"/>
  <c r="AG40" i="3"/>
  <c r="AG39" i="3"/>
  <c r="C1" i="3"/>
  <c r="D1" i="3" l="1"/>
  <c r="B36" i="3"/>
  <c r="B41" i="3" s="1"/>
  <c r="B53" i="3" l="1"/>
  <c r="B43" i="3"/>
  <c r="B39" i="3"/>
  <c r="B70" i="3"/>
  <c r="B48" i="3"/>
  <c r="B67" i="3"/>
  <c r="B40" i="3"/>
  <c r="B52" i="3"/>
  <c r="B42" i="3"/>
  <c r="B63" i="3"/>
  <c r="B45" i="3"/>
  <c r="B68" i="3"/>
  <c r="B55" i="3"/>
  <c r="B59" i="3"/>
  <c r="B66" i="3"/>
  <c r="B51" i="3"/>
  <c r="B47" i="3"/>
  <c r="B65" i="3"/>
  <c r="B58" i="3"/>
  <c r="B54" i="3"/>
  <c r="B44" i="3"/>
  <c r="B69" i="3"/>
  <c r="B60" i="3"/>
  <c r="B64" i="3"/>
  <c r="B56" i="3"/>
  <c r="C36" i="3"/>
  <c r="C39" i="3" s="1"/>
  <c r="B57" i="3"/>
  <c r="B61" i="3"/>
  <c r="B46" i="3"/>
  <c r="C55" i="3"/>
  <c r="C44" i="3"/>
  <c r="C40" i="3"/>
  <c r="C64" i="3"/>
  <c r="B49" i="3"/>
  <c r="B50" i="3"/>
  <c r="B62" i="3"/>
  <c r="C53" i="3"/>
  <c r="C52" i="3"/>
  <c r="C54" i="3"/>
  <c r="C61" i="3"/>
  <c r="C60" i="3"/>
  <c r="C43" i="3"/>
  <c r="C62" i="3"/>
  <c r="C50" i="3"/>
  <c r="C42" i="3"/>
  <c r="C51" i="3"/>
  <c r="C58" i="3"/>
  <c r="C67" i="3"/>
  <c r="C59" i="3"/>
  <c r="C66" i="3"/>
  <c r="C45" i="3"/>
  <c r="E1" i="3"/>
  <c r="C41" i="3"/>
  <c r="C49" i="3"/>
  <c r="C48" i="3"/>
  <c r="C47" i="3"/>
  <c r="C68" i="3"/>
  <c r="C57" i="3" l="1"/>
  <c r="C65" i="3"/>
  <c r="C56" i="3"/>
  <c r="C69" i="3"/>
  <c r="C70" i="3"/>
  <c r="C46" i="3"/>
  <c r="C63" i="3"/>
  <c r="F1" i="3"/>
  <c r="D36" i="3"/>
  <c r="D68" i="3" s="1"/>
  <c r="D39" i="3" l="1"/>
  <c r="D54" i="3"/>
  <c r="D45" i="3"/>
  <c r="D66" i="3"/>
  <c r="D50" i="3"/>
  <c r="D59" i="3"/>
  <c r="D62" i="3"/>
  <c r="D47" i="3"/>
  <c r="D58" i="3"/>
  <c r="E36" i="3"/>
  <c r="E52" i="3" s="1"/>
  <c r="D51" i="3"/>
  <c r="D70" i="3"/>
  <c r="D63" i="3"/>
  <c r="D48" i="3"/>
  <c r="D53" i="3"/>
  <c r="D44" i="3"/>
  <c r="D49" i="3"/>
  <c r="D46" i="3"/>
  <c r="D56" i="3"/>
  <c r="D40" i="3"/>
  <c r="D60" i="3"/>
  <c r="D41" i="3"/>
  <c r="D57" i="3"/>
  <c r="D67" i="3"/>
  <c r="D69" i="3"/>
  <c r="D64" i="3"/>
  <c r="D43" i="3"/>
  <c r="G1" i="3"/>
  <c r="D61" i="3"/>
  <c r="D65" i="3"/>
  <c r="D55" i="3"/>
  <c r="D52" i="3"/>
  <c r="D42" i="3"/>
  <c r="E65" i="3" l="1"/>
  <c r="E46" i="3"/>
  <c r="E41" i="3"/>
  <c r="E47" i="3"/>
  <c r="E61" i="3"/>
  <c r="E55" i="3"/>
  <c r="E59" i="3"/>
  <c r="E53" i="3"/>
  <c r="H1" i="3"/>
  <c r="E48" i="3"/>
  <c r="E43" i="3"/>
  <c r="F58" i="3"/>
  <c r="F49" i="3"/>
  <c r="E63" i="3"/>
  <c r="E68" i="3"/>
  <c r="E45" i="3"/>
  <c r="F36" i="3"/>
  <c r="F45" i="3" s="1"/>
  <c r="E69" i="3"/>
  <c r="E40" i="3"/>
  <c r="E67" i="3"/>
  <c r="E50" i="3"/>
  <c r="F65" i="3"/>
  <c r="E64" i="3"/>
  <c r="E70" i="3"/>
  <c r="E54" i="3"/>
  <c r="E57" i="3"/>
  <c r="E56" i="3"/>
  <c r="E66" i="3"/>
  <c r="E58" i="3"/>
  <c r="F54" i="3"/>
  <c r="E44" i="3"/>
  <c r="E49" i="3"/>
  <c r="E51" i="3"/>
  <c r="E62" i="3"/>
  <c r="F43" i="3"/>
  <c r="F68" i="3"/>
  <c r="E42" i="3"/>
  <c r="E39" i="3"/>
  <c r="E60" i="3"/>
  <c r="F55" i="3" l="1"/>
  <c r="F40" i="3"/>
  <c r="F56" i="3"/>
  <c r="F47" i="3"/>
  <c r="F41" i="3"/>
  <c r="F70" i="3"/>
  <c r="F53" i="3"/>
  <c r="F50" i="3"/>
  <c r="F62" i="3"/>
  <c r="F57" i="3"/>
  <c r="F60" i="3"/>
  <c r="F67" i="3"/>
  <c r="F51" i="3"/>
  <c r="F44" i="3"/>
  <c r="F61" i="3"/>
  <c r="F66" i="3"/>
  <c r="F59" i="3"/>
  <c r="F52" i="3"/>
  <c r="F69" i="3"/>
  <c r="F42" i="3"/>
  <c r="F63" i="3"/>
  <c r="F46" i="3"/>
  <c r="F64" i="3"/>
  <c r="F39" i="3"/>
  <c r="F48" i="3"/>
  <c r="G36" i="3"/>
  <c r="G52" i="3" s="1"/>
  <c r="I1" i="3"/>
  <c r="G63" i="3"/>
  <c r="G58" i="3" l="1"/>
  <c r="G53" i="3"/>
  <c r="G41" i="3"/>
  <c r="G69" i="3"/>
  <c r="G51" i="3"/>
  <c r="G47" i="3"/>
  <c r="G49" i="3"/>
  <c r="G46" i="3"/>
  <c r="G60" i="3"/>
  <c r="G42" i="3"/>
  <c r="G68" i="3"/>
  <c r="G55" i="3"/>
  <c r="G40" i="3"/>
  <c r="G44" i="3"/>
  <c r="G67" i="3"/>
  <c r="G64" i="3"/>
  <c r="G61" i="3"/>
  <c r="G50" i="3"/>
  <c r="G65" i="3"/>
  <c r="G62" i="3"/>
  <c r="G54" i="3"/>
  <c r="G56" i="3"/>
  <c r="G48" i="3"/>
  <c r="J1" i="3"/>
  <c r="G57" i="3"/>
  <c r="G43" i="3"/>
  <c r="G39" i="3"/>
  <c r="G66" i="3"/>
  <c r="G59" i="3"/>
  <c r="H36" i="3"/>
  <c r="H64" i="3" s="1"/>
  <c r="G70" i="3"/>
  <c r="G45" i="3"/>
  <c r="H42" i="3" l="1"/>
  <c r="H55" i="3"/>
  <c r="H63" i="3"/>
  <c r="H53" i="3"/>
  <c r="H56" i="3"/>
  <c r="H39" i="3"/>
  <c r="H65" i="3"/>
  <c r="H48" i="3"/>
  <c r="H45" i="3"/>
  <c r="H49" i="3"/>
  <c r="H70" i="3"/>
  <c r="H58" i="3"/>
  <c r="H46" i="3"/>
  <c r="H60" i="3"/>
  <c r="H57" i="3"/>
  <c r="H50" i="3"/>
  <c r="H62" i="3"/>
  <c r="H54" i="3"/>
  <c r="H47" i="3"/>
  <c r="H41" i="3"/>
  <c r="H66" i="3"/>
  <c r="H59" i="3"/>
  <c r="H44" i="3"/>
  <c r="H40" i="3"/>
  <c r="H51" i="3"/>
  <c r="H43" i="3"/>
  <c r="H52" i="3"/>
  <c r="I36" i="3"/>
  <c r="I43" i="3" s="1"/>
  <c r="H67" i="3"/>
  <c r="H61" i="3"/>
  <c r="K1" i="3"/>
  <c r="I40" i="3"/>
  <c r="H68" i="3"/>
  <c r="H69" i="3"/>
  <c r="I68" i="3" l="1"/>
  <c r="I60" i="3"/>
  <c r="I61" i="3"/>
  <c r="I56" i="3"/>
  <c r="I51" i="3"/>
  <c r="I54" i="3"/>
  <c r="I41" i="3"/>
  <c r="I64" i="3"/>
  <c r="I70" i="3"/>
  <c r="L1" i="3"/>
  <c r="I55" i="3"/>
  <c r="I49" i="3"/>
  <c r="I62" i="3"/>
  <c r="I50" i="3"/>
  <c r="I69" i="3"/>
  <c r="I63" i="3"/>
  <c r="I65" i="3"/>
  <c r="I67" i="3"/>
  <c r="I52" i="3"/>
  <c r="I45" i="3"/>
  <c r="I66" i="3"/>
  <c r="I48" i="3"/>
  <c r="I57" i="3"/>
  <c r="J36" i="3"/>
  <c r="J56" i="3" s="1"/>
  <c r="I53" i="3"/>
  <c r="I46" i="3"/>
  <c r="I44" i="3"/>
  <c r="I59" i="3"/>
  <c r="I39" i="3"/>
  <c r="I47" i="3"/>
  <c r="I42" i="3"/>
  <c r="I58" i="3"/>
  <c r="J69" i="3" l="1"/>
  <c r="J48" i="3"/>
  <c r="J61" i="3"/>
  <c r="J54" i="3"/>
  <c r="J70" i="3"/>
  <c r="J44" i="3"/>
  <c r="J65" i="3"/>
  <c r="J50" i="3"/>
  <c r="J42" i="3"/>
  <c r="J46" i="3"/>
  <c r="J52" i="3"/>
  <c r="K36" i="3"/>
  <c r="K43" i="3" s="1"/>
  <c r="J55" i="3"/>
  <c r="J41" i="3"/>
  <c r="J57" i="3"/>
  <c r="J62" i="3"/>
  <c r="J40" i="3"/>
  <c r="J39" i="3"/>
  <c r="J58" i="3"/>
  <c r="J51" i="3"/>
  <c r="J43" i="3"/>
  <c r="M1" i="3"/>
  <c r="K56" i="3"/>
  <c r="J45" i="3"/>
  <c r="J64" i="3"/>
  <c r="J67" i="3"/>
  <c r="J60" i="3"/>
  <c r="J68" i="3"/>
  <c r="J59" i="3"/>
  <c r="J47" i="3"/>
  <c r="J63" i="3"/>
  <c r="J66" i="3"/>
  <c r="J49" i="3"/>
  <c r="J53" i="3"/>
  <c r="K63" i="3" l="1"/>
  <c r="K49" i="3"/>
  <c r="K44" i="3"/>
  <c r="K39" i="3"/>
  <c r="K40" i="3"/>
  <c r="K68" i="3"/>
  <c r="K45" i="3"/>
  <c r="K47" i="3"/>
  <c r="K41" i="3"/>
  <c r="K67" i="3"/>
  <c r="K65" i="3"/>
  <c r="K64" i="3"/>
  <c r="K52" i="3"/>
  <c r="K54" i="3"/>
  <c r="K58" i="3"/>
  <c r="K46" i="3"/>
  <c r="K57" i="3"/>
  <c r="K70" i="3"/>
  <c r="K53" i="3"/>
  <c r="K50" i="3"/>
  <c r="K60" i="3"/>
  <c r="K51" i="3"/>
  <c r="K61" i="3"/>
  <c r="K42" i="3"/>
  <c r="K55" i="3"/>
  <c r="L36" i="3"/>
  <c r="L43" i="3" s="1"/>
  <c r="K69" i="3"/>
  <c r="N1" i="3"/>
  <c r="L40" i="3"/>
  <c r="L49" i="3"/>
  <c r="L41" i="3"/>
  <c r="L62" i="3"/>
  <c r="L69" i="3"/>
  <c r="K66" i="3"/>
  <c r="K59" i="3"/>
  <c r="K62" i="3"/>
  <c r="L67" i="3"/>
  <c r="L50" i="3"/>
  <c r="L68" i="3"/>
  <c r="K48" i="3"/>
  <c r="L61" i="3" l="1"/>
  <c r="L52" i="3"/>
  <c r="L46" i="3"/>
  <c r="L44" i="3"/>
  <c r="L42" i="3"/>
  <c r="L57" i="3"/>
  <c r="O1" i="3"/>
  <c r="L63" i="3"/>
  <c r="L45" i="3"/>
  <c r="L64" i="3"/>
  <c r="L66" i="3"/>
  <c r="L56" i="3"/>
  <c r="L59" i="3"/>
  <c r="L70" i="3"/>
  <c r="L65" i="3"/>
  <c r="L58" i="3"/>
  <c r="L53" i="3"/>
  <c r="L55" i="3"/>
  <c r="L51" i="3"/>
  <c r="L54" i="3"/>
  <c r="L47" i="3"/>
  <c r="L60" i="3"/>
  <c r="M36" i="3"/>
  <c r="M55" i="3" s="1"/>
  <c r="L39" i="3"/>
  <c r="L48" i="3"/>
  <c r="M64" i="3" l="1"/>
  <c r="M63" i="3"/>
  <c r="M61" i="3"/>
  <c r="M39" i="3"/>
  <c r="M48" i="3"/>
  <c r="M57" i="3"/>
  <c r="M62" i="3"/>
  <c r="M70" i="3"/>
  <c r="P1" i="3"/>
  <c r="M68" i="3"/>
  <c r="M56" i="3"/>
  <c r="M65" i="3"/>
  <c r="M51" i="3"/>
  <c r="M54" i="3"/>
  <c r="M69" i="3"/>
  <c r="M44" i="3"/>
  <c r="M49" i="3"/>
  <c r="N36" i="3"/>
  <c r="N50" i="3" s="1"/>
  <c r="M40" i="3"/>
  <c r="M52" i="3"/>
  <c r="M67" i="3"/>
  <c r="M46" i="3"/>
  <c r="M50" i="3"/>
  <c r="M41" i="3"/>
  <c r="M47" i="3"/>
  <c r="M43" i="3"/>
  <c r="M45" i="3"/>
  <c r="M42" i="3"/>
  <c r="M66" i="3"/>
  <c r="M58" i="3"/>
  <c r="M60" i="3"/>
  <c r="M59" i="3"/>
  <c r="M53" i="3"/>
  <c r="N60" i="3" l="1"/>
  <c r="N67" i="3"/>
  <c r="N39" i="3"/>
  <c r="N68" i="3"/>
  <c r="N57" i="3"/>
  <c r="N53" i="3"/>
  <c r="N46" i="3"/>
  <c r="N49" i="3"/>
  <c r="N55" i="3"/>
  <c r="N58" i="3"/>
  <c r="N59" i="3"/>
  <c r="N45" i="3"/>
  <c r="N66" i="3"/>
  <c r="N56" i="3"/>
  <c r="N62" i="3"/>
  <c r="N70" i="3"/>
  <c r="N44" i="3"/>
  <c r="N61" i="3"/>
  <c r="N64" i="3"/>
  <c r="N40" i="3"/>
  <c r="N51" i="3"/>
  <c r="N42" i="3"/>
  <c r="N54" i="3"/>
  <c r="N65" i="3"/>
  <c r="N69" i="3"/>
  <c r="N48" i="3"/>
  <c r="N52" i="3"/>
  <c r="N63" i="3"/>
  <c r="N47" i="3"/>
  <c r="N43" i="3"/>
  <c r="Q1" i="3"/>
  <c r="N41" i="3"/>
  <c r="O36" i="3"/>
  <c r="O55" i="3" s="1"/>
  <c r="O65" i="3" l="1"/>
  <c r="O56" i="3"/>
  <c r="O42" i="3"/>
  <c r="O43" i="3"/>
  <c r="O47" i="3"/>
  <c r="O60" i="3"/>
  <c r="O66" i="3"/>
  <c r="O46" i="3"/>
  <c r="O57" i="3"/>
  <c r="O58" i="3"/>
  <c r="O39" i="3"/>
  <c r="O70" i="3"/>
  <c r="O64" i="3"/>
  <c r="O48" i="3"/>
  <c r="O41" i="3"/>
  <c r="O68" i="3"/>
  <c r="O45" i="3"/>
  <c r="O49" i="3"/>
  <c r="O40" i="3"/>
  <c r="O69" i="3"/>
  <c r="O61" i="3"/>
  <c r="O62" i="3"/>
  <c r="R1" i="3"/>
  <c r="P65" i="3"/>
  <c r="O59" i="3"/>
  <c r="O63" i="3"/>
  <c r="O51" i="3"/>
  <c r="O67" i="3"/>
  <c r="P42" i="3"/>
  <c r="P63" i="3"/>
  <c r="P54" i="3"/>
  <c r="O50" i="3"/>
  <c r="O52" i="3"/>
  <c r="O54" i="3"/>
  <c r="P36" i="3"/>
  <c r="P44" i="3" s="1"/>
  <c r="P53" i="3"/>
  <c r="P52" i="3"/>
  <c r="P62" i="3"/>
  <c r="O44" i="3"/>
  <c r="O53" i="3"/>
  <c r="P67" i="3" l="1"/>
  <c r="P70" i="3"/>
  <c r="P69" i="3"/>
  <c r="P57" i="3"/>
  <c r="P49" i="3"/>
  <c r="P59" i="3"/>
  <c r="S1" i="3"/>
  <c r="P47" i="3"/>
  <c r="P39" i="3"/>
  <c r="P56" i="3"/>
  <c r="P66" i="3"/>
  <c r="P58" i="3"/>
  <c r="P48" i="3"/>
  <c r="P40" i="3"/>
  <c r="P46" i="3"/>
  <c r="P41" i="3"/>
  <c r="P50" i="3"/>
  <c r="P51" i="3"/>
  <c r="Q36" i="3"/>
  <c r="Q43" i="3" s="1"/>
  <c r="P55" i="3"/>
  <c r="P45" i="3"/>
  <c r="P64" i="3"/>
  <c r="P68" i="3"/>
  <c r="P60" i="3"/>
  <c r="P43" i="3"/>
  <c r="P61" i="3"/>
  <c r="Q59" i="3" l="1"/>
  <c r="Q42" i="3"/>
  <c r="Q49" i="3"/>
  <c r="Q63" i="3"/>
  <c r="Q48" i="3"/>
  <c r="Q55" i="3"/>
  <c r="Q58" i="3"/>
  <c r="Q41" i="3"/>
  <c r="Q50" i="3"/>
  <c r="Q45" i="3"/>
  <c r="Q44" i="3"/>
  <c r="Q65" i="3"/>
  <c r="Q54" i="3"/>
  <c r="Q39" i="3"/>
  <c r="Q46" i="3"/>
  <c r="Q56" i="3"/>
  <c r="Q67" i="3"/>
  <c r="Q40" i="3"/>
  <c r="Q60" i="3"/>
  <c r="Q61" i="3"/>
  <c r="T1" i="3"/>
  <c r="Q47" i="3"/>
  <c r="Q51" i="3"/>
  <c r="Q70" i="3"/>
  <c r="Q64" i="3"/>
  <c r="Q69" i="3"/>
  <c r="Q52" i="3"/>
  <c r="Q53" i="3"/>
  <c r="R36" i="3"/>
  <c r="R55" i="3" s="1"/>
  <c r="Q62" i="3"/>
  <c r="Q66" i="3"/>
  <c r="Q57" i="3"/>
  <c r="Q68" i="3"/>
  <c r="R57" i="3" l="1"/>
  <c r="R50" i="3"/>
  <c r="R39" i="3"/>
  <c r="R43" i="3"/>
  <c r="R53" i="3"/>
  <c r="R67" i="3"/>
  <c r="R44" i="3"/>
  <c r="R66" i="3"/>
  <c r="R65" i="3"/>
  <c r="R54" i="3"/>
  <c r="R58" i="3"/>
  <c r="R40" i="3"/>
  <c r="R60" i="3"/>
  <c r="R48" i="3"/>
  <c r="R49" i="3"/>
  <c r="R62" i="3"/>
  <c r="R41" i="3"/>
  <c r="R61" i="3"/>
  <c r="R59" i="3"/>
  <c r="R42" i="3"/>
  <c r="R68" i="3"/>
  <c r="R51" i="3"/>
  <c r="R46" i="3"/>
  <c r="R63" i="3"/>
  <c r="U1" i="3"/>
  <c r="R56" i="3"/>
  <c r="R64" i="3"/>
  <c r="R47" i="3"/>
  <c r="S36" i="3"/>
  <c r="S65" i="3" s="1"/>
  <c r="R70" i="3"/>
  <c r="R52" i="3"/>
  <c r="R69" i="3"/>
  <c r="R45" i="3"/>
  <c r="S68" i="3" l="1"/>
  <c r="S60" i="3"/>
  <c r="S63" i="3"/>
  <c r="S47" i="3"/>
  <c r="S39" i="3"/>
  <c r="S46" i="3"/>
  <c r="S56" i="3"/>
  <c r="S52" i="3"/>
  <c r="S53" i="3"/>
  <c r="S54" i="3"/>
  <c r="S69" i="3"/>
  <c r="S67" i="3"/>
  <c r="T44" i="3"/>
  <c r="T67" i="3"/>
  <c r="T63" i="3"/>
  <c r="S66" i="3"/>
  <c r="S58" i="3"/>
  <c r="S48" i="3"/>
  <c r="S42" i="3"/>
  <c r="T64" i="3"/>
  <c r="S57" i="3"/>
  <c r="T61" i="3"/>
  <c r="S49" i="3"/>
  <c r="S43" i="3"/>
  <c r="T36" i="3"/>
  <c r="T55" i="3" s="1"/>
  <c r="S70" i="3"/>
  <c r="T59" i="3"/>
  <c r="T58" i="3"/>
  <c r="S41" i="3"/>
  <c r="S50" i="3"/>
  <c r="S61" i="3"/>
  <c r="S40" i="3"/>
  <c r="V1" i="3"/>
  <c r="T60" i="3"/>
  <c r="S62" i="3"/>
  <c r="S45" i="3"/>
  <c r="S55" i="3"/>
  <c r="T48" i="3"/>
  <c r="T66" i="3"/>
  <c r="S51" i="3"/>
  <c r="S59" i="3"/>
  <c r="S44" i="3"/>
  <c r="S64" i="3"/>
  <c r="T57" i="3"/>
  <c r="T56" i="3"/>
  <c r="T47" i="3"/>
  <c r="T68" i="3" l="1"/>
  <c r="T40" i="3"/>
  <c r="T51" i="3"/>
  <c r="T70" i="3"/>
  <c r="T49" i="3"/>
  <c r="T43" i="3"/>
  <c r="T69" i="3"/>
  <c r="T46" i="3"/>
  <c r="T52" i="3"/>
  <c r="T50" i="3"/>
  <c r="T62" i="3"/>
  <c r="T53" i="3"/>
  <c r="W1" i="3"/>
  <c r="U57" i="3"/>
  <c r="U56" i="3"/>
  <c r="T65" i="3"/>
  <c r="T42" i="3"/>
  <c r="T41" i="3"/>
  <c r="T54" i="3"/>
  <c r="U36" i="3"/>
  <c r="U43" i="3" s="1"/>
  <c r="U39" i="3"/>
  <c r="U65" i="3"/>
  <c r="T39" i="3"/>
  <c r="T45" i="3"/>
  <c r="U58" i="3" l="1"/>
  <c r="U61" i="3"/>
  <c r="U45" i="3"/>
  <c r="U44" i="3"/>
  <c r="U48" i="3"/>
  <c r="U51" i="3"/>
  <c r="U52" i="3"/>
  <c r="U49" i="3"/>
  <c r="U41" i="3"/>
  <c r="U69" i="3"/>
  <c r="V36" i="3"/>
  <c r="V59" i="3" s="1"/>
  <c r="U42" i="3"/>
  <c r="U54" i="3"/>
  <c r="U67" i="3"/>
  <c r="U60" i="3"/>
  <c r="U53" i="3"/>
  <c r="U46" i="3"/>
  <c r="U55" i="3"/>
  <c r="U62" i="3"/>
  <c r="U47" i="3"/>
  <c r="U70" i="3"/>
  <c r="U64" i="3"/>
  <c r="U68" i="3"/>
  <c r="X1" i="3"/>
  <c r="U50" i="3"/>
  <c r="U63" i="3"/>
  <c r="U40" i="3"/>
  <c r="U59" i="3"/>
  <c r="U66" i="3"/>
  <c r="V39" i="3" l="1"/>
  <c r="V65" i="3"/>
  <c r="V50" i="3"/>
  <c r="V51" i="3"/>
  <c r="V52" i="3"/>
  <c r="V53" i="3"/>
  <c r="V61" i="3"/>
  <c r="V62" i="3"/>
  <c r="V49" i="3"/>
  <c r="V43" i="3"/>
  <c r="V63" i="3"/>
  <c r="V67" i="3"/>
  <c r="V46" i="3"/>
  <c r="V66" i="3"/>
  <c r="V44" i="3"/>
  <c r="V40" i="3"/>
  <c r="V64" i="3"/>
  <c r="V56" i="3"/>
  <c r="V41" i="3"/>
  <c r="V54" i="3"/>
  <c r="V45" i="3"/>
  <c r="V47" i="3"/>
  <c r="V57" i="3"/>
  <c r="V60" i="3"/>
  <c r="W36" i="3"/>
  <c r="W41" i="3" s="1"/>
  <c r="W56" i="3"/>
  <c r="V58" i="3"/>
  <c r="Y1" i="3"/>
  <c r="W47" i="3"/>
  <c r="V55" i="3"/>
  <c r="V48" i="3"/>
  <c r="W67" i="3"/>
  <c r="V42" i="3"/>
  <c r="V68" i="3"/>
  <c r="V69" i="3"/>
  <c r="V70" i="3"/>
  <c r="W57" i="3" l="1"/>
  <c r="W53" i="3"/>
  <c r="W64" i="3"/>
  <c r="W50" i="3"/>
  <c r="W39" i="3"/>
  <c r="W49" i="3"/>
  <c r="Z1" i="3"/>
  <c r="X36" i="3"/>
  <c r="X55" i="3" s="1"/>
  <c r="W65" i="3"/>
  <c r="W40" i="3"/>
  <c r="W66" i="3"/>
  <c r="W68" i="3"/>
  <c r="W58" i="3"/>
  <c r="W60" i="3"/>
  <c r="W43" i="3"/>
  <c r="W44" i="3"/>
  <c r="W61" i="3"/>
  <c r="W59" i="3"/>
  <c r="W45" i="3"/>
  <c r="W70" i="3"/>
  <c r="W42" i="3"/>
  <c r="W46" i="3"/>
  <c r="W52" i="3"/>
  <c r="W48" i="3"/>
  <c r="W62" i="3"/>
  <c r="W69" i="3"/>
  <c r="W55" i="3"/>
  <c r="W63" i="3"/>
  <c r="W54" i="3"/>
  <c r="W51" i="3"/>
  <c r="X48" i="3" l="1"/>
  <c r="X59" i="3"/>
  <c r="X50" i="3"/>
  <c r="X49" i="3"/>
  <c r="X52" i="3"/>
  <c r="X44" i="3"/>
  <c r="X66" i="3"/>
  <c r="X53" i="3"/>
  <c r="X62" i="3"/>
  <c r="X70" i="3"/>
  <c r="X67" i="3"/>
  <c r="X40" i="3"/>
  <c r="X41" i="3"/>
  <c r="X63" i="3"/>
  <c r="X58" i="3"/>
  <c r="X45" i="3"/>
  <c r="X39" i="3"/>
  <c r="X46" i="3"/>
  <c r="Y36" i="3"/>
  <c r="Y44" i="3" s="1"/>
  <c r="X60" i="3"/>
  <c r="X65" i="3"/>
  <c r="AA1" i="3"/>
  <c r="X68" i="3"/>
  <c r="X64" i="3"/>
  <c r="X61" i="3"/>
  <c r="X47" i="3"/>
  <c r="X57" i="3"/>
  <c r="X42" i="3"/>
  <c r="X69" i="3"/>
  <c r="X43" i="3"/>
  <c r="X51" i="3"/>
  <c r="X56" i="3"/>
  <c r="X54" i="3"/>
  <c r="Y49" i="3" l="1"/>
  <c r="Y54" i="3"/>
  <c r="Y43" i="3"/>
  <c r="Y55" i="3"/>
  <c r="Y51" i="3"/>
  <c r="Y52" i="3"/>
  <c r="Y57" i="3"/>
  <c r="Y60" i="3"/>
  <c r="Y46" i="3"/>
  <c r="Y47" i="3"/>
  <c r="Y64" i="3"/>
  <c r="Y56" i="3"/>
  <c r="Y58" i="3"/>
  <c r="Y66" i="3"/>
  <c r="Y53" i="3"/>
  <c r="Y67" i="3"/>
  <c r="Y68" i="3"/>
  <c r="Y40" i="3"/>
  <c r="Y50" i="3"/>
  <c r="Y61" i="3"/>
  <c r="Y41" i="3"/>
  <c r="Y62" i="3"/>
  <c r="Y42" i="3"/>
  <c r="Y48" i="3"/>
  <c r="Y69" i="3"/>
  <c r="Y65" i="3"/>
  <c r="Y59" i="3"/>
  <c r="Y70" i="3"/>
  <c r="Y39" i="3"/>
  <c r="Y63" i="3"/>
  <c r="AB1" i="3"/>
  <c r="Z36" i="3"/>
  <c r="Z43" i="3" s="1"/>
  <c r="Y45" i="3"/>
  <c r="Z66" i="3" l="1"/>
  <c r="Z67" i="3"/>
  <c r="Z48" i="3"/>
  <c r="Z39" i="3"/>
  <c r="AA36" i="3"/>
  <c r="AA62" i="3" s="1"/>
  <c r="AA51" i="3"/>
  <c r="AA66" i="3"/>
  <c r="Z47" i="3"/>
  <c r="Z56" i="3"/>
  <c r="Z55" i="3"/>
  <c r="Z70" i="3"/>
  <c r="Z44" i="3"/>
  <c r="Z69" i="3"/>
  <c r="Z41" i="3"/>
  <c r="Z51" i="3"/>
  <c r="Z59" i="3"/>
  <c r="Z42" i="3"/>
  <c r="Z60" i="3"/>
  <c r="Z52" i="3"/>
  <c r="Z65" i="3"/>
  <c r="Z62" i="3"/>
  <c r="Z50" i="3"/>
  <c r="AC1" i="3"/>
  <c r="Z53" i="3"/>
  <c r="Z45" i="3"/>
  <c r="Z64" i="3"/>
  <c r="Z54" i="3"/>
  <c r="Z68" i="3"/>
  <c r="Z49" i="3"/>
  <c r="Z40" i="3"/>
  <c r="Z63" i="3"/>
  <c r="Z58" i="3"/>
  <c r="Z57" i="3"/>
  <c r="Z61" i="3"/>
  <c r="Z46" i="3"/>
  <c r="AA59" i="3" l="1"/>
  <c r="AA39" i="3"/>
  <c r="AA68" i="3"/>
  <c r="AA67" i="3"/>
  <c r="AA63" i="3"/>
  <c r="AA47" i="3"/>
  <c r="AA50" i="3"/>
  <c r="AA54" i="3"/>
  <c r="AA45" i="3"/>
  <c r="AA44" i="3"/>
  <c r="AA46" i="3"/>
  <c r="AA56" i="3"/>
  <c r="AA61" i="3"/>
  <c r="AA40" i="3"/>
  <c r="AA57" i="3"/>
  <c r="AA69" i="3"/>
  <c r="AA52" i="3"/>
  <c r="AA64" i="3"/>
  <c r="AA58" i="3"/>
  <c r="AA42" i="3"/>
  <c r="AA53" i="3"/>
  <c r="AA55" i="3"/>
  <c r="AA41" i="3"/>
  <c r="AA65" i="3"/>
  <c r="AA70" i="3"/>
  <c r="AD1" i="3"/>
  <c r="AB36" i="3"/>
  <c r="AB64" i="3" s="1"/>
  <c r="AB39" i="3"/>
  <c r="AB61" i="3"/>
  <c r="AB70" i="3"/>
  <c r="AB50" i="3"/>
  <c r="AB68" i="3"/>
  <c r="AA49" i="3"/>
  <c r="AA48" i="3"/>
  <c r="AA60" i="3"/>
  <c r="AA43" i="3"/>
  <c r="AB60" i="3" l="1"/>
  <c r="AB52" i="3"/>
  <c r="AB67" i="3"/>
  <c r="AB51" i="3"/>
  <c r="AB54" i="3"/>
  <c r="AB55" i="3"/>
  <c r="AB48" i="3"/>
  <c r="AB65" i="3"/>
  <c r="AB41" i="3"/>
  <c r="AB47" i="3"/>
  <c r="AB49" i="3"/>
  <c r="AB69" i="3"/>
  <c r="AB42" i="3"/>
  <c r="AB56" i="3"/>
  <c r="AC60" i="3"/>
  <c r="AB58" i="3"/>
  <c r="AB62" i="3"/>
  <c r="AB53" i="3"/>
  <c r="AB44" i="3"/>
  <c r="AB43" i="3"/>
  <c r="AB66" i="3"/>
  <c r="AB63" i="3"/>
  <c r="AB57" i="3"/>
  <c r="AB59" i="3"/>
  <c r="AB45" i="3"/>
  <c r="AB46" i="3"/>
  <c r="AB40" i="3"/>
  <c r="AC36" i="3"/>
  <c r="AC46" i="3" s="1"/>
  <c r="AC54" i="3"/>
  <c r="AC39" i="3" l="1"/>
  <c r="AC59" i="3"/>
  <c r="AC43" i="3"/>
  <c r="AC53" i="3"/>
  <c r="AC67" i="3"/>
  <c r="AC50" i="3"/>
  <c r="AC61" i="3"/>
  <c r="AC45" i="3"/>
  <c r="AC57" i="3"/>
  <c r="AC62" i="3"/>
  <c r="AC70" i="3"/>
  <c r="AC42" i="3"/>
  <c r="AC41" i="3"/>
  <c r="AC63" i="3"/>
  <c r="AC64" i="3"/>
  <c r="AC47" i="3"/>
  <c r="AC66" i="3"/>
  <c r="AC65" i="3"/>
  <c r="AC58" i="3"/>
  <c r="AD63" i="3"/>
  <c r="AD54" i="3"/>
  <c r="AF54" i="3" s="1"/>
  <c r="AC55" i="3"/>
  <c r="AC68" i="3"/>
  <c r="AC44" i="3"/>
  <c r="AC48" i="3"/>
  <c r="AC51" i="3"/>
  <c r="AD62" i="3"/>
  <c r="AF62" i="3" s="1"/>
  <c r="AC69" i="3"/>
  <c r="AC56" i="3"/>
  <c r="AC40" i="3"/>
  <c r="AC49" i="3"/>
  <c r="AC52" i="3"/>
  <c r="AD36" i="3"/>
  <c r="AD41" i="3" s="1"/>
  <c r="AD50" i="3"/>
  <c r="AD49" i="3"/>
  <c r="AF63" i="3" l="1"/>
  <c r="AF49" i="3"/>
  <c r="AF50" i="3"/>
  <c r="AF41" i="3"/>
  <c r="AD65" i="3"/>
  <c r="AF65" i="3" s="1"/>
  <c r="AD44" i="3"/>
  <c r="AF44" i="3" s="1"/>
  <c r="AD47" i="3"/>
  <c r="AF47" i="3" s="1"/>
  <c r="AD52" i="3"/>
  <c r="AF52" i="3" s="1"/>
  <c r="AD58" i="3"/>
  <c r="AF58" i="3" s="1"/>
  <c r="AD68" i="3"/>
  <c r="AF68" i="3" s="1"/>
  <c r="AD67" i="3"/>
  <c r="AF67" i="3" s="1"/>
  <c r="AD45" i="3"/>
  <c r="AF45" i="3" s="1"/>
  <c r="AD46" i="3"/>
  <c r="AF46" i="3" s="1"/>
  <c r="AD42" i="3"/>
  <c r="AF42" i="3" s="1"/>
  <c r="AD70" i="3"/>
  <c r="AF70" i="3" s="1"/>
  <c r="AD43" i="3"/>
  <c r="AF43" i="3" s="1"/>
  <c r="AD69" i="3"/>
  <c r="AF69" i="3" s="1"/>
  <c r="AD56" i="3"/>
  <c r="AF56" i="3" s="1"/>
  <c r="AD40" i="3"/>
  <c r="AF40" i="3" s="1"/>
  <c r="AD39" i="3"/>
  <c r="AF39" i="3" s="1"/>
  <c r="AD66" i="3"/>
  <c r="AF66" i="3" s="1"/>
  <c r="AD60" i="3"/>
  <c r="AF60" i="3" s="1"/>
  <c r="AD59" i="3"/>
  <c r="AF59" i="3" s="1"/>
  <c r="AD55" i="3"/>
  <c r="AF55" i="3" s="1"/>
  <c r="AD61" i="3"/>
  <c r="AF61" i="3" s="1"/>
  <c r="AD48" i="3"/>
  <c r="AF48" i="3" s="1"/>
  <c r="AD51" i="3"/>
  <c r="AF51" i="3" s="1"/>
  <c r="AD53" i="3"/>
  <c r="AF53" i="3" s="1"/>
  <c r="AD64" i="3"/>
  <c r="AF64" i="3" s="1"/>
  <c r="AD57" i="3"/>
  <c r="AF57" i="3" s="1"/>
</calcChain>
</file>

<file path=xl/sharedStrings.xml><?xml version="1.0" encoding="utf-8"?>
<sst xmlns="http://schemas.openxmlformats.org/spreadsheetml/2006/main" count="664" uniqueCount="542">
  <si>
    <t>Exports, FOB to Partner Countries</t>
  </si>
  <si>
    <t>Korea, Rep. of</t>
  </si>
  <si>
    <t>US Dollars, Millions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</si>
  <si>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</si>
  <si>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</si>
  <si>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</si>
  <si>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</si>
  <si>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</si>
  <si>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</si>
  <si>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</si>
  <si>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</si>
  <si>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</si>
  <si>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</si>
  <si>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</si>
  <si>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</si>
  <si>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</si>
  <si>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</si>
  <si>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</si>
  <si>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</si>
  <si>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</si>
  <si>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</si>
  <si>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</si>
  <si>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</si>
  <si>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</si>
  <si>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</si>
  <si>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</si>
  <si>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</si>
  <si>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</si>
  <si>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</si>
  <si>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</si>
  <si>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</si>
  <si>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</si>
  <si>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</si>
  <si>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</si>
  <si>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</si>
  <si>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</si>
  <si>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Austria</t>
  </si>
  <si>
    <t>Belgium</t>
  </si>
  <si>
    <t>Belgium-Luxembourg</t>
  </si>
  <si>
    <t>Croatia, Rep. of</t>
  </si>
  <si>
    <t>Cyprus</t>
  </si>
  <si>
    <t>Estonia, Rep. of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</si>
  <si>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</si>
  <si>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</si>
  <si>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</si>
  <si>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</si>
  <si>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</si>
  <si>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</si>
  <si>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</si>
  <si>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</si>
  <si>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</si>
  <si>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</si>
  <si>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Netherlands, The</t>
  </si>
  <si>
    <t>Portugal</t>
  </si>
  <si>
    <t>Slovak Rep.</t>
  </si>
  <si>
    <t>Slovenia, Rep. of</t>
  </si>
  <si>
    <t>Spain</t>
  </si>
  <si>
    <t>Australia</t>
  </si>
  <si>
    <t>Canada</t>
  </si>
  <si>
    <t>China, P.R.: Hong Kong</t>
  </si>
  <si>
    <t>China, P.R.: Macao</t>
  </si>
  <si>
    <t>Czech Rep.</t>
  </si>
  <si>
    <t>Denmark</t>
  </si>
  <si>
    <t>Iceland</t>
  </si>
  <si>
    <t>Israel</t>
  </si>
  <si>
    <t>Japan</t>
  </si>
  <si>
    <t>New Zealand</t>
  </si>
  <si>
    <t>Norway</t>
  </si>
  <si>
    <t>San Marino, Rep. of</t>
  </si>
  <si>
    <t>Singapore</t>
  </si>
  <si>
    <t>Sweden</t>
  </si>
  <si>
    <t>Switzerland</t>
  </si>
  <si>
    <t>Taiwan Province of China</t>
  </si>
  <si>
    <t>United Kingdom</t>
  </si>
  <si>
    <t>United States</t>
  </si>
  <si>
    <t>Holy See</t>
  </si>
  <si>
    <t>Emerging and Developing Economies</t>
  </si>
  <si>
    <t>Emerging and Developing Asia</t>
  </si>
  <si>
    <t>American Samoa</t>
  </si>
  <si>
    <t>Bangladesh</t>
  </si>
  <si>
    <t>Bhutan</t>
  </si>
  <si>
    <t>Brunei Darussalam</t>
  </si>
  <si>
    <t>Cambodia</t>
  </si>
  <si>
    <t>China, P.R.: Mainland</t>
  </si>
  <si>
    <t>Fiji, Rep. of</t>
  </si>
  <si>
    <t>French Polynesia</t>
  </si>
  <si>
    <t>Guam</t>
  </si>
  <si>
    <t>India</t>
  </si>
  <si>
    <t>Indonesia</t>
  </si>
  <si>
    <t>Kiribati</t>
  </si>
  <si>
    <t>Lao People's Dem. Rep.</t>
  </si>
  <si>
    <t>Malaysia</t>
  </si>
  <si>
    <t>Maldives</t>
  </si>
  <si>
    <t>Marshall Islands, Rep. of the</t>
  </si>
  <si>
    <t>Micronesia, Federated States of</t>
  </si>
  <si>
    <t>Mongolia</t>
  </si>
  <si>
    <t>Myanmar</t>
  </si>
  <si>
    <t>Nauru, Rep. of</t>
  </si>
  <si>
    <t>Nepal</t>
  </si>
  <si>
    <t>New Caledonia</t>
  </si>
  <si>
    <t>Palau, Rep. of</t>
  </si>
  <si>
    <t>Papua New Guinea</t>
  </si>
  <si>
    <t>Philippines</t>
  </si>
  <si>
    <t>Samoa</t>
  </si>
  <si>
    <t>Solomon Islands</t>
  </si>
  <si>
    <t>Sri Lanka</t>
  </si>
  <si>
    <t>Thailand</t>
  </si>
  <si>
    <t>Timor-Leste, Dem. Rep. of</t>
  </si>
  <si>
    <t>Tonga</t>
  </si>
  <si>
    <t>Tuvalu</t>
  </si>
  <si>
    <t>Vanuatu</t>
  </si>
  <si>
    <t>Vietnam</t>
  </si>
  <si>
    <t>Asia not specified</t>
  </si>
  <si>
    <t>Emerging and Developing Europe</t>
  </si>
  <si>
    <t>Albania</t>
  </si>
  <si>
    <t>Belarus, Rep. of</t>
  </si>
  <si>
    <t>Bosnia and Herzegovina</t>
  </si>
  <si>
    <t>Bulgaria</t>
  </si>
  <si>
    <t>Czechoslovakia</t>
  </si>
  <si>
    <t>Faroe Islands</t>
  </si>
  <si>
    <t>Gibraltar</t>
  </si>
  <si>
    <t>Hungary</t>
  </si>
  <si>
    <t>Moldova, Rep. of</t>
  </si>
  <si>
    <t>Montenegro</t>
  </si>
  <si>
    <t>North Macedonia, Republic of</t>
  </si>
  <si>
    <t>Poland, Rep. of</t>
  </si>
  <si>
    <t>Romania</t>
  </si>
  <si>
    <t>Russian Federation</t>
  </si>
  <si>
    <t>Serbia, Rep. of</t>
  </si>
  <si>
    <t>Serbia and Montenegro</t>
  </si>
  <si>
    <t>Türkiye, Rep of</t>
  </si>
  <si>
    <t>Yugoslavia</t>
  </si>
  <si>
    <t>Ukraine</t>
  </si>
  <si>
    <t>USSR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</si>
  <si>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</si>
  <si>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</si>
  <si>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</si>
  <si>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</si>
  <si>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</si>
  <si>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</si>
  <si>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</si>
  <si>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</si>
  <si>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</si>
  <si>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Georgia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</si>
  <si>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</si>
  <si>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</si>
  <si>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</si>
  <si>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</si>
  <si>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</si>
  <si>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</si>
  <si>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</si>
  <si>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</si>
  <si>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</si>
  <si>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</si>
  <si>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</si>
  <si>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</si>
  <si>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</si>
  <si>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Saudi Arabia</t>
  </si>
  <si>
    <t>Somalia</t>
  </si>
  <si>
    <t>Sudan</t>
  </si>
  <si>
    <t>Syrian Arab Rep.</t>
  </si>
  <si>
    <t>Tajikistan, Rep. of</t>
  </si>
  <si>
    <t>Tunisia</t>
  </si>
  <si>
    <t>Turkmenistan</t>
  </si>
  <si>
    <t>United Arab Emirates</t>
  </si>
  <si>
    <t>Uzbekistan, Rep. of</t>
  </si>
  <si>
    <t>West Bank and Gaza</t>
  </si>
  <si>
    <t>Yemen, Rep. of</t>
  </si>
  <si>
    <t>Middle East and Central Asia not specified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</si>
  <si>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</si>
  <si>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</si>
  <si>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</si>
  <si>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</si>
  <si>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</si>
  <si>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</si>
  <si>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</si>
  <si>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</si>
  <si>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</si>
  <si>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Chad</t>
  </si>
  <si>
    <t>Comoros, Union of the</t>
  </si>
  <si>
    <t>Congo, Dem. Rep. of the</t>
  </si>
  <si>
    <t>Congo, Rep. of</t>
  </si>
  <si>
    <t>Côte d'Ivoire</t>
  </si>
  <si>
    <t>Equatorial Guinea, Rep. of</t>
  </si>
  <si>
    <t>Eritrea, The State of</t>
  </si>
  <si>
    <t>Eswatini, Kingdom of</t>
  </si>
  <si>
    <t>Ethiopia, The Federal Dem. Rep. of</t>
  </si>
  <si>
    <t>Gabon</t>
  </si>
  <si>
    <t>Gambia, The</t>
  </si>
  <si>
    <t>Ghana</t>
  </si>
  <si>
    <t>Guinea</t>
  </si>
  <si>
    <t>Guinea-Bissau</t>
  </si>
  <si>
    <t>Kenya</t>
  </si>
  <si>
    <t>Lesotho, Kingdom of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</si>
  <si>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</si>
  <si>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</si>
  <si>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</si>
  <si>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</si>
  <si>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</si>
  <si>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</si>
  <si>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</si>
  <si>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</si>
  <si>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</si>
  <si>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</si>
  <si>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São Tomé and Príncipe, Dem. Rep. of</t>
  </si>
  <si>
    <t>Senegal</t>
  </si>
  <si>
    <t>Seychelles</t>
  </si>
  <si>
    <t>Sierra Leone</t>
  </si>
  <si>
    <t>South Africa</t>
  </si>
  <si>
    <t>South Sudan, Rep. of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</si>
  <si>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</si>
  <si>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</si>
  <si>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</si>
  <si>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</si>
  <si>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</si>
  <si>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</si>
  <si>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</si>
  <si>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Anguilla</t>
  </si>
  <si>
    <t>Antigua and Barbuda</t>
  </si>
  <si>
    <t>Argentina</t>
  </si>
  <si>
    <t>Aruba, Kingdom of the Netherlands</t>
  </si>
  <si>
    <t>Bahamas, The</t>
  </si>
  <si>
    <t>Barbados</t>
  </si>
  <si>
    <t>Belize</t>
  </si>
  <si>
    <t>Bermuda</t>
  </si>
  <si>
    <t>Bolivia</t>
  </si>
  <si>
    <t>Brazil</t>
  </si>
  <si>
    <t>Chile</t>
  </si>
  <si>
    <t>Colombia</t>
  </si>
  <si>
    <t>Costa Rica</t>
  </si>
  <si>
    <t>Curaçao, Kingdom of the Netherlands</t>
  </si>
  <si>
    <t>Dominica</t>
  </si>
  <si>
    <t>Dominican Rep.</t>
  </si>
  <si>
    <t>Ecuador</t>
  </si>
  <si>
    <t>El Salvador</t>
  </si>
  <si>
    <t>Falkland Islands (Malvinas)</t>
  </si>
  <si>
    <t>Greenland</t>
  </si>
  <si>
    <t>Grenada</t>
  </si>
  <si>
    <t>Guatemala</t>
  </si>
  <si>
    <t>Guyana</t>
  </si>
  <si>
    <t>Haiti</t>
  </si>
  <si>
    <t>Honduras</t>
  </si>
  <si>
    <t>Jamaica</t>
  </si>
  <si>
    <t>Mexico</t>
  </si>
  <si>
    <t>Montserrat</t>
  </si>
  <si>
    <t>Netherlands Antilles</t>
  </si>
  <si>
    <t>Nicaragua</t>
  </si>
  <si>
    <t>Panama</t>
  </si>
  <si>
    <t>Paraguay</t>
  </si>
  <si>
    <t>Peru</t>
  </si>
  <si>
    <t>Sint Maarten, Kingdom of the Netherlands</t>
  </si>
  <si>
    <t>St. Kitts and Nevis</t>
  </si>
  <si>
    <t>St. Lucia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</si>
  <si>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</si>
  <si>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</si>
  <si>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</si>
  <si>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</si>
  <si>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</si>
  <si>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</si>
  <si>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</si>
  <si>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</si>
  <si>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</si>
  <si>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Special Categories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</si>
  <si>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</si>
  <si>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</si>
  <si>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</si>
  <si>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</si>
  <si>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</si>
  <si>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</si>
  <si>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</si>
  <si>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>Imports, CIF from Partner Countries</t>
  </si>
  <si>
    <t>Korea, Rep. of</t>
  </si>
  <si>
    <t>US Dollars, Millions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</si>
  <si>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</si>
  <si>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</si>
  <si>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</si>
  <si>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</si>
  <si>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</si>
  <si>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</si>
  <si>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</si>
  <si>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</si>
  <si>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</si>
  <si>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</si>
  <si>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</si>
  <si>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</si>
  <si>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</si>
  <si>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</si>
  <si>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</si>
  <si>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</si>
  <si>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</si>
  <si>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</si>
  <si>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</si>
  <si>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</si>
  <si>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</si>
  <si>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</si>
  <si>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</si>
  <si>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</si>
  <si>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</si>
  <si>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</si>
  <si>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</si>
  <si>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</si>
  <si>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</si>
  <si>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</si>
  <si>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</si>
  <si>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</si>
  <si>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</si>
  <si>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Austria</t>
  </si>
  <si>
    <t>Belgium</t>
  </si>
  <si>
    <t>Belgium-Luxembourg</t>
  </si>
  <si>
    <t>Croatia, Rep. of</t>
  </si>
  <si>
    <t>Cyprus</t>
  </si>
  <si>
    <t>Estonia, Rep. of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</si>
  <si>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</si>
  <si>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</si>
  <si>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</si>
  <si>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</si>
  <si>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</si>
  <si>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</si>
  <si>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</si>
  <si>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</si>
  <si>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</si>
  <si>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</si>
  <si>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Netherlands, The</t>
  </si>
  <si>
    <t>Portugal</t>
  </si>
  <si>
    <t>Slovak Rep.</t>
  </si>
  <si>
    <t>Slovenia, Rep. of</t>
  </si>
  <si>
    <t>Spain</t>
  </si>
  <si>
    <t>Australia</t>
  </si>
  <si>
    <t>Canada</t>
  </si>
  <si>
    <t>China, P.R.: Hong Kong</t>
  </si>
  <si>
    <t>China, P.R.: Macao</t>
  </si>
  <si>
    <t>Czech Rep.</t>
  </si>
  <si>
    <t>Denmark</t>
  </si>
  <si>
    <t>Iceland</t>
  </si>
  <si>
    <t>Israel</t>
  </si>
  <si>
    <t>Japan</t>
  </si>
  <si>
    <t>New Zealand</t>
  </si>
  <si>
    <t>Norway</t>
  </si>
  <si>
    <t>San Marino, Rep. of</t>
  </si>
  <si>
    <t>Singapore</t>
  </si>
  <si>
    <t>Sweden</t>
  </si>
  <si>
    <t>Switzerland</t>
  </si>
  <si>
    <t>Taiwan Province of China</t>
  </si>
  <si>
    <t>United Kingdom</t>
  </si>
  <si>
    <t>United States</t>
  </si>
  <si>
    <t>Holy See</t>
  </si>
  <si>
    <t>Emerging and Developing Economies</t>
  </si>
  <si>
    <t>Emerging and Developing Asia</t>
  </si>
  <si>
    <t>American Samoa</t>
  </si>
  <si>
    <t>Bangladesh</t>
  </si>
  <si>
    <t>Bhutan</t>
  </si>
  <si>
    <t>Brunei Darussalam</t>
  </si>
  <si>
    <t>Cambodia</t>
  </si>
  <si>
    <t>China, P.R.: Mainland</t>
  </si>
  <si>
    <t>Fiji, Rep. of</t>
  </si>
  <si>
    <t>French Polynesia</t>
  </si>
  <si>
    <t>Guam</t>
  </si>
  <si>
    <t>India</t>
  </si>
  <si>
    <t>Indonesia</t>
  </si>
  <si>
    <t>Kiribati</t>
  </si>
  <si>
    <t>Lao People's Dem. Rep.</t>
  </si>
  <si>
    <t>Malaysia</t>
  </si>
  <si>
    <t>Maldives</t>
  </si>
  <si>
    <t>Marshall Islands, Rep. of the</t>
  </si>
  <si>
    <t>Micronesia, Federated States of</t>
  </si>
  <si>
    <t>Mongolia</t>
  </si>
  <si>
    <t>Myanmar</t>
  </si>
  <si>
    <t>Nauru, Rep. of</t>
  </si>
  <si>
    <t>Nepal</t>
  </si>
  <si>
    <t>New Caledonia</t>
  </si>
  <si>
    <t>Palau, Rep. of</t>
  </si>
  <si>
    <t>Papua New Guinea</t>
  </si>
  <si>
    <t>Philippines</t>
  </si>
  <si>
    <t>Samoa</t>
  </si>
  <si>
    <t>Solomon Islands</t>
  </si>
  <si>
    <t>Sri Lanka</t>
  </si>
  <si>
    <t>Thailand</t>
  </si>
  <si>
    <t>Timor-Leste, Dem. Rep. of</t>
  </si>
  <si>
    <t>Tonga</t>
  </si>
  <si>
    <t>Tuvalu</t>
  </si>
  <si>
    <t>Vanuatu</t>
  </si>
  <si>
    <t>Vietnam</t>
  </si>
  <si>
    <t>Asia not specified</t>
  </si>
  <si>
    <t>Emerging and Developing Europe</t>
  </si>
  <si>
    <t>Albania</t>
  </si>
  <si>
    <t>Belarus, Rep. of</t>
  </si>
  <si>
    <t>Bosnia and Herzegovina</t>
  </si>
  <si>
    <t>Bulgaria</t>
  </si>
  <si>
    <t>Czechoslovakia</t>
  </si>
  <si>
    <t>Faroe Islands</t>
  </si>
  <si>
    <t>Gibraltar</t>
  </si>
  <si>
    <t>Hungary</t>
  </si>
  <si>
    <t>Moldova, Rep. of</t>
  </si>
  <si>
    <t>Montenegro</t>
  </si>
  <si>
    <t>North Macedonia, Republic of</t>
  </si>
  <si>
    <t>Poland, Rep. of</t>
  </si>
  <si>
    <t>Romania</t>
  </si>
  <si>
    <t>Russian Federation</t>
  </si>
  <si>
    <t>Serbia, Rep. of</t>
  </si>
  <si>
    <t>Serbia and Montenegro</t>
  </si>
  <si>
    <t>Türkiye, Rep of</t>
  </si>
  <si>
    <t>Yugoslavia</t>
  </si>
  <si>
    <t>Ukraine</t>
  </si>
  <si>
    <t>USSR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</si>
  <si>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</si>
  <si>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</si>
  <si>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</si>
  <si>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</si>
  <si>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</si>
  <si>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</si>
  <si>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</si>
  <si>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</si>
  <si>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</si>
  <si>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Georgia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</si>
  <si>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</si>
  <si>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</si>
  <si>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</si>
  <si>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</si>
  <si>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</si>
  <si>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</si>
  <si>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</si>
  <si>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</si>
  <si>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</si>
  <si>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</si>
  <si>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</si>
  <si>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</si>
  <si>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</si>
  <si>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Saudi Arabia</t>
  </si>
  <si>
    <t>Somalia</t>
  </si>
  <si>
    <t>Sudan</t>
  </si>
  <si>
    <t>Syrian Arab Rep.</t>
  </si>
  <si>
    <t>Tajikistan, Rep. of</t>
  </si>
  <si>
    <t>Tunisia</t>
  </si>
  <si>
    <t>Turkmenistan</t>
  </si>
  <si>
    <t>United Arab Emirates</t>
  </si>
  <si>
    <t>Uzbekistan, Rep. of</t>
  </si>
  <si>
    <t>West Bank and Gaza</t>
  </si>
  <si>
    <t>Yemen, Rep. of</t>
  </si>
  <si>
    <t>Middle East and Central Asia not specified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</si>
  <si>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</si>
  <si>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</si>
  <si>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</si>
  <si>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</si>
  <si>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</si>
  <si>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</si>
  <si>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</si>
  <si>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</si>
  <si>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</si>
  <si>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Chad</t>
  </si>
  <si>
    <t>Comoros, Union of the</t>
  </si>
  <si>
    <t>Congo, Dem. Rep. of the</t>
  </si>
  <si>
    <t>Congo, Rep. of</t>
  </si>
  <si>
    <t>Côte d'Ivoire</t>
  </si>
  <si>
    <t>Equatorial Guinea, Rep. of</t>
  </si>
  <si>
    <t>Eritrea, The State of</t>
  </si>
  <si>
    <t>Eswatini, Kingdom of</t>
  </si>
  <si>
    <t>Ethiopia, The Federal Dem. Rep. of</t>
  </si>
  <si>
    <t>Gabon</t>
  </si>
  <si>
    <t>Gambia, The</t>
  </si>
  <si>
    <t>Ghana</t>
  </si>
  <si>
    <t>Guinea</t>
  </si>
  <si>
    <t>Guinea-Bissau</t>
  </si>
  <si>
    <t>Kenya</t>
  </si>
  <si>
    <t>Lesotho, Kingdom of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</si>
  <si>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</si>
  <si>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</si>
  <si>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</si>
  <si>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</si>
  <si>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</si>
  <si>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</si>
  <si>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</si>
  <si>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</si>
  <si>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</si>
  <si>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</si>
  <si>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São Tomé and Príncipe, Dem. Rep. of</t>
  </si>
  <si>
    <t>Senegal</t>
  </si>
  <si>
    <t>Seychelles</t>
  </si>
  <si>
    <t>Sierra Leone</t>
  </si>
  <si>
    <t>South Africa</t>
  </si>
  <si>
    <t>South Sudan, Rep. of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</si>
  <si>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</si>
  <si>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</si>
  <si>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</si>
  <si>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</si>
  <si>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</si>
  <si>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</si>
  <si>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</si>
  <si>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Anguilla</t>
  </si>
  <si>
    <t>Antigua and Barbuda</t>
  </si>
  <si>
    <t>Argentina</t>
  </si>
  <si>
    <t>Aruba, Kingdom of the Netherlands</t>
  </si>
  <si>
    <t>Bahamas, The</t>
  </si>
  <si>
    <t>Barbados</t>
  </si>
  <si>
    <t>Belize</t>
  </si>
  <si>
    <t>Bermuda</t>
  </si>
  <si>
    <t>Bolivia</t>
  </si>
  <si>
    <t>Brazil</t>
  </si>
  <si>
    <t>Chile</t>
  </si>
  <si>
    <t>Colombia</t>
  </si>
  <si>
    <t>Costa Rica</t>
  </si>
  <si>
    <t>Curaçao, Kingdom of the Netherlands</t>
  </si>
  <si>
    <t>Dominica</t>
  </si>
  <si>
    <t>Dominican Rep.</t>
  </si>
  <si>
    <t>Ecuador</t>
  </si>
  <si>
    <t>El Salvador</t>
  </si>
  <si>
    <t>Falkland Islands (Malvinas)</t>
  </si>
  <si>
    <t>Greenland</t>
  </si>
  <si>
    <t>Grenada</t>
  </si>
  <si>
    <t>Guatemala</t>
  </si>
  <si>
    <t>Guyana</t>
  </si>
  <si>
    <t>Haiti</t>
  </si>
  <si>
    <t>Honduras</t>
  </si>
  <si>
    <t>Jamaica</t>
  </si>
  <si>
    <t>Mexico</t>
  </si>
  <si>
    <t>Montserrat</t>
  </si>
  <si>
    <t>Netherlands Antilles</t>
  </si>
  <si>
    <t>Nicaragua</t>
  </si>
  <si>
    <t>Panama</t>
  </si>
  <si>
    <t>Paraguay</t>
  </si>
  <si>
    <t>Peru</t>
  </si>
  <si>
    <t>Sint Maarten, Kingdom of the Netherlands</t>
  </si>
  <si>
    <t>St. Kitts and Nevis</t>
  </si>
  <si>
    <t>St. Lucia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</si>
  <si>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</si>
  <si>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</si>
  <si>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</si>
  <si>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</si>
  <si>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</si>
  <si>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</si>
  <si>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</si>
  <si>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</si>
  <si>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</si>
  <si>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Special Categories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</si>
  <si>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</si>
  <si>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</si>
  <si>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</si>
  <si>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</si>
  <si>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</si>
  <si>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</si>
  <si>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</si>
  <si>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 xml:space="preserve">Total 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</si>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</sst>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EEEEEE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/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/>
      <diagonal/>
    </border>
  </borders>
  <cellStyleXfs count="1">
    <xf numFmtId="0" fontId="0" fillId="0" borderId="0"/>
  </cellStyleXfs>
  <cellXfs count="28"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top" wrapText="1"/>
      <protection locked="0"/>
    </xf>
    <xf numFmtId="0" fontId="4" fillId="2" borderId="4" xfId="0" applyFont="1" applyFill="1" applyBorder="1" applyAlignment="1" applyProtection="1">
      <alignment horizontal="center" vertical="top" wrapText="1"/>
      <protection locked="0"/>
    </xf>
    <xf numFmtId="0" fontId="4" fillId="2" borderId="5" xfId="0" applyFont="1" applyFill="1" applyBorder="1" applyAlignment="1" applyProtection="1">
      <alignment horizontal="center" vertical="top" wrapText="1"/>
      <protection locked="0"/>
    </xf>
    <xf numFmtId="0" fontId="1" fillId="3" borderId="6" xfId="0" applyFont="1" applyFill="1" applyBorder="1" applyAlignment="1" applyProtection="1">
      <alignment horizontal="left" vertical="top" wrapText="1"/>
      <protection locked="0"/>
    </xf>
    <xf numFmtId="4" fontId="1" fillId="0" borderId="7" xfId="0" applyNumberFormat="1" applyFont="1" applyBorder="1" applyAlignment="1" applyProtection="1">
      <alignment horizontal="right" vertical="top" wrapText="1"/>
      <protection locked="0"/>
    </xf>
    <xf numFmtId="4" fontId="1" fillId="0" borderId="8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/>
      <protection locked="0"/>
    </xf>
    <xf numFmtId="4" fontId="1" fillId="3" borderId="10" xfId="0" applyNumberFormat="1" applyFont="1" applyFill="1" applyBorder="1" applyAlignment="1" applyProtection="1">
      <alignment horizontal="right" vertical="top" wrapText="1"/>
      <protection locked="0"/>
    </xf>
    <xf numFmtId="4" fontId="1" fillId="3" borderId="1" xfId="0" applyNumberFormat="1" applyFont="1" applyFill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1"/>
      <protection locked="0"/>
    </xf>
    <xf numFmtId="4" fontId="1" fillId="0" borderId="10" xfId="0" applyNumberFormat="1" applyFont="1" applyBorder="1" applyAlignment="1" applyProtection="1">
      <alignment horizontal="right" vertical="top" wrapText="1"/>
      <protection locked="0"/>
    </xf>
    <xf numFmtId="4" fontId="1" fillId="0" borderId="1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2"/>
      <protection locked="0"/>
    </xf>
    <xf numFmtId="0" fontId="1" fillId="3" borderId="9" xfId="0" applyFont="1" applyFill="1" applyBorder="1" applyAlignment="1" applyProtection="1">
      <alignment horizontal="left" vertical="top" wrapText="1" indent="3"/>
      <protection locked="0"/>
    </xf>
    <xf numFmtId="0" fontId="1" fillId="3" borderId="11" xfId="0" applyFont="1" applyFill="1" applyBorder="1" applyAlignment="1" applyProtection="1">
      <alignment horizontal="left" vertical="top" wrapText="1" indent="1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horizontal="left" vertical="top"/>
      <protection locked="0"/>
    </xf>
    <xf numFmtId="0" fontId="5" fillId="0" borderId="10" xfId="0" applyFont="1" applyBorder="1" applyProtection="1">
      <protection locked="0"/>
    </xf>
    <xf numFmtId="0" fontId="5" fillId="0" borderId="0" xfId="0" applyFont="1" applyProtection="1"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14" fontId="6" fillId="2" borderId="4" xfId="0" applyNumberFormat="1" applyFont="1" applyFill="1" applyBorder="1" applyAlignment="1" applyProtection="1">
      <alignment horizontal="center" vertical="top"/>
      <protection locked="0"/>
    </xf>
    <xf numFmtId="14" fontId="6" fillId="2" borderId="5" xfId="0" applyNumberFormat="1" applyFont="1" applyFill="1" applyBorder="1" applyAlignment="1" applyProtection="1">
      <alignment horizontal="center" vertical="top"/>
      <protection locked="0"/>
    </xf>
    <xf numFmtId="4" fontId="5" fillId="0" borderId="10" xfId="0" applyNumberFormat="1" applyFont="1" applyBorder="1" applyAlignment="1" applyProtection="1">
      <alignment horizontal="right" vertical="top"/>
      <protection locked="0"/>
    </xf>
    <xf numFmtId="0" fontId="5" fillId="0" borderId="10" xfId="0" applyFont="1" applyBorder="1" applyAlignment="1" applyProtection="1">
      <alignment horizontal="left" vertical="top"/>
      <protection locked="0"/>
    </xf>
    <xf numFmtId="4" fontId="5" fillId="0" borderId="10" xfId="0" applyNumberFormat="1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45"/>
  <sheetViews>
    <sheetView showGridLines="0" showRowColHeaders="0" workbookViewId="0"/>
  </sheetViews>
  <sheetFormatPr baseColWidth="10" defaultColWidth="10.1640625" defaultRowHeight="14.5" customHeight="1" x14ac:dyDescent="0.15"/>
  <cols>
    <col min="1" max="1" width="3.5" customWidth="1"/>
    <col min="2" max="2" width="63" customWidth="1"/>
    <col min="3" max="5" width="9.6640625" customWidth="1"/>
    <col min="6" max="31" width="10.5" customWidth="1"/>
  </cols>
  <sheetData>
    <row r="1" spans="1:31" ht="13.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2.75" customHeight="1" x14ac:dyDescent="0.15">
      <c r="A2" s="1"/>
      <c r="B2" s="18" t="s">
        <v>0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6.75" customHeight="1" x14ac:dyDescent="0.15">
      <c r="A3" s="1"/>
      <c r="B3" s="18"/>
      <c r="C3" s="18"/>
      <c r="D3" s="18"/>
      <c r="E3" s="18"/>
      <c r="F3" s="18"/>
      <c r="G3" s="1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9.5" customHeight="1" x14ac:dyDescent="0.15">
      <c r="A4" s="1"/>
      <c r="B4" s="19" t="s">
        <v>1</v>
      </c>
      <c r="C4" s="19"/>
      <c r="D4" s="19"/>
      <c r="E4" s="19"/>
      <c r="F4" s="19"/>
      <c r="G4" s="1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25" customHeight="1" x14ac:dyDescent="0.15">
      <c r="A5" s="1"/>
      <c r="B5" s="1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9.7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3.5" customHeight="1" x14ac:dyDescent="0.15">
      <c r="A7" s="1"/>
      <c r="B7" s="2"/>
      <c r="C7" s="3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  <c r="K7" s="4" t="s">
        <v>11</v>
      </c>
      <c r="L7" s="4" t="s">
        <v>12</v>
      </c>
      <c r="M7" s="4" t="s">
        <v>13</v>
      </c>
      <c r="N7" s="4" t="s">
        <v>14</v>
      </c>
      <c r="O7" s="4" t="s">
        <v>15</v>
      </c>
      <c r="P7" s="4" t="s">
        <v>16</v>
      </c>
      <c r="Q7" s="4" t="s">
        <v>17</v>
      </c>
      <c r="R7" s="4" t="s">
        <v>18</v>
      </c>
      <c r="S7" s="4" t="s">
        <v>19</v>
      </c>
      <c r="T7" s="4" t="s">
        <v>20</v>
      </c>
      <c r="U7" s="4" t="s">
        <v>21</v>
      </c>
      <c r="V7" s="4" t="s">
        <v>22</v>
      </c>
      <c r="W7" s="4" t="s">
        <v>23</v>
      </c>
      <c r="X7" s="4" t="s">
        <v>24</v>
      </c>
      <c r="Y7" s="4" t="s">
        <v>25</v>
      </c>
      <c r="Z7" s="4" t="s">
        <v>26</v>
      </c>
      <c r="AA7" s="4" t="s">
        <v>27</v>
      </c>
      <c r="AB7" s="4" t="s">
        <v>28</v>
      </c>
      <c r="AC7" s="4" t="s">
        <v>29</v>
      </c>
      <c r="AD7" s="4" t="s">
        <v>30</v>
      </c>
      <c r="AE7" s="5" t="s">
        <v>31</v>
      </c>
    </row>
    <row r="8" spans="1:31" ht="13.5" customHeight="1" x14ac:dyDescent="0.15">
      <c r="A8" s="1"/>
      <c r="B8" s="6" t="s">
        <v>32</v>
      </c>
      <c r="C8" s="7">
        <v>990</v>
      </c>
      <c r="D8" s="8">
        <v>1096.8000000000009</v>
      </c>
      <c r="E8" s="8">
        <v>1184.3999999999999</v>
      </c>
      <c r="F8" s="8">
        <v>1232.4000000000001</v>
      </c>
      <c r="G8" s="8">
        <v>1569.6</v>
      </c>
      <c r="H8" s="8">
        <v>1807.2</v>
      </c>
      <c r="I8" s="8">
        <v>2210.4</v>
      </c>
      <c r="J8" s="8">
        <v>2805.6</v>
      </c>
      <c r="K8" s="8">
        <v>2426.4000000000019</v>
      </c>
      <c r="L8" s="8">
        <v>2606.3825040000002</v>
      </c>
      <c r="M8" s="8">
        <v>2173.2000400000002</v>
      </c>
      <c r="N8" s="8">
        <v>2339.5910899999999</v>
      </c>
      <c r="O8" s="8">
        <v>3272.1630009999999</v>
      </c>
      <c r="P8" s="8">
        <v>3378.4840009999998</v>
      </c>
      <c r="Q8" s="8">
        <v>3812.0629979999999</v>
      </c>
      <c r="R8" s="8">
        <v>4692.0880010000001</v>
      </c>
      <c r="S8" s="8">
        <v>4691.1910010000001</v>
      </c>
      <c r="T8" s="8">
        <v>5171.3389989999996</v>
      </c>
      <c r="U8" s="8">
        <v>5243.1439989999999</v>
      </c>
      <c r="V8" s="8">
        <v>6641.623971</v>
      </c>
      <c r="W8" s="8">
        <v>8163.289702</v>
      </c>
      <c r="X8" s="8">
        <v>9250.4849140000006</v>
      </c>
      <c r="Y8" s="8">
        <v>9563.0897229999991</v>
      </c>
      <c r="Z8" s="8">
        <v>10282.527201000001</v>
      </c>
      <c r="AA8" s="8">
        <v>10830.634953000001</v>
      </c>
      <c r="AB8" s="8">
        <v>7495.5301010000003</v>
      </c>
      <c r="AC8" s="8">
        <v>16400.089</v>
      </c>
      <c r="AD8" s="8">
        <v>9623.1300640000009</v>
      </c>
      <c r="AE8" s="8">
        <v>7891.0940000000001</v>
      </c>
    </row>
    <row r="9" spans="1:31" ht="13.5" customHeight="1" x14ac:dyDescent="0.15">
      <c r="A9" s="1"/>
      <c r="B9" s="9" t="s">
        <v>33</v>
      </c>
      <c r="C9" s="10">
        <v>72369.775999999998</v>
      </c>
      <c r="D9" s="11">
        <v>77326.078999999998</v>
      </c>
      <c r="E9" s="11">
        <v>85816</v>
      </c>
      <c r="F9" s="11">
        <v>101362.499</v>
      </c>
      <c r="G9" s="11">
        <v>131342.91099999999</v>
      </c>
      <c r="H9" s="11">
        <v>137698.682</v>
      </c>
      <c r="I9" s="11">
        <v>144120.40100000001</v>
      </c>
      <c r="J9" s="11">
        <v>132837.36256900002</v>
      </c>
      <c r="K9" s="11">
        <v>143918.39999999999</v>
      </c>
      <c r="L9" s="11">
        <v>172240.102916</v>
      </c>
      <c r="M9" s="11">
        <v>150427.96048400001</v>
      </c>
      <c r="N9" s="11">
        <v>161989.10348799999</v>
      </c>
      <c r="O9" s="11">
        <v>193817.446019</v>
      </c>
      <c r="P9" s="11">
        <v>253844.64499500001</v>
      </c>
      <c r="Q9" s="11">
        <v>284407.989374</v>
      </c>
      <c r="R9" s="11">
        <v>325433.22601899999</v>
      </c>
      <c r="S9" s="11">
        <v>371424.18501399999</v>
      </c>
      <c r="T9" s="11">
        <v>421946.59098699997</v>
      </c>
      <c r="U9" s="11">
        <v>363513.27501500002</v>
      </c>
      <c r="V9" s="11">
        <v>466379.95585000003</v>
      </c>
      <c r="W9" s="11">
        <v>555380.21559399995</v>
      </c>
      <c r="X9" s="11">
        <v>547850.94237099995</v>
      </c>
      <c r="Y9" s="11">
        <v>559607.96483299998</v>
      </c>
      <c r="Z9" s="11">
        <v>572642.48382199998</v>
      </c>
      <c r="AA9" s="11">
        <v>526735.576122</v>
      </c>
      <c r="AB9" s="11">
        <v>495836.36371800001</v>
      </c>
      <c r="AC9" s="11">
        <v>562014.08499999996</v>
      </c>
      <c r="AD9" s="11">
        <v>605703.56074500002</v>
      </c>
      <c r="AE9" s="11">
        <v>542600.93900000001</v>
      </c>
    </row>
    <row r="10" spans="1:31" ht="13.5" customHeight="1" x14ac:dyDescent="0.15">
      <c r="A10" s="1"/>
      <c r="B10" s="12" t="s">
        <v>34</v>
      </c>
      <c r="C10" s="13">
        <v>54021.599999999999</v>
      </c>
      <c r="D10" s="14">
        <v>54592.800000000003</v>
      </c>
      <c r="E10" s="14">
        <v>55084.800000000003</v>
      </c>
      <c r="F10" s="14">
        <v>64382.399999999994</v>
      </c>
      <c r="G10" s="14">
        <v>84568.8</v>
      </c>
      <c r="H10" s="14">
        <v>79975.200000000012</v>
      </c>
      <c r="I10" s="14">
        <v>83127.726999999999</v>
      </c>
      <c r="J10" s="14">
        <v>83798.410141</v>
      </c>
      <c r="K10" s="14">
        <v>93846</v>
      </c>
      <c r="L10" s="14">
        <v>113779.04635800001</v>
      </c>
      <c r="M10" s="14">
        <v>93650.025607999996</v>
      </c>
      <c r="N10" s="14">
        <v>98264.030289000002</v>
      </c>
      <c r="O10" s="14">
        <v>112203.70600400001</v>
      </c>
      <c r="P10" s="14">
        <v>143838.89000399999</v>
      </c>
      <c r="Q10" s="14">
        <v>150804.26199999999</v>
      </c>
      <c r="R10" s="14">
        <v>167615.07400399999</v>
      </c>
      <c r="S10" s="14">
        <v>176713.30999499999</v>
      </c>
      <c r="T10" s="14">
        <v>188057.25300200001</v>
      </c>
      <c r="U10" s="14">
        <v>155031.658998</v>
      </c>
      <c r="V10" s="14">
        <v>196117.84382499999</v>
      </c>
      <c r="W10" s="14">
        <v>234198.21266700001</v>
      </c>
      <c r="X10" s="14">
        <v>230816.128558</v>
      </c>
      <c r="Y10" s="14">
        <v>225708.74126800001</v>
      </c>
      <c r="Z10" s="14">
        <v>235335.58680700001</v>
      </c>
      <c r="AA10" s="14">
        <v>221509.837164</v>
      </c>
      <c r="AB10" s="14">
        <v>210058.49113099999</v>
      </c>
      <c r="AC10" s="14">
        <v>236385.788</v>
      </c>
      <c r="AD10" s="14">
        <v>255482.18433300001</v>
      </c>
      <c r="AE10" s="14">
        <v>225955.27100000001</v>
      </c>
    </row>
    <row r="11" spans="1:31" ht="13.5" customHeight="1" x14ac:dyDescent="0.15">
      <c r="A11" s="1"/>
      <c r="B11" s="15" t="s">
        <v>35</v>
      </c>
      <c r="C11" s="10">
        <v>8222.4</v>
      </c>
      <c r="D11" s="11">
        <v>7696.800000000002</v>
      </c>
      <c r="E11" s="11">
        <v>8061.5999999999995</v>
      </c>
      <c r="F11" s="11">
        <v>9331.2000000000007</v>
      </c>
      <c r="G11" s="11">
        <v>13312.8</v>
      </c>
      <c r="H11" s="11">
        <v>12081.6</v>
      </c>
      <c r="I11" s="11">
        <v>12573.677999999998</v>
      </c>
      <c r="J11" s="11">
        <v>14588.403928999998</v>
      </c>
      <c r="K11" s="11">
        <v>14749.2</v>
      </c>
      <c r="L11" s="11">
        <v>17822.145270000001</v>
      </c>
      <c r="M11" s="11">
        <v>16440.188867000001</v>
      </c>
      <c r="N11" s="11">
        <v>18065.265045</v>
      </c>
      <c r="O11" s="11">
        <v>20903.660002000001</v>
      </c>
      <c r="P11" s="11">
        <v>29154.068002</v>
      </c>
      <c r="Q11" s="11">
        <v>34379.127999999997</v>
      </c>
      <c r="R11" s="11">
        <v>37096.821999</v>
      </c>
      <c r="S11" s="11">
        <v>40560.350996000001</v>
      </c>
      <c r="T11" s="11">
        <v>44059.558001999998</v>
      </c>
      <c r="U11" s="11">
        <v>34874.743003000003</v>
      </c>
      <c r="V11" s="11">
        <v>38390.121335000003</v>
      </c>
      <c r="W11" s="11">
        <v>41487.772921999996</v>
      </c>
      <c r="X11" s="11">
        <v>36450.75288</v>
      </c>
      <c r="Y11" s="11">
        <v>34140.050990000003</v>
      </c>
      <c r="Z11" s="11">
        <v>35201.942753000003</v>
      </c>
      <c r="AA11" s="11">
        <v>32100.996360000001</v>
      </c>
      <c r="AB11" s="11">
        <v>31805.896608999999</v>
      </c>
      <c r="AC11" s="11">
        <v>35932.141000000003</v>
      </c>
      <c r="AD11" s="11">
        <v>39996.716303000001</v>
      </c>
      <c r="AE11" s="11">
        <v>35219.883000000002</v>
      </c>
    </row>
    <row r="12" spans="1:31" ht="13.5" customHeight="1" x14ac:dyDescent="0.15">
      <c r="A12" s="1"/>
      <c r="B12" s="16" t="s">
        <v>36</v>
      </c>
      <c r="C12" s="13">
        <v>228</v>
      </c>
      <c r="D12" s="14">
        <v>231.6</v>
      </c>
      <c r="E12" s="14">
        <v>214.8</v>
      </c>
      <c r="F12" s="14">
        <v>194.4</v>
      </c>
      <c r="G12" s="14">
        <v>228.00000000000011</v>
      </c>
      <c r="H12" s="14">
        <v>186</v>
      </c>
      <c r="I12" s="14">
        <v>165.59999999999991</v>
      </c>
      <c r="J12" s="14">
        <v>187.19999999999996</v>
      </c>
      <c r="K12" s="14">
        <v>257.99999999999989</v>
      </c>
      <c r="L12" s="14">
        <v>255.26745700000001</v>
      </c>
      <c r="M12" s="14">
        <v>223.56728699999999</v>
      </c>
      <c r="N12" s="14">
        <v>397.73087099999998</v>
      </c>
      <c r="O12" s="14">
        <v>415.87299999999999</v>
      </c>
      <c r="P12" s="14">
        <v>669.90500099999997</v>
      </c>
      <c r="Q12" s="14">
        <v>970.51199999999994</v>
      </c>
      <c r="R12" s="14">
        <v>886.63199999999995</v>
      </c>
      <c r="S12" s="14">
        <v>770.67200000000003</v>
      </c>
      <c r="T12" s="14">
        <v>661.49900000000002</v>
      </c>
      <c r="U12" s="14">
        <v>643.01999899999998</v>
      </c>
      <c r="V12" s="14">
        <v>951.75448400000005</v>
      </c>
      <c r="W12" s="14">
        <v>838.13747499999999</v>
      </c>
      <c r="X12" s="14">
        <v>838.48119799999995</v>
      </c>
      <c r="Y12" s="14">
        <v>606.90434600000003</v>
      </c>
      <c r="Z12" s="14">
        <v>937.82576600000004</v>
      </c>
      <c r="AA12" s="14">
        <v>882.32628699999998</v>
      </c>
      <c r="AB12" s="14">
        <v>858.92823199999998</v>
      </c>
      <c r="AC12" s="14">
        <v>951.81500000000005</v>
      </c>
      <c r="AD12" s="14">
        <v>1086.1497159999999</v>
      </c>
      <c r="AE12" s="14">
        <v>864.43</v>
      </c>
    </row>
    <row r="13" spans="1:31" ht="13.5" customHeight="1" x14ac:dyDescent="0.15">
      <c r="A13" s="1"/>
      <c r="B13" s="16" t="s">
        <v>37</v>
      </c>
      <c r="C13" s="10"/>
      <c r="D13" s="11"/>
      <c r="E13" s="11"/>
      <c r="F13" s="11"/>
      <c r="G13" s="11"/>
      <c r="H13" s="11"/>
      <c r="I13" s="11">
        <v>584.4</v>
      </c>
      <c r="J13" s="11">
        <v>1051.2</v>
      </c>
      <c r="K13" s="11">
        <v>844.8</v>
      </c>
      <c r="L13" s="11">
        <v>1048.8709200000001</v>
      </c>
      <c r="M13" s="11">
        <v>765.46464200000003</v>
      </c>
      <c r="N13" s="11">
        <v>799.91234299999996</v>
      </c>
      <c r="O13" s="11">
        <v>1294.783001</v>
      </c>
      <c r="P13" s="11">
        <v>1436.222</v>
      </c>
      <c r="Q13" s="11">
        <v>1816.88</v>
      </c>
      <c r="R13" s="11">
        <v>2186.4940019999999</v>
      </c>
      <c r="S13" s="11">
        <v>2581.5610000000001</v>
      </c>
      <c r="T13" s="11">
        <v>3233.9090000000001</v>
      </c>
      <c r="U13" s="11">
        <v>2189.2489999999998</v>
      </c>
      <c r="V13" s="11">
        <v>2028.476586</v>
      </c>
      <c r="W13" s="11">
        <v>2255.6373349999999</v>
      </c>
      <c r="X13" s="11">
        <v>2257.4498549999998</v>
      </c>
      <c r="Y13" s="11">
        <v>2240.7580760000001</v>
      </c>
      <c r="Z13" s="11">
        <v>2454.703109</v>
      </c>
      <c r="AA13" s="11">
        <v>2023.3125669999999</v>
      </c>
      <c r="AB13" s="11">
        <v>2315.886105</v>
      </c>
      <c r="AC13" s="11">
        <v>2764.21</v>
      </c>
      <c r="AD13" s="11">
        <v>3245.4286630000001</v>
      </c>
      <c r="AE13" s="11">
        <v>2712.7910000000002</v>
      </c>
    </row>
    <row r="14" spans="1:31" ht="13.5" customHeight="1" x14ac:dyDescent="0.15">
      <c r="A14" s="1"/>
      <c r="B14" s="16" t="s">
        <v>38</v>
      </c>
      <c r="C14" s="13">
        <v>501.6</v>
      </c>
      <c r="D14" s="14">
        <v>480</v>
      </c>
      <c r="E14" s="14">
        <v>442.7999999999999</v>
      </c>
      <c r="F14" s="14">
        <v>418.8</v>
      </c>
      <c r="G14" s="14">
        <v>573.6</v>
      </c>
      <c r="H14" s="14">
        <v>561.59999999999968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spans="1:31" ht="13.5" customHeight="1" x14ac:dyDescent="0.15">
      <c r="A15" s="1"/>
      <c r="B15" s="16" t="s">
        <v>39</v>
      </c>
      <c r="C15" s="10"/>
      <c r="D15" s="11"/>
      <c r="E15" s="11">
        <v>7.2</v>
      </c>
      <c r="F15" s="11">
        <v>13.199999999999998</v>
      </c>
      <c r="G15" s="11">
        <v>35.999999999999993</v>
      </c>
      <c r="H15" s="11">
        <v>31.199999999999992</v>
      </c>
      <c r="I15" s="11">
        <v>64.800000000000011</v>
      </c>
      <c r="J15" s="11">
        <v>70.8</v>
      </c>
      <c r="K15" s="11">
        <v>50.4</v>
      </c>
      <c r="L15" s="11">
        <v>33.768107999999998</v>
      </c>
      <c r="M15" s="11">
        <v>29.695827999999999</v>
      </c>
      <c r="N15" s="11">
        <v>60.986248000000003</v>
      </c>
      <c r="O15" s="11">
        <v>49.859000999999999</v>
      </c>
      <c r="P15" s="11">
        <v>74.397000000000006</v>
      </c>
      <c r="Q15" s="11">
        <v>82.623000000000005</v>
      </c>
      <c r="R15" s="11">
        <v>79.906998999999999</v>
      </c>
      <c r="S15" s="11">
        <v>177.950999</v>
      </c>
      <c r="T15" s="11">
        <v>107.861001</v>
      </c>
      <c r="U15" s="11">
        <v>61.962000000000003</v>
      </c>
      <c r="V15" s="11">
        <v>117.761628</v>
      </c>
      <c r="W15" s="11">
        <v>79.406583999999995</v>
      </c>
      <c r="X15" s="11">
        <v>49.783582000000003</v>
      </c>
      <c r="Y15" s="11">
        <v>46.307195</v>
      </c>
      <c r="Z15" s="11">
        <v>93.728217000000001</v>
      </c>
      <c r="AA15" s="11">
        <v>299.91170899999997</v>
      </c>
      <c r="AB15" s="11">
        <v>303.644497</v>
      </c>
      <c r="AC15" s="11">
        <v>341.38600000000002</v>
      </c>
      <c r="AD15" s="11">
        <v>241.11092600000001</v>
      </c>
      <c r="AE15" s="11">
        <v>241.03399999999999</v>
      </c>
    </row>
    <row r="16" spans="1:31" ht="13.5" customHeight="1" x14ac:dyDescent="0.15">
      <c r="A16" s="1"/>
      <c r="B16" s="16" t="s">
        <v>40</v>
      </c>
      <c r="C16" s="13">
        <v>138</v>
      </c>
      <c r="D16" s="14">
        <v>171.60000000000008</v>
      </c>
      <c r="E16" s="14">
        <v>159.60000000000011</v>
      </c>
      <c r="F16" s="14">
        <v>268.80000000000013</v>
      </c>
      <c r="G16" s="14">
        <v>160.80000000000001</v>
      </c>
      <c r="H16" s="14">
        <v>165.6</v>
      </c>
      <c r="I16" s="14">
        <v>158.40000000000003</v>
      </c>
      <c r="J16" s="14">
        <v>531.6</v>
      </c>
      <c r="K16" s="14">
        <v>135.6</v>
      </c>
      <c r="L16" s="14">
        <v>172.53605899999999</v>
      </c>
      <c r="M16" s="14">
        <v>413.29393299999998</v>
      </c>
      <c r="N16" s="14">
        <v>554.18729900000005</v>
      </c>
      <c r="O16" s="14">
        <v>319.81400000000002</v>
      </c>
      <c r="P16" s="14">
        <v>1092.4609989999999</v>
      </c>
      <c r="Q16" s="14">
        <v>884.05200000000002</v>
      </c>
      <c r="R16" s="14">
        <v>1152.9889989999999</v>
      </c>
      <c r="S16" s="14">
        <v>1073.0770010000001</v>
      </c>
      <c r="T16" s="14">
        <v>1360.586998</v>
      </c>
      <c r="U16" s="14">
        <v>1170.9010020000001</v>
      </c>
      <c r="V16" s="14">
        <v>588.22986800000001</v>
      </c>
      <c r="W16" s="14">
        <v>899.68222200000002</v>
      </c>
      <c r="X16" s="14">
        <v>408.70862799999998</v>
      </c>
      <c r="Y16" s="14">
        <v>66.368920000000003</v>
      </c>
      <c r="Z16" s="14">
        <v>31.014066</v>
      </c>
      <c r="AA16" s="14">
        <v>26.710374999999999</v>
      </c>
      <c r="AB16" s="14">
        <v>639.28386599999999</v>
      </c>
      <c r="AC16" s="14">
        <v>765.35799999999995</v>
      </c>
      <c r="AD16" s="14">
        <v>1390.6424480000001</v>
      </c>
      <c r="AE16" s="14">
        <v>42.447000000000003</v>
      </c>
    </row>
    <row r="17" spans="1:31" ht="13.5" customHeight="1" x14ac:dyDescent="0.15">
      <c r="A17" s="1"/>
      <c r="B17" s="16" t="s">
        <v>41</v>
      </c>
      <c r="C17" s="10"/>
      <c r="D17" s="11"/>
      <c r="E17" s="11">
        <v>1.1999999999999991</v>
      </c>
      <c r="F17" s="11">
        <v>2.4</v>
      </c>
      <c r="G17" s="11">
        <v>4.8</v>
      </c>
      <c r="H17" s="11">
        <v>8.3999999999999968</v>
      </c>
      <c r="I17" s="11">
        <v>18</v>
      </c>
      <c r="J17" s="11">
        <v>13.2</v>
      </c>
      <c r="K17" s="11">
        <v>5.9999999999999991</v>
      </c>
      <c r="L17" s="11">
        <v>21.649622000000001</v>
      </c>
      <c r="M17" s="11">
        <v>16.497586999999999</v>
      </c>
      <c r="N17" s="11">
        <v>20.444050000000001</v>
      </c>
      <c r="O17" s="11">
        <v>29.221</v>
      </c>
      <c r="P17" s="11">
        <v>36.731997</v>
      </c>
      <c r="Q17" s="11">
        <v>47.857000999999997</v>
      </c>
      <c r="R17" s="11">
        <v>64.354999000000007</v>
      </c>
      <c r="S17" s="11">
        <v>96.491</v>
      </c>
      <c r="T17" s="11">
        <v>112.33499999999999</v>
      </c>
      <c r="U17" s="11">
        <v>41.512</v>
      </c>
      <c r="V17" s="11">
        <v>62.801074</v>
      </c>
      <c r="W17" s="11">
        <v>102.75588500000001</v>
      </c>
      <c r="X17" s="11">
        <v>136.795299</v>
      </c>
      <c r="Y17" s="11">
        <v>151.92029299999999</v>
      </c>
      <c r="Z17" s="11">
        <v>123.855133</v>
      </c>
      <c r="AA17" s="11">
        <v>61.967016000000001</v>
      </c>
      <c r="AB17" s="11">
        <v>63.341684000000001</v>
      </c>
      <c r="AC17" s="11">
        <v>77.207999999999998</v>
      </c>
      <c r="AD17" s="11">
        <v>93.621897000000004</v>
      </c>
      <c r="AE17" s="11">
        <v>90.688999999999993</v>
      </c>
    </row>
    <row r="18" spans="1:31" ht="13.5" customHeight="1" x14ac:dyDescent="0.15">
      <c r="A18" s="1"/>
      <c r="B18" s="16" t="s">
        <v>42</v>
      </c>
      <c r="C18" s="13">
        <v>176.4</v>
      </c>
      <c r="D18" s="14">
        <v>85.2</v>
      </c>
      <c r="E18" s="14">
        <v>74.400000000000006</v>
      </c>
      <c r="F18" s="14">
        <v>86.4</v>
      </c>
      <c r="G18" s="14">
        <v>112.8</v>
      </c>
      <c r="H18" s="14">
        <v>181.2</v>
      </c>
      <c r="I18" s="14">
        <v>416.4</v>
      </c>
      <c r="J18" s="14">
        <v>272.39999999999998</v>
      </c>
      <c r="K18" s="14">
        <v>298.8</v>
      </c>
      <c r="L18" s="14">
        <v>590.22221999999999</v>
      </c>
      <c r="M18" s="14">
        <v>529.33728099999996</v>
      </c>
      <c r="N18" s="14">
        <v>706.92732999999998</v>
      </c>
      <c r="O18" s="14">
        <v>1074.0160000000001</v>
      </c>
      <c r="P18" s="14">
        <v>1696.0070000000001</v>
      </c>
      <c r="Q18" s="14">
        <v>2011.8979999999999</v>
      </c>
      <c r="R18" s="14">
        <v>1897.3750010000001</v>
      </c>
      <c r="S18" s="14">
        <v>1293.0500010000001</v>
      </c>
      <c r="T18" s="14">
        <v>2330.023999</v>
      </c>
      <c r="U18" s="14">
        <v>558.70500000000004</v>
      </c>
      <c r="V18" s="14">
        <v>571.05224499999997</v>
      </c>
      <c r="W18" s="14">
        <v>766.35674100000006</v>
      </c>
      <c r="X18" s="14">
        <v>744.56934799999999</v>
      </c>
      <c r="Y18" s="14">
        <v>352.25275399999998</v>
      </c>
      <c r="Z18" s="14">
        <v>340.26433300000002</v>
      </c>
      <c r="AA18" s="14">
        <v>309.25825600000002</v>
      </c>
      <c r="AB18" s="14">
        <v>352.396749</v>
      </c>
      <c r="AC18" s="14">
        <v>291.20100000000002</v>
      </c>
      <c r="AD18" s="14">
        <v>331.67274900000001</v>
      </c>
      <c r="AE18" s="14">
        <v>308.28199999999998</v>
      </c>
    </row>
    <row r="19" spans="1:31" ht="13.5" customHeight="1" x14ac:dyDescent="0.15">
      <c r="A19" s="1"/>
      <c r="B19" s="16" t="s">
        <v>43</v>
      </c>
      <c r="C19" s="10">
        <v>1135.2</v>
      </c>
      <c r="D19" s="11">
        <v>995.99999999999955</v>
      </c>
      <c r="E19" s="11">
        <v>919.19999999999993</v>
      </c>
      <c r="F19" s="11">
        <v>1031.9999999999998</v>
      </c>
      <c r="G19" s="11">
        <v>1510.8000000000009</v>
      </c>
      <c r="H19" s="11">
        <v>1250.4000000000001</v>
      </c>
      <c r="I19" s="11">
        <v>1396.8</v>
      </c>
      <c r="J19" s="11">
        <v>1413.6</v>
      </c>
      <c r="K19" s="11">
        <v>1696.8</v>
      </c>
      <c r="L19" s="11">
        <v>1749.609612</v>
      </c>
      <c r="M19" s="11">
        <v>1598.8115299999999</v>
      </c>
      <c r="N19" s="11">
        <v>1665.0469579999999</v>
      </c>
      <c r="O19" s="11">
        <v>1805.649001</v>
      </c>
      <c r="P19" s="11">
        <v>2707.6340009999999</v>
      </c>
      <c r="Q19" s="11">
        <v>3286.5739990000002</v>
      </c>
      <c r="R19" s="11">
        <v>3506.6770000000001</v>
      </c>
      <c r="S19" s="11">
        <v>3571.1709999999998</v>
      </c>
      <c r="T19" s="11">
        <v>3682.8589999999999</v>
      </c>
      <c r="U19" s="11">
        <v>2943.8169979999998</v>
      </c>
      <c r="V19" s="11">
        <v>3042.3841790000001</v>
      </c>
      <c r="W19" s="11">
        <v>5759.125884</v>
      </c>
      <c r="X19" s="11">
        <v>2826.930421</v>
      </c>
      <c r="Y19" s="11">
        <v>3601.5064900000002</v>
      </c>
      <c r="Z19" s="11">
        <v>2927.7412100000001</v>
      </c>
      <c r="AA19" s="11">
        <v>2619.5357749999998</v>
      </c>
      <c r="AB19" s="11">
        <v>2512.0211920000002</v>
      </c>
      <c r="AC19" s="11">
        <v>3094.6590000000001</v>
      </c>
      <c r="AD19" s="11">
        <v>3623.743579</v>
      </c>
      <c r="AE19" s="11">
        <v>3381.306</v>
      </c>
    </row>
    <row r="20" spans="1:31" ht="13.5" customHeight="1" x14ac:dyDescent="0.15">
      <c r="A20" s="1"/>
      <c r="B20" s="16" t="s">
        <v>44</v>
      </c>
      <c r="C20" s="13">
        <v>3192</v>
      </c>
      <c r="D20" s="14">
        <v>2878.800000000002</v>
      </c>
      <c r="E20" s="14">
        <v>3592.7999999999993</v>
      </c>
      <c r="F20" s="14">
        <v>4314</v>
      </c>
      <c r="G20" s="14">
        <v>5965.2</v>
      </c>
      <c r="H20" s="14">
        <v>4705.2</v>
      </c>
      <c r="I20" s="14">
        <v>4753.199999999998</v>
      </c>
      <c r="J20" s="14">
        <v>4041.5999999999981</v>
      </c>
      <c r="K20" s="14">
        <v>4184.3999999999996</v>
      </c>
      <c r="L20" s="14">
        <v>5153.8325750000004</v>
      </c>
      <c r="M20" s="14">
        <v>4321.7663739999998</v>
      </c>
      <c r="N20" s="14">
        <v>4287.2143649999998</v>
      </c>
      <c r="O20" s="14">
        <v>5603.33</v>
      </c>
      <c r="P20" s="14">
        <v>8334.2319989999996</v>
      </c>
      <c r="Q20" s="14">
        <v>10303.963999</v>
      </c>
      <c r="R20" s="14">
        <v>10056.207</v>
      </c>
      <c r="S20" s="14">
        <v>11542.529</v>
      </c>
      <c r="T20" s="14">
        <v>10522.711003</v>
      </c>
      <c r="U20" s="14">
        <v>8820.8630009999997</v>
      </c>
      <c r="V20" s="14">
        <v>10702.18021</v>
      </c>
      <c r="W20" s="14">
        <v>9507.6741039999997</v>
      </c>
      <c r="X20" s="14">
        <v>7509.6913029999996</v>
      </c>
      <c r="Y20" s="14">
        <v>7907.8648190000004</v>
      </c>
      <c r="Z20" s="14">
        <v>7570.9255819999998</v>
      </c>
      <c r="AA20" s="14">
        <v>6220.210787</v>
      </c>
      <c r="AB20" s="14">
        <v>6484.9851500000004</v>
      </c>
      <c r="AC20" s="14">
        <v>8215.3080000000009</v>
      </c>
      <c r="AD20" s="14">
        <v>9433.3056799999995</v>
      </c>
      <c r="AE20" s="14">
        <v>8706.9509999999991</v>
      </c>
    </row>
    <row r="21" spans="1:31" ht="13.5" customHeight="1" x14ac:dyDescent="0.15">
      <c r="A21" s="1"/>
      <c r="B21" s="16" t="s">
        <v>45</v>
      </c>
      <c r="C21" s="10">
        <v>154.80000000000001</v>
      </c>
      <c r="D21" s="11">
        <v>171.6</v>
      </c>
      <c r="E21" s="11">
        <v>220.8</v>
      </c>
      <c r="F21" s="11">
        <v>170.40000000000012</v>
      </c>
      <c r="G21" s="11">
        <v>404.39999999999975</v>
      </c>
      <c r="H21" s="11">
        <v>520.79999999999995</v>
      </c>
      <c r="I21" s="11">
        <v>452.39999999999986</v>
      </c>
      <c r="J21" s="11">
        <v>698.39999999999975</v>
      </c>
      <c r="K21" s="11">
        <v>864</v>
      </c>
      <c r="L21" s="11">
        <v>1456.234596</v>
      </c>
      <c r="M21" s="11">
        <v>1222.3902519999999</v>
      </c>
      <c r="N21" s="11">
        <v>1653.5857390000001</v>
      </c>
      <c r="O21" s="11">
        <v>1764.9690000000001</v>
      </c>
      <c r="P21" s="11">
        <v>1772.7450020000001</v>
      </c>
      <c r="Q21" s="11">
        <v>1792.8820009999999</v>
      </c>
      <c r="R21" s="11">
        <v>2768.2330000000002</v>
      </c>
      <c r="S21" s="11">
        <v>1660.923</v>
      </c>
      <c r="T21" s="11">
        <v>1413.2189989999999</v>
      </c>
      <c r="U21" s="11">
        <v>3203.4820009999999</v>
      </c>
      <c r="V21" s="11">
        <v>1208.816898</v>
      </c>
      <c r="W21" s="11">
        <v>1349.611122</v>
      </c>
      <c r="X21" s="11">
        <v>1908.6599739999999</v>
      </c>
      <c r="Y21" s="11">
        <v>884.20559200000002</v>
      </c>
      <c r="Z21" s="11">
        <v>1048.6677500000001</v>
      </c>
      <c r="AA21" s="11">
        <v>1312.873963</v>
      </c>
      <c r="AB21" s="11">
        <v>2339.7676160000001</v>
      </c>
      <c r="AC21" s="11">
        <v>1639.268</v>
      </c>
      <c r="AD21" s="11">
        <v>985.04091400000004</v>
      </c>
      <c r="AE21" s="11">
        <v>1671.82</v>
      </c>
    </row>
    <row r="22" spans="1:31" ht="13.5" customHeight="1" x14ac:dyDescent="0.15">
      <c r="A22" s="1"/>
      <c r="B22" s="16" t="s">
        <v>46</v>
      </c>
      <c r="C22" s="13">
        <v>61.2</v>
      </c>
      <c r="D22" s="14">
        <v>97.2</v>
      </c>
      <c r="E22" s="14">
        <v>156.00000000000009</v>
      </c>
      <c r="F22" s="14">
        <v>73.200000000000031</v>
      </c>
      <c r="G22" s="14">
        <v>204</v>
      </c>
      <c r="H22" s="14">
        <v>296.39999999999998</v>
      </c>
      <c r="I22" s="14">
        <v>396</v>
      </c>
      <c r="J22" s="14">
        <v>447.6</v>
      </c>
      <c r="K22" s="14">
        <v>454.7999999999999</v>
      </c>
      <c r="L22" s="14">
        <v>578.41959799999995</v>
      </c>
      <c r="M22" s="14">
        <v>576.08704599999999</v>
      </c>
      <c r="N22" s="14">
        <v>559.51367100000004</v>
      </c>
      <c r="O22" s="14">
        <v>645.96999900000003</v>
      </c>
      <c r="P22" s="14">
        <v>677.21399799999995</v>
      </c>
      <c r="Q22" s="14">
        <v>650.851</v>
      </c>
      <c r="R22" s="14">
        <v>545.26399800000002</v>
      </c>
      <c r="S22" s="14">
        <v>888.19500100000005</v>
      </c>
      <c r="T22" s="14">
        <v>662.81499899999994</v>
      </c>
      <c r="U22" s="14">
        <v>424.33500099999998</v>
      </c>
      <c r="V22" s="14">
        <v>380.77405800000003</v>
      </c>
      <c r="W22" s="14">
        <v>355.69544000000002</v>
      </c>
      <c r="X22" s="14">
        <v>377.639927</v>
      </c>
      <c r="Y22" s="14">
        <v>369.07171899999997</v>
      </c>
      <c r="Z22" s="14">
        <v>463.122817</v>
      </c>
      <c r="AA22" s="14">
        <v>366.31665500000003</v>
      </c>
      <c r="AB22" s="14">
        <v>565.12592400000005</v>
      </c>
      <c r="AC22" s="14">
        <v>684.45899999999995</v>
      </c>
      <c r="AD22" s="14">
        <v>649.51589200000001</v>
      </c>
      <c r="AE22" s="14">
        <v>650.11599999999999</v>
      </c>
    </row>
    <row r="23" spans="1:31" ht="13.5" customHeight="1" x14ac:dyDescent="0.15">
      <c r="A23" s="1"/>
      <c r="B23" s="16" t="s">
        <v>47</v>
      </c>
      <c r="C23" s="10">
        <v>837.6</v>
      </c>
      <c r="D23" s="11">
        <v>869.99999999999977</v>
      </c>
      <c r="E23" s="11">
        <v>606</v>
      </c>
      <c r="F23" s="11">
        <v>756.00000000000023</v>
      </c>
      <c r="G23" s="11">
        <v>1030.8</v>
      </c>
      <c r="H23" s="11">
        <v>921.6</v>
      </c>
      <c r="I23" s="11">
        <v>1238.4780000000005</v>
      </c>
      <c r="J23" s="11">
        <v>1724.4039290000001</v>
      </c>
      <c r="K23" s="11">
        <v>1695.6</v>
      </c>
      <c r="L23" s="11">
        <v>1909.3882920000001</v>
      </c>
      <c r="M23" s="11">
        <v>2063.3978000000002</v>
      </c>
      <c r="N23" s="11">
        <v>2217.501953</v>
      </c>
      <c r="O23" s="11">
        <v>2560.5930010000002</v>
      </c>
      <c r="P23" s="11">
        <v>3407.740002</v>
      </c>
      <c r="Q23" s="11">
        <v>4297.1009990000002</v>
      </c>
      <c r="R23" s="11">
        <v>4286.3459990000001</v>
      </c>
      <c r="S23" s="11">
        <v>4151.75</v>
      </c>
      <c r="T23" s="11">
        <v>3546.0650009999999</v>
      </c>
      <c r="U23" s="11">
        <v>2797.5800009999998</v>
      </c>
      <c r="V23" s="11">
        <v>3569.99764</v>
      </c>
      <c r="W23" s="11">
        <v>4109.0556839999999</v>
      </c>
      <c r="X23" s="11">
        <v>3262.9509280000002</v>
      </c>
      <c r="Y23" s="11">
        <v>3125.9897299999998</v>
      </c>
      <c r="Z23" s="11">
        <v>3473.5362100000002</v>
      </c>
      <c r="AA23" s="11">
        <v>3531.5411410000002</v>
      </c>
      <c r="AB23" s="11">
        <v>3115.0133850000002</v>
      </c>
      <c r="AC23" s="11">
        <v>3705.8290000000002</v>
      </c>
      <c r="AD23" s="11">
        <v>4493.9177710000004</v>
      </c>
      <c r="AE23" s="11">
        <v>3775.13</v>
      </c>
    </row>
    <row r="24" spans="1:31" ht="13.5" customHeight="1" x14ac:dyDescent="0.15">
      <c r="A24" s="1"/>
      <c r="B24" s="16" t="s">
        <v>48</v>
      </c>
      <c r="C24" s="13"/>
      <c r="D24" s="14"/>
      <c r="E24" s="14">
        <v>2.4</v>
      </c>
      <c r="F24" s="14">
        <v>3.6000000000000005</v>
      </c>
      <c r="G24" s="14">
        <v>6</v>
      </c>
      <c r="H24" s="14">
        <v>7.2</v>
      </c>
      <c r="I24" s="14">
        <v>9.6</v>
      </c>
      <c r="J24" s="14">
        <v>12.000000000000004</v>
      </c>
      <c r="K24" s="14">
        <v>9.6</v>
      </c>
      <c r="L24" s="14">
        <v>11.302006</v>
      </c>
      <c r="M24" s="14">
        <v>9.5694459999999992</v>
      </c>
      <c r="N24" s="14">
        <v>16.544798</v>
      </c>
      <c r="O24" s="14">
        <v>25.679001</v>
      </c>
      <c r="P24" s="14">
        <v>41.335000000000001</v>
      </c>
      <c r="Q24" s="14">
        <v>45.198999999999998</v>
      </c>
      <c r="R24" s="14">
        <v>95.791000999999994</v>
      </c>
      <c r="S24" s="14">
        <v>93.359998000000004</v>
      </c>
      <c r="T24" s="14">
        <v>139.059</v>
      </c>
      <c r="U24" s="14">
        <v>76.504999999999995</v>
      </c>
      <c r="V24" s="14">
        <v>90.851208</v>
      </c>
      <c r="W24" s="14">
        <v>228.95403899999999</v>
      </c>
      <c r="X24" s="14">
        <v>193.55018799999999</v>
      </c>
      <c r="Y24" s="14">
        <v>109.012766</v>
      </c>
      <c r="Z24" s="14">
        <v>111.035551</v>
      </c>
      <c r="AA24" s="14">
        <v>85.960904999999997</v>
      </c>
      <c r="AB24" s="14">
        <v>59.953657</v>
      </c>
      <c r="AC24" s="14">
        <v>64.792000000000002</v>
      </c>
      <c r="AD24" s="14">
        <v>66.663161000000002</v>
      </c>
      <c r="AE24" s="14">
        <v>70.067999999999998</v>
      </c>
    </row>
    <row r="25" spans="1:31" ht="13.5" customHeight="1" x14ac:dyDescent="0.15">
      <c r="A25" s="1"/>
      <c r="B25" s="16" t="s">
        <v>49</v>
      </c>
      <c r="C25" s="10"/>
      <c r="D25" s="11"/>
      <c r="E25" s="11">
        <v>2.4</v>
      </c>
      <c r="F25" s="11">
        <v>4.8</v>
      </c>
      <c r="G25" s="11">
        <v>13.199999999999998</v>
      </c>
      <c r="H25" s="11">
        <v>56.400000000000006</v>
      </c>
      <c r="I25" s="11">
        <v>39.6</v>
      </c>
      <c r="J25" s="11">
        <v>32.399999999999991</v>
      </c>
      <c r="K25" s="11">
        <v>15.6</v>
      </c>
      <c r="L25" s="11">
        <v>16.267045</v>
      </c>
      <c r="M25" s="11">
        <v>18.442926</v>
      </c>
      <c r="N25" s="11">
        <v>39.850901999999998</v>
      </c>
      <c r="O25" s="11">
        <v>63.409001000000004</v>
      </c>
      <c r="P25" s="11">
        <v>76.739001000000002</v>
      </c>
      <c r="Q25" s="11">
        <v>78.309999000000005</v>
      </c>
      <c r="R25" s="11">
        <v>92.456997999999999</v>
      </c>
      <c r="S25" s="11">
        <v>101.085999</v>
      </c>
      <c r="T25" s="11">
        <v>112.925</v>
      </c>
      <c r="U25" s="11">
        <v>80.013998999999998</v>
      </c>
      <c r="V25" s="11">
        <v>114.86241</v>
      </c>
      <c r="W25" s="11">
        <v>126.921987</v>
      </c>
      <c r="X25" s="11">
        <v>122.07951</v>
      </c>
      <c r="Y25" s="11">
        <v>145.925465</v>
      </c>
      <c r="Z25" s="11">
        <v>216.45531800000001</v>
      </c>
      <c r="AA25" s="11">
        <v>263.61289499999998</v>
      </c>
      <c r="AB25" s="11">
        <v>313.48223200000001</v>
      </c>
      <c r="AC25" s="11">
        <v>307.822</v>
      </c>
      <c r="AD25" s="11">
        <v>306.69010100000003</v>
      </c>
      <c r="AE25" s="11">
        <v>345.435</v>
      </c>
    </row>
    <row r="26" spans="1:31" ht="13.5" customHeight="1" x14ac:dyDescent="0.15">
      <c r="A26" s="1"/>
      <c r="B26" s="16" t="s">
        <v>50</v>
      </c>
      <c r="C26" s="13"/>
      <c r="D26" s="14"/>
      <c r="E26" s="14"/>
      <c r="F26" s="14"/>
      <c r="G26" s="14"/>
      <c r="H26" s="14"/>
      <c r="I26" s="14"/>
      <c r="J26" s="14"/>
      <c r="K26" s="14">
        <v>13.199999999999998</v>
      </c>
      <c r="L26" s="14">
        <v>4.7791199999999998</v>
      </c>
      <c r="M26" s="14">
        <v>5.2301960000000003</v>
      </c>
      <c r="N26" s="14">
        <v>152.169971</v>
      </c>
      <c r="O26" s="14">
        <v>5.9969989999999997</v>
      </c>
      <c r="P26" s="14">
        <v>10.425000000000001</v>
      </c>
      <c r="Q26" s="14">
        <v>14.403</v>
      </c>
      <c r="R26" s="14">
        <v>79.989000000000004</v>
      </c>
      <c r="S26" s="14">
        <v>24.056998</v>
      </c>
      <c r="T26" s="14">
        <v>21.36</v>
      </c>
      <c r="U26" s="14">
        <v>17.863999</v>
      </c>
      <c r="V26" s="14">
        <v>20.563033000000001</v>
      </c>
      <c r="W26" s="14">
        <v>73.586765</v>
      </c>
      <c r="X26" s="14">
        <v>98.008578</v>
      </c>
      <c r="Y26" s="14">
        <v>383.44981999999999</v>
      </c>
      <c r="Z26" s="14">
        <v>572.38764100000003</v>
      </c>
      <c r="AA26" s="14">
        <v>12.918657</v>
      </c>
      <c r="AB26" s="14">
        <v>10.647734</v>
      </c>
      <c r="AC26" s="14">
        <v>18.815999999999999</v>
      </c>
      <c r="AD26" s="14">
        <v>28.195394</v>
      </c>
      <c r="AE26" s="14">
        <v>24.603000000000002</v>
      </c>
    </row>
    <row r="27" spans="1:31" ht="13.5" customHeight="1" x14ac:dyDescent="0.15">
      <c r="A27" s="1"/>
      <c r="B27" s="16" t="s">
        <v>51</v>
      </c>
      <c r="C27" s="10">
        <v>18</v>
      </c>
      <c r="D27" s="11">
        <v>25.199999999999989</v>
      </c>
      <c r="E27" s="11">
        <v>49.2</v>
      </c>
      <c r="F27" s="11">
        <v>21.599999999999994</v>
      </c>
      <c r="G27" s="11">
        <v>113.99999999999999</v>
      </c>
      <c r="H27" s="11">
        <v>58.799999999999983</v>
      </c>
      <c r="I27" s="11">
        <v>40.799999999999997</v>
      </c>
      <c r="J27" s="11">
        <v>188.40000000000006</v>
      </c>
      <c r="K27" s="11">
        <v>118.80000000000004</v>
      </c>
      <c r="L27" s="11">
        <v>183.906362</v>
      </c>
      <c r="M27" s="11">
        <v>311.97395899999998</v>
      </c>
      <c r="N27" s="11">
        <v>513.98943499999996</v>
      </c>
      <c r="O27" s="11">
        <v>272.69299799999999</v>
      </c>
      <c r="P27" s="11">
        <v>569.649001</v>
      </c>
      <c r="Q27" s="11">
        <v>418.43600099999998</v>
      </c>
      <c r="R27" s="11">
        <v>514.91100100000006</v>
      </c>
      <c r="S27" s="11">
        <v>573.72999900000002</v>
      </c>
      <c r="T27" s="11">
        <v>1748.001</v>
      </c>
      <c r="U27" s="11">
        <v>1609.776001</v>
      </c>
      <c r="V27" s="11">
        <v>1655.154004</v>
      </c>
      <c r="W27" s="11">
        <v>2456.6119309999999</v>
      </c>
      <c r="X27" s="11">
        <v>2679.1821300000001</v>
      </c>
      <c r="Y27" s="11">
        <v>799.07142099999999</v>
      </c>
      <c r="Z27" s="11">
        <v>1014.348575</v>
      </c>
      <c r="AA27" s="11">
        <v>2194.1895340000001</v>
      </c>
      <c r="AB27" s="11">
        <v>881.93393800000001</v>
      </c>
      <c r="AC27" s="11">
        <v>497.51499999999999</v>
      </c>
      <c r="AD27" s="11">
        <v>961.11433399999999</v>
      </c>
      <c r="AE27" s="11">
        <v>711.63900000000001</v>
      </c>
    </row>
    <row r="28" spans="1:31" ht="13.5" customHeight="1" x14ac:dyDescent="0.15">
      <c r="A28" s="1"/>
      <c r="B28" s="16" t="s">
        <v>52</v>
      </c>
      <c r="C28" s="13">
        <v>1168.8</v>
      </c>
      <c r="D28" s="14">
        <v>1015.2</v>
      </c>
      <c r="E28" s="14">
        <v>950.4</v>
      </c>
      <c r="F28" s="14">
        <v>1122</v>
      </c>
      <c r="G28" s="14">
        <v>1542</v>
      </c>
      <c r="H28" s="14">
        <v>1675.2</v>
      </c>
      <c r="I28" s="14">
        <v>1489.2000000000003</v>
      </c>
      <c r="J28" s="14">
        <v>1954.8</v>
      </c>
      <c r="K28" s="14">
        <v>2143.1999999999989</v>
      </c>
      <c r="L28" s="14">
        <v>2657.9379469999999</v>
      </c>
      <c r="M28" s="14">
        <v>2532.0651320000002</v>
      </c>
      <c r="N28" s="14">
        <v>2567.2010310000001</v>
      </c>
      <c r="O28" s="14">
        <v>2535.0129999999999</v>
      </c>
      <c r="P28" s="14">
        <v>3007.2239989999998</v>
      </c>
      <c r="Q28" s="14">
        <v>3646.6750000000002</v>
      </c>
      <c r="R28" s="14">
        <v>3609.377</v>
      </c>
      <c r="S28" s="14">
        <v>4488.7200009999997</v>
      </c>
      <c r="T28" s="14">
        <v>6405.5860009999997</v>
      </c>
      <c r="U28" s="14">
        <v>4527.5070009999999</v>
      </c>
      <c r="V28" s="14">
        <v>5306.2079320000003</v>
      </c>
      <c r="W28" s="14">
        <v>4627.5090980000004</v>
      </c>
      <c r="X28" s="14">
        <v>5058.7816270000003</v>
      </c>
      <c r="Y28" s="14">
        <v>5512.228118</v>
      </c>
      <c r="Z28" s="14">
        <v>5296.4590459999999</v>
      </c>
      <c r="AA28" s="14">
        <v>4024.0748680000002</v>
      </c>
      <c r="AB28" s="14">
        <v>3740.1827239999998</v>
      </c>
      <c r="AC28" s="14">
        <v>4568.4290000000001</v>
      </c>
      <c r="AD28" s="14">
        <v>4821.8049730000002</v>
      </c>
      <c r="AE28" s="14">
        <v>4246.6369999999997</v>
      </c>
    </row>
    <row r="29" spans="1:31" ht="13.5" customHeight="1" x14ac:dyDescent="0.15">
      <c r="A29" s="1"/>
      <c r="B29" s="16" t="s">
        <v>53</v>
      </c>
      <c r="C29" s="10">
        <v>102</v>
      </c>
      <c r="D29" s="11">
        <v>99.600000000000065</v>
      </c>
      <c r="E29" s="11">
        <v>78</v>
      </c>
      <c r="F29" s="11">
        <v>172.8</v>
      </c>
      <c r="G29" s="11">
        <v>454.8</v>
      </c>
      <c r="H29" s="11">
        <v>328.8</v>
      </c>
      <c r="I29" s="11">
        <v>289.2</v>
      </c>
      <c r="J29" s="11">
        <v>292.8</v>
      </c>
      <c r="K29" s="11">
        <v>364.7999999999999</v>
      </c>
      <c r="L29" s="11">
        <v>370.213956</v>
      </c>
      <c r="M29" s="11">
        <v>222.181816</v>
      </c>
      <c r="N29" s="11">
        <v>228.34490600000001</v>
      </c>
      <c r="O29" s="11">
        <v>240.14599899999999</v>
      </c>
      <c r="P29" s="11">
        <v>302.74400000000003</v>
      </c>
      <c r="Q29" s="11">
        <v>380.51600000000002</v>
      </c>
      <c r="R29" s="11">
        <v>379.76</v>
      </c>
      <c r="S29" s="11">
        <v>414.13299899999998</v>
      </c>
      <c r="T29" s="11">
        <v>410.892</v>
      </c>
      <c r="U29" s="11">
        <v>430.79500000000002</v>
      </c>
      <c r="V29" s="11">
        <v>1110.094055</v>
      </c>
      <c r="W29" s="11">
        <v>713.25935800000002</v>
      </c>
      <c r="X29" s="11">
        <v>276.283118</v>
      </c>
      <c r="Y29" s="11">
        <v>334.10385500000001</v>
      </c>
      <c r="Z29" s="11">
        <v>493.24020000000002</v>
      </c>
      <c r="AA29" s="11">
        <v>525.894272</v>
      </c>
      <c r="AB29" s="11">
        <v>441.74253299999998</v>
      </c>
      <c r="AC29" s="11">
        <v>458.25200000000001</v>
      </c>
      <c r="AD29" s="11">
        <v>579.83130900000003</v>
      </c>
      <c r="AE29" s="11">
        <v>503.35599999999999</v>
      </c>
    </row>
    <row r="30" spans="1:31" ht="13.5" customHeight="1" x14ac:dyDescent="0.15">
      <c r="A30" s="1"/>
      <c r="B30" s="16" t="s">
        <v>54</v>
      </c>
      <c r="C30" s="13"/>
      <c r="D30" s="14"/>
      <c r="E30" s="14">
        <v>16.800000000000008</v>
      </c>
      <c r="F30" s="14">
        <v>4.8</v>
      </c>
      <c r="G30" s="14">
        <v>25.2</v>
      </c>
      <c r="H30" s="14">
        <v>106.80000000000003</v>
      </c>
      <c r="I30" s="14">
        <v>25.20000000000001</v>
      </c>
      <c r="J30" s="14">
        <v>55.199999999999996</v>
      </c>
      <c r="K30" s="14">
        <v>22.8</v>
      </c>
      <c r="L30" s="14">
        <v>11.609413</v>
      </c>
      <c r="M30" s="14">
        <v>10.109389</v>
      </c>
      <c r="N30" s="14">
        <v>17.311775999999998</v>
      </c>
      <c r="O30" s="14">
        <v>109.758</v>
      </c>
      <c r="P30" s="14">
        <v>356.50500199999999</v>
      </c>
      <c r="Q30" s="14">
        <v>691.726</v>
      </c>
      <c r="R30" s="14">
        <v>1267.059002</v>
      </c>
      <c r="S30" s="14">
        <v>2706.8900010000002</v>
      </c>
      <c r="T30" s="14">
        <v>3462.395</v>
      </c>
      <c r="U30" s="14">
        <v>3136.9160000000002</v>
      </c>
      <c r="V30" s="14">
        <v>4424.0745729999999</v>
      </c>
      <c r="W30" s="14">
        <v>4103.6876869999996</v>
      </c>
      <c r="X30" s="14">
        <v>4624.4957830000003</v>
      </c>
      <c r="Y30" s="14">
        <v>4406.9864219999999</v>
      </c>
      <c r="Z30" s="14">
        <v>4298.747961</v>
      </c>
      <c r="AA30" s="14">
        <v>3543.4468320000001</v>
      </c>
      <c r="AB30" s="14">
        <v>2890.2990840000002</v>
      </c>
      <c r="AC30" s="14">
        <v>2778.0189999999998</v>
      </c>
      <c r="AD30" s="14">
        <v>2721.4061019999999</v>
      </c>
      <c r="AE30" s="14">
        <v>2314.9670000000001</v>
      </c>
    </row>
    <row r="31" spans="1:31" ht="13.5" customHeight="1" x14ac:dyDescent="0.15">
      <c r="A31" s="1"/>
      <c r="B31" s="16" t="s">
        <v>55</v>
      </c>
      <c r="C31" s="10"/>
      <c r="D31" s="11"/>
      <c r="E31" s="11">
        <v>40.799999999999997</v>
      </c>
      <c r="F31" s="11">
        <v>40.799999999999997</v>
      </c>
      <c r="G31" s="11">
        <v>79.2</v>
      </c>
      <c r="H31" s="11">
        <v>119.99999999999994</v>
      </c>
      <c r="I31" s="11">
        <v>99.599999999999966</v>
      </c>
      <c r="J31" s="11">
        <v>84</v>
      </c>
      <c r="K31" s="11">
        <v>81.599999999999994</v>
      </c>
      <c r="L31" s="11">
        <v>63.232201000000003</v>
      </c>
      <c r="M31" s="11">
        <v>52.152276999999998</v>
      </c>
      <c r="N31" s="11">
        <v>54.321801000000001</v>
      </c>
      <c r="O31" s="11">
        <v>71.121001000000007</v>
      </c>
      <c r="P31" s="11">
        <v>75.311999999999998</v>
      </c>
      <c r="Q31" s="11">
        <v>91.608000000000004</v>
      </c>
      <c r="R31" s="11">
        <v>147.75700000000001</v>
      </c>
      <c r="S31" s="11">
        <v>426.21499899999998</v>
      </c>
      <c r="T31" s="11">
        <v>932.97000100000002</v>
      </c>
      <c r="U31" s="11">
        <v>402.85799900000001</v>
      </c>
      <c r="V31" s="11">
        <v>586.13014099999998</v>
      </c>
      <c r="W31" s="11">
        <v>1276.8653859999999</v>
      </c>
      <c r="X31" s="11">
        <v>1408.37383</v>
      </c>
      <c r="Y31" s="11">
        <v>1413.999971</v>
      </c>
      <c r="Z31" s="11">
        <v>1665.412975</v>
      </c>
      <c r="AA31" s="11">
        <v>1625.8933999999999</v>
      </c>
      <c r="AB31" s="11">
        <v>1660.2000909999999</v>
      </c>
      <c r="AC31" s="11">
        <v>1917.3869999999999</v>
      </c>
      <c r="AD31" s="11">
        <v>1888.8373790000001</v>
      </c>
      <c r="AE31" s="11">
        <v>1788.721</v>
      </c>
    </row>
    <row r="32" spans="1:31" ht="13.5" customHeight="1" x14ac:dyDescent="0.15">
      <c r="A32" s="1"/>
      <c r="B32" s="16" t="s">
        <v>56</v>
      </c>
      <c r="C32" s="13">
        <v>508.8</v>
      </c>
      <c r="D32" s="14">
        <v>574.79999999999995</v>
      </c>
      <c r="E32" s="14">
        <v>526.80000000000007</v>
      </c>
      <c r="F32" s="14">
        <v>631.19999999999993</v>
      </c>
      <c r="G32" s="14">
        <v>847.19999999999982</v>
      </c>
      <c r="H32" s="14">
        <v>899.99999999999989</v>
      </c>
      <c r="I32" s="14">
        <v>936</v>
      </c>
      <c r="J32" s="14">
        <v>1516.8</v>
      </c>
      <c r="K32" s="14">
        <v>1490.400000000001</v>
      </c>
      <c r="L32" s="14">
        <v>1533.0981609999999</v>
      </c>
      <c r="M32" s="14">
        <v>1518.154166</v>
      </c>
      <c r="N32" s="14">
        <v>1552.4795979999999</v>
      </c>
      <c r="O32" s="14">
        <v>2015.7670000000001</v>
      </c>
      <c r="P32" s="14">
        <v>2808.846</v>
      </c>
      <c r="Q32" s="14">
        <v>2867.061001</v>
      </c>
      <c r="R32" s="14">
        <v>3479.2420000000002</v>
      </c>
      <c r="S32" s="14">
        <v>3924.79</v>
      </c>
      <c r="T32" s="14">
        <v>3192.4859999999999</v>
      </c>
      <c r="U32" s="14">
        <v>1737.082001</v>
      </c>
      <c r="V32" s="14">
        <v>1857.955109</v>
      </c>
      <c r="W32" s="14">
        <v>1857.2381949999999</v>
      </c>
      <c r="X32" s="14">
        <v>1668.337653</v>
      </c>
      <c r="Y32" s="14">
        <v>1682.123218</v>
      </c>
      <c r="Z32" s="14">
        <v>2068.4712930000001</v>
      </c>
      <c r="AA32" s="14">
        <v>2171.0404659999999</v>
      </c>
      <c r="AB32" s="14">
        <v>2257.0602159999999</v>
      </c>
      <c r="AC32" s="14">
        <v>2790.4079999999999</v>
      </c>
      <c r="AD32" s="14">
        <v>3048.0233149999999</v>
      </c>
      <c r="AE32" s="14">
        <v>2769.4609999999998</v>
      </c>
    </row>
    <row r="33" spans="1:31" ht="13.5" customHeight="1" x14ac:dyDescent="0.15">
      <c r="A33" s="1"/>
      <c r="B33" s="15" t="s">
        <v>57</v>
      </c>
      <c r="C33" s="10">
        <v>990</v>
      </c>
      <c r="D33" s="11">
        <v>1096.8000000000009</v>
      </c>
      <c r="E33" s="11">
        <v>1184.3999999999999</v>
      </c>
      <c r="F33" s="11">
        <v>1232.4000000000001</v>
      </c>
      <c r="G33" s="11">
        <v>1569.6</v>
      </c>
      <c r="H33" s="11">
        <v>1807.2</v>
      </c>
      <c r="I33" s="11">
        <v>2210.4</v>
      </c>
      <c r="J33" s="11">
        <v>2805.6</v>
      </c>
      <c r="K33" s="11">
        <v>2426.4000000000019</v>
      </c>
      <c r="L33" s="11">
        <v>2606.3825040000002</v>
      </c>
      <c r="M33" s="11">
        <v>2173.2000400000002</v>
      </c>
      <c r="N33" s="11">
        <v>2339.5910899999999</v>
      </c>
      <c r="O33" s="11">
        <v>3272.1630009999999</v>
      </c>
      <c r="P33" s="11">
        <v>3378.4840009999998</v>
      </c>
      <c r="Q33" s="11">
        <v>3812.0629979999999</v>
      </c>
      <c r="R33" s="11">
        <v>4692.0880010000001</v>
      </c>
      <c r="S33" s="11">
        <v>4691.1910010000001</v>
      </c>
      <c r="T33" s="11">
        <v>5171.3389989999996</v>
      </c>
      <c r="U33" s="11">
        <v>5243.1439989999999</v>
      </c>
      <c r="V33" s="11">
        <v>6641.623971</v>
      </c>
      <c r="W33" s="11">
        <v>8163.289702</v>
      </c>
      <c r="X33" s="11">
        <v>9250.4849140000006</v>
      </c>
      <c r="Y33" s="11">
        <v>9563.0897229999991</v>
      </c>
      <c r="Z33" s="11">
        <v>10282.527201000001</v>
      </c>
      <c r="AA33" s="11">
        <v>10830.634953000001</v>
      </c>
      <c r="AB33" s="11">
        <v>7495.5301010000003</v>
      </c>
      <c r="AC33" s="11">
        <v>16400.089</v>
      </c>
      <c r="AD33" s="11">
        <v>9623.1300640000009</v>
      </c>
      <c r="AE33" s="11">
        <v>7891.0940000000001</v>
      </c>
    </row>
    <row r="34" spans="1:31" ht="13.5" customHeight="1" x14ac:dyDescent="0.15">
      <c r="A34" s="1"/>
      <c r="B34" s="15" t="s">
        <v>58</v>
      </c>
      <c r="C34" s="13">
        <v>1672.8</v>
      </c>
      <c r="D34" s="14">
        <v>1609.2</v>
      </c>
      <c r="E34" s="14">
        <v>1374</v>
      </c>
      <c r="F34" s="14">
        <v>1389.6</v>
      </c>
      <c r="G34" s="14">
        <v>1790.4</v>
      </c>
      <c r="H34" s="14">
        <v>1203.5999999999999</v>
      </c>
      <c r="I34" s="14">
        <v>1514.4</v>
      </c>
      <c r="J34" s="14">
        <v>1555.2</v>
      </c>
      <c r="K34" s="14">
        <v>1638</v>
      </c>
      <c r="L34" s="14">
        <v>2426.7321830000001</v>
      </c>
      <c r="M34" s="14">
        <v>2035.7283070000001</v>
      </c>
      <c r="N34" s="14">
        <v>2340.6295439999999</v>
      </c>
      <c r="O34" s="14">
        <v>2682.1249990000001</v>
      </c>
      <c r="P34" s="14">
        <v>3383.0740000000001</v>
      </c>
      <c r="Q34" s="14">
        <v>3446.2199989999999</v>
      </c>
      <c r="R34" s="14">
        <v>3620.4050000000002</v>
      </c>
      <c r="S34" s="14">
        <v>3506.422998</v>
      </c>
      <c r="T34" s="14">
        <v>4057.2339999999999</v>
      </c>
      <c r="U34" s="14">
        <v>3439.57</v>
      </c>
      <c r="V34" s="14">
        <v>4101.8638250000004</v>
      </c>
      <c r="W34" s="14">
        <v>4930.030006</v>
      </c>
      <c r="X34" s="14">
        <v>4828.1159699999998</v>
      </c>
      <c r="Y34" s="14">
        <v>5202.8551930000003</v>
      </c>
      <c r="Z34" s="14">
        <v>4916.6293930000002</v>
      </c>
      <c r="AA34" s="14">
        <v>4623.2443750000002</v>
      </c>
      <c r="AB34" s="14">
        <v>4866.4489139999996</v>
      </c>
      <c r="AC34" s="14">
        <v>4625.7240000000002</v>
      </c>
      <c r="AD34" s="14">
        <v>5754.8092450000004</v>
      </c>
      <c r="AE34" s="14">
        <v>5567.2079999999996</v>
      </c>
    </row>
    <row r="35" spans="1:31" ht="13.5" customHeight="1" x14ac:dyDescent="0.15">
      <c r="A35" s="1"/>
      <c r="B35" s="15" t="s">
        <v>59</v>
      </c>
      <c r="C35" s="10">
        <v>4768.8</v>
      </c>
      <c r="D35" s="11">
        <v>5910</v>
      </c>
      <c r="E35" s="11">
        <v>6430.7999999999965</v>
      </c>
      <c r="F35" s="11">
        <v>8014.8</v>
      </c>
      <c r="G35" s="11">
        <v>10682.4</v>
      </c>
      <c r="H35" s="11">
        <v>11131.200000000004</v>
      </c>
      <c r="I35" s="11">
        <v>11725.2</v>
      </c>
      <c r="J35" s="11">
        <v>9274.7999999999956</v>
      </c>
      <c r="K35" s="11">
        <v>9048</v>
      </c>
      <c r="L35" s="11">
        <v>10708.09433</v>
      </c>
      <c r="M35" s="11">
        <v>9451.6783200000009</v>
      </c>
      <c r="N35" s="11">
        <v>10145.535301</v>
      </c>
      <c r="O35" s="11">
        <v>14653.736000999999</v>
      </c>
      <c r="P35" s="11">
        <v>18127.112000000001</v>
      </c>
      <c r="Q35" s="11">
        <v>15531.091998</v>
      </c>
      <c r="R35" s="11">
        <v>18978.862999000001</v>
      </c>
      <c r="S35" s="11">
        <v>18654.450001000001</v>
      </c>
      <c r="T35" s="11">
        <v>19771.871998999999</v>
      </c>
      <c r="U35" s="11">
        <v>19661.055</v>
      </c>
      <c r="V35" s="11">
        <v>25294.346188</v>
      </c>
      <c r="W35" s="11">
        <v>30974.663334000001</v>
      </c>
      <c r="X35" s="11">
        <v>32606.188756</v>
      </c>
      <c r="Y35" s="11">
        <v>27756.308325000002</v>
      </c>
      <c r="Z35" s="11">
        <v>27256.402125000001</v>
      </c>
      <c r="AA35" s="11">
        <v>30418.178487000001</v>
      </c>
      <c r="AB35" s="11">
        <v>32709.154721999999</v>
      </c>
      <c r="AC35" s="11">
        <v>38730.493999999999</v>
      </c>
      <c r="AD35" s="11">
        <v>46010.328707000001</v>
      </c>
      <c r="AE35" s="11">
        <v>31913.643</v>
      </c>
    </row>
    <row r="36" spans="1:31" ht="13.5" customHeight="1" x14ac:dyDescent="0.15">
      <c r="A36" s="1"/>
      <c r="B36" s="15" t="s">
        <v>60</v>
      </c>
      <c r="C36" s="13">
        <v>22.8</v>
      </c>
      <c r="D36" s="14">
        <v>28.8</v>
      </c>
      <c r="E36" s="14">
        <v>32.4</v>
      </c>
      <c r="F36" s="14">
        <v>50.4</v>
      </c>
      <c r="G36" s="14">
        <v>64.8</v>
      </c>
      <c r="H36" s="14">
        <v>62.4</v>
      </c>
      <c r="I36" s="14">
        <v>58.8</v>
      </c>
      <c r="J36" s="14">
        <v>46.8</v>
      </c>
      <c r="K36" s="14">
        <v>39.6</v>
      </c>
      <c r="L36" s="14">
        <v>54.498142999999999</v>
      </c>
      <c r="M36" s="14">
        <v>52.350557999999999</v>
      </c>
      <c r="N36" s="14">
        <v>40.331204</v>
      </c>
      <c r="O36" s="14">
        <v>32.850999999999999</v>
      </c>
      <c r="P36" s="14">
        <v>35.662000999999997</v>
      </c>
      <c r="Q36" s="14">
        <v>26.090999</v>
      </c>
      <c r="R36" s="14">
        <v>27.759001000000001</v>
      </c>
      <c r="S36" s="14">
        <v>29.747999</v>
      </c>
      <c r="T36" s="14">
        <v>23.937999999999999</v>
      </c>
      <c r="U36" s="14">
        <v>29.71</v>
      </c>
      <c r="V36" s="14">
        <v>27.802351999999999</v>
      </c>
      <c r="W36" s="14">
        <v>45.385433999999997</v>
      </c>
      <c r="X36" s="14">
        <v>32.098582999999998</v>
      </c>
      <c r="Y36" s="14">
        <v>29.343333999999999</v>
      </c>
      <c r="Z36" s="14">
        <v>158.24956499999999</v>
      </c>
      <c r="AA36" s="14">
        <v>70.783495000000002</v>
      </c>
      <c r="AB36" s="14">
        <v>34.660176999999997</v>
      </c>
      <c r="AC36" s="14">
        <v>41.213999999999999</v>
      </c>
      <c r="AD36" s="14">
        <v>37.238076999999997</v>
      </c>
      <c r="AE36" s="14">
        <v>30.876000000000001</v>
      </c>
    </row>
    <row r="37" spans="1:31" ht="13.5" customHeight="1" x14ac:dyDescent="0.15">
      <c r="A37" s="1"/>
      <c r="B37" s="15" t="s">
        <v>61</v>
      </c>
      <c r="C37" s="10"/>
      <c r="D37" s="11"/>
      <c r="E37" s="11">
        <v>56.4</v>
      </c>
      <c r="F37" s="11">
        <v>90</v>
      </c>
      <c r="G37" s="11">
        <v>132</v>
      </c>
      <c r="H37" s="11">
        <v>187.2</v>
      </c>
      <c r="I37" s="11">
        <v>175.2</v>
      </c>
      <c r="J37" s="11">
        <v>105.6</v>
      </c>
      <c r="K37" s="11">
        <v>91.2</v>
      </c>
      <c r="L37" s="11">
        <v>65.664693999999997</v>
      </c>
      <c r="M37" s="11">
        <v>72.868594999999999</v>
      </c>
      <c r="N37" s="11">
        <v>108.84403399999999</v>
      </c>
      <c r="O37" s="11">
        <v>157.62700000000001</v>
      </c>
      <c r="P37" s="11">
        <v>312.952</v>
      </c>
      <c r="Q37" s="11">
        <v>338.791</v>
      </c>
      <c r="R37" s="11">
        <v>564.04200100000003</v>
      </c>
      <c r="S37" s="11">
        <v>966.072</v>
      </c>
      <c r="T37" s="11">
        <v>828.95900099999994</v>
      </c>
      <c r="U37" s="11">
        <v>771.46500000000003</v>
      </c>
      <c r="V37" s="11">
        <v>1164.700034</v>
      </c>
      <c r="W37" s="11">
        <v>1713.3856430000001</v>
      </c>
      <c r="X37" s="11">
        <v>1785.529708</v>
      </c>
      <c r="Y37" s="11">
        <v>1682.8616910000001</v>
      </c>
      <c r="Z37" s="11">
        <v>1812.359144</v>
      </c>
      <c r="AA37" s="11">
        <v>2040.471503</v>
      </c>
      <c r="AB37" s="11">
        <v>2161.7290090000001</v>
      </c>
      <c r="AC37" s="11">
        <v>2228.9389999999999</v>
      </c>
      <c r="AD37" s="11">
        <v>2451.6575339999999</v>
      </c>
      <c r="AE37" s="11">
        <v>2114.3440000000001</v>
      </c>
    </row>
    <row r="38" spans="1:31" ht="13.5" customHeight="1" x14ac:dyDescent="0.15">
      <c r="A38" s="1"/>
      <c r="B38" s="15" t="s">
        <v>62</v>
      </c>
      <c r="C38" s="13">
        <v>304.8</v>
      </c>
      <c r="D38" s="14">
        <v>238.8</v>
      </c>
      <c r="E38" s="14">
        <v>291.59999999999991</v>
      </c>
      <c r="F38" s="14">
        <v>172.8</v>
      </c>
      <c r="G38" s="14">
        <v>289.19999999999982</v>
      </c>
      <c r="H38" s="14">
        <v>317.99999999999989</v>
      </c>
      <c r="I38" s="14">
        <v>356.40000000000009</v>
      </c>
      <c r="J38" s="14">
        <v>268.80000000000013</v>
      </c>
      <c r="K38" s="14">
        <v>573.5999999999998</v>
      </c>
      <c r="L38" s="14">
        <v>346.85017299999998</v>
      </c>
      <c r="M38" s="14">
        <v>219.87536499999999</v>
      </c>
      <c r="N38" s="14">
        <v>291.93615899999998</v>
      </c>
      <c r="O38" s="14">
        <v>334.68400100000002</v>
      </c>
      <c r="P38" s="14">
        <v>638.82600000000002</v>
      </c>
      <c r="Q38" s="14">
        <v>620.59500000000003</v>
      </c>
      <c r="R38" s="14">
        <v>653.27200000000005</v>
      </c>
      <c r="S38" s="14">
        <v>462.62400000000002</v>
      </c>
      <c r="T38" s="14">
        <v>408.32900000000001</v>
      </c>
      <c r="U38" s="14">
        <v>478.70400000000001</v>
      </c>
      <c r="V38" s="14">
        <v>561.52474900000004</v>
      </c>
      <c r="W38" s="14">
        <v>437.66495700000002</v>
      </c>
      <c r="X38" s="14">
        <v>349.83612399999998</v>
      </c>
      <c r="Y38" s="14">
        <v>1273.631222</v>
      </c>
      <c r="Z38" s="14">
        <v>2232.4403339999999</v>
      </c>
      <c r="AA38" s="14">
        <v>1416.9776999999999</v>
      </c>
      <c r="AB38" s="14">
        <v>342.10083200000003</v>
      </c>
      <c r="AC38" s="14">
        <v>1479.2840000000001</v>
      </c>
      <c r="AD38" s="14">
        <v>1089.6606240000001</v>
      </c>
      <c r="AE38" s="14">
        <v>447.803</v>
      </c>
    </row>
    <row r="39" spans="1:31" ht="13.5" customHeight="1" x14ac:dyDescent="0.15">
      <c r="A39" s="1"/>
      <c r="B39" s="15" t="s">
        <v>63</v>
      </c>
      <c r="C39" s="10">
        <v>6</v>
      </c>
      <c r="D39" s="11">
        <v>7.2</v>
      </c>
      <c r="E39" s="11">
        <v>7.2</v>
      </c>
      <c r="F39" s="11">
        <v>8.4</v>
      </c>
      <c r="G39" s="11">
        <v>7.2</v>
      </c>
      <c r="H39" s="11">
        <v>12</v>
      </c>
      <c r="I39" s="11">
        <v>12</v>
      </c>
      <c r="J39" s="11">
        <v>73.2</v>
      </c>
      <c r="K39" s="11">
        <v>18</v>
      </c>
      <c r="L39" s="11">
        <v>31.055568999999998</v>
      </c>
      <c r="M39" s="11">
        <v>28.276312000000001</v>
      </c>
      <c r="N39" s="11">
        <v>14.012591</v>
      </c>
      <c r="O39" s="11">
        <v>16.166999000000001</v>
      </c>
      <c r="P39" s="11">
        <v>24.445997999999999</v>
      </c>
      <c r="Q39" s="11">
        <v>42.415999999999997</v>
      </c>
      <c r="R39" s="11">
        <v>35.646999999999998</v>
      </c>
      <c r="S39" s="11">
        <v>38.392001</v>
      </c>
      <c r="T39" s="11">
        <v>38.705002</v>
      </c>
      <c r="U39" s="11">
        <v>6.0089990000000002</v>
      </c>
      <c r="V39" s="11">
        <v>347.94297799999998</v>
      </c>
      <c r="W39" s="11">
        <v>16.898444000000001</v>
      </c>
      <c r="X39" s="11">
        <v>26.953773000000002</v>
      </c>
      <c r="Y39" s="11">
        <v>25.102060999999999</v>
      </c>
      <c r="Z39" s="11">
        <v>31.351402</v>
      </c>
      <c r="AA39" s="11">
        <v>30.828955000000001</v>
      </c>
      <c r="AB39" s="11">
        <v>30.352526000000001</v>
      </c>
      <c r="AC39" s="11">
        <v>41.997999999999998</v>
      </c>
      <c r="AD39" s="11">
        <v>37.506072000000003</v>
      </c>
      <c r="AE39" s="11">
        <v>98.412999999999997</v>
      </c>
    </row>
    <row r="40" spans="1:31" ht="13.5" customHeight="1" x14ac:dyDescent="0.15">
      <c r="A40" s="1"/>
      <c r="B40" s="15" t="s">
        <v>64</v>
      </c>
      <c r="C40" s="13"/>
      <c r="D40" s="14"/>
      <c r="E40" s="14">
        <v>118.8</v>
      </c>
      <c r="F40" s="14">
        <v>278.39999999999981</v>
      </c>
      <c r="G40" s="14">
        <v>415.2</v>
      </c>
      <c r="H40" s="14">
        <v>328.8</v>
      </c>
      <c r="I40" s="14">
        <v>317.99999999999994</v>
      </c>
      <c r="J40" s="14">
        <v>363.59999999999991</v>
      </c>
      <c r="K40" s="14">
        <v>487.19999999999976</v>
      </c>
      <c r="L40" s="14">
        <v>647.00459899999998</v>
      </c>
      <c r="M40" s="14">
        <v>450.249706</v>
      </c>
      <c r="N40" s="14">
        <v>501.23219899999998</v>
      </c>
      <c r="O40" s="14">
        <v>578.12300000000005</v>
      </c>
      <c r="P40" s="14">
        <v>851.32199800000001</v>
      </c>
      <c r="Q40" s="14">
        <v>849.77800100000002</v>
      </c>
      <c r="R40" s="14">
        <v>746.12700099999995</v>
      </c>
      <c r="S40" s="14">
        <v>969.773999</v>
      </c>
      <c r="T40" s="14">
        <v>1010.539</v>
      </c>
      <c r="U40" s="14">
        <v>725.81799999999998</v>
      </c>
      <c r="V40" s="14">
        <v>1059.431564</v>
      </c>
      <c r="W40" s="14">
        <v>1817.9899499999999</v>
      </c>
      <c r="X40" s="14">
        <v>1532.297161</v>
      </c>
      <c r="Y40" s="14">
        <v>1464.115616</v>
      </c>
      <c r="Z40" s="14">
        <v>1224.8452560000001</v>
      </c>
      <c r="AA40" s="14">
        <v>1179.523291</v>
      </c>
      <c r="AB40" s="14">
        <v>1274.7234410000001</v>
      </c>
      <c r="AC40" s="14">
        <v>1293.2729999999999</v>
      </c>
      <c r="AD40" s="14">
        <v>1448.006302</v>
      </c>
      <c r="AE40" s="14">
        <v>1426.846</v>
      </c>
    </row>
    <row r="41" spans="1:31" ht="13.5" customHeight="1" x14ac:dyDescent="0.15">
      <c r="A41" s="1"/>
      <c r="B41" s="15" t="s">
        <v>65</v>
      </c>
      <c r="C41" s="10">
        <v>12356.4</v>
      </c>
      <c r="D41" s="11">
        <v>11600.4</v>
      </c>
      <c r="E41" s="11">
        <v>11564.400000000007</v>
      </c>
      <c r="F41" s="11">
        <v>13522.799999999996</v>
      </c>
      <c r="G41" s="11">
        <v>17048.400000000001</v>
      </c>
      <c r="H41" s="11">
        <v>15766.8</v>
      </c>
      <c r="I41" s="11">
        <v>14770.8</v>
      </c>
      <c r="J41" s="11">
        <v>12261.599999999993</v>
      </c>
      <c r="K41" s="11">
        <v>15862.8</v>
      </c>
      <c r="L41" s="11">
        <v>20466.015821000001</v>
      </c>
      <c r="M41" s="11">
        <v>16505.766259</v>
      </c>
      <c r="N41" s="11">
        <v>15143.182799</v>
      </c>
      <c r="O41" s="11">
        <v>17276.137000999999</v>
      </c>
      <c r="P41" s="11">
        <v>21701.336998999999</v>
      </c>
      <c r="Q41" s="11">
        <v>24027.438000999999</v>
      </c>
      <c r="R41" s="11">
        <v>26534.015001</v>
      </c>
      <c r="S41" s="11">
        <v>26370.190999999999</v>
      </c>
      <c r="T41" s="11">
        <v>28252.471000000001</v>
      </c>
      <c r="U41" s="11">
        <v>21770.839</v>
      </c>
      <c r="V41" s="11">
        <v>28176.281179000001</v>
      </c>
      <c r="W41" s="11">
        <v>39712.547622999999</v>
      </c>
      <c r="X41" s="11">
        <v>38796.056941000003</v>
      </c>
      <c r="Y41" s="11">
        <v>34662.290114000003</v>
      </c>
      <c r="Z41" s="11">
        <v>32183.787734000001</v>
      </c>
      <c r="AA41" s="11">
        <v>25576.507269999998</v>
      </c>
      <c r="AB41" s="11">
        <v>24362.603085999999</v>
      </c>
      <c r="AC41" s="11">
        <v>26520.079000000002</v>
      </c>
      <c r="AD41" s="11">
        <v>30595.486121000002</v>
      </c>
      <c r="AE41" s="11">
        <v>28420.185000000001</v>
      </c>
    </row>
    <row r="42" spans="1:31" ht="13.5" customHeight="1" x14ac:dyDescent="0.15">
      <c r="A42" s="1"/>
      <c r="B42" s="15" t="s">
        <v>66</v>
      </c>
      <c r="C42" s="13">
        <v>120</v>
      </c>
      <c r="D42" s="14">
        <v>116.40000000000003</v>
      </c>
      <c r="E42" s="14">
        <v>124.79999999999997</v>
      </c>
      <c r="F42" s="14">
        <v>157.19999999999999</v>
      </c>
      <c r="G42" s="14">
        <v>201.6</v>
      </c>
      <c r="H42" s="14">
        <v>232.8</v>
      </c>
      <c r="I42" s="14">
        <v>241.2</v>
      </c>
      <c r="J42" s="14">
        <v>210</v>
      </c>
      <c r="K42" s="14">
        <v>277.2</v>
      </c>
      <c r="L42" s="14">
        <v>286.092444</v>
      </c>
      <c r="M42" s="14">
        <v>272.16168900000002</v>
      </c>
      <c r="N42" s="14"/>
      <c r="O42" s="14">
        <v>432.78399999999999</v>
      </c>
      <c r="P42" s="14">
        <v>620.18100000000004</v>
      </c>
      <c r="Q42" s="14">
        <v>670.30600000000004</v>
      </c>
      <c r="R42" s="14">
        <v>672.98099999999999</v>
      </c>
      <c r="S42" s="14">
        <v>699.02500099999997</v>
      </c>
      <c r="T42" s="14">
        <v>824.78499999999997</v>
      </c>
      <c r="U42" s="14">
        <v>890.76099899999997</v>
      </c>
      <c r="V42" s="14">
        <v>918.46447699999999</v>
      </c>
      <c r="W42" s="14">
        <v>1103.8574390000001</v>
      </c>
      <c r="X42" s="14">
        <v>1465.06593</v>
      </c>
      <c r="Y42" s="14">
        <v>1490.531608</v>
      </c>
      <c r="Z42" s="14">
        <v>1730.3051579999999</v>
      </c>
      <c r="AA42" s="14">
        <v>1262.746243</v>
      </c>
      <c r="AB42" s="14">
        <v>1319.997646</v>
      </c>
      <c r="AC42" s="14">
        <v>1342.4259999999999</v>
      </c>
      <c r="AD42" s="14">
        <v>1743.4966850000001</v>
      </c>
      <c r="AE42" s="14">
        <v>1391.9280000000001</v>
      </c>
    </row>
    <row r="43" spans="1:31" ht="13.5" customHeight="1" x14ac:dyDescent="0.15">
      <c r="A43" s="1"/>
      <c r="B43" s="15" t="s">
        <v>67</v>
      </c>
      <c r="C43" s="10">
        <v>170.4</v>
      </c>
      <c r="D43" s="11">
        <v>286.8</v>
      </c>
      <c r="E43" s="11">
        <v>113.99999999999999</v>
      </c>
      <c r="F43" s="11">
        <v>189.60000000000011</v>
      </c>
      <c r="G43" s="11">
        <v>590.4</v>
      </c>
      <c r="H43" s="11">
        <v>297.60000000000002</v>
      </c>
      <c r="I43" s="11">
        <v>396</v>
      </c>
      <c r="J43" s="11">
        <v>690</v>
      </c>
      <c r="K43" s="11">
        <v>524.4</v>
      </c>
      <c r="L43" s="11">
        <v>516.30745100000001</v>
      </c>
      <c r="M43" s="11">
        <v>357.092783</v>
      </c>
      <c r="N43" s="11">
        <v>377.89237200000002</v>
      </c>
      <c r="O43" s="11">
        <v>739.53499899999997</v>
      </c>
      <c r="P43" s="11">
        <v>322.59200199999998</v>
      </c>
      <c r="Q43" s="11">
        <v>468.38500099999999</v>
      </c>
      <c r="R43" s="11">
        <v>850.524</v>
      </c>
      <c r="S43" s="11">
        <v>596.27800100000002</v>
      </c>
      <c r="T43" s="11">
        <v>2079.8159999999998</v>
      </c>
      <c r="U43" s="11">
        <v>1606.367</v>
      </c>
      <c r="V43" s="11">
        <v>2801.1489799999999</v>
      </c>
      <c r="W43" s="11">
        <v>666.48898999999994</v>
      </c>
      <c r="X43" s="11">
        <v>1061.736449</v>
      </c>
      <c r="Y43" s="11">
        <v>1539.406788</v>
      </c>
      <c r="Z43" s="11">
        <v>1669.793257</v>
      </c>
      <c r="AA43" s="11">
        <v>4779.0654979999999</v>
      </c>
      <c r="AB43" s="11">
        <v>3784.2005199999999</v>
      </c>
      <c r="AC43" s="11">
        <v>4232.2209999999995</v>
      </c>
      <c r="AD43" s="11">
        <v>2874.3711659999999</v>
      </c>
      <c r="AE43" s="11">
        <v>1802.1980000000001</v>
      </c>
    </row>
    <row r="44" spans="1:31" ht="13.5" customHeight="1" x14ac:dyDescent="0.15">
      <c r="A44" s="1"/>
      <c r="B44" s="15" t="s">
        <v>68</v>
      </c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>
        <v>7.2999999999999995E-2</v>
      </c>
      <c r="AC44" s="14">
        <v>0.14899999999999999</v>
      </c>
      <c r="AD44" s="14">
        <v>9.5827999999999997E-2</v>
      </c>
      <c r="AE44" s="14">
        <v>1.895</v>
      </c>
    </row>
    <row r="45" spans="1:31" ht="13.5" customHeight="1" x14ac:dyDescent="0.15">
      <c r="A45" s="1"/>
      <c r="B45" s="15" t="s">
        <v>69</v>
      </c>
      <c r="C45" s="10">
        <v>2702.4</v>
      </c>
      <c r="D45" s="11">
        <v>3222</v>
      </c>
      <c r="E45" s="11">
        <v>3109.2</v>
      </c>
      <c r="F45" s="11">
        <v>4151.9999999999991</v>
      </c>
      <c r="G45" s="11">
        <v>6688.8</v>
      </c>
      <c r="H45" s="11">
        <v>6439.2</v>
      </c>
      <c r="I45" s="11">
        <v>5797.2</v>
      </c>
      <c r="J45" s="11">
        <v>4070.3999999999992</v>
      </c>
      <c r="K45" s="11">
        <v>4922.3999999999978</v>
      </c>
      <c r="L45" s="11">
        <v>5648.1891960000003</v>
      </c>
      <c r="M45" s="11">
        <v>4079.6053849999998</v>
      </c>
      <c r="N45" s="11">
        <v>4221.5597299999999</v>
      </c>
      <c r="O45" s="11">
        <v>4635.9879989999999</v>
      </c>
      <c r="P45" s="11">
        <v>5653.5080010000001</v>
      </c>
      <c r="Q45" s="11">
        <v>7406.634</v>
      </c>
      <c r="R45" s="11">
        <v>9489.3000019999999</v>
      </c>
      <c r="S45" s="11">
        <v>11949.490999</v>
      </c>
      <c r="T45" s="11">
        <v>16292.971001</v>
      </c>
      <c r="U45" s="11">
        <v>13616.993999</v>
      </c>
      <c r="V45" s="11">
        <v>15244.201652</v>
      </c>
      <c r="W45" s="11">
        <v>20855.286189999999</v>
      </c>
      <c r="X45" s="11">
        <v>22887.919074000001</v>
      </c>
      <c r="Y45" s="11">
        <v>22289.028002999999</v>
      </c>
      <c r="Z45" s="11">
        <v>23749.882486999999</v>
      </c>
      <c r="AA45" s="11">
        <v>15011.163913</v>
      </c>
      <c r="AB45" s="11">
        <v>12821.496982999999</v>
      </c>
      <c r="AC45" s="11">
        <v>11973.72</v>
      </c>
      <c r="AD45" s="11">
        <v>11793.637569</v>
      </c>
      <c r="AE45" s="11">
        <v>12823.012000000001</v>
      </c>
    </row>
    <row r="46" spans="1:31" ht="13.5" customHeight="1" x14ac:dyDescent="0.15">
      <c r="A46" s="1"/>
      <c r="B46" s="15" t="s">
        <v>70</v>
      </c>
      <c r="C46" s="13">
        <v>405.6</v>
      </c>
      <c r="D46" s="14">
        <v>285.60000000000019</v>
      </c>
      <c r="E46" s="14">
        <v>230.39999999999989</v>
      </c>
      <c r="F46" s="14">
        <v>350.39999999999981</v>
      </c>
      <c r="G46" s="14">
        <v>307.19999999999987</v>
      </c>
      <c r="H46" s="14">
        <v>312</v>
      </c>
      <c r="I46" s="14">
        <v>453.6</v>
      </c>
      <c r="J46" s="14">
        <v>237.6</v>
      </c>
      <c r="K46" s="14">
        <v>625.20000000000005</v>
      </c>
      <c r="L46" s="14">
        <v>425.479489</v>
      </c>
      <c r="M46" s="14">
        <v>396.04390899999999</v>
      </c>
      <c r="N46" s="14">
        <v>395.242008</v>
      </c>
      <c r="O46" s="14">
        <v>546.44000200000005</v>
      </c>
      <c r="P46" s="14">
        <v>732.096001</v>
      </c>
      <c r="Q46" s="14">
        <v>904.36200099999996</v>
      </c>
      <c r="R46" s="14">
        <v>857.82399899999996</v>
      </c>
      <c r="S46" s="14">
        <v>950.04599900000005</v>
      </c>
      <c r="T46" s="14">
        <v>935.03800100000001</v>
      </c>
      <c r="U46" s="14">
        <v>472.10500000000002</v>
      </c>
      <c r="V46" s="14">
        <v>637.64917000000003</v>
      </c>
      <c r="W46" s="14">
        <v>1042.8432580000001</v>
      </c>
      <c r="X46" s="14">
        <v>788.76759700000002</v>
      </c>
      <c r="Y46" s="14">
        <v>872.97097599999995</v>
      </c>
      <c r="Z46" s="14">
        <v>871.06837900000005</v>
      </c>
      <c r="AA46" s="14">
        <v>699.04283299999997</v>
      </c>
      <c r="AB46" s="14">
        <v>820.78639199999998</v>
      </c>
      <c r="AC46" s="14">
        <v>884.178</v>
      </c>
      <c r="AD46" s="14">
        <v>1048.469891</v>
      </c>
      <c r="AE46" s="14">
        <v>1070.933</v>
      </c>
    </row>
    <row r="47" spans="1:31" ht="13.5" customHeight="1" x14ac:dyDescent="0.15">
      <c r="A47" s="1"/>
      <c r="B47" s="15" t="s">
        <v>71</v>
      </c>
      <c r="C47" s="10">
        <v>295.2</v>
      </c>
      <c r="D47" s="11">
        <v>242.4</v>
      </c>
      <c r="E47" s="11">
        <v>207.6</v>
      </c>
      <c r="F47" s="11">
        <v>225.6</v>
      </c>
      <c r="G47" s="11">
        <v>368.4</v>
      </c>
      <c r="H47" s="11">
        <v>643.20000000000005</v>
      </c>
      <c r="I47" s="11">
        <v>2078.4490000000001</v>
      </c>
      <c r="J47" s="11">
        <v>4833.6062119999997</v>
      </c>
      <c r="K47" s="11">
        <v>1840.8</v>
      </c>
      <c r="L47" s="11">
        <v>515.99649699999998</v>
      </c>
      <c r="M47" s="11">
        <v>431.98393800000002</v>
      </c>
      <c r="N47" s="11">
        <v>448.99558200000001</v>
      </c>
      <c r="O47" s="11">
        <v>434.125001</v>
      </c>
      <c r="P47" s="11">
        <v>516.43200100000001</v>
      </c>
      <c r="Q47" s="11">
        <v>579.63699999999994</v>
      </c>
      <c r="R47" s="11">
        <v>844.06999900000005</v>
      </c>
      <c r="S47" s="11">
        <v>488.016999</v>
      </c>
      <c r="T47" s="11">
        <v>402.64699999999999</v>
      </c>
      <c r="U47" s="11">
        <v>343.84399999999999</v>
      </c>
      <c r="V47" s="11">
        <v>373.22178400000001</v>
      </c>
      <c r="W47" s="11">
        <v>1134.235132</v>
      </c>
      <c r="X47" s="11">
        <v>406.458369</v>
      </c>
      <c r="Y47" s="11">
        <v>876.69799699999999</v>
      </c>
      <c r="Z47" s="11">
        <v>320.18957499999999</v>
      </c>
      <c r="AA47" s="11">
        <v>1492.0995129999999</v>
      </c>
      <c r="AB47" s="11">
        <v>590.45923300000004</v>
      </c>
      <c r="AC47" s="11">
        <v>527.27499999999998</v>
      </c>
      <c r="AD47" s="11">
        <v>512.89627599999994</v>
      </c>
      <c r="AE47" s="11">
        <v>601.22299999999996</v>
      </c>
    </row>
    <row r="48" spans="1:31" ht="13.5" customHeight="1" x14ac:dyDescent="0.15">
      <c r="A48" s="1"/>
      <c r="B48" s="15" t="s">
        <v>72</v>
      </c>
      <c r="C48" s="13">
        <v>1609.2</v>
      </c>
      <c r="D48" s="14">
        <v>2263.2000000000007</v>
      </c>
      <c r="E48" s="14">
        <v>2296.8000000000002</v>
      </c>
      <c r="F48" s="14">
        <v>2731.2000000000007</v>
      </c>
      <c r="G48" s="14">
        <v>3881.9999999999991</v>
      </c>
      <c r="H48" s="14">
        <v>4004.4</v>
      </c>
      <c r="I48" s="14">
        <v>4612.7999999999975</v>
      </c>
      <c r="J48" s="14">
        <v>5146.7999999999984</v>
      </c>
      <c r="K48" s="14">
        <v>6345.5999999999995</v>
      </c>
      <c r="L48" s="14">
        <v>8026.6253509999997</v>
      </c>
      <c r="M48" s="14">
        <v>5835.268669</v>
      </c>
      <c r="N48" s="14">
        <v>6631.5815249999996</v>
      </c>
      <c r="O48" s="14">
        <v>7044.5510000000004</v>
      </c>
      <c r="P48" s="14">
        <v>9844.2149979999995</v>
      </c>
      <c r="Q48" s="14">
        <v>10862.932000000001</v>
      </c>
      <c r="R48" s="14">
        <v>12995.657999999999</v>
      </c>
      <c r="S48" s="14">
        <v>13027.108999</v>
      </c>
      <c r="T48" s="14">
        <v>11461.971998999999</v>
      </c>
      <c r="U48" s="14">
        <v>9501.1149989999994</v>
      </c>
      <c r="V48" s="14">
        <v>14830.499405</v>
      </c>
      <c r="W48" s="14">
        <v>18198.370501000001</v>
      </c>
      <c r="X48" s="14">
        <v>14814.856025999999</v>
      </c>
      <c r="Y48" s="14">
        <v>15699.099206999999</v>
      </c>
      <c r="Z48" s="14">
        <v>15077.397935000001</v>
      </c>
      <c r="AA48" s="14">
        <v>12004.263628000001</v>
      </c>
      <c r="AB48" s="14">
        <v>12156.592221999999</v>
      </c>
      <c r="AC48" s="14">
        <v>14630.337</v>
      </c>
      <c r="AD48" s="14">
        <v>20773.324438</v>
      </c>
      <c r="AE48" s="14">
        <v>15713.018</v>
      </c>
    </row>
    <row r="49" spans="1:31" ht="13.5" customHeight="1" x14ac:dyDescent="0.15">
      <c r="A49" s="1"/>
      <c r="B49" s="15" t="s">
        <v>73</v>
      </c>
      <c r="C49" s="10">
        <v>1767.6</v>
      </c>
      <c r="D49" s="11">
        <v>1831.2</v>
      </c>
      <c r="E49" s="11">
        <v>1660.8000000000009</v>
      </c>
      <c r="F49" s="11">
        <v>1782</v>
      </c>
      <c r="G49" s="11">
        <v>2874</v>
      </c>
      <c r="H49" s="11">
        <v>3222</v>
      </c>
      <c r="I49" s="11">
        <v>3984</v>
      </c>
      <c r="J49" s="11">
        <v>4190.3999999999996</v>
      </c>
      <c r="K49" s="11">
        <v>4776</v>
      </c>
      <c r="L49" s="11">
        <v>5379.8329919999996</v>
      </c>
      <c r="M49" s="11">
        <v>3489.9875539999998</v>
      </c>
      <c r="N49" s="11">
        <v>4255.45928</v>
      </c>
      <c r="O49" s="11">
        <v>4094.2519990000001</v>
      </c>
      <c r="P49" s="11">
        <v>5515.9830009999996</v>
      </c>
      <c r="Q49" s="11">
        <v>5338.8440000000001</v>
      </c>
      <c r="R49" s="11">
        <v>5635.1189999999997</v>
      </c>
      <c r="S49" s="11">
        <v>6870.0380009999999</v>
      </c>
      <c r="T49" s="11">
        <v>5936.1539990000001</v>
      </c>
      <c r="U49" s="11">
        <v>3796.5529999999999</v>
      </c>
      <c r="V49" s="11">
        <v>5555.1221839999998</v>
      </c>
      <c r="W49" s="11">
        <v>5480.4915119999996</v>
      </c>
      <c r="X49" s="11">
        <v>4926.0251070000004</v>
      </c>
      <c r="Y49" s="11">
        <v>4814.4446989999997</v>
      </c>
      <c r="Z49" s="11">
        <v>6060.001483</v>
      </c>
      <c r="AA49" s="11">
        <v>7855.9785549999997</v>
      </c>
      <c r="AB49" s="11">
        <v>6727.7747669999999</v>
      </c>
      <c r="AC49" s="11">
        <v>6767.7529999999997</v>
      </c>
      <c r="AD49" s="11">
        <v>6377.5624159999998</v>
      </c>
      <c r="AE49" s="11">
        <v>5528.9629999999997</v>
      </c>
    </row>
    <row r="50" spans="1:31" ht="13.5" customHeight="1" x14ac:dyDescent="0.15">
      <c r="A50" s="1"/>
      <c r="B50" s="15" t="s">
        <v>74</v>
      </c>
      <c r="C50" s="13">
        <v>18607.2</v>
      </c>
      <c r="D50" s="14">
        <v>18157.2</v>
      </c>
      <c r="E50" s="14">
        <v>18219.599999999999</v>
      </c>
      <c r="F50" s="14">
        <v>20703.599999999999</v>
      </c>
      <c r="G50" s="14">
        <v>24344.400000000001</v>
      </c>
      <c r="H50" s="14">
        <v>21925.200000000012</v>
      </c>
      <c r="I50" s="14">
        <v>21849.599999999999</v>
      </c>
      <c r="J50" s="14">
        <v>23076.000000000011</v>
      </c>
      <c r="K50" s="14">
        <v>29600.399999999998</v>
      </c>
      <c r="L50" s="14">
        <v>37806.079652</v>
      </c>
      <c r="M50" s="14">
        <v>31357.699352</v>
      </c>
      <c r="N50" s="14">
        <v>32942.739825999997</v>
      </c>
      <c r="O50" s="14">
        <v>34368.758000000002</v>
      </c>
      <c r="P50" s="14">
        <v>43026.600000999999</v>
      </c>
      <c r="Q50" s="14">
        <v>41499.550002000004</v>
      </c>
      <c r="R50" s="14">
        <v>43320.558000999998</v>
      </c>
      <c r="S50" s="14">
        <v>45884.090000999997</v>
      </c>
      <c r="T50" s="14">
        <v>46500.925998999999</v>
      </c>
      <c r="U50" s="14">
        <v>37802.862999999998</v>
      </c>
      <c r="V50" s="14">
        <v>49991.897998</v>
      </c>
      <c r="W50" s="14">
        <v>56417.011630000001</v>
      </c>
      <c r="X50" s="14">
        <v>58806.985196000001</v>
      </c>
      <c r="Y50" s="14">
        <v>62326.913720999997</v>
      </c>
      <c r="Z50" s="14">
        <v>70556.413625999994</v>
      </c>
      <c r="AA50" s="14">
        <v>70117.330591999998</v>
      </c>
      <c r="AB50" s="14">
        <v>66753.910950999998</v>
      </c>
      <c r="AC50" s="14">
        <v>68734.494000000006</v>
      </c>
      <c r="AD50" s="14">
        <v>73313.786015000005</v>
      </c>
      <c r="AE50" s="14">
        <v>73891.805999999997</v>
      </c>
    </row>
    <row r="51" spans="1:31" ht="13.5" customHeight="1" x14ac:dyDescent="0.15">
      <c r="A51" s="1"/>
      <c r="B51" s="15" t="s">
        <v>75</v>
      </c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>
        <v>5.0000000000000001E-3</v>
      </c>
      <c r="AE51" s="11"/>
    </row>
    <row r="52" spans="1:31" ht="13.5" customHeight="1" x14ac:dyDescent="0.15">
      <c r="A52" s="1"/>
      <c r="B52" s="12" t="s">
        <v>76</v>
      </c>
      <c r="C52" s="13">
        <v>17310.376</v>
      </c>
      <c r="D52" s="14">
        <v>21473.478999999999</v>
      </c>
      <c r="E52" s="14">
        <v>26923.200000000001</v>
      </c>
      <c r="F52" s="14">
        <v>31361.999999999996</v>
      </c>
      <c r="G52" s="14">
        <v>40136.399999999994</v>
      </c>
      <c r="H52" s="14">
        <v>49396.799999999996</v>
      </c>
      <c r="I52" s="14">
        <v>52861.58</v>
      </c>
      <c r="J52" s="14">
        <v>48863.019929000002</v>
      </c>
      <c r="K52" s="14">
        <v>49867.199999999997</v>
      </c>
      <c r="L52" s="14">
        <v>58172.343589999997</v>
      </c>
      <c r="M52" s="14">
        <v>56592.395771000003</v>
      </c>
      <c r="N52" s="14">
        <v>63725.007943999997</v>
      </c>
      <c r="O52" s="14">
        <v>81324.693010999996</v>
      </c>
      <c r="P52" s="14">
        <v>109633.93399600001</v>
      </c>
      <c r="Q52" s="14">
        <v>133185.91037500001</v>
      </c>
      <c r="R52" s="14">
        <v>157238.10001699999</v>
      </c>
      <c r="S52" s="14">
        <v>193988.43702000001</v>
      </c>
      <c r="T52" s="14">
        <v>233215.99798399999</v>
      </c>
      <c r="U52" s="14">
        <v>208338.55502199999</v>
      </c>
      <c r="V52" s="14">
        <v>270108.39918900002</v>
      </c>
      <c r="W52" s="14">
        <v>320599.25917099998</v>
      </c>
      <c r="X52" s="14">
        <v>316912.72497699998</v>
      </c>
      <c r="Y52" s="14">
        <v>333784.67475100001</v>
      </c>
      <c r="Z52" s="14">
        <v>337153.12380200002</v>
      </c>
      <c r="AA52" s="14">
        <v>305132.00966099999</v>
      </c>
      <c r="AB52" s="14">
        <v>285693.35668000003</v>
      </c>
      <c r="AC52" s="14">
        <v>325453.74099999998</v>
      </c>
      <c r="AD52" s="14">
        <v>350110.54297100002</v>
      </c>
      <c r="AE52" s="14">
        <v>316549.11900000001</v>
      </c>
    </row>
    <row r="53" spans="1:31" ht="13.5" customHeight="1" x14ac:dyDescent="0.15">
      <c r="A53" s="1"/>
      <c r="B53" s="15" t="s">
        <v>77</v>
      </c>
      <c r="C53" s="10">
        <v>6769.3909999999996</v>
      </c>
      <c r="D53" s="11">
        <v>9630.2219999999998</v>
      </c>
      <c r="E53" s="11">
        <v>14695.2</v>
      </c>
      <c r="F53" s="11">
        <v>16610.399999999998</v>
      </c>
      <c r="G53" s="11">
        <v>22621.199999999993</v>
      </c>
      <c r="H53" s="11">
        <v>27712.799999999992</v>
      </c>
      <c r="I53" s="11">
        <v>30595.280999999999</v>
      </c>
      <c r="J53" s="11">
        <v>26244.514769000001</v>
      </c>
      <c r="K53" s="11">
        <v>29372.400000000001</v>
      </c>
      <c r="L53" s="11">
        <v>35986.946867999999</v>
      </c>
      <c r="M53" s="11">
        <v>33912.155902999999</v>
      </c>
      <c r="N53" s="11">
        <v>41218.850039999998</v>
      </c>
      <c r="O53" s="11">
        <v>55746.145991999998</v>
      </c>
      <c r="P53" s="11">
        <v>73656.978998000006</v>
      </c>
      <c r="Q53" s="11">
        <v>88986.456013000003</v>
      </c>
      <c r="R53" s="11">
        <v>99955.073008000007</v>
      </c>
      <c r="S53" s="11">
        <v>118972.162998</v>
      </c>
      <c r="T53" s="11">
        <v>140572.19500099999</v>
      </c>
      <c r="U53" s="11">
        <v>133707.60600199999</v>
      </c>
      <c r="V53" s="11">
        <v>174102.483847</v>
      </c>
      <c r="W53" s="11">
        <v>208133.007404</v>
      </c>
      <c r="X53" s="11">
        <v>209425.32937399999</v>
      </c>
      <c r="Y53" s="11">
        <v>227262.643629</v>
      </c>
      <c r="Z53" s="11">
        <v>230245.95407800001</v>
      </c>
      <c r="AA53" s="11">
        <v>219202.21392000001</v>
      </c>
      <c r="AB53" s="11">
        <v>208471.118793</v>
      </c>
      <c r="AC53" s="11">
        <v>245954.86499999999</v>
      </c>
      <c r="AD53" s="11">
        <v>270689.228099</v>
      </c>
      <c r="AE53" s="11">
        <v>239620.93299999999</v>
      </c>
    </row>
    <row r="54" spans="1:31" ht="13.5" customHeight="1" x14ac:dyDescent="0.15">
      <c r="A54" s="1"/>
      <c r="B54" s="16" t="s">
        <v>78</v>
      </c>
      <c r="C54" s="13">
        <v>4.8</v>
      </c>
      <c r="D54" s="14">
        <v>2.4000000000000008</v>
      </c>
      <c r="E54" s="14">
        <v>2.4</v>
      </c>
      <c r="F54" s="14">
        <v>2.4</v>
      </c>
      <c r="G54" s="14">
        <v>1.2000000000000002</v>
      </c>
      <c r="H54" s="14">
        <v>1.1999999999999993</v>
      </c>
      <c r="I54" s="14">
        <v>2.399999999999999</v>
      </c>
      <c r="J54" s="14">
        <v>2.4</v>
      </c>
      <c r="K54" s="14">
        <v>4.7999999999999989</v>
      </c>
      <c r="L54" s="14">
        <v>3.2759269999999998</v>
      </c>
      <c r="M54" s="14">
        <v>25.897064</v>
      </c>
      <c r="N54" s="14">
        <v>17.835664999999999</v>
      </c>
      <c r="O54" s="14">
        <v>3.2239979999999999</v>
      </c>
      <c r="P54" s="14">
        <v>2.9449999999999998</v>
      </c>
      <c r="Q54" s="14">
        <v>2.6469969999999998</v>
      </c>
      <c r="R54" s="14">
        <v>2.1939989999999998</v>
      </c>
      <c r="S54" s="14">
        <v>12.622</v>
      </c>
      <c r="T54" s="14">
        <v>30.718</v>
      </c>
      <c r="U54" s="14">
        <v>22.892999</v>
      </c>
      <c r="V54" s="14">
        <v>10.017441</v>
      </c>
      <c r="W54" s="14">
        <v>1.6709510000000001</v>
      </c>
      <c r="X54" s="14">
        <v>32.241923999999997</v>
      </c>
      <c r="Y54" s="14">
        <v>42.684944000000002</v>
      </c>
      <c r="Z54" s="14">
        <v>64.809027</v>
      </c>
      <c r="AA54" s="14">
        <v>11.206492000000001</v>
      </c>
      <c r="AB54" s="14">
        <v>12.259532999999999</v>
      </c>
      <c r="AC54" s="14">
        <v>13.965999999999999</v>
      </c>
      <c r="AD54" s="14">
        <v>6.0420800000000003</v>
      </c>
      <c r="AE54" s="14">
        <v>7.8949999999999996</v>
      </c>
    </row>
    <row r="55" spans="1:31" ht="13.5" customHeight="1" x14ac:dyDescent="0.15">
      <c r="A55" s="1"/>
      <c r="B55" s="16" t="s">
        <v>79</v>
      </c>
      <c r="C55" s="10">
        <v>290.39999999999998</v>
      </c>
      <c r="D55" s="11">
        <v>332.4</v>
      </c>
      <c r="E55" s="11">
        <v>367.2</v>
      </c>
      <c r="F55" s="11">
        <v>452.39999999999986</v>
      </c>
      <c r="G55" s="11">
        <v>567.6</v>
      </c>
      <c r="H55" s="11">
        <v>517.20000000000005</v>
      </c>
      <c r="I55" s="11">
        <v>588</v>
      </c>
      <c r="J55" s="11">
        <v>502.8</v>
      </c>
      <c r="K55" s="11">
        <v>509.99999999999983</v>
      </c>
      <c r="L55" s="11">
        <v>626.19460900000001</v>
      </c>
      <c r="M55" s="11">
        <v>654.78616899999997</v>
      </c>
      <c r="N55" s="11">
        <v>505.66804300000001</v>
      </c>
      <c r="O55" s="11">
        <v>544.07299799999998</v>
      </c>
      <c r="P55" s="11">
        <v>620.47400100000004</v>
      </c>
      <c r="Q55" s="11">
        <v>611.13700100000005</v>
      </c>
      <c r="R55" s="11">
        <v>648.31600000000003</v>
      </c>
      <c r="S55" s="11">
        <v>611.52399800000001</v>
      </c>
      <c r="T55" s="11">
        <v>1095.016001</v>
      </c>
      <c r="U55" s="11">
        <v>1063.848</v>
      </c>
      <c r="V55" s="11">
        <v>1554.3169820000001</v>
      </c>
      <c r="W55" s="11">
        <v>1627.3939989999999</v>
      </c>
      <c r="X55" s="11">
        <v>1458.8914540000001</v>
      </c>
      <c r="Y55" s="11">
        <v>1427.2044559999999</v>
      </c>
      <c r="Z55" s="11">
        <v>1235.935248</v>
      </c>
      <c r="AA55" s="11">
        <v>1208.7947770000001</v>
      </c>
      <c r="AB55" s="11">
        <v>1158.4524939999999</v>
      </c>
      <c r="AC55" s="11">
        <v>1251.9359999999999</v>
      </c>
      <c r="AD55" s="11">
        <v>1239.0879299999999</v>
      </c>
      <c r="AE55" s="11">
        <v>1282.8130000000001</v>
      </c>
    </row>
    <row r="56" spans="1:31" ht="13.5" customHeight="1" x14ac:dyDescent="0.15">
      <c r="A56" s="1"/>
      <c r="B56" s="16" t="s">
        <v>80</v>
      </c>
      <c r="C56" s="13">
        <v>54</v>
      </c>
      <c r="D56" s="14"/>
      <c r="E56" s="14"/>
      <c r="F56" s="14"/>
      <c r="G56" s="14"/>
      <c r="H56" s="14"/>
      <c r="I56" s="14"/>
      <c r="J56" s="14"/>
      <c r="K56" s="14"/>
      <c r="L56" s="14">
        <v>1.0109159999999999</v>
      </c>
      <c r="M56" s="14">
        <v>0.63026599999999999</v>
      </c>
      <c r="N56" s="14">
        <v>1.1342620000000001</v>
      </c>
      <c r="O56" s="14">
        <v>1.927</v>
      </c>
      <c r="P56" s="14">
        <v>1.914002</v>
      </c>
      <c r="Q56" s="14">
        <v>3.0870009999999999</v>
      </c>
      <c r="R56" s="14">
        <v>1.8209979999999999</v>
      </c>
      <c r="S56" s="14">
        <v>3.1319979999999998</v>
      </c>
      <c r="T56" s="14">
        <v>4.4919979999999997</v>
      </c>
      <c r="U56" s="14">
        <v>6.4760020000000003</v>
      </c>
      <c r="V56" s="14">
        <v>13.015513</v>
      </c>
      <c r="W56" s="14">
        <v>15.838298999999999</v>
      </c>
      <c r="X56" s="14">
        <v>7.3870110000000002</v>
      </c>
      <c r="Y56" s="14">
        <v>3.2695539999999998</v>
      </c>
      <c r="Z56" s="14">
        <v>2.2915719999999999</v>
      </c>
      <c r="AA56" s="14">
        <v>4.8602470000000002</v>
      </c>
      <c r="AB56" s="14">
        <v>3.4809060000000001</v>
      </c>
      <c r="AC56" s="14">
        <v>11.648999999999999</v>
      </c>
      <c r="AD56" s="14">
        <v>4.6665590000000003</v>
      </c>
      <c r="AE56" s="14">
        <v>2.02</v>
      </c>
    </row>
    <row r="57" spans="1:31" ht="13.5" customHeight="1" x14ac:dyDescent="0.15">
      <c r="A57" s="1"/>
      <c r="B57" s="16" t="s">
        <v>81</v>
      </c>
      <c r="C57" s="10">
        <v>3.6</v>
      </c>
      <c r="D57" s="11">
        <v>5.9999999999999982</v>
      </c>
      <c r="E57" s="11">
        <v>9.6</v>
      </c>
      <c r="F57" s="11">
        <v>12</v>
      </c>
      <c r="G57" s="11">
        <v>22.8</v>
      </c>
      <c r="H57" s="11">
        <v>33.6</v>
      </c>
      <c r="I57" s="11">
        <v>28.8</v>
      </c>
      <c r="J57" s="11">
        <v>17.999999999999993</v>
      </c>
      <c r="K57" s="11">
        <v>14.4</v>
      </c>
      <c r="L57" s="11">
        <v>16.218827999999998</v>
      </c>
      <c r="M57" s="11">
        <v>16.452928</v>
      </c>
      <c r="N57" s="11">
        <v>26.750264999999999</v>
      </c>
      <c r="O57" s="11">
        <v>30.460000999999998</v>
      </c>
      <c r="P57" s="11">
        <v>31.590999</v>
      </c>
      <c r="Q57" s="11">
        <v>61.389001</v>
      </c>
      <c r="R57" s="11">
        <v>22.434999999999999</v>
      </c>
      <c r="S57" s="11">
        <v>26.613</v>
      </c>
      <c r="T57" s="11">
        <v>70.208997999999994</v>
      </c>
      <c r="U57" s="11">
        <v>57.335000000000001</v>
      </c>
      <c r="V57" s="11">
        <v>65.093018999999998</v>
      </c>
      <c r="W57" s="11">
        <v>588.04916000000003</v>
      </c>
      <c r="X57" s="11">
        <v>111.727074</v>
      </c>
      <c r="Y57" s="11">
        <v>102.37366299999999</v>
      </c>
      <c r="Z57" s="11">
        <v>290.269115</v>
      </c>
      <c r="AA57" s="11">
        <v>272.18824799999999</v>
      </c>
      <c r="AB57" s="11">
        <v>69.160691999999997</v>
      </c>
      <c r="AC57" s="11">
        <v>61.363</v>
      </c>
      <c r="AD57" s="11">
        <v>61.798966</v>
      </c>
      <c r="AE57" s="11">
        <v>73.659000000000006</v>
      </c>
    </row>
    <row r="58" spans="1:31" ht="13.5" customHeight="1" x14ac:dyDescent="0.15">
      <c r="A58" s="1"/>
      <c r="B58" s="16" t="s">
        <v>82</v>
      </c>
      <c r="C58" s="13"/>
      <c r="D58" s="14"/>
      <c r="E58" s="14"/>
      <c r="F58" s="14"/>
      <c r="G58" s="14"/>
      <c r="H58" s="14"/>
      <c r="I58" s="14">
        <v>51.6</v>
      </c>
      <c r="J58" s="14">
        <v>62.39999999999997</v>
      </c>
      <c r="K58" s="14">
        <v>80.399999999999991</v>
      </c>
      <c r="L58" s="14">
        <v>95.920214000000001</v>
      </c>
      <c r="M58" s="14">
        <v>101.539163</v>
      </c>
      <c r="N58" s="14">
        <v>115.2295</v>
      </c>
      <c r="O58" s="14">
        <v>105.563</v>
      </c>
      <c r="P58" s="14">
        <v>126.321</v>
      </c>
      <c r="Q58" s="14">
        <v>144.280001</v>
      </c>
      <c r="R58" s="14">
        <v>205.09299999999999</v>
      </c>
      <c r="S58" s="14">
        <v>281.42600099999999</v>
      </c>
      <c r="T58" s="14">
        <v>294.38299899999998</v>
      </c>
      <c r="U58" s="14">
        <v>273.32300099999998</v>
      </c>
      <c r="V58" s="14">
        <v>332.99785000000003</v>
      </c>
      <c r="W58" s="14">
        <v>450.72897399999999</v>
      </c>
      <c r="X58" s="14">
        <v>593.29478700000004</v>
      </c>
      <c r="Y58" s="14">
        <v>614.64374099999998</v>
      </c>
      <c r="Z58" s="14">
        <v>654.41911400000004</v>
      </c>
      <c r="AA58" s="14">
        <v>652.76479700000004</v>
      </c>
      <c r="AB58" s="14">
        <v>584.82743700000003</v>
      </c>
      <c r="AC58" s="14">
        <v>607.85299999999995</v>
      </c>
      <c r="AD58" s="14">
        <v>661.22476400000005</v>
      </c>
      <c r="AE58" s="14">
        <v>697.28399999999999</v>
      </c>
    </row>
    <row r="59" spans="1:31" ht="13.5" customHeight="1" x14ac:dyDescent="0.15">
      <c r="A59" s="1"/>
      <c r="B59" s="16" t="s">
        <v>83</v>
      </c>
      <c r="C59" s="10">
        <v>1002</v>
      </c>
      <c r="D59" s="11">
        <v>2654.4000000000005</v>
      </c>
      <c r="E59" s="11">
        <v>5150.3999999999996</v>
      </c>
      <c r="F59" s="11">
        <v>6202.7999999999984</v>
      </c>
      <c r="G59" s="11">
        <v>9143.9999999999927</v>
      </c>
      <c r="H59" s="11">
        <v>11377.199999999992</v>
      </c>
      <c r="I59" s="11">
        <v>13572</v>
      </c>
      <c r="J59" s="11">
        <v>11980.800000000001</v>
      </c>
      <c r="K59" s="11">
        <v>13684.8</v>
      </c>
      <c r="L59" s="11">
        <v>18454.539580000001</v>
      </c>
      <c r="M59" s="11">
        <v>18190.18965</v>
      </c>
      <c r="N59" s="11">
        <v>23753.585749999998</v>
      </c>
      <c r="O59" s="11">
        <v>35109.714999999997</v>
      </c>
      <c r="P59" s="11">
        <v>49763.175002000004</v>
      </c>
      <c r="Q59" s="11">
        <v>61914.983001000001</v>
      </c>
      <c r="R59" s="11">
        <v>69459.178000999993</v>
      </c>
      <c r="S59" s="11">
        <v>81985.183000000005</v>
      </c>
      <c r="T59" s="11">
        <v>91388.899999000001</v>
      </c>
      <c r="U59" s="11">
        <v>86703.244999999995</v>
      </c>
      <c r="V59" s="11">
        <v>116837.833403</v>
      </c>
      <c r="W59" s="11">
        <v>134204.925625</v>
      </c>
      <c r="X59" s="11">
        <v>134322.56406899999</v>
      </c>
      <c r="Y59" s="11">
        <v>145869.498273</v>
      </c>
      <c r="Z59" s="11">
        <v>145287.70121299999</v>
      </c>
      <c r="AA59" s="11">
        <v>137123.93389300001</v>
      </c>
      <c r="AB59" s="11">
        <v>124442.01463200001</v>
      </c>
      <c r="AC59" s="11">
        <v>141181.12100000001</v>
      </c>
      <c r="AD59" s="11">
        <v>162167.662557</v>
      </c>
      <c r="AE59" s="11">
        <v>136272.84899999999</v>
      </c>
    </row>
    <row r="60" spans="1:31" ht="13.5" customHeight="1" x14ac:dyDescent="0.15">
      <c r="A60" s="1"/>
      <c r="B60" s="16" t="s">
        <v>84</v>
      </c>
      <c r="C60" s="13">
        <v>10.8</v>
      </c>
      <c r="D60" s="14">
        <v>10.799999999999997</v>
      </c>
      <c r="E60" s="14">
        <v>12</v>
      </c>
      <c r="F60" s="14">
        <v>12.000000000000004</v>
      </c>
      <c r="G60" s="14">
        <v>10.799999999999994</v>
      </c>
      <c r="H60" s="14">
        <v>13.2</v>
      </c>
      <c r="I60" s="14">
        <v>11.999999999999993</v>
      </c>
      <c r="J60" s="14">
        <v>14.4</v>
      </c>
      <c r="K60" s="14">
        <v>14.4</v>
      </c>
      <c r="L60" s="14">
        <v>8.2614599999999996</v>
      </c>
      <c r="M60" s="14">
        <v>9.7887240000000002</v>
      </c>
      <c r="N60" s="14">
        <v>10.714249000000001</v>
      </c>
      <c r="O60" s="14">
        <v>11.537001</v>
      </c>
      <c r="P60" s="14">
        <v>23.125001000000001</v>
      </c>
      <c r="Q60" s="14">
        <v>19.498000000000001</v>
      </c>
      <c r="R60" s="14">
        <v>20.269002</v>
      </c>
      <c r="S60" s="14">
        <v>24.913999</v>
      </c>
      <c r="T60" s="14">
        <v>30.879000999999999</v>
      </c>
      <c r="U60" s="14">
        <v>18.502002000000001</v>
      </c>
      <c r="V60" s="14">
        <v>18.632014999999999</v>
      </c>
      <c r="W60" s="14">
        <v>24.975964999999999</v>
      </c>
      <c r="X60" s="14">
        <v>24.208947999999999</v>
      </c>
      <c r="Y60" s="14">
        <v>42.582431</v>
      </c>
      <c r="Z60" s="14">
        <v>307.30482799999999</v>
      </c>
      <c r="AA60" s="14">
        <v>321.90152399999999</v>
      </c>
      <c r="AB60" s="14">
        <v>180.94121999999999</v>
      </c>
      <c r="AC60" s="14">
        <v>209.82400000000001</v>
      </c>
      <c r="AD60" s="14">
        <v>234.19234599999999</v>
      </c>
      <c r="AE60" s="14">
        <v>294.32400000000001</v>
      </c>
    </row>
    <row r="61" spans="1:31" ht="13.5" customHeight="1" x14ac:dyDescent="0.15">
      <c r="A61" s="1"/>
      <c r="B61" s="16" t="s">
        <v>85</v>
      </c>
      <c r="C61" s="10">
        <v>1.2</v>
      </c>
      <c r="D61" s="11">
        <v>1.1999999999999991</v>
      </c>
      <c r="E61" s="11">
        <v>1.1999999999999991</v>
      </c>
      <c r="F61" s="11">
        <v>1.2000000000000004</v>
      </c>
      <c r="G61" s="11">
        <v>2.4</v>
      </c>
      <c r="H61" s="11">
        <v>3.5999999999999992</v>
      </c>
      <c r="I61" s="11">
        <v>2.399999999999999</v>
      </c>
      <c r="J61" s="11">
        <v>2.4</v>
      </c>
      <c r="K61" s="11">
        <v>4.7999999999999989</v>
      </c>
      <c r="L61" s="11">
        <v>5.5631519999999997</v>
      </c>
      <c r="M61" s="11">
        <v>4.5728169999999997</v>
      </c>
      <c r="N61" s="11">
        <v>4.3531930000000001</v>
      </c>
      <c r="O61" s="11">
        <v>5.8310000000000004</v>
      </c>
      <c r="P61" s="11">
        <v>9.2409999999999997</v>
      </c>
      <c r="Q61" s="11">
        <v>16.838999000000001</v>
      </c>
      <c r="R61" s="11">
        <v>13.542999999999999</v>
      </c>
      <c r="S61" s="11">
        <v>18.902999000000001</v>
      </c>
      <c r="T61" s="11">
        <v>46.983001000000002</v>
      </c>
      <c r="U61" s="11">
        <v>143.65799999999999</v>
      </c>
      <c r="V61" s="11">
        <v>202.976688</v>
      </c>
      <c r="W61" s="11">
        <v>268.43001299999997</v>
      </c>
      <c r="X61" s="11">
        <v>282.32131900000002</v>
      </c>
      <c r="Y61" s="11">
        <v>227.20481699999999</v>
      </c>
      <c r="Z61" s="11">
        <v>47.209555999999999</v>
      </c>
      <c r="AA61" s="11">
        <v>38.969687999999998</v>
      </c>
      <c r="AB61" s="11">
        <v>84.258925000000005</v>
      </c>
      <c r="AC61" s="11">
        <v>103.32299999999999</v>
      </c>
      <c r="AD61" s="11">
        <v>22.017703000000001</v>
      </c>
      <c r="AE61" s="11">
        <v>21.481999999999999</v>
      </c>
    </row>
    <row r="62" spans="1:31" ht="13.5" customHeight="1" x14ac:dyDescent="0.15">
      <c r="A62" s="1"/>
      <c r="B62" s="16" t="s">
        <v>86</v>
      </c>
      <c r="C62" s="13">
        <v>63.6</v>
      </c>
      <c r="D62" s="14">
        <v>82.799999999999983</v>
      </c>
      <c r="E62" s="14">
        <v>38.4</v>
      </c>
      <c r="F62" s="14">
        <v>64.8</v>
      </c>
      <c r="G62" s="14">
        <v>61.199999999999996</v>
      </c>
      <c r="H62" s="14">
        <v>61.199999999999989</v>
      </c>
      <c r="I62" s="14">
        <v>82.8</v>
      </c>
      <c r="J62" s="14">
        <v>73.2</v>
      </c>
      <c r="K62" s="14">
        <v>58.79999999999999</v>
      </c>
      <c r="L62" s="14">
        <v>151.93789200000001</v>
      </c>
      <c r="M62" s="14">
        <v>181.00421900000001</v>
      </c>
      <c r="N62" s="14">
        <v>88.073998000000003</v>
      </c>
      <c r="O62" s="14">
        <v>88.221999999999994</v>
      </c>
      <c r="P62" s="14">
        <v>132.72900000000001</v>
      </c>
      <c r="Q62" s="14">
        <v>187.69</v>
      </c>
      <c r="R62" s="14">
        <v>246.960002</v>
      </c>
      <c r="S62" s="14">
        <v>107.196</v>
      </c>
      <c r="T62" s="14">
        <v>175.46100100000001</v>
      </c>
      <c r="U62" s="14">
        <v>232.136</v>
      </c>
      <c r="V62" s="14">
        <v>216.260796</v>
      </c>
      <c r="W62" s="14">
        <v>198.64736199999999</v>
      </c>
      <c r="X62" s="14">
        <v>186.349493</v>
      </c>
      <c r="Y62" s="14">
        <v>183.71238299999999</v>
      </c>
      <c r="Z62" s="14">
        <v>346.05951399999998</v>
      </c>
      <c r="AA62" s="14">
        <v>66.505318000000003</v>
      </c>
      <c r="AB62" s="14">
        <v>59.784412000000003</v>
      </c>
      <c r="AC62" s="14"/>
      <c r="AD62" s="14"/>
      <c r="AE62" s="14"/>
    </row>
    <row r="63" spans="1:31" ht="13.5" customHeight="1" x14ac:dyDescent="0.15">
      <c r="A63" s="1"/>
      <c r="B63" s="16" t="s">
        <v>87</v>
      </c>
      <c r="C63" s="10">
        <v>469.2</v>
      </c>
      <c r="D63" s="11">
        <v>441.6</v>
      </c>
      <c r="E63" s="11">
        <v>1803.5999999999997</v>
      </c>
      <c r="F63" s="11">
        <v>1160.4000000000001</v>
      </c>
      <c r="G63" s="11">
        <v>1125.6000000000004</v>
      </c>
      <c r="H63" s="11">
        <v>1177.200000000001</v>
      </c>
      <c r="I63" s="11">
        <v>1150.7999999999993</v>
      </c>
      <c r="J63" s="11">
        <v>1669.2</v>
      </c>
      <c r="K63" s="11">
        <v>1362.0000000000005</v>
      </c>
      <c r="L63" s="11">
        <v>1326.1655519999999</v>
      </c>
      <c r="M63" s="11">
        <v>1407.728355</v>
      </c>
      <c r="N63" s="11">
        <v>1384.1365109999999</v>
      </c>
      <c r="O63" s="11">
        <v>2852.9519989999999</v>
      </c>
      <c r="P63" s="11">
        <v>3631.9779990000002</v>
      </c>
      <c r="Q63" s="11">
        <v>4597.8369990000001</v>
      </c>
      <c r="R63" s="11">
        <v>5532.7970009999999</v>
      </c>
      <c r="S63" s="11">
        <v>6600.0389999999998</v>
      </c>
      <c r="T63" s="11">
        <v>8977.0630000000001</v>
      </c>
      <c r="U63" s="11">
        <v>8013.2900010000003</v>
      </c>
      <c r="V63" s="11">
        <v>11434.595873</v>
      </c>
      <c r="W63" s="11">
        <v>12685.88912</v>
      </c>
      <c r="X63" s="11">
        <v>11922.036693</v>
      </c>
      <c r="Y63" s="11">
        <v>11375.792024</v>
      </c>
      <c r="Z63" s="11">
        <v>12782.490255999999</v>
      </c>
      <c r="AA63" s="11">
        <v>12029.586767999999</v>
      </c>
      <c r="AB63" s="11">
        <v>11373.824345999999</v>
      </c>
      <c r="AC63" s="11">
        <v>14821.634</v>
      </c>
      <c r="AD63" s="11">
        <v>15611.173868</v>
      </c>
      <c r="AE63" s="11">
        <v>15095.787</v>
      </c>
    </row>
    <row r="64" spans="1:31" ht="13.5" customHeight="1" x14ac:dyDescent="0.15">
      <c r="A64" s="1"/>
      <c r="B64" s="16" t="s">
        <v>88</v>
      </c>
      <c r="C64" s="13">
        <v>1350</v>
      </c>
      <c r="D64" s="14">
        <v>1935.6</v>
      </c>
      <c r="E64" s="14">
        <v>2095.1999999999998</v>
      </c>
      <c r="F64" s="14">
        <v>2539.1999999999998</v>
      </c>
      <c r="G64" s="14">
        <v>2958</v>
      </c>
      <c r="H64" s="14">
        <v>3198.0000000000009</v>
      </c>
      <c r="I64" s="14">
        <v>3541.199999999998</v>
      </c>
      <c r="J64" s="14">
        <v>1785.6</v>
      </c>
      <c r="K64" s="14">
        <v>2539.2000000000007</v>
      </c>
      <c r="L64" s="14">
        <v>3505.3550399999999</v>
      </c>
      <c r="M64" s="14">
        <v>3280.0954190000002</v>
      </c>
      <c r="N64" s="14">
        <v>3145.5867480000002</v>
      </c>
      <c r="O64" s="14">
        <v>3377.6260010000001</v>
      </c>
      <c r="P64" s="14">
        <v>3677.7399989999999</v>
      </c>
      <c r="Q64" s="14">
        <v>5045.581999</v>
      </c>
      <c r="R64" s="14">
        <v>4873.5230000000001</v>
      </c>
      <c r="S64" s="14">
        <v>5770.6180009999998</v>
      </c>
      <c r="T64" s="14">
        <v>7933.6170009999996</v>
      </c>
      <c r="U64" s="14">
        <v>5999.8800010000004</v>
      </c>
      <c r="V64" s="14">
        <v>8897.2991509999993</v>
      </c>
      <c r="W64" s="14">
        <v>13562.639095</v>
      </c>
      <c r="X64" s="14">
        <v>13955.02953</v>
      </c>
      <c r="Y64" s="14">
        <v>11568.177874999999</v>
      </c>
      <c r="Z64" s="14">
        <v>11360.656347</v>
      </c>
      <c r="AA64" s="14">
        <v>7872.4044480000002</v>
      </c>
      <c r="AB64" s="14">
        <v>6569.4468129999996</v>
      </c>
      <c r="AC64" s="14">
        <v>8186.4639999999999</v>
      </c>
      <c r="AD64" s="14">
        <v>8852.056783</v>
      </c>
      <c r="AE64" s="14">
        <v>7640.2560000000003</v>
      </c>
    </row>
    <row r="65" spans="1:31" ht="13.5" customHeight="1" x14ac:dyDescent="0.15">
      <c r="A65" s="1"/>
      <c r="B65" s="16" t="s">
        <v>89</v>
      </c>
      <c r="C65" s="10">
        <v>1.2</v>
      </c>
      <c r="D65" s="11"/>
      <c r="E65" s="11">
        <v>1.1999999999999991</v>
      </c>
      <c r="F65" s="11">
        <v>2.4</v>
      </c>
      <c r="G65" s="11"/>
      <c r="H65" s="11"/>
      <c r="I65" s="11"/>
      <c r="J65" s="11"/>
      <c r="K65" s="11">
        <v>1.2000000000000004</v>
      </c>
      <c r="L65" s="11">
        <v>0.37484400000000001</v>
      </c>
      <c r="M65" s="11">
        <v>1.7522139999999999</v>
      </c>
      <c r="N65" s="11">
        <v>2.3774380000000002</v>
      </c>
      <c r="O65" s="11">
        <v>0.13399900000000001</v>
      </c>
      <c r="P65" s="11">
        <v>0.469999</v>
      </c>
      <c r="Q65" s="11">
        <v>1.4E-2</v>
      </c>
      <c r="R65" s="11">
        <v>0.14899899999999999</v>
      </c>
      <c r="S65" s="11">
        <v>0.24299999999999999</v>
      </c>
      <c r="T65" s="11">
        <v>0.17699999999999999</v>
      </c>
      <c r="U65" s="11">
        <v>0.13499900000000001</v>
      </c>
      <c r="V65" s="11">
        <v>0.19662199999999999</v>
      </c>
      <c r="W65" s="11">
        <v>25.678100000000001</v>
      </c>
      <c r="X65" s="11">
        <v>4.1109619999999998</v>
      </c>
      <c r="Y65" s="11">
        <v>18.647735000000001</v>
      </c>
      <c r="Z65" s="11">
        <v>32.668686000000001</v>
      </c>
      <c r="AA65" s="11">
        <v>10.563762000000001</v>
      </c>
      <c r="AB65" s="11">
        <v>8.7528959999999998</v>
      </c>
      <c r="AC65" s="11">
        <v>11.202</v>
      </c>
      <c r="AD65" s="11">
        <v>12.983048</v>
      </c>
      <c r="AE65" s="11">
        <v>10.52</v>
      </c>
    </row>
    <row r="66" spans="1:31" ht="13.5" customHeight="1" x14ac:dyDescent="0.15">
      <c r="A66" s="1"/>
      <c r="B66" s="16" t="s">
        <v>90</v>
      </c>
      <c r="C66" s="13"/>
      <c r="D66" s="14"/>
      <c r="E66" s="14"/>
      <c r="F66" s="14"/>
      <c r="G66" s="14"/>
      <c r="H66" s="14"/>
      <c r="I66" s="14">
        <v>7.1999999999999984</v>
      </c>
      <c r="J66" s="14">
        <v>4.799999999999998</v>
      </c>
      <c r="K66" s="14">
        <v>10.8</v>
      </c>
      <c r="L66" s="14">
        <v>4.4574490000000004</v>
      </c>
      <c r="M66" s="14">
        <v>6.2548260000000004</v>
      </c>
      <c r="N66" s="14">
        <v>4.4989689999999998</v>
      </c>
      <c r="O66" s="14">
        <v>7.8889990000000001</v>
      </c>
      <c r="P66" s="14">
        <v>8.9820010000000003</v>
      </c>
      <c r="Q66" s="14">
        <v>13.93</v>
      </c>
      <c r="R66" s="14">
        <v>23.328001</v>
      </c>
      <c r="S66" s="14">
        <v>55.652999999999999</v>
      </c>
      <c r="T66" s="14">
        <v>53.187001000000002</v>
      </c>
      <c r="U66" s="14">
        <v>55.760001000000003</v>
      </c>
      <c r="V66" s="14">
        <v>112.252359</v>
      </c>
      <c r="W66" s="14">
        <v>154.47449700000001</v>
      </c>
      <c r="X66" s="14">
        <v>165.03976700000001</v>
      </c>
      <c r="Y66" s="14">
        <v>187.04994199999999</v>
      </c>
      <c r="Z66" s="14">
        <v>156.03631300000001</v>
      </c>
      <c r="AA66" s="14">
        <v>170.369485</v>
      </c>
      <c r="AB66" s="14">
        <v>129.14791500000001</v>
      </c>
      <c r="AC66" s="14">
        <v>94.972999999999999</v>
      </c>
      <c r="AD66" s="14">
        <v>83.759876000000006</v>
      </c>
      <c r="AE66" s="14">
        <v>75.409000000000006</v>
      </c>
    </row>
    <row r="67" spans="1:31" ht="13.5" customHeight="1" x14ac:dyDescent="0.15">
      <c r="A67" s="1"/>
      <c r="B67" s="16" t="s">
        <v>91</v>
      </c>
      <c r="C67" s="10">
        <v>1036.8</v>
      </c>
      <c r="D67" s="11">
        <v>1137.5999999999999</v>
      </c>
      <c r="E67" s="11">
        <v>1430.4000000000003</v>
      </c>
      <c r="F67" s="11">
        <v>1651.2</v>
      </c>
      <c r="G67" s="11">
        <v>2950.8</v>
      </c>
      <c r="H67" s="11">
        <v>4333.199999999998</v>
      </c>
      <c r="I67" s="11">
        <v>4356</v>
      </c>
      <c r="J67" s="11">
        <v>3602.4</v>
      </c>
      <c r="K67" s="11">
        <v>3648</v>
      </c>
      <c r="L67" s="11">
        <v>3514.6926490000001</v>
      </c>
      <c r="M67" s="11">
        <v>2628.0363189999998</v>
      </c>
      <c r="N67" s="11">
        <v>3218.3013890000002</v>
      </c>
      <c r="O67" s="11">
        <v>3851.7609990000001</v>
      </c>
      <c r="P67" s="11">
        <v>4480.4349990000001</v>
      </c>
      <c r="Q67" s="11">
        <v>4608.1710009999997</v>
      </c>
      <c r="R67" s="11">
        <v>5227.1779999999999</v>
      </c>
      <c r="S67" s="11">
        <v>5704.2479999999996</v>
      </c>
      <c r="T67" s="11">
        <v>5794.4909989999996</v>
      </c>
      <c r="U67" s="11">
        <v>4324.8220000000001</v>
      </c>
      <c r="V67" s="11">
        <v>6114.8225709999997</v>
      </c>
      <c r="W67" s="11">
        <v>6275.750959</v>
      </c>
      <c r="X67" s="11">
        <v>7723.494256</v>
      </c>
      <c r="Y67" s="11">
        <v>8587.7568360000005</v>
      </c>
      <c r="Z67" s="11">
        <v>7582.6113949999999</v>
      </c>
      <c r="AA67" s="11">
        <v>7735.2928789999996</v>
      </c>
      <c r="AB67" s="11">
        <v>7648.8154070000001</v>
      </c>
      <c r="AC67" s="11">
        <v>8700.2420000000002</v>
      </c>
      <c r="AD67" s="11">
        <v>8987.2254059999996</v>
      </c>
      <c r="AE67" s="11">
        <v>8848.2270000000008</v>
      </c>
    </row>
    <row r="68" spans="1:31" ht="13.5" customHeight="1" x14ac:dyDescent="0.15">
      <c r="A68" s="1"/>
      <c r="B68" s="16" t="s">
        <v>92</v>
      </c>
      <c r="C68" s="13"/>
      <c r="D68" s="14"/>
      <c r="E68" s="14"/>
      <c r="F68" s="14"/>
      <c r="G68" s="14"/>
      <c r="H68" s="14"/>
      <c r="I68" s="14"/>
      <c r="J68" s="14"/>
      <c r="K68" s="14">
        <v>1.2000000000000004</v>
      </c>
      <c r="L68" s="14">
        <v>0.83277699999999999</v>
      </c>
      <c r="M68" s="14">
        <v>1.0600499999999999</v>
      </c>
      <c r="N68" s="14">
        <v>2.2891140000000001</v>
      </c>
      <c r="O68" s="14">
        <v>1.4359999999999999</v>
      </c>
      <c r="P68" s="14">
        <v>1.5129999999999999</v>
      </c>
      <c r="Q68" s="14">
        <v>2.1639979999999999</v>
      </c>
      <c r="R68" s="14">
        <v>3.2189990000000002</v>
      </c>
      <c r="S68" s="14">
        <v>4.7839989999999997</v>
      </c>
      <c r="T68" s="14">
        <v>5.4290000000000003</v>
      </c>
      <c r="U68" s="14">
        <v>2.7679999999999998</v>
      </c>
      <c r="V68" s="14">
        <v>4.5658469999999998</v>
      </c>
      <c r="W68" s="14">
        <v>5.0689469999999996</v>
      </c>
      <c r="X68" s="14">
        <v>3.9147449999999999</v>
      </c>
      <c r="Y68" s="14">
        <v>3.6742810000000001</v>
      </c>
      <c r="Z68" s="14">
        <v>4.1221160000000001</v>
      </c>
      <c r="AA68" s="14">
        <v>5.530195</v>
      </c>
      <c r="AB68" s="14">
        <v>9.8089949999999995</v>
      </c>
      <c r="AC68" s="14">
        <v>8.9030000000000005</v>
      </c>
      <c r="AD68" s="14">
        <v>8.9916359999999997</v>
      </c>
      <c r="AE68" s="14">
        <v>7.0780000000000003</v>
      </c>
    </row>
    <row r="69" spans="1:31" ht="13.5" customHeight="1" x14ac:dyDescent="0.15">
      <c r="A69" s="1"/>
      <c r="B69" s="16" t="s">
        <v>93</v>
      </c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>
        <v>994.54499999999996</v>
      </c>
      <c r="AC69" s="11">
        <v>5591.3019999999997</v>
      </c>
      <c r="AD69" s="11">
        <v>2040.540949</v>
      </c>
      <c r="AE69" s="11">
        <v>3448.261</v>
      </c>
    </row>
    <row r="70" spans="1:31" ht="13.5" customHeight="1" x14ac:dyDescent="0.15">
      <c r="A70" s="1"/>
      <c r="B70" s="16" t="s">
        <v>94</v>
      </c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>
        <v>3.552</v>
      </c>
      <c r="AC70" s="14">
        <v>46.491999999999997</v>
      </c>
      <c r="AD70" s="14">
        <v>14.964112</v>
      </c>
      <c r="AE70" s="14">
        <v>6.7610000000000001</v>
      </c>
    </row>
    <row r="71" spans="1:31" ht="13.5" customHeight="1" x14ac:dyDescent="0.15">
      <c r="A71" s="1"/>
      <c r="B71" s="16" t="s">
        <v>95</v>
      </c>
      <c r="C71" s="10">
        <v>4.8</v>
      </c>
      <c r="D71" s="11">
        <v>8.3999999999999986</v>
      </c>
      <c r="E71" s="11">
        <v>3.6</v>
      </c>
      <c r="F71" s="11">
        <v>19.199999999999989</v>
      </c>
      <c r="G71" s="11">
        <v>27.599999999999994</v>
      </c>
      <c r="H71" s="11">
        <v>26.4</v>
      </c>
      <c r="I71" s="11">
        <v>25.20000000000001</v>
      </c>
      <c r="J71" s="11">
        <v>80.400000000000006</v>
      </c>
      <c r="K71" s="11">
        <v>39.599999999999973</v>
      </c>
      <c r="L71" s="11">
        <v>54.672372000000003</v>
      </c>
      <c r="M71" s="11">
        <v>76.567274999999995</v>
      </c>
      <c r="N71" s="11">
        <v>87.228232000000006</v>
      </c>
      <c r="O71" s="11">
        <v>99.525000000000006</v>
      </c>
      <c r="P71" s="11">
        <v>75.319999999999993</v>
      </c>
      <c r="Q71" s="11">
        <v>77.620998999999998</v>
      </c>
      <c r="R71" s="11">
        <v>110.306</v>
      </c>
      <c r="S71" s="11">
        <v>169.75800100000001</v>
      </c>
      <c r="T71" s="11">
        <v>238.23100099999999</v>
      </c>
      <c r="U71" s="11">
        <v>166.887</v>
      </c>
      <c r="V71" s="11">
        <v>191.63090600000001</v>
      </c>
      <c r="W71" s="11">
        <v>349.90719200000001</v>
      </c>
      <c r="X71" s="11">
        <v>433.45650999999998</v>
      </c>
      <c r="Y71" s="11">
        <v>399.47166299999998</v>
      </c>
      <c r="Z71" s="11">
        <v>346.80769299999997</v>
      </c>
      <c r="AA71" s="11">
        <v>245.67366799999999</v>
      </c>
      <c r="AB71" s="11">
        <v>208.40183300000001</v>
      </c>
      <c r="AC71" s="11">
        <v>230.82900000000001</v>
      </c>
      <c r="AD71" s="11">
        <v>308.02862699999997</v>
      </c>
      <c r="AE71" s="11">
        <v>291.50900000000001</v>
      </c>
    </row>
    <row r="72" spans="1:31" ht="13.5" customHeight="1" x14ac:dyDescent="0.15">
      <c r="A72" s="1"/>
      <c r="B72" s="16" t="s">
        <v>96</v>
      </c>
      <c r="C72" s="13">
        <v>28.8</v>
      </c>
      <c r="D72" s="14">
        <v>31.199999999999989</v>
      </c>
      <c r="E72" s="14">
        <v>42</v>
      </c>
      <c r="F72" s="14">
        <v>56.4</v>
      </c>
      <c r="G72" s="14">
        <v>86.4</v>
      </c>
      <c r="H72" s="14">
        <v>130.80000000000001</v>
      </c>
      <c r="I72" s="14">
        <v>136.79999999999998</v>
      </c>
      <c r="J72" s="14">
        <v>148.8000000000001</v>
      </c>
      <c r="K72" s="14">
        <v>187.2</v>
      </c>
      <c r="L72" s="14">
        <v>289.315741</v>
      </c>
      <c r="M72" s="14">
        <v>232.053575</v>
      </c>
      <c r="N72" s="14">
        <v>143.461296</v>
      </c>
      <c r="O72" s="14">
        <v>184.010999</v>
      </c>
      <c r="P72" s="14">
        <v>161.95999900000001</v>
      </c>
      <c r="Q72" s="14">
        <v>120.013001</v>
      </c>
      <c r="R72" s="14">
        <v>121.311002</v>
      </c>
      <c r="S72" s="14">
        <v>291.98099999999999</v>
      </c>
      <c r="T72" s="14">
        <v>243.814999</v>
      </c>
      <c r="U72" s="14">
        <v>406.15300000000002</v>
      </c>
      <c r="V72" s="14">
        <v>478.80897299999998</v>
      </c>
      <c r="W72" s="14">
        <v>666.86551699999995</v>
      </c>
      <c r="X72" s="14">
        <v>1330.892163</v>
      </c>
      <c r="Y72" s="14">
        <v>705.10926600000005</v>
      </c>
      <c r="Z72" s="14">
        <v>800.13066900000001</v>
      </c>
      <c r="AA72" s="14">
        <v>659.89516600000002</v>
      </c>
      <c r="AB72" s="14">
        <v>857.05589899999995</v>
      </c>
      <c r="AC72" s="14">
        <v>569.80499999999995</v>
      </c>
      <c r="AD72" s="14">
        <v>534.61375599999997</v>
      </c>
      <c r="AE72" s="14">
        <v>632.26199999999994</v>
      </c>
    </row>
    <row r="73" spans="1:31" ht="13.5" customHeight="1" x14ac:dyDescent="0.15">
      <c r="A73" s="1"/>
      <c r="B73" s="16" t="s">
        <v>97</v>
      </c>
      <c r="C73" s="10">
        <v>0.11599999999999999</v>
      </c>
      <c r="D73" s="11"/>
      <c r="E73" s="11"/>
      <c r="F73" s="11"/>
      <c r="G73" s="11"/>
      <c r="H73" s="11"/>
      <c r="I73" s="11"/>
      <c r="J73" s="11">
        <v>3.3636000000000006E-2</v>
      </c>
      <c r="K73" s="11"/>
      <c r="L73" s="11"/>
      <c r="M73" s="11">
        <v>6.6959999999999997E-3</v>
      </c>
      <c r="N73" s="11">
        <v>2.5475999999999999E-2</v>
      </c>
      <c r="O73" s="11">
        <v>5.7000000000000002E-2</v>
      </c>
      <c r="P73" s="11">
        <v>8.3003999999999994E-2</v>
      </c>
      <c r="Q73" s="11">
        <v>11.814</v>
      </c>
      <c r="R73" s="11">
        <v>10.695</v>
      </c>
      <c r="S73" s="11">
        <v>15.795996000000001</v>
      </c>
      <c r="T73" s="11">
        <v>46.152000000000001</v>
      </c>
      <c r="U73" s="11">
        <v>7.5995999999999994E-2</v>
      </c>
      <c r="V73" s="11">
        <v>2.0345589999999998</v>
      </c>
      <c r="W73" s="11">
        <v>9.4095669999999991</v>
      </c>
      <c r="X73" s="11">
        <v>1.9723000000000001E-2</v>
      </c>
      <c r="Y73" s="11">
        <v>0.20652899999999999</v>
      </c>
      <c r="Z73" s="11">
        <v>0.20618700000000001</v>
      </c>
      <c r="AA73" s="11">
        <v>0.200659</v>
      </c>
      <c r="AB73" s="11">
        <v>0.23787900000000001</v>
      </c>
      <c r="AC73" s="11">
        <v>0.14399999999999999</v>
      </c>
      <c r="AD73" s="11">
        <v>34.604284999999997</v>
      </c>
      <c r="AE73" s="11">
        <v>3.16</v>
      </c>
    </row>
    <row r="74" spans="1:31" ht="13.5" customHeight="1" x14ac:dyDescent="0.15">
      <c r="A74" s="1"/>
      <c r="B74" s="16" t="s">
        <v>98</v>
      </c>
      <c r="C74" s="13">
        <v>13.2</v>
      </c>
      <c r="D74" s="14">
        <v>11.999999999999993</v>
      </c>
      <c r="E74" s="14">
        <v>13.2</v>
      </c>
      <c r="F74" s="14">
        <v>16.799999999999994</v>
      </c>
      <c r="G74" s="14">
        <v>13.199999999999998</v>
      </c>
      <c r="H74" s="14">
        <v>13.2</v>
      </c>
      <c r="I74" s="14">
        <v>11.999999999999993</v>
      </c>
      <c r="J74" s="14">
        <v>21.6</v>
      </c>
      <c r="K74" s="14">
        <v>26.399999999999984</v>
      </c>
      <c r="L74" s="14">
        <v>19.049088999999999</v>
      </c>
      <c r="M74" s="14">
        <v>14.545009</v>
      </c>
      <c r="N74" s="14">
        <v>17.731655</v>
      </c>
      <c r="O74" s="14">
        <v>30.453997999999999</v>
      </c>
      <c r="P74" s="14">
        <v>23.115998999999999</v>
      </c>
      <c r="Q74" s="14">
        <v>13.756000999999999</v>
      </c>
      <c r="R74" s="14">
        <v>12.39</v>
      </c>
      <c r="S74" s="14">
        <v>18.727</v>
      </c>
      <c r="T74" s="14">
        <v>23.722999000000002</v>
      </c>
      <c r="U74" s="14">
        <v>29.138999999999999</v>
      </c>
      <c r="V74" s="14">
        <v>32.292588000000002</v>
      </c>
      <c r="W74" s="14">
        <v>37.841828999999997</v>
      </c>
      <c r="X74" s="14">
        <v>19.044556</v>
      </c>
      <c r="Y74" s="14">
        <v>17.013461</v>
      </c>
      <c r="Z74" s="14">
        <v>20.032727999999999</v>
      </c>
      <c r="AA74" s="14">
        <v>25.623324</v>
      </c>
      <c r="AB74" s="14">
        <v>24.409621000000001</v>
      </c>
      <c r="AC74" s="14">
        <v>33.036000000000001</v>
      </c>
      <c r="AD74" s="14">
        <v>35.059282000000003</v>
      </c>
      <c r="AE74" s="14">
        <v>48.213999999999999</v>
      </c>
    </row>
    <row r="75" spans="1:31" ht="13.5" customHeight="1" x14ac:dyDescent="0.15">
      <c r="A75" s="1"/>
      <c r="B75" s="16" t="s">
        <v>99</v>
      </c>
      <c r="C75" s="10">
        <v>2.4</v>
      </c>
      <c r="D75" s="11">
        <v>3.5999999999999992</v>
      </c>
      <c r="E75" s="11">
        <v>4.8</v>
      </c>
      <c r="F75" s="11">
        <v>6</v>
      </c>
      <c r="G75" s="11">
        <v>5.9999999999999991</v>
      </c>
      <c r="H75" s="11">
        <v>7.2</v>
      </c>
      <c r="I75" s="11">
        <v>7.1999999999999984</v>
      </c>
      <c r="J75" s="11">
        <v>14.4</v>
      </c>
      <c r="K75" s="11">
        <v>16.8</v>
      </c>
      <c r="L75" s="11">
        <v>8.8908000000000005</v>
      </c>
      <c r="M75" s="11">
        <v>7.7575260000000004</v>
      </c>
      <c r="N75" s="11">
        <v>7.7112220000000002</v>
      </c>
      <c r="O75" s="11">
        <v>15.812999</v>
      </c>
      <c r="P75" s="11">
        <v>21.549999</v>
      </c>
      <c r="Q75" s="11">
        <v>39.553998999999997</v>
      </c>
      <c r="R75" s="11">
        <v>47.734000999999999</v>
      </c>
      <c r="S75" s="11">
        <v>61.190002</v>
      </c>
      <c r="T75" s="11">
        <v>66.905000000000001</v>
      </c>
      <c r="U75" s="11">
        <v>36.644001000000003</v>
      </c>
      <c r="V75" s="11">
        <v>55.796523000000001</v>
      </c>
      <c r="W75" s="11">
        <v>77.569215</v>
      </c>
      <c r="X75" s="11">
        <v>52.715260999999998</v>
      </c>
      <c r="Y75" s="11">
        <v>38.308540999999998</v>
      </c>
      <c r="Z75" s="11">
        <v>196.493595</v>
      </c>
      <c r="AA75" s="11">
        <v>202.918049</v>
      </c>
      <c r="AB75" s="11">
        <v>86.469903000000002</v>
      </c>
      <c r="AC75" s="11">
        <v>90.956000000000003</v>
      </c>
      <c r="AD75" s="11">
        <v>140.34354999999999</v>
      </c>
      <c r="AE75" s="11">
        <v>48.548000000000002</v>
      </c>
    </row>
    <row r="76" spans="1:31" ht="13.5" customHeight="1" x14ac:dyDescent="0.15">
      <c r="A76" s="1"/>
      <c r="B76" s="16" t="s">
        <v>100</v>
      </c>
      <c r="C76" s="13"/>
      <c r="D76" s="14"/>
      <c r="E76" s="14"/>
      <c r="F76" s="14">
        <v>1.2000000000000004</v>
      </c>
      <c r="G76" s="14">
        <v>1.2000000000000002</v>
      </c>
      <c r="H76" s="14"/>
      <c r="I76" s="14">
        <v>1.1999999999999993</v>
      </c>
      <c r="J76" s="14"/>
      <c r="K76" s="14"/>
      <c r="L76" s="14">
        <v>6.6415179999999996</v>
      </c>
      <c r="M76" s="14"/>
      <c r="N76" s="14">
        <v>7.1884680000000003</v>
      </c>
      <c r="O76" s="14">
        <v>3.5670000000000002</v>
      </c>
      <c r="P76" s="14">
        <v>6.2119999999999997</v>
      </c>
      <c r="Q76" s="14">
        <v>2.9910000000000001</v>
      </c>
      <c r="R76" s="14">
        <v>2.3100010000000002</v>
      </c>
      <c r="S76" s="14">
        <v>1.663001</v>
      </c>
      <c r="T76" s="14">
        <v>2.0699999999999998</v>
      </c>
      <c r="U76" s="14">
        <v>1.5249999999999999</v>
      </c>
      <c r="V76" s="14">
        <v>1.5776380000000001</v>
      </c>
      <c r="W76" s="14">
        <v>2.1138279999999998</v>
      </c>
      <c r="X76" s="14">
        <v>2.6036109999999999</v>
      </c>
      <c r="Y76" s="14">
        <v>3.0048949999999999</v>
      </c>
      <c r="Z76" s="14">
        <v>13.569944</v>
      </c>
      <c r="AA76" s="14">
        <v>9.1363629999999993</v>
      </c>
      <c r="AB76" s="14">
        <v>8.0989430000000002</v>
      </c>
      <c r="AC76" s="14">
        <v>11.472</v>
      </c>
      <c r="AD76" s="14">
        <v>15.512790000000001</v>
      </c>
      <c r="AE76" s="14">
        <v>19.091999999999999</v>
      </c>
    </row>
    <row r="77" spans="1:31" ht="13.5" customHeight="1" x14ac:dyDescent="0.15">
      <c r="A77" s="1"/>
      <c r="B77" s="16" t="s">
        <v>101</v>
      </c>
      <c r="C77" s="10">
        <v>21.6</v>
      </c>
      <c r="D77" s="11">
        <v>15.600000000000001</v>
      </c>
      <c r="E77" s="11">
        <v>19.199999999999989</v>
      </c>
      <c r="F77" s="11">
        <v>16.799999999999994</v>
      </c>
      <c r="G77" s="11">
        <v>14.399999999999993</v>
      </c>
      <c r="H77" s="11">
        <v>22.79999999999999</v>
      </c>
      <c r="I77" s="11">
        <v>37.199999999999996</v>
      </c>
      <c r="J77" s="11">
        <v>22.800000000000015</v>
      </c>
      <c r="K77" s="11">
        <v>13.199999999999996</v>
      </c>
      <c r="L77" s="11">
        <v>11.534844</v>
      </c>
      <c r="M77" s="11">
        <v>9.3110250000000008</v>
      </c>
      <c r="N77" s="11">
        <v>9.0149489999999997</v>
      </c>
      <c r="O77" s="11">
        <v>7.7649999999999997</v>
      </c>
      <c r="P77" s="11">
        <v>13.978999</v>
      </c>
      <c r="Q77" s="11">
        <v>16.864001999999999</v>
      </c>
      <c r="R77" s="11">
        <v>16.503001000000001</v>
      </c>
      <c r="S77" s="11">
        <v>18.391999999999999</v>
      </c>
      <c r="T77" s="11">
        <v>31.359000999999999</v>
      </c>
      <c r="U77" s="11">
        <v>34.304000000000002</v>
      </c>
      <c r="V77" s="11">
        <v>82.851553999999993</v>
      </c>
      <c r="W77" s="11">
        <v>103.29724899999999</v>
      </c>
      <c r="X77" s="11">
        <v>116.68155299999999</v>
      </c>
      <c r="Y77" s="11">
        <v>64.226577000000006</v>
      </c>
      <c r="Z77" s="11">
        <v>246.91211200000001</v>
      </c>
      <c r="AA77" s="11">
        <v>199.11605499999999</v>
      </c>
      <c r="AB77" s="11">
        <v>86.373354000000006</v>
      </c>
      <c r="AC77" s="11">
        <v>43.012999999999998</v>
      </c>
      <c r="AD77" s="11">
        <v>53.405594000000001</v>
      </c>
      <c r="AE77" s="11">
        <v>48.119</v>
      </c>
    </row>
    <row r="78" spans="1:31" ht="13.5" customHeight="1" x14ac:dyDescent="0.15">
      <c r="A78" s="1"/>
      <c r="B78" s="16" t="s">
        <v>102</v>
      </c>
      <c r="C78" s="13">
        <v>674.4</v>
      </c>
      <c r="D78" s="14">
        <v>747.5999999999998</v>
      </c>
      <c r="E78" s="14">
        <v>934.8</v>
      </c>
      <c r="F78" s="14">
        <v>1211.9999999999991</v>
      </c>
      <c r="G78" s="14">
        <v>1492.8</v>
      </c>
      <c r="H78" s="14">
        <v>1905.5999999999997</v>
      </c>
      <c r="I78" s="14">
        <v>2601.599999999999</v>
      </c>
      <c r="J78" s="14">
        <v>2843.9999999999991</v>
      </c>
      <c r="K78" s="14">
        <v>3128.3999999999992</v>
      </c>
      <c r="L78" s="14">
        <v>3359.7736690000002</v>
      </c>
      <c r="M78" s="14">
        <v>2535.3834270000002</v>
      </c>
      <c r="N78" s="14">
        <v>2950.0378569999998</v>
      </c>
      <c r="O78" s="14">
        <v>2975.01</v>
      </c>
      <c r="P78" s="14">
        <v>3379.1960009999998</v>
      </c>
      <c r="Q78" s="14">
        <v>3219.7139999999999</v>
      </c>
      <c r="R78" s="14">
        <v>3930.5169999999998</v>
      </c>
      <c r="S78" s="14">
        <v>4420.3339999999998</v>
      </c>
      <c r="T78" s="14">
        <v>5016.2549989999998</v>
      </c>
      <c r="U78" s="14">
        <v>4567.2779989999999</v>
      </c>
      <c r="V78" s="14">
        <v>5837.9825019999998</v>
      </c>
      <c r="W78" s="14">
        <v>7342.9512990000003</v>
      </c>
      <c r="X78" s="14">
        <v>8210.7140159999999</v>
      </c>
      <c r="Y78" s="14">
        <v>8783.4268670000001</v>
      </c>
      <c r="Z78" s="14">
        <v>10032.48899</v>
      </c>
      <c r="AA78" s="14">
        <v>8317.9250049999991</v>
      </c>
      <c r="AB78" s="14">
        <v>7314.0220840000002</v>
      </c>
      <c r="AC78" s="14">
        <v>10318.035</v>
      </c>
      <c r="AD78" s="14">
        <v>12047.020795</v>
      </c>
      <c r="AE78" s="14">
        <v>8371.482</v>
      </c>
    </row>
    <row r="79" spans="1:31" ht="13.5" customHeight="1" x14ac:dyDescent="0.15">
      <c r="A79" s="1"/>
      <c r="B79" s="16" t="s">
        <v>103</v>
      </c>
      <c r="C79" s="10">
        <v>7.2</v>
      </c>
      <c r="D79" s="11">
        <v>14.4</v>
      </c>
      <c r="E79" s="11">
        <v>2.4</v>
      </c>
      <c r="F79" s="11">
        <v>2.4</v>
      </c>
      <c r="G79" s="11">
        <v>2.4</v>
      </c>
      <c r="H79" s="11">
        <v>5.9999999999999991</v>
      </c>
      <c r="I79" s="11">
        <v>3.6</v>
      </c>
      <c r="J79" s="11">
        <v>2.4</v>
      </c>
      <c r="K79" s="11">
        <v>3.5999999999999983</v>
      </c>
      <c r="L79" s="11">
        <v>6.0136919999999998</v>
      </c>
      <c r="M79" s="11">
        <v>3.573518</v>
      </c>
      <c r="N79" s="11">
        <v>5.456893</v>
      </c>
      <c r="O79" s="11">
        <v>4.1090010000000001</v>
      </c>
      <c r="P79" s="11">
        <v>4.8140000000000001</v>
      </c>
      <c r="Q79" s="11">
        <v>6.191001</v>
      </c>
      <c r="R79" s="11">
        <v>7.0320010000000002</v>
      </c>
      <c r="S79" s="11">
        <v>5.6639999999999997</v>
      </c>
      <c r="T79" s="11">
        <v>4.7919999999999998</v>
      </c>
      <c r="U79" s="11">
        <v>2.9559989999999998</v>
      </c>
      <c r="V79" s="11">
        <v>3.7019959999999998</v>
      </c>
      <c r="W79" s="11">
        <v>5.3599009999999998</v>
      </c>
      <c r="X79" s="11">
        <v>6.7294460000000003</v>
      </c>
      <c r="Y79" s="11">
        <v>7.4885479999999998</v>
      </c>
      <c r="Z79" s="11">
        <v>33.327829000000001</v>
      </c>
      <c r="AA79" s="11">
        <v>32.235987999999999</v>
      </c>
      <c r="AB79" s="11">
        <v>29.525362000000001</v>
      </c>
      <c r="AC79" s="11">
        <v>30.341000000000001</v>
      </c>
      <c r="AD79" s="11">
        <v>35.669055999999998</v>
      </c>
      <c r="AE79" s="11">
        <v>36.496000000000002</v>
      </c>
    </row>
    <row r="80" spans="1:31" ht="13.5" customHeight="1" x14ac:dyDescent="0.15">
      <c r="A80" s="1"/>
      <c r="B80" s="16" t="s">
        <v>104</v>
      </c>
      <c r="C80" s="13">
        <v>1.2</v>
      </c>
      <c r="D80" s="14">
        <v>1.1999999999999991</v>
      </c>
      <c r="E80" s="14">
        <v>1.1999999999999991</v>
      </c>
      <c r="F80" s="14">
        <v>2.4</v>
      </c>
      <c r="G80" s="14">
        <v>2.4</v>
      </c>
      <c r="H80" s="14">
        <v>2.4000000000000008</v>
      </c>
      <c r="I80" s="14">
        <v>2.399999999999999</v>
      </c>
      <c r="J80" s="14">
        <v>9.5999999999999979</v>
      </c>
      <c r="K80" s="14">
        <v>1.2000000000000004</v>
      </c>
      <c r="L80" s="14">
        <v>0.817944</v>
      </c>
      <c r="M80" s="14">
        <v>0.52341300000000002</v>
      </c>
      <c r="N80" s="14">
        <v>0.77032</v>
      </c>
      <c r="O80" s="14">
        <v>0.85699899999999996</v>
      </c>
      <c r="P80" s="14">
        <v>1.175</v>
      </c>
      <c r="Q80" s="14">
        <v>2.4390010000000002</v>
      </c>
      <c r="R80" s="14">
        <v>1.133999</v>
      </c>
      <c r="S80" s="14">
        <v>1.4880009999999999</v>
      </c>
      <c r="T80" s="14">
        <v>2.4540000000000002</v>
      </c>
      <c r="U80" s="14">
        <v>2.3420000000000001</v>
      </c>
      <c r="V80" s="14">
        <v>1.715058</v>
      </c>
      <c r="W80" s="14">
        <v>1.7405539999999999</v>
      </c>
      <c r="X80" s="14">
        <v>1.790448</v>
      </c>
      <c r="Y80" s="14">
        <v>1.8368789999999999</v>
      </c>
      <c r="Z80" s="14">
        <v>7.2770770000000002</v>
      </c>
      <c r="AA80" s="14">
        <v>6.3172309999999996</v>
      </c>
      <c r="AB80" s="14">
        <v>20.339641</v>
      </c>
      <c r="AC80" s="14">
        <v>21.31</v>
      </c>
      <c r="AD80" s="14">
        <v>23.102739</v>
      </c>
      <c r="AE80" s="14">
        <v>49.494999999999997</v>
      </c>
    </row>
    <row r="81" spans="1:31" ht="13.5" customHeight="1" x14ac:dyDescent="0.15">
      <c r="A81" s="1"/>
      <c r="B81" s="16" t="s">
        <v>105</v>
      </c>
      <c r="C81" s="10">
        <v>181.2</v>
      </c>
      <c r="D81" s="11">
        <v>210</v>
      </c>
      <c r="E81" s="11">
        <v>254.4</v>
      </c>
      <c r="F81" s="11">
        <v>307.19999999999987</v>
      </c>
      <c r="G81" s="11">
        <v>331.19999999999987</v>
      </c>
      <c r="H81" s="11">
        <v>345.59999999999997</v>
      </c>
      <c r="I81" s="11">
        <v>445.19999999999987</v>
      </c>
      <c r="J81" s="11">
        <v>409.19999999999987</v>
      </c>
      <c r="K81" s="11">
        <v>370.7999999999999</v>
      </c>
      <c r="L81" s="11">
        <v>380.43374399999999</v>
      </c>
      <c r="M81" s="11">
        <v>334.64595100000003</v>
      </c>
      <c r="N81" s="11">
        <v>304.56636500000002</v>
      </c>
      <c r="O81" s="11">
        <v>286.78800000000001</v>
      </c>
      <c r="P81" s="11">
        <v>243.042</v>
      </c>
      <c r="Q81" s="11">
        <v>204.871003</v>
      </c>
      <c r="R81" s="11">
        <v>193.245001</v>
      </c>
      <c r="S81" s="11">
        <v>186.11699999999999</v>
      </c>
      <c r="T81" s="11">
        <v>626.55999899999995</v>
      </c>
      <c r="U81" s="11">
        <v>170.32300000000001</v>
      </c>
      <c r="V81" s="11">
        <v>245.88432599999999</v>
      </c>
      <c r="W81" s="11">
        <v>343.625609</v>
      </c>
      <c r="X81" s="11">
        <v>320.31264099999999</v>
      </c>
      <c r="Y81" s="11">
        <v>299.31498699999997</v>
      </c>
      <c r="Z81" s="11">
        <v>314.12472200000002</v>
      </c>
      <c r="AA81" s="11">
        <v>277.840913</v>
      </c>
      <c r="AB81" s="11">
        <v>273.12759299999999</v>
      </c>
      <c r="AC81" s="11">
        <v>284.471</v>
      </c>
      <c r="AD81" s="11">
        <v>281.72737699999999</v>
      </c>
      <c r="AE81" s="11">
        <v>235.57</v>
      </c>
    </row>
    <row r="82" spans="1:31" ht="13.5" customHeight="1" x14ac:dyDescent="0.15">
      <c r="A82" s="1"/>
      <c r="B82" s="16" t="s">
        <v>106</v>
      </c>
      <c r="C82" s="13">
        <v>1336.8</v>
      </c>
      <c r="D82" s="14">
        <v>1532.4</v>
      </c>
      <c r="E82" s="14">
        <v>1760.4</v>
      </c>
      <c r="F82" s="14">
        <v>1834.8</v>
      </c>
      <c r="G82" s="14">
        <v>2427.6</v>
      </c>
      <c r="H82" s="14">
        <v>2664</v>
      </c>
      <c r="I82" s="14">
        <v>2242.8000000000002</v>
      </c>
      <c r="J82" s="14">
        <v>1450.8000000000009</v>
      </c>
      <c r="K82" s="14">
        <v>1735.2</v>
      </c>
      <c r="L82" s="14">
        <v>2015.15777</v>
      </c>
      <c r="M82" s="14">
        <v>1848.2109459999999</v>
      </c>
      <c r="N82" s="14">
        <v>2335.4484889999999</v>
      </c>
      <c r="O82" s="14">
        <v>2523.8460020000002</v>
      </c>
      <c r="P82" s="14">
        <v>3248.9570020000001</v>
      </c>
      <c r="Q82" s="14">
        <v>3380.804001</v>
      </c>
      <c r="R82" s="14">
        <v>4246.1130009999997</v>
      </c>
      <c r="S82" s="14">
        <v>4488.3999999999996</v>
      </c>
      <c r="T82" s="14">
        <v>5779.1040009999997</v>
      </c>
      <c r="U82" s="14">
        <v>4528.1689999999999</v>
      </c>
      <c r="V82" s="14">
        <v>6459.7760049999997</v>
      </c>
      <c r="W82" s="14">
        <v>8467.9096000000009</v>
      </c>
      <c r="X82" s="14">
        <v>8221.0824960000009</v>
      </c>
      <c r="Y82" s="14">
        <v>8071.6558969999996</v>
      </c>
      <c r="Z82" s="14">
        <v>7599.1418839999997</v>
      </c>
      <c r="AA82" s="14">
        <v>6361.6100669999996</v>
      </c>
      <c r="AB82" s="14">
        <v>6492.9036139999998</v>
      </c>
      <c r="AC82" s="14">
        <v>7380.741</v>
      </c>
      <c r="AD82" s="14">
        <v>8508.2302949999994</v>
      </c>
      <c r="AE82" s="14">
        <v>7805.13</v>
      </c>
    </row>
    <row r="83" spans="1:31" ht="13.5" customHeight="1" x14ac:dyDescent="0.15">
      <c r="A83" s="1"/>
      <c r="B83" s="16" t="s">
        <v>107</v>
      </c>
      <c r="C83" s="10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>
        <v>0.52200100000000005</v>
      </c>
      <c r="P83" s="11">
        <v>0.48700100000000002</v>
      </c>
      <c r="Q83" s="11">
        <v>0.25600200000000001</v>
      </c>
      <c r="R83" s="11">
        <v>1.2310000000000001</v>
      </c>
      <c r="S83" s="11">
        <v>0.69499900000000003</v>
      </c>
      <c r="T83" s="11">
        <v>2.4560010000000001</v>
      </c>
      <c r="U83" s="11">
        <v>1.8149999999999999</v>
      </c>
      <c r="V83" s="11">
        <v>1.437182</v>
      </c>
      <c r="W83" s="11">
        <v>8.2240359999999999</v>
      </c>
      <c r="X83" s="11">
        <v>9.9065290000000008</v>
      </c>
      <c r="Y83" s="11">
        <v>13.611186</v>
      </c>
      <c r="Z83" s="11">
        <v>5.1747620000000003</v>
      </c>
      <c r="AA83" s="11">
        <v>8.9707849999999993</v>
      </c>
      <c r="AB83" s="11">
        <v>7.6029099999999996</v>
      </c>
      <c r="AC83" s="11">
        <v>5.7779999999999996</v>
      </c>
      <c r="AD83" s="11">
        <v>2.9374579999999999</v>
      </c>
      <c r="AE83" s="11">
        <v>3.056</v>
      </c>
    </row>
    <row r="84" spans="1:31" ht="13.5" customHeight="1" x14ac:dyDescent="0.15">
      <c r="A84" s="1"/>
      <c r="B84" s="16" t="s">
        <v>108</v>
      </c>
      <c r="C84" s="13"/>
      <c r="D84" s="14"/>
      <c r="E84" s="14"/>
      <c r="F84" s="14"/>
      <c r="G84" s="14"/>
      <c r="H84" s="14"/>
      <c r="I84" s="14"/>
      <c r="J84" s="14">
        <v>1.2000000000000004</v>
      </c>
      <c r="K84" s="14"/>
      <c r="L84" s="14">
        <v>0.43670399999999998</v>
      </c>
      <c r="M84" s="14">
        <v>0.308388</v>
      </c>
      <c r="N84" s="14">
        <v>0.37118400000000001</v>
      </c>
      <c r="O84" s="14">
        <v>0.48099599999999998</v>
      </c>
      <c r="P84" s="14">
        <v>0.35799599999999998</v>
      </c>
      <c r="Q84" s="14">
        <v>1.0520039999999999</v>
      </c>
      <c r="R84" s="14">
        <v>0.32600400000000002</v>
      </c>
      <c r="S84" s="14">
        <v>0.20600399999999999</v>
      </c>
      <c r="T84" s="14">
        <v>0.108</v>
      </c>
      <c r="U84" s="14">
        <v>0.19899600000000001</v>
      </c>
      <c r="V84" s="14">
        <v>0.13274900000000001</v>
      </c>
      <c r="W84" s="14">
        <v>0.450596</v>
      </c>
      <c r="X84" s="14">
        <v>0.464646</v>
      </c>
      <c r="Y84" s="14">
        <v>1.07263</v>
      </c>
      <c r="Z84" s="14">
        <v>0.28673700000000002</v>
      </c>
      <c r="AA84" s="14">
        <v>0.51259100000000002</v>
      </c>
      <c r="AB84" s="14">
        <v>1.2034389999999999</v>
      </c>
      <c r="AC84" s="14">
        <v>0.32900000000000001</v>
      </c>
      <c r="AD84" s="14">
        <v>0.24982599999999999</v>
      </c>
      <c r="AE84" s="14">
        <v>3.2839999999999998</v>
      </c>
    </row>
    <row r="85" spans="1:31" ht="13.5" customHeight="1" x14ac:dyDescent="0.15">
      <c r="A85" s="1"/>
      <c r="B85" s="16" t="s">
        <v>109</v>
      </c>
      <c r="C85" s="10">
        <v>0.03</v>
      </c>
      <c r="D85" s="11">
        <v>1.4E-2</v>
      </c>
      <c r="E85" s="11"/>
      <c r="F85" s="11"/>
      <c r="G85" s="11"/>
      <c r="H85" s="11"/>
      <c r="I85" s="11"/>
      <c r="J85" s="11">
        <v>0.10554299999999997</v>
      </c>
      <c r="K85" s="11"/>
      <c r="L85" s="11">
        <v>0.13358400000000001</v>
      </c>
      <c r="M85" s="11">
        <v>0.130296</v>
      </c>
      <c r="N85" s="11">
        <v>0.12783600000000001</v>
      </c>
      <c r="O85" s="11">
        <v>0.156</v>
      </c>
      <c r="P85" s="11">
        <v>8.7996000000000005E-2</v>
      </c>
      <c r="Q85" s="11">
        <v>0.09</v>
      </c>
      <c r="R85" s="11">
        <v>5.7995999999999999E-2</v>
      </c>
      <c r="S85" s="11">
        <v>3.3000000000000002E-2</v>
      </c>
      <c r="T85" s="11">
        <v>8.1000000000000003E-2</v>
      </c>
      <c r="U85" s="11">
        <v>8.0004000000000006E-2</v>
      </c>
      <c r="V85" s="11">
        <v>0.12845599999999999</v>
      </c>
      <c r="W85" s="11">
        <v>0.23915400000000001</v>
      </c>
      <c r="X85" s="11">
        <v>0.124625</v>
      </c>
      <c r="Y85" s="11">
        <v>0.175841</v>
      </c>
      <c r="Z85" s="11">
        <v>0.17696000000000001</v>
      </c>
      <c r="AA85" s="11">
        <v>0.18471599999999999</v>
      </c>
      <c r="AB85" s="11">
        <v>0.19622300000000001</v>
      </c>
      <c r="AC85" s="11">
        <v>4.7869999999999999</v>
      </c>
      <c r="AD85" s="11">
        <v>0.19400000000000001</v>
      </c>
      <c r="AE85" s="11">
        <v>0.27700000000000002</v>
      </c>
    </row>
    <row r="86" spans="1:31" ht="13.5" customHeight="1" x14ac:dyDescent="0.15">
      <c r="A86" s="1"/>
      <c r="B86" s="16" t="s">
        <v>110</v>
      </c>
      <c r="C86" s="13"/>
      <c r="D86" s="14">
        <v>1.1999999999999991</v>
      </c>
      <c r="E86" s="14">
        <v>2.4</v>
      </c>
      <c r="F86" s="14">
        <v>1.2000000000000004</v>
      </c>
      <c r="G86" s="14">
        <v>2.4</v>
      </c>
      <c r="H86" s="14">
        <v>3.5999999999999992</v>
      </c>
      <c r="I86" s="14">
        <v>2.399999999999999</v>
      </c>
      <c r="J86" s="14">
        <v>2.4</v>
      </c>
      <c r="K86" s="14">
        <v>2.399999999999999</v>
      </c>
      <c r="L86" s="14">
        <v>2.066856</v>
      </c>
      <c r="M86" s="14">
        <v>1.2339830000000001</v>
      </c>
      <c r="N86" s="14">
        <v>0.99193799999999999</v>
      </c>
      <c r="O86" s="14">
        <v>0.973001</v>
      </c>
      <c r="P86" s="14">
        <v>1.9180010000000001</v>
      </c>
      <c r="Q86" s="14">
        <v>3.4069989999999999</v>
      </c>
      <c r="R86" s="14">
        <v>1.9330020000000001</v>
      </c>
      <c r="S86" s="14">
        <v>3.4129999999999998</v>
      </c>
      <c r="T86" s="14">
        <v>6.1440000000000001</v>
      </c>
      <c r="U86" s="14">
        <v>4.3010010000000003</v>
      </c>
      <c r="V86" s="14">
        <v>536.54816000000005</v>
      </c>
      <c r="W86" s="14">
        <v>4.083558</v>
      </c>
      <c r="X86" s="14">
        <v>2.9640870000000001</v>
      </c>
      <c r="Y86" s="14">
        <v>4.157959</v>
      </c>
      <c r="Z86" s="14">
        <v>4.1867390000000002</v>
      </c>
      <c r="AA86" s="14">
        <v>4.4544449999999998</v>
      </c>
      <c r="AB86" s="14">
        <v>4.2674329999999996</v>
      </c>
      <c r="AC86" s="14">
        <v>7.423</v>
      </c>
      <c r="AD86" s="14">
        <v>5.764583</v>
      </c>
      <c r="AE86" s="14">
        <v>6.9710000000000001</v>
      </c>
    </row>
    <row r="87" spans="1:31" ht="13.5" customHeight="1" x14ac:dyDescent="0.15">
      <c r="A87" s="1"/>
      <c r="B87" s="16" t="s">
        <v>111</v>
      </c>
      <c r="C87" s="10">
        <v>199.2</v>
      </c>
      <c r="D87" s="11">
        <v>436.8</v>
      </c>
      <c r="E87" s="11">
        <v>728.4</v>
      </c>
      <c r="F87" s="11">
        <v>1027.2</v>
      </c>
      <c r="G87" s="11">
        <v>1351.2</v>
      </c>
      <c r="H87" s="11">
        <v>1599.6</v>
      </c>
      <c r="I87" s="11">
        <v>1603.2</v>
      </c>
      <c r="J87" s="11">
        <v>1364.4000000000005</v>
      </c>
      <c r="K87" s="11">
        <v>1444.8000000000002</v>
      </c>
      <c r="L87" s="11">
        <v>1686.024588</v>
      </c>
      <c r="M87" s="11">
        <v>1731.662636</v>
      </c>
      <c r="N87" s="11">
        <v>2240.1874429999998</v>
      </c>
      <c r="O87" s="11">
        <v>2561.2340009999998</v>
      </c>
      <c r="P87" s="11">
        <v>3255.5739990000002</v>
      </c>
      <c r="Q87" s="11">
        <v>3431.6540009999999</v>
      </c>
      <c r="R87" s="11">
        <v>3927.4759989999998</v>
      </c>
      <c r="S87" s="11">
        <v>5760.0540000000001</v>
      </c>
      <c r="T87" s="11">
        <v>7804.8170019999998</v>
      </c>
      <c r="U87" s="11">
        <v>7149.4769999999999</v>
      </c>
      <c r="V87" s="11">
        <v>9652.0734080000002</v>
      </c>
      <c r="W87" s="11">
        <v>13550.652941</v>
      </c>
      <c r="X87" s="11">
        <v>15945.975406</v>
      </c>
      <c r="Y87" s="11">
        <v>21087.581630000001</v>
      </c>
      <c r="Z87" s="11">
        <v>22351.690430999999</v>
      </c>
      <c r="AA87" s="11">
        <v>27770.750377</v>
      </c>
      <c r="AB87" s="11">
        <v>32704.195624</v>
      </c>
      <c r="AC87" s="11">
        <v>46004.572</v>
      </c>
      <c r="AD87" s="11">
        <v>48636.599216000002</v>
      </c>
      <c r="AE87" s="11">
        <v>48217.597000000002</v>
      </c>
    </row>
    <row r="88" spans="1:31" ht="13.5" customHeight="1" x14ac:dyDescent="0.15">
      <c r="A88" s="1"/>
      <c r="B88" s="16" t="s">
        <v>112</v>
      </c>
      <c r="C88" s="13">
        <v>10.845000000000001</v>
      </c>
      <c r="D88" s="14">
        <v>11.007999999999999</v>
      </c>
      <c r="E88" s="14">
        <v>16.8</v>
      </c>
      <c r="F88" s="14">
        <v>6</v>
      </c>
      <c r="G88" s="14">
        <v>18</v>
      </c>
      <c r="H88" s="14">
        <v>270.00000000000011</v>
      </c>
      <c r="I88" s="14">
        <v>79.281000000000006</v>
      </c>
      <c r="J88" s="14">
        <v>153.97559000000001</v>
      </c>
      <c r="K88" s="14">
        <v>468</v>
      </c>
      <c r="L88" s="14">
        <v>431.183064</v>
      </c>
      <c r="M88" s="14">
        <v>606.45405600000004</v>
      </c>
      <c r="N88" s="14">
        <v>827.99532299999998</v>
      </c>
      <c r="O88" s="14">
        <v>1058.6279999999999</v>
      </c>
      <c r="P88" s="14">
        <v>706.51700000000005</v>
      </c>
      <c r="Q88" s="14">
        <v>1224.1170010000001</v>
      </c>
      <c r="R88" s="14">
        <v>1044.7559980000001</v>
      </c>
      <c r="S88" s="14">
        <v>2321.1539990000001</v>
      </c>
      <c r="T88" s="14">
        <v>4776.1639999999998</v>
      </c>
      <c r="U88" s="14">
        <v>9687.8670000000002</v>
      </c>
      <c r="V88" s="14">
        <v>4703.2351339999996</v>
      </c>
      <c r="W88" s="14">
        <v>7070.6046930000002</v>
      </c>
      <c r="X88" s="14">
        <v>3957.2396250000002</v>
      </c>
      <c r="Y88" s="14">
        <v>7510.7073179999998</v>
      </c>
      <c r="Z88" s="14">
        <v>8119.3407189999998</v>
      </c>
      <c r="AA88" s="14">
        <v>7553.9759969999996</v>
      </c>
      <c r="AB88" s="14">
        <v>7019.6138149999997</v>
      </c>
      <c r="AC88" s="14">
        <v>15.576000000000001</v>
      </c>
      <c r="AD88" s="14">
        <v>17.776287</v>
      </c>
      <c r="AE88" s="14">
        <v>16.045999999999999</v>
      </c>
    </row>
    <row r="89" spans="1:31" ht="13.5" customHeight="1" x14ac:dyDescent="0.15">
      <c r="A89" s="1"/>
      <c r="B89" s="15" t="s">
        <v>113</v>
      </c>
      <c r="C89" s="10">
        <v>1605.6869999999999</v>
      </c>
      <c r="D89" s="11">
        <v>1252.8130000000001</v>
      </c>
      <c r="E89" s="11">
        <v>1724.4</v>
      </c>
      <c r="F89" s="11">
        <v>1755.6</v>
      </c>
      <c r="G89" s="11">
        <v>3008.3999999999992</v>
      </c>
      <c r="H89" s="11">
        <v>4366.7999999999984</v>
      </c>
      <c r="I89" s="11">
        <v>4828.8</v>
      </c>
      <c r="J89" s="11">
        <v>3906.00882</v>
      </c>
      <c r="K89" s="11">
        <v>2929.1999999999989</v>
      </c>
      <c r="L89" s="11">
        <v>3043.4096039999999</v>
      </c>
      <c r="M89" s="11">
        <v>2540.1760850000001</v>
      </c>
      <c r="N89" s="11">
        <v>3068.3899970000002</v>
      </c>
      <c r="O89" s="11">
        <v>4718.5509920000004</v>
      </c>
      <c r="P89" s="11">
        <v>7432.8639940000003</v>
      </c>
      <c r="Q89" s="11">
        <v>10247.349337</v>
      </c>
      <c r="R89" s="11">
        <v>13786.752995999999</v>
      </c>
      <c r="S89" s="11">
        <v>20253.527004</v>
      </c>
      <c r="T89" s="11">
        <v>21953.319995999998</v>
      </c>
      <c r="U89" s="11">
        <v>13648.462996</v>
      </c>
      <c r="V89" s="11">
        <v>19783.754752000001</v>
      </c>
      <c r="W89" s="11">
        <v>23081.860916000001</v>
      </c>
      <c r="X89" s="11">
        <v>22428.536800999998</v>
      </c>
      <c r="Y89" s="11">
        <v>23899.987692999999</v>
      </c>
      <c r="Z89" s="11">
        <v>23343.746146000001</v>
      </c>
      <c r="AA89" s="11">
        <v>15801.506837999999</v>
      </c>
      <c r="AB89" s="11">
        <v>15063.590941</v>
      </c>
      <c r="AC89" s="11">
        <v>18208.742999999999</v>
      </c>
      <c r="AD89" s="11">
        <v>20998.243416000001</v>
      </c>
      <c r="AE89" s="11">
        <v>22326.121999999999</v>
      </c>
    </row>
    <row r="90" spans="1:31" ht="13.5" customHeight="1" x14ac:dyDescent="0.15">
      <c r="A90" s="1"/>
      <c r="B90" s="16" t="s">
        <v>114</v>
      </c>
      <c r="C90" s="13"/>
      <c r="D90" s="14"/>
      <c r="E90" s="14"/>
      <c r="F90" s="14"/>
      <c r="G90" s="14"/>
      <c r="H90" s="14"/>
      <c r="I90" s="14"/>
      <c r="J90" s="14">
        <v>1.2000000000000004</v>
      </c>
      <c r="K90" s="14">
        <v>2.399999999999999</v>
      </c>
      <c r="L90" s="14">
        <v>2.0752679999999999</v>
      </c>
      <c r="M90" s="14">
        <v>2.0298769999999999</v>
      </c>
      <c r="N90" s="14">
        <v>2.7155070000000001</v>
      </c>
      <c r="O90" s="14">
        <v>5.1509999999999998</v>
      </c>
      <c r="P90" s="14">
        <v>7.9409999999999998</v>
      </c>
      <c r="Q90" s="14">
        <v>6.327</v>
      </c>
      <c r="R90" s="14">
        <v>24.986999000000001</v>
      </c>
      <c r="S90" s="14">
        <v>8.0570020000000007</v>
      </c>
      <c r="T90" s="14">
        <v>13.887</v>
      </c>
      <c r="U90" s="14">
        <v>10.218999</v>
      </c>
      <c r="V90" s="14">
        <v>16.727156000000001</v>
      </c>
      <c r="W90" s="14">
        <v>19.515136999999999</v>
      </c>
      <c r="X90" s="14">
        <v>16.055243999999998</v>
      </c>
      <c r="Y90" s="14">
        <v>16.335806999999999</v>
      </c>
      <c r="Z90" s="14">
        <v>14.402569</v>
      </c>
      <c r="AA90" s="14">
        <v>16.683009999999999</v>
      </c>
      <c r="AB90" s="14">
        <v>20.555720000000001</v>
      </c>
      <c r="AC90" s="14">
        <v>14.500999999999999</v>
      </c>
      <c r="AD90" s="14">
        <v>17.669163999999999</v>
      </c>
      <c r="AE90" s="14">
        <v>20.742999999999999</v>
      </c>
    </row>
    <row r="91" spans="1:31" ht="13.5" customHeight="1" x14ac:dyDescent="0.15">
      <c r="A91" s="1"/>
      <c r="B91" s="16" t="s">
        <v>115</v>
      </c>
      <c r="C91" s="10"/>
      <c r="D91" s="11"/>
      <c r="E91" s="11">
        <v>2.4</v>
      </c>
      <c r="F91" s="11">
        <v>1.2000000000000004</v>
      </c>
      <c r="G91" s="11">
        <v>4.8</v>
      </c>
      <c r="H91" s="11">
        <v>18.000000000000007</v>
      </c>
      <c r="I91" s="11">
        <v>11.999999999999993</v>
      </c>
      <c r="J91" s="11">
        <v>12.000000000000004</v>
      </c>
      <c r="K91" s="11">
        <v>5.9999999999999991</v>
      </c>
      <c r="L91" s="11">
        <v>5.9322949999999999</v>
      </c>
      <c r="M91" s="11">
        <v>8.1685169999999996</v>
      </c>
      <c r="N91" s="11">
        <v>7.2868000000000004</v>
      </c>
      <c r="O91" s="11">
        <v>9.8569980000000008</v>
      </c>
      <c r="P91" s="11">
        <v>16.885000000000002</v>
      </c>
      <c r="Q91" s="11">
        <v>17.715</v>
      </c>
      <c r="R91" s="11">
        <v>31.147002000000001</v>
      </c>
      <c r="S91" s="11">
        <v>35.059001000000002</v>
      </c>
      <c r="T91" s="11">
        <v>53.336998999999999</v>
      </c>
      <c r="U91" s="11">
        <v>23.795998999999998</v>
      </c>
      <c r="V91" s="11">
        <v>39.171342000000003</v>
      </c>
      <c r="W91" s="11">
        <v>58.445081000000002</v>
      </c>
      <c r="X91" s="11">
        <v>43.936655000000002</v>
      </c>
      <c r="Y91" s="11">
        <v>71.371775999999997</v>
      </c>
      <c r="Z91" s="11">
        <v>40.954794999999997</v>
      </c>
      <c r="AA91" s="11">
        <v>47.025689999999997</v>
      </c>
      <c r="AB91" s="11">
        <v>25.086396000000001</v>
      </c>
      <c r="AC91" s="11">
        <v>27.995000000000001</v>
      </c>
      <c r="AD91" s="11">
        <v>34.525807999999998</v>
      </c>
      <c r="AE91" s="11">
        <v>47.706000000000003</v>
      </c>
    </row>
    <row r="92" spans="1:31" ht="13.5" customHeight="1" x14ac:dyDescent="0.15">
      <c r="A92" s="1"/>
      <c r="B92" s="16" t="s">
        <v>116</v>
      </c>
      <c r="C92" s="13"/>
      <c r="D92" s="14"/>
      <c r="E92" s="14"/>
      <c r="F92" s="14"/>
      <c r="G92" s="14"/>
      <c r="H92" s="14"/>
      <c r="I92" s="14">
        <v>1.1999999999999993</v>
      </c>
      <c r="J92" s="14">
        <v>1.2000000000000004</v>
      </c>
      <c r="K92" s="14">
        <v>1.2000000000000004</v>
      </c>
      <c r="L92" s="14">
        <v>2.0937709999999998</v>
      </c>
      <c r="M92" s="14">
        <v>4.829631</v>
      </c>
      <c r="N92" s="14">
        <v>2.830543</v>
      </c>
      <c r="O92" s="14">
        <v>5.4989999999999997</v>
      </c>
      <c r="P92" s="14">
        <v>43.215997999999999</v>
      </c>
      <c r="Q92" s="14">
        <v>7.3380010000000002</v>
      </c>
      <c r="R92" s="14">
        <v>14.211999</v>
      </c>
      <c r="S92" s="14">
        <v>21.051998999999999</v>
      </c>
      <c r="T92" s="14">
        <v>17.754999000000002</v>
      </c>
      <c r="U92" s="14">
        <v>9.5579990000000006</v>
      </c>
      <c r="V92" s="14">
        <v>20.797599999999999</v>
      </c>
      <c r="W92" s="14">
        <v>17.377855</v>
      </c>
      <c r="X92" s="14">
        <v>11.75895</v>
      </c>
      <c r="Y92" s="14">
        <v>15.520695</v>
      </c>
      <c r="Z92" s="14">
        <v>22.524571000000002</v>
      </c>
      <c r="AA92" s="14">
        <v>8.1087930000000004</v>
      </c>
      <c r="AB92" s="14">
        <v>4.2981769999999999</v>
      </c>
      <c r="AC92" s="14">
        <v>3.359</v>
      </c>
      <c r="AD92" s="14">
        <v>4.1994809999999996</v>
      </c>
      <c r="AE92" s="14">
        <v>3.8530000000000002</v>
      </c>
    </row>
    <row r="93" spans="1:31" ht="13.5" customHeight="1" x14ac:dyDescent="0.15">
      <c r="A93" s="1"/>
      <c r="B93" s="16" t="s">
        <v>117</v>
      </c>
      <c r="C93" s="10">
        <v>12</v>
      </c>
      <c r="D93" s="11">
        <v>31.199999999999989</v>
      </c>
      <c r="E93" s="11">
        <v>52.8</v>
      </c>
      <c r="F93" s="11">
        <v>31.2</v>
      </c>
      <c r="G93" s="11">
        <v>43.2</v>
      </c>
      <c r="H93" s="11">
        <v>50.399999999999977</v>
      </c>
      <c r="I93" s="11">
        <v>32.399999999999984</v>
      </c>
      <c r="J93" s="11">
        <v>44.39999999999997</v>
      </c>
      <c r="K93" s="11">
        <v>19.200000000000006</v>
      </c>
      <c r="L93" s="11">
        <v>22.697772000000001</v>
      </c>
      <c r="M93" s="11">
        <v>21.557289999999998</v>
      </c>
      <c r="N93" s="11">
        <v>28.535671000000001</v>
      </c>
      <c r="O93" s="11">
        <v>57.996001</v>
      </c>
      <c r="P93" s="11">
        <v>279.01400000000001</v>
      </c>
      <c r="Q93" s="11">
        <v>193.340001</v>
      </c>
      <c r="R93" s="11">
        <v>181.23600099999999</v>
      </c>
      <c r="S93" s="11">
        <v>191.23600099999999</v>
      </c>
      <c r="T93" s="11">
        <v>152.30699999999999</v>
      </c>
      <c r="U93" s="11">
        <v>71.600999999999999</v>
      </c>
      <c r="V93" s="11">
        <v>131.36112900000001</v>
      </c>
      <c r="W93" s="11">
        <v>176.84747100000001</v>
      </c>
      <c r="X93" s="11">
        <v>104.785996</v>
      </c>
      <c r="Y93" s="11">
        <v>120.364609</v>
      </c>
      <c r="Z93" s="11">
        <v>117.808109</v>
      </c>
      <c r="AA93" s="11">
        <v>107.68803200000001</v>
      </c>
      <c r="AB93" s="11">
        <v>132.20084199999999</v>
      </c>
      <c r="AC93" s="11">
        <v>141.209</v>
      </c>
      <c r="AD93" s="11">
        <v>174.48227399999999</v>
      </c>
      <c r="AE93" s="11">
        <v>165.63800000000001</v>
      </c>
    </row>
    <row r="94" spans="1:31" ht="13.5" customHeight="1" x14ac:dyDescent="0.15">
      <c r="A94" s="1"/>
      <c r="B94" s="16" t="s">
        <v>118</v>
      </c>
      <c r="C94" s="13">
        <v>21.6</v>
      </c>
      <c r="D94" s="14">
        <v>69.599999999999994</v>
      </c>
      <c r="E94" s="14">
        <v>27.6</v>
      </c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</row>
    <row r="95" spans="1:31" ht="13.5" customHeight="1" x14ac:dyDescent="0.15">
      <c r="A95" s="1"/>
      <c r="B95" s="16" t="s">
        <v>119</v>
      </c>
      <c r="C95" s="10">
        <v>8.6999999999999994E-2</v>
      </c>
      <c r="D95" s="11">
        <v>1.2999999999999999E-2</v>
      </c>
      <c r="E95" s="11"/>
      <c r="F95" s="11"/>
      <c r="G95" s="11"/>
      <c r="H95" s="11"/>
      <c r="I95" s="11"/>
      <c r="J95" s="11">
        <v>8.8199999999999997E-3</v>
      </c>
      <c r="K95" s="11"/>
      <c r="L95" s="11">
        <v>1.7687999999999999E-2</v>
      </c>
      <c r="M95" s="11">
        <v>3.9810999999999999E-2</v>
      </c>
      <c r="N95" s="11">
        <v>0.19603200000000001</v>
      </c>
      <c r="O95" s="11">
        <v>0.33800000000000002</v>
      </c>
      <c r="P95" s="11">
        <v>0.20099900000000001</v>
      </c>
      <c r="Q95" s="11">
        <v>0.42599799999999999</v>
      </c>
      <c r="R95" s="11">
        <v>9.2000999999999999E-2</v>
      </c>
      <c r="S95" s="11">
        <v>6.6000000000000003E-2</v>
      </c>
      <c r="T95" s="11">
        <v>0.20599899999999999</v>
      </c>
      <c r="U95" s="11">
        <v>0.16800000000000001</v>
      </c>
      <c r="V95" s="11">
        <v>6.6112000000000004E-2</v>
      </c>
      <c r="W95" s="11">
        <v>9.3919999999999993E-3</v>
      </c>
      <c r="X95" s="11">
        <v>0.72965899999999995</v>
      </c>
      <c r="Y95" s="11">
        <v>0.22523299999999999</v>
      </c>
      <c r="Z95" s="11">
        <v>0.140848</v>
      </c>
      <c r="AA95" s="11">
        <v>0.121836</v>
      </c>
      <c r="AB95" s="11">
        <v>1.7607999999999999E-2</v>
      </c>
      <c r="AC95" s="11">
        <v>0.60599999999999998</v>
      </c>
      <c r="AD95" s="11">
        <v>0.15</v>
      </c>
      <c r="AE95" s="11">
        <v>0.19800000000000001</v>
      </c>
    </row>
    <row r="96" spans="1:31" ht="13.5" customHeight="1" x14ac:dyDescent="0.15">
      <c r="A96" s="1"/>
      <c r="B96" s="16" t="s">
        <v>120</v>
      </c>
      <c r="C96" s="13"/>
      <c r="D96" s="14"/>
      <c r="E96" s="14"/>
      <c r="F96" s="14"/>
      <c r="G96" s="14"/>
      <c r="H96" s="14"/>
      <c r="I96" s="14">
        <v>3.6</v>
      </c>
      <c r="J96" s="14"/>
      <c r="K96" s="14">
        <v>2.399999999999999</v>
      </c>
      <c r="L96" s="14">
        <v>3.4643E-2</v>
      </c>
      <c r="M96" s="14">
        <v>3.4237999999999998E-2</v>
      </c>
      <c r="N96" s="14">
        <v>3.3496999999999999E-2</v>
      </c>
      <c r="O96" s="14">
        <v>0.60199899999999995</v>
      </c>
      <c r="P96" s="14">
        <v>1.7379990000000001</v>
      </c>
      <c r="Q96" s="14">
        <v>12.722999</v>
      </c>
      <c r="R96" s="14">
        <v>1.1659980000000001</v>
      </c>
      <c r="S96" s="14">
        <v>0.97399899999999995</v>
      </c>
      <c r="T96" s="14">
        <v>46.376998999999998</v>
      </c>
      <c r="U96" s="14">
        <v>0.48099999999999998</v>
      </c>
      <c r="V96" s="14">
        <v>94.026825000000002</v>
      </c>
      <c r="W96" s="14">
        <v>299.57185900000002</v>
      </c>
      <c r="X96" s="14">
        <v>117.76410199999999</v>
      </c>
      <c r="Y96" s="14">
        <v>1.343475</v>
      </c>
      <c r="Z96" s="14">
        <v>2.0642680000000002</v>
      </c>
      <c r="AA96" s="14">
        <v>27.372551999999999</v>
      </c>
      <c r="AB96" s="14">
        <v>1.956947</v>
      </c>
      <c r="AC96" s="14">
        <v>2.0129999999999999</v>
      </c>
      <c r="AD96" s="14">
        <v>2.033801</v>
      </c>
      <c r="AE96" s="14">
        <v>121.298</v>
      </c>
    </row>
    <row r="97" spans="1:31" ht="13.5" customHeight="1" x14ac:dyDescent="0.15">
      <c r="A97" s="1"/>
      <c r="B97" s="16" t="s">
        <v>121</v>
      </c>
      <c r="C97" s="10">
        <v>85.2</v>
      </c>
      <c r="D97" s="11">
        <v>62.399999999999984</v>
      </c>
      <c r="E97" s="11">
        <v>82.800000000000011</v>
      </c>
      <c r="F97" s="11">
        <v>102.00000000000003</v>
      </c>
      <c r="G97" s="11">
        <v>168</v>
      </c>
      <c r="H97" s="11">
        <v>184.7999999999999</v>
      </c>
      <c r="I97" s="11">
        <v>176.4</v>
      </c>
      <c r="J97" s="11">
        <v>184.79999999999987</v>
      </c>
      <c r="K97" s="11">
        <v>158.40000000000009</v>
      </c>
      <c r="L97" s="11">
        <v>180.06298699999999</v>
      </c>
      <c r="M97" s="11">
        <v>228.23008300000001</v>
      </c>
      <c r="N97" s="11">
        <v>363.52361100000002</v>
      </c>
      <c r="O97" s="11">
        <v>661.34499900000003</v>
      </c>
      <c r="P97" s="11">
        <v>807.41499999999996</v>
      </c>
      <c r="Q97" s="11">
        <v>1099.234999</v>
      </c>
      <c r="R97" s="11">
        <v>1200.7969989999999</v>
      </c>
      <c r="S97" s="11">
        <v>1889.666999</v>
      </c>
      <c r="T97" s="11">
        <v>1512.7390009999999</v>
      </c>
      <c r="U97" s="11">
        <v>1704.374</v>
      </c>
      <c r="V97" s="11">
        <v>2385.4145669999998</v>
      </c>
      <c r="W97" s="11">
        <v>1475.6019839999999</v>
      </c>
      <c r="X97" s="11">
        <v>1157.48667</v>
      </c>
      <c r="Y97" s="11">
        <v>2113.8097640000001</v>
      </c>
      <c r="Z97" s="11">
        <v>1481.30458</v>
      </c>
      <c r="AA97" s="11">
        <v>1016.490714</v>
      </c>
      <c r="AB97" s="11">
        <v>955.33002199999999</v>
      </c>
      <c r="AC97" s="11">
        <v>1185.6400000000001</v>
      </c>
      <c r="AD97" s="11">
        <v>1962.1165619999999</v>
      </c>
      <c r="AE97" s="11">
        <v>2479.5590000000002</v>
      </c>
    </row>
    <row r="98" spans="1:31" ht="13.5" customHeight="1" x14ac:dyDescent="0.15">
      <c r="A98" s="1"/>
      <c r="B98" s="16" t="s">
        <v>122</v>
      </c>
      <c r="C98" s="13"/>
      <c r="D98" s="14"/>
      <c r="E98" s="14"/>
      <c r="F98" s="14"/>
      <c r="G98" s="14"/>
      <c r="H98" s="14">
        <v>1.1999999999999993</v>
      </c>
      <c r="I98" s="14">
        <v>1.1999999999999993</v>
      </c>
      <c r="J98" s="14">
        <v>2.4</v>
      </c>
      <c r="K98" s="14">
        <v>1.2000000000000004</v>
      </c>
      <c r="L98" s="14">
        <v>3.7131120000000002</v>
      </c>
      <c r="M98" s="14">
        <v>1.3619209999999999</v>
      </c>
      <c r="N98" s="14">
        <v>1.8012889999999999</v>
      </c>
      <c r="O98" s="14">
        <v>1.8499989999999999</v>
      </c>
      <c r="P98" s="14">
        <v>2.8419989999999999</v>
      </c>
      <c r="Q98" s="14">
        <v>3.4350010000000002</v>
      </c>
      <c r="R98" s="14">
        <v>5.4989999999999997</v>
      </c>
      <c r="S98" s="14">
        <v>11.166999000000001</v>
      </c>
      <c r="T98" s="14">
        <v>13.385999999999999</v>
      </c>
      <c r="U98" s="14">
        <v>2.1269990000000001</v>
      </c>
      <c r="V98" s="14">
        <v>3.2500279999999999</v>
      </c>
      <c r="W98" s="14">
        <v>4.353758</v>
      </c>
      <c r="X98" s="14">
        <v>4.2158449999999998</v>
      </c>
      <c r="Y98" s="14">
        <v>9.0968140000000002</v>
      </c>
      <c r="Z98" s="14">
        <v>10.347384</v>
      </c>
      <c r="AA98" s="14">
        <v>5.40374</v>
      </c>
      <c r="AB98" s="14">
        <v>7.7534039999999997</v>
      </c>
      <c r="AC98" s="14">
        <v>8.3260000000000005</v>
      </c>
      <c r="AD98" s="14">
        <v>12.792104</v>
      </c>
      <c r="AE98" s="14">
        <v>14.412000000000001</v>
      </c>
    </row>
    <row r="99" spans="1:31" ht="13.5" customHeight="1" x14ac:dyDescent="0.15">
      <c r="A99" s="1"/>
      <c r="B99" s="16" t="s">
        <v>123</v>
      </c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>
        <v>1.702156</v>
      </c>
      <c r="W99" s="11">
        <v>4.9114250000000004</v>
      </c>
      <c r="X99" s="11">
        <v>1.678668</v>
      </c>
      <c r="Y99" s="11">
        <v>2.1370040000000001</v>
      </c>
      <c r="Z99" s="11">
        <v>0.93501000000000001</v>
      </c>
      <c r="AA99" s="11">
        <v>1.291042</v>
      </c>
      <c r="AB99" s="11">
        <v>1.5659449999999999</v>
      </c>
      <c r="AC99" s="11">
        <v>2.5179999999999998</v>
      </c>
      <c r="AD99" s="11">
        <v>4.7927809999999997</v>
      </c>
      <c r="AE99" s="11">
        <v>3.3959999999999999</v>
      </c>
    </row>
    <row r="100" spans="1:31" ht="13.5" customHeight="1" x14ac:dyDescent="0.15">
      <c r="A100" s="1"/>
      <c r="B100" s="16" t="s">
        <v>124</v>
      </c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>
        <v>3.3279990000000002</v>
      </c>
      <c r="P100" s="14">
        <v>4.1649979999999998</v>
      </c>
      <c r="Q100" s="14">
        <v>3.3680020000000002</v>
      </c>
      <c r="R100" s="14">
        <v>5.5049989999999998</v>
      </c>
      <c r="S100" s="14">
        <v>10.308001000000001</v>
      </c>
      <c r="T100" s="14">
        <v>8.6639990000000004</v>
      </c>
      <c r="U100" s="14">
        <v>6.3300010000000002</v>
      </c>
      <c r="V100" s="14">
        <v>4.2585480000000002</v>
      </c>
      <c r="W100" s="14">
        <v>4.591971</v>
      </c>
      <c r="X100" s="14">
        <v>3.8585370000000001</v>
      </c>
      <c r="Y100" s="14">
        <v>7.1153009999999997</v>
      </c>
      <c r="Z100" s="14">
        <v>9.4235769999999999</v>
      </c>
      <c r="AA100" s="14">
        <v>21.400414999999999</v>
      </c>
      <c r="AB100" s="14">
        <v>13.302993000000001</v>
      </c>
      <c r="AC100" s="14">
        <v>19.178000000000001</v>
      </c>
      <c r="AD100" s="14">
        <v>12.823677999999999</v>
      </c>
      <c r="AE100" s="14">
        <v>9.1259999999999994</v>
      </c>
    </row>
    <row r="101" spans="1:31" ht="13.5" customHeight="1" x14ac:dyDescent="0.15">
      <c r="A101" s="1"/>
      <c r="B101" s="16" t="s">
        <v>125</v>
      </c>
      <c r="C101" s="10">
        <v>290.39999999999998</v>
      </c>
      <c r="D101" s="11">
        <v>120</v>
      </c>
      <c r="E101" s="11">
        <v>239.99999999999989</v>
      </c>
      <c r="F101" s="11">
        <v>275.99999999999983</v>
      </c>
      <c r="G101" s="11">
        <v>411.59999999999991</v>
      </c>
      <c r="H101" s="11">
        <v>782.39999999999975</v>
      </c>
      <c r="I101" s="11">
        <v>1226.3999999999992</v>
      </c>
      <c r="J101" s="11">
        <v>1003.1999999999999</v>
      </c>
      <c r="K101" s="11">
        <v>1022.3999999999997</v>
      </c>
      <c r="L101" s="11">
        <v>528.44860800000004</v>
      </c>
      <c r="M101" s="11">
        <v>336.567903</v>
      </c>
      <c r="N101" s="11">
        <v>349.019158</v>
      </c>
      <c r="O101" s="11">
        <v>382.25400000000002</v>
      </c>
      <c r="P101" s="11">
        <v>807.23299899999995</v>
      </c>
      <c r="Q101" s="11">
        <v>1174.9639999999999</v>
      </c>
      <c r="R101" s="11">
        <v>2613.3339980000001</v>
      </c>
      <c r="S101" s="11">
        <v>3508.775001</v>
      </c>
      <c r="T101" s="11">
        <v>4116.7640009999996</v>
      </c>
      <c r="U101" s="11">
        <v>4146.741</v>
      </c>
      <c r="V101" s="11">
        <v>4381.0109679999996</v>
      </c>
      <c r="W101" s="11">
        <v>4100.7941389999996</v>
      </c>
      <c r="X101" s="11">
        <v>3677.296613</v>
      </c>
      <c r="Y101" s="11">
        <v>3600.7285379999998</v>
      </c>
      <c r="Z101" s="11">
        <v>3849.5084919999999</v>
      </c>
      <c r="AA101" s="11">
        <v>2807.48819</v>
      </c>
      <c r="AB101" s="11">
        <v>2913.6971680000001</v>
      </c>
      <c r="AC101" s="11">
        <v>3100.498</v>
      </c>
      <c r="AD101" s="11">
        <v>4332.5004509999999</v>
      </c>
      <c r="AE101" s="11">
        <v>5316.6880000000001</v>
      </c>
    </row>
    <row r="102" spans="1:31" ht="13.5" customHeight="1" x14ac:dyDescent="0.15">
      <c r="A102" s="1"/>
      <c r="B102" s="16" t="s">
        <v>126</v>
      </c>
      <c r="C102" s="13">
        <v>25.2</v>
      </c>
      <c r="D102" s="14">
        <v>38.399999999999977</v>
      </c>
      <c r="E102" s="14">
        <v>80.400000000000006</v>
      </c>
      <c r="F102" s="14">
        <v>82.799999999999969</v>
      </c>
      <c r="G102" s="14">
        <v>352.8</v>
      </c>
      <c r="H102" s="14">
        <v>475.2</v>
      </c>
      <c r="I102" s="14">
        <v>295.19999999999982</v>
      </c>
      <c r="J102" s="14">
        <v>254.4</v>
      </c>
      <c r="K102" s="14">
        <v>202.79999999999995</v>
      </c>
      <c r="L102" s="14">
        <v>155.99008900000001</v>
      </c>
      <c r="M102" s="14">
        <v>126.826138</v>
      </c>
      <c r="N102" s="14">
        <v>160.307256</v>
      </c>
      <c r="O102" s="14">
        <v>171.32999899999999</v>
      </c>
      <c r="P102" s="14">
        <v>254.26499899999999</v>
      </c>
      <c r="Q102" s="14">
        <v>387.25200100000001</v>
      </c>
      <c r="R102" s="14">
        <v>608.64800000000002</v>
      </c>
      <c r="S102" s="14">
        <v>854.81300099999999</v>
      </c>
      <c r="T102" s="14">
        <v>720.58699999999999</v>
      </c>
      <c r="U102" s="14">
        <v>387.13299899999998</v>
      </c>
      <c r="V102" s="14">
        <v>456.40388899999999</v>
      </c>
      <c r="W102" s="14">
        <v>463.41047500000002</v>
      </c>
      <c r="X102" s="14">
        <v>438.71329800000001</v>
      </c>
      <c r="Y102" s="14">
        <v>439.40437600000001</v>
      </c>
      <c r="Z102" s="14">
        <v>597.92827799999998</v>
      </c>
      <c r="AA102" s="14">
        <v>538.61552700000004</v>
      </c>
      <c r="AB102" s="14">
        <v>560.41207499999996</v>
      </c>
      <c r="AC102" s="14">
        <v>455.78899999999999</v>
      </c>
      <c r="AD102" s="14">
        <v>483.46331600000002</v>
      </c>
      <c r="AE102" s="14">
        <v>561.86300000000006</v>
      </c>
    </row>
    <row r="103" spans="1:31" ht="13.5" customHeight="1" x14ac:dyDescent="0.15">
      <c r="A103" s="1"/>
      <c r="B103" s="16" t="s">
        <v>127</v>
      </c>
      <c r="C103" s="10"/>
      <c r="D103" s="11">
        <v>117.60000000000002</v>
      </c>
      <c r="E103" s="11">
        <v>601.20000000000005</v>
      </c>
      <c r="F103" s="11">
        <v>962.4000000000002</v>
      </c>
      <c r="G103" s="11">
        <v>1415.9999999999998</v>
      </c>
      <c r="H103" s="11">
        <v>1967.9999999999991</v>
      </c>
      <c r="I103" s="11">
        <v>1767.600000000001</v>
      </c>
      <c r="J103" s="11">
        <v>1114.8</v>
      </c>
      <c r="K103" s="11">
        <v>637.19999999999993</v>
      </c>
      <c r="L103" s="11">
        <v>788.12680999999998</v>
      </c>
      <c r="M103" s="11">
        <v>938.16125599999998</v>
      </c>
      <c r="N103" s="11">
        <v>1065.8752790000001</v>
      </c>
      <c r="O103" s="11">
        <v>1659.119001</v>
      </c>
      <c r="P103" s="11">
        <v>2339.3290010000001</v>
      </c>
      <c r="Q103" s="11">
        <v>3864.17</v>
      </c>
      <c r="R103" s="11">
        <v>5179.2479990000002</v>
      </c>
      <c r="S103" s="11">
        <v>8087.7460000000001</v>
      </c>
      <c r="T103" s="11">
        <v>9747.9570000000003</v>
      </c>
      <c r="U103" s="11">
        <v>4194.0659990000004</v>
      </c>
      <c r="V103" s="11">
        <v>7759.8360339999999</v>
      </c>
      <c r="W103" s="11">
        <v>10306.067148</v>
      </c>
      <c r="X103" s="11">
        <v>11097.138316</v>
      </c>
      <c r="Y103" s="11">
        <v>11149.103326</v>
      </c>
      <c r="Z103" s="11">
        <v>10129.248587</v>
      </c>
      <c r="AA103" s="11">
        <v>4685.7321300000003</v>
      </c>
      <c r="AB103" s="11">
        <v>4764.8393800000003</v>
      </c>
      <c r="AC103" s="11">
        <v>6693.933</v>
      </c>
      <c r="AD103" s="11">
        <v>7475.6430790000004</v>
      </c>
      <c r="AE103" s="11">
        <v>7789.7910000000002</v>
      </c>
    </row>
    <row r="104" spans="1:31" ht="13.5" customHeight="1" x14ac:dyDescent="0.15">
      <c r="A104" s="1"/>
      <c r="B104" s="16" t="s">
        <v>128</v>
      </c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>
        <v>2.48</v>
      </c>
      <c r="V104" s="14">
        <v>17.382770000000001</v>
      </c>
      <c r="W104" s="14">
        <v>38.472535999999998</v>
      </c>
      <c r="X104" s="14">
        <v>50.647633999999996</v>
      </c>
      <c r="Y104" s="14">
        <v>58.886736999999997</v>
      </c>
      <c r="Z104" s="14">
        <v>63.387290999999998</v>
      </c>
      <c r="AA104" s="14">
        <v>73.191084000000004</v>
      </c>
      <c r="AB104" s="14">
        <v>94.293147000000005</v>
      </c>
      <c r="AC104" s="14">
        <v>92.402000000000001</v>
      </c>
      <c r="AD104" s="14">
        <v>153.369754</v>
      </c>
      <c r="AE104" s="14">
        <v>141.58199999999999</v>
      </c>
    </row>
    <row r="105" spans="1:31" ht="13.5" customHeight="1" x14ac:dyDescent="0.15">
      <c r="A105" s="1"/>
      <c r="B105" s="16" t="s">
        <v>129</v>
      </c>
      <c r="C105" s="10"/>
      <c r="D105" s="11"/>
      <c r="E105" s="11">
        <v>1.1999999999999991</v>
      </c>
      <c r="F105" s="11">
        <v>1.2000000000000004</v>
      </c>
      <c r="G105" s="11">
        <v>2.4</v>
      </c>
      <c r="H105" s="11">
        <v>11.999999999999993</v>
      </c>
      <c r="I105" s="11">
        <v>5.9999999999999991</v>
      </c>
      <c r="J105" s="11">
        <v>12.000000000000004</v>
      </c>
      <c r="K105" s="11"/>
      <c r="L105" s="11"/>
      <c r="M105" s="11"/>
      <c r="N105" s="11"/>
      <c r="O105" s="11">
        <v>26.751995999999998</v>
      </c>
      <c r="P105" s="11">
        <v>17.888003999999999</v>
      </c>
      <c r="Q105" s="11">
        <v>7.453335</v>
      </c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</row>
    <row r="106" spans="1:31" ht="13.5" customHeight="1" x14ac:dyDescent="0.15">
      <c r="A106" s="1"/>
      <c r="B106" s="16" t="s">
        <v>130</v>
      </c>
      <c r="C106" s="13">
        <v>320.39999999999998</v>
      </c>
      <c r="D106" s="14">
        <v>399.60000000000014</v>
      </c>
      <c r="E106" s="14">
        <v>610.79999999999995</v>
      </c>
      <c r="F106" s="14">
        <v>276</v>
      </c>
      <c r="G106" s="14">
        <v>574.79999999999973</v>
      </c>
      <c r="H106" s="14">
        <v>746.39999999999975</v>
      </c>
      <c r="I106" s="14">
        <v>1121.9999999999995</v>
      </c>
      <c r="J106" s="14">
        <v>1056</v>
      </c>
      <c r="K106" s="14">
        <v>766.79999999999973</v>
      </c>
      <c r="L106" s="14">
        <v>1206.539354</v>
      </c>
      <c r="M106" s="14">
        <v>697.08483699999999</v>
      </c>
      <c r="N106" s="14">
        <v>865.920389</v>
      </c>
      <c r="O106" s="14">
        <v>1374.736001</v>
      </c>
      <c r="P106" s="14">
        <v>2356.2210009999999</v>
      </c>
      <c r="Q106" s="14">
        <v>2782.0250000000001</v>
      </c>
      <c r="R106" s="14">
        <v>3035.8030010000002</v>
      </c>
      <c r="S106" s="14">
        <v>4087.4360000000001</v>
      </c>
      <c r="T106" s="14">
        <v>3772.57</v>
      </c>
      <c r="U106" s="14">
        <v>2660.6880000000001</v>
      </c>
      <c r="V106" s="14">
        <v>3752.9062319999998</v>
      </c>
      <c r="W106" s="14">
        <v>5085.4628899999998</v>
      </c>
      <c r="X106" s="14">
        <v>4551.6184389999999</v>
      </c>
      <c r="Y106" s="14">
        <v>5657.8261890000003</v>
      </c>
      <c r="Z106" s="14">
        <v>6664.7320149999996</v>
      </c>
      <c r="AA106" s="14">
        <v>6249.3187959999996</v>
      </c>
      <c r="AB106" s="14">
        <v>5347.3849980000005</v>
      </c>
      <c r="AC106" s="14">
        <v>6202.6660000000002</v>
      </c>
      <c r="AD106" s="14">
        <v>5985.280436</v>
      </c>
      <c r="AE106" s="14">
        <v>5299.86</v>
      </c>
    </row>
    <row r="107" spans="1:31" ht="13.5" customHeight="1" x14ac:dyDescent="0.15">
      <c r="A107" s="1"/>
      <c r="B107" s="16" t="s">
        <v>131</v>
      </c>
      <c r="C107" s="10">
        <v>103.2</v>
      </c>
      <c r="D107" s="11">
        <v>44.39999999999997</v>
      </c>
      <c r="E107" s="11">
        <v>2.4</v>
      </c>
      <c r="F107" s="11">
        <v>2.4</v>
      </c>
      <c r="G107" s="11">
        <v>13.199999999999998</v>
      </c>
      <c r="H107" s="11">
        <v>24.000000000000007</v>
      </c>
      <c r="I107" s="11">
        <v>4.8000000000000007</v>
      </c>
      <c r="J107" s="11">
        <v>13.2</v>
      </c>
      <c r="K107" s="11">
        <v>16.8</v>
      </c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</row>
    <row r="108" spans="1:31" ht="13.5" customHeight="1" x14ac:dyDescent="0.15">
      <c r="A108" s="1"/>
      <c r="B108" s="16" t="s">
        <v>132</v>
      </c>
      <c r="C108" s="13"/>
      <c r="D108" s="14">
        <v>4.8000000000000007</v>
      </c>
      <c r="E108" s="14">
        <v>22.8</v>
      </c>
      <c r="F108" s="14">
        <v>20.400000000000013</v>
      </c>
      <c r="G108" s="14">
        <v>21.6</v>
      </c>
      <c r="H108" s="14">
        <v>104.39999999999999</v>
      </c>
      <c r="I108" s="14">
        <v>180</v>
      </c>
      <c r="J108" s="14">
        <v>206.39999999999989</v>
      </c>
      <c r="K108" s="14">
        <v>92.399999999999977</v>
      </c>
      <c r="L108" s="14">
        <v>144.948587</v>
      </c>
      <c r="M108" s="14">
        <v>173.40718000000001</v>
      </c>
      <c r="N108" s="14">
        <v>220.344965</v>
      </c>
      <c r="O108" s="14">
        <v>357.60500000000002</v>
      </c>
      <c r="P108" s="14">
        <v>493.24199800000002</v>
      </c>
      <c r="Q108" s="14">
        <v>686.74499900000001</v>
      </c>
      <c r="R108" s="14">
        <v>884.48</v>
      </c>
      <c r="S108" s="14">
        <v>1546.1890000000001</v>
      </c>
      <c r="T108" s="14">
        <v>1773.2940000000001</v>
      </c>
      <c r="U108" s="14">
        <v>426.435</v>
      </c>
      <c r="V108" s="14">
        <v>714.22091599999999</v>
      </c>
      <c r="W108" s="14">
        <v>1022.279242</v>
      </c>
      <c r="X108" s="14">
        <v>1149.4680040000001</v>
      </c>
      <c r="Y108" s="14">
        <v>634.59560499999998</v>
      </c>
      <c r="Z108" s="14">
        <v>338.80866500000002</v>
      </c>
      <c r="AA108" s="14">
        <v>194.36683500000001</v>
      </c>
      <c r="AB108" s="14">
        <v>219.93727699999999</v>
      </c>
      <c r="AC108" s="14">
        <v>257.89800000000002</v>
      </c>
      <c r="AD108" s="14">
        <v>341.74131599999998</v>
      </c>
      <c r="AE108" s="14">
        <v>348.98399999999998</v>
      </c>
    </row>
    <row r="109" spans="1:31" ht="13.5" customHeight="1" x14ac:dyDescent="0.15">
      <c r="A109" s="1"/>
      <c r="B109" s="16" t="s">
        <v>133</v>
      </c>
      <c r="C109" s="10">
        <v>625.20000000000005</v>
      </c>
      <c r="D109" s="11">
        <v>364.7999999999999</v>
      </c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</row>
    <row r="110" spans="1:31" ht="13.5" customHeight="1" x14ac:dyDescent="0.15">
      <c r="A110" s="1"/>
      <c r="B110" s="16" t="s">
        <v>134</v>
      </c>
      <c r="C110" s="13">
        <v>122.4</v>
      </c>
      <c r="D110" s="14"/>
      <c r="E110" s="14"/>
      <c r="F110" s="14"/>
      <c r="G110" s="14"/>
      <c r="H110" s="14"/>
      <c r="I110" s="14"/>
      <c r="J110" s="14"/>
      <c r="K110" s="14"/>
      <c r="L110" s="14">
        <v>2.7286199999999998</v>
      </c>
      <c r="M110" s="14">
        <v>1.8774029999999999</v>
      </c>
      <c r="N110" s="14"/>
      <c r="O110" s="14">
        <v>0.78900000000000003</v>
      </c>
      <c r="P110" s="14">
        <v>1.268999</v>
      </c>
      <c r="Q110" s="14">
        <v>0.83300099999999999</v>
      </c>
      <c r="R110" s="14">
        <v>0.59899999999999998</v>
      </c>
      <c r="S110" s="14">
        <v>0.98200100000000001</v>
      </c>
      <c r="T110" s="14">
        <v>3.4899990000000001</v>
      </c>
      <c r="U110" s="14">
        <v>2.2660010000000002</v>
      </c>
      <c r="V110" s="14">
        <v>5.2184799999999996</v>
      </c>
      <c r="W110" s="14">
        <v>4.1485529999999997</v>
      </c>
      <c r="X110" s="14">
        <v>1.384171</v>
      </c>
      <c r="Y110" s="14">
        <v>2.1224440000000002</v>
      </c>
      <c r="Z110" s="14">
        <v>0.227107</v>
      </c>
      <c r="AA110" s="14">
        <v>1.2084520000000001</v>
      </c>
      <c r="AB110" s="14">
        <v>0.95884199999999997</v>
      </c>
      <c r="AC110" s="14">
        <v>0.21199999999999999</v>
      </c>
      <c r="AD110" s="14">
        <v>0.65941099999999997</v>
      </c>
      <c r="AE110" s="14">
        <v>1.425</v>
      </c>
    </row>
    <row r="111" spans="1:31" ht="13.5" customHeight="1" x14ac:dyDescent="0.15">
      <c r="A111" s="1"/>
      <c r="B111" s="15" t="s">
        <v>135</v>
      </c>
      <c r="C111" s="10">
        <v>3705.6</v>
      </c>
      <c r="D111" s="11">
        <v>3945.6</v>
      </c>
      <c r="E111" s="11">
        <v>4263.6000000000004</v>
      </c>
      <c r="F111" s="11">
        <v>4263.6000000000004</v>
      </c>
      <c r="G111" s="11">
        <v>5192.3999999999996</v>
      </c>
      <c r="H111" s="11">
        <v>6442.7999999999993</v>
      </c>
      <c r="I111" s="11">
        <v>6007.199999999998</v>
      </c>
      <c r="J111" s="11">
        <v>7254.0000000000009</v>
      </c>
      <c r="K111" s="11">
        <v>6770.4</v>
      </c>
      <c r="L111" s="11">
        <v>7796.0860979999998</v>
      </c>
      <c r="M111" s="11">
        <v>7645.9336910000002</v>
      </c>
      <c r="N111" s="11">
        <v>7914.3924310000002</v>
      </c>
      <c r="O111" s="11">
        <v>9150.2680130000008</v>
      </c>
      <c r="P111" s="11">
        <v>11600.832993</v>
      </c>
      <c r="Q111" s="11">
        <v>13025.544005</v>
      </c>
      <c r="R111" s="11">
        <v>15636.476006000001</v>
      </c>
      <c r="S111" s="11">
        <v>21190.789004999999</v>
      </c>
      <c r="T111" s="11">
        <v>28632.808975</v>
      </c>
      <c r="U111" s="11">
        <v>26047.382006</v>
      </c>
      <c r="V111" s="11">
        <v>30722.441845000001</v>
      </c>
      <c r="W111" s="11">
        <v>35308.069603999997</v>
      </c>
      <c r="X111" s="11">
        <v>39635.954323999998</v>
      </c>
      <c r="Y111" s="11">
        <v>35611.723300999998</v>
      </c>
      <c r="Z111" s="11">
        <v>38217.140828000003</v>
      </c>
      <c r="AA111" s="11">
        <v>32347.006409000001</v>
      </c>
      <c r="AB111" s="11">
        <v>27965.091251000002</v>
      </c>
      <c r="AC111" s="11">
        <v>26465.561000000002</v>
      </c>
      <c r="AD111" s="11">
        <v>24860.184519999999</v>
      </c>
      <c r="AE111" s="11">
        <v>22498.518</v>
      </c>
    </row>
    <row r="112" spans="1:31" ht="13.5" customHeight="1" x14ac:dyDescent="0.15">
      <c r="A112" s="1"/>
      <c r="B112" s="16" t="s">
        <v>136</v>
      </c>
      <c r="C112" s="13">
        <v>48</v>
      </c>
      <c r="D112" s="14">
        <v>30</v>
      </c>
      <c r="E112" s="14">
        <v>36</v>
      </c>
      <c r="F112" s="14">
        <v>20.400000000000013</v>
      </c>
      <c r="G112" s="14">
        <v>21.6</v>
      </c>
      <c r="H112" s="14">
        <v>34.799999999999983</v>
      </c>
      <c r="I112" s="14">
        <v>41.999999999999993</v>
      </c>
      <c r="J112" s="14">
        <v>39.599999999999987</v>
      </c>
      <c r="K112" s="14">
        <v>29.999999999999989</v>
      </c>
      <c r="L112" s="14">
        <v>84.098125999999993</v>
      </c>
      <c r="M112" s="14">
        <v>95.013426999999993</v>
      </c>
      <c r="N112" s="14">
        <v>127.90933699999999</v>
      </c>
      <c r="O112" s="14">
        <v>124.596999</v>
      </c>
      <c r="P112" s="14">
        <v>77.173998999999995</v>
      </c>
      <c r="Q112" s="14">
        <v>59.631000999999998</v>
      </c>
      <c r="R112" s="14">
        <v>78.543000000000006</v>
      </c>
      <c r="S112" s="14">
        <v>109.037999</v>
      </c>
      <c r="T112" s="14">
        <v>73.880999000000003</v>
      </c>
      <c r="U112" s="14">
        <v>88.617999999999995</v>
      </c>
      <c r="V112" s="14">
        <v>68.223929999999996</v>
      </c>
      <c r="W112" s="14">
        <v>119.911518</v>
      </c>
      <c r="X112" s="14">
        <v>143.16654299999999</v>
      </c>
      <c r="Y112" s="14">
        <v>63.840172000000003</v>
      </c>
      <c r="Z112" s="14">
        <v>58.758032999999998</v>
      </c>
      <c r="AA112" s="14">
        <v>39.600682999999997</v>
      </c>
      <c r="AB112" s="14">
        <v>47.495570000000001</v>
      </c>
      <c r="AC112" s="14">
        <v>77.183000000000007</v>
      </c>
      <c r="AD112" s="14">
        <v>95.656567999999993</v>
      </c>
      <c r="AE112" s="14">
        <v>50.116</v>
      </c>
    </row>
    <row r="113" spans="1:31" ht="13.5" customHeight="1" x14ac:dyDescent="0.15">
      <c r="A113" s="1"/>
      <c r="B113" s="16" t="s">
        <v>137</v>
      </c>
      <c r="C113" s="10">
        <v>40.799999999999997</v>
      </c>
      <c r="D113" s="11">
        <v>59.999999999999986</v>
      </c>
      <c r="E113" s="11">
        <v>46.8</v>
      </c>
      <c r="F113" s="11">
        <v>48</v>
      </c>
      <c r="G113" s="11">
        <v>50.39999999999997</v>
      </c>
      <c r="H113" s="11">
        <v>73.2</v>
      </c>
      <c r="I113" s="11">
        <v>73.199999999999989</v>
      </c>
      <c r="J113" s="11">
        <v>188.40000000000006</v>
      </c>
      <c r="K113" s="11">
        <v>248.40000000000012</v>
      </c>
      <c r="L113" s="11">
        <v>180.483385</v>
      </c>
      <c r="M113" s="11">
        <v>152.76238000000001</v>
      </c>
      <c r="N113" s="11">
        <v>186.447451</v>
      </c>
      <c r="O113" s="11">
        <v>224.59099900000001</v>
      </c>
      <c r="P113" s="11">
        <v>354.54500000000002</v>
      </c>
      <c r="Q113" s="11">
        <v>340.20300099999997</v>
      </c>
      <c r="R113" s="11">
        <v>390.605999</v>
      </c>
      <c r="S113" s="11">
        <v>768.09100000000001</v>
      </c>
      <c r="T113" s="11">
        <v>863.06299999999999</v>
      </c>
      <c r="U113" s="11">
        <v>1094.918999</v>
      </c>
      <c r="V113" s="11">
        <v>1495.6086849999999</v>
      </c>
      <c r="W113" s="11">
        <v>1122.0995600000001</v>
      </c>
      <c r="X113" s="11">
        <v>1130.7092809999999</v>
      </c>
      <c r="Y113" s="11">
        <v>1023.882665</v>
      </c>
      <c r="Z113" s="11">
        <v>1417.29991</v>
      </c>
      <c r="AA113" s="11">
        <v>850.17439400000001</v>
      </c>
      <c r="AB113" s="11">
        <v>1208.765177</v>
      </c>
      <c r="AC113" s="11">
        <v>1146.9380000000001</v>
      </c>
      <c r="AD113" s="11">
        <v>949.85020699999995</v>
      </c>
      <c r="AE113" s="11">
        <v>701.42200000000003</v>
      </c>
    </row>
    <row r="114" spans="1:31" ht="13.5" customHeight="1" x14ac:dyDescent="0.15">
      <c r="A114" s="1"/>
      <c r="B114" s="16" t="s">
        <v>138</v>
      </c>
      <c r="C114" s="13"/>
      <c r="D114" s="14"/>
      <c r="E114" s="14">
        <v>2.4</v>
      </c>
      <c r="F114" s="14"/>
      <c r="G114" s="14">
        <v>2.4</v>
      </c>
      <c r="H114" s="14">
        <v>1.1999999999999993</v>
      </c>
      <c r="I114" s="14">
        <v>1.1999999999999993</v>
      </c>
      <c r="J114" s="14">
        <v>1.2000000000000004</v>
      </c>
      <c r="K114" s="14">
        <v>1.2000000000000004</v>
      </c>
      <c r="L114" s="14">
        <v>0.91071599999999997</v>
      </c>
      <c r="M114" s="14">
        <v>1.254937</v>
      </c>
      <c r="N114" s="14">
        <v>2.337914</v>
      </c>
      <c r="O114" s="14">
        <v>3.298</v>
      </c>
      <c r="P114" s="14">
        <v>2.171999</v>
      </c>
      <c r="Q114" s="14">
        <v>3.1500010000000001</v>
      </c>
      <c r="R114" s="14">
        <v>6.9389989999999999</v>
      </c>
      <c r="S114" s="14">
        <v>13.124001</v>
      </c>
      <c r="T114" s="14">
        <v>30.071999000000002</v>
      </c>
      <c r="U114" s="14">
        <v>42.348999999999997</v>
      </c>
      <c r="V114" s="14">
        <v>15.691703</v>
      </c>
      <c r="W114" s="14">
        <v>24.858138</v>
      </c>
      <c r="X114" s="14">
        <v>25.212264000000001</v>
      </c>
      <c r="Y114" s="14">
        <v>26.656516</v>
      </c>
      <c r="Z114" s="14">
        <v>14.509368</v>
      </c>
      <c r="AA114" s="14">
        <v>7.5261909999999999</v>
      </c>
      <c r="AB114" s="14">
        <v>6.0346659999999996</v>
      </c>
      <c r="AC114" s="14">
        <v>7.46</v>
      </c>
      <c r="AD114" s="14">
        <v>8.7917860000000001</v>
      </c>
      <c r="AE114" s="14">
        <v>12.728999999999999</v>
      </c>
    </row>
    <row r="115" spans="1:31" ht="13.5" customHeight="1" x14ac:dyDescent="0.15">
      <c r="A115" s="1"/>
      <c r="B115" s="16" t="s">
        <v>139</v>
      </c>
      <c r="C115" s="10"/>
      <c r="D115" s="11"/>
      <c r="E115" s="11">
        <v>26.4</v>
      </c>
      <c r="F115" s="11">
        <v>1.1999999999999995</v>
      </c>
      <c r="G115" s="11">
        <v>4.8000000000000016</v>
      </c>
      <c r="H115" s="11">
        <v>8.3999999999999968</v>
      </c>
      <c r="I115" s="11">
        <v>15.6</v>
      </c>
      <c r="J115" s="11">
        <v>31.199999999999985</v>
      </c>
      <c r="K115" s="11">
        <v>9.6</v>
      </c>
      <c r="L115" s="11">
        <v>2.9447869999999998</v>
      </c>
      <c r="M115" s="11">
        <v>3.6374949999999999</v>
      </c>
      <c r="N115" s="11">
        <v>3.7839830000000001</v>
      </c>
      <c r="O115" s="11">
        <v>10.968000999999999</v>
      </c>
      <c r="P115" s="11">
        <v>19.126999999999999</v>
      </c>
      <c r="Q115" s="11">
        <v>32.240000999999999</v>
      </c>
      <c r="R115" s="11">
        <v>47.357000999999997</v>
      </c>
      <c r="S115" s="11">
        <v>130.30700100000001</v>
      </c>
      <c r="T115" s="11">
        <v>254.74700200000001</v>
      </c>
      <c r="U115" s="11">
        <v>149.55700100000001</v>
      </c>
      <c r="V115" s="11">
        <v>184.05948799999999</v>
      </c>
      <c r="W115" s="11">
        <v>217.794534</v>
      </c>
      <c r="X115" s="11">
        <v>282.06694800000002</v>
      </c>
      <c r="Y115" s="11">
        <v>308.444412</v>
      </c>
      <c r="Z115" s="11">
        <v>269.57308699999999</v>
      </c>
      <c r="AA115" s="11">
        <v>122.891345</v>
      </c>
      <c r="AB115" s="11">
        <v>122.028488</v>
      </c>
      <c r="AC115" s="11">
        <v>55.585999999999999</v>
      </c>
      <c r="AD115" s="11">
        <v>68.225725999999995</v>
      </c>
      <c r="AE115" s="11">
        <v>79.768000000000001</v>
      </c>
    </row>
    <row r="116" spans="1:31" ht="13.5" customHeight="1" x14ac:dyDescent="0.15">
      <c r="A116" s="1"/>
      <c r="B116" s="16" t="s">
        <v>140</v>
      </c>
      <c r="C116" s="13">
        <v>21.6</v>
      </c>
      <c r="D116" s="14">
        <v>24.000000000000011</v>
      </c>
      <c r="E116" s="14">
        <v>27.6</v>
      </c>
      <c r="F116" s="14">
        <v>33.6</v>
      </c>
      <c r="G116" s="14">
        <v>30</v>
      </c>
      <c r="H116" s="14">
        <v>22.79999999999999</v>
      </c>
      <c r="I116" s="14">
        <v>36</v>
      </c>
      <c r="J116" s="14">
        <v>87.6</v>
      </c>
      <c r="K116" s="14">
        <v>40.79999999999999</v>
      </c>
      <c r="L116" s="14">
        <v>100.949172</v>
      </c>
      <c r="M116" s="14">
        <v>46.595635999999999</v>
      </c>
      <c r="N116" s="14">
        <v>61.407910000000001</v>
      </c>
      <c r="O116" s="14">
        <v>52.698</v>
      </c>
      <c r="P116" s="14">
        <v>81.954001000000005</v>
      </c>
      <c r="Q116" s="14">
        <v>118.357</v>
      </c>
      <c r="R116" s="14">
        <v>125.231002</v>
      </c>
      <c r="S116" s="14">
        <v>202.20500100000001</v>
      </c>
      <c r="T116" s="14">
        <v>498.11899899999997</v>
      </c>
      <c r="U116" s="14">
        <v>282.63000099999999</v>
      </c>
      <c r="V116" s="14">
        <v>274.14603699999998</v>
      </c>
      <c r="W116" s="14">
        <v>230.578474</v>
      </c>
      <c r="X116" s="14">
        <v>328.963371</v>
      </c>
      <c r="Y116" s="14">
        <v>233.97676300000001</v>
      </c>
      <c r="Z116" s="14">
        <v>275.22603099999998</v>
      </c>
      <c r="AA116" s="14">
        <v>186.80227099999999</v>
      </c>
      <c r="AB116" s="14">
        <v>173.92627100000001</v>
      </c>
      <c r="AC116" s="14">
        <v>284.226</v>
      </c>
      <c r="AD116" s="14">
        <v>193.51074600000001</v>
      </c>
      <c r="AE116" s="14">
        <v>288.11599999999999</v>
      </c>
    </row>
    <row r="117" spans="1:31" ht="13.5" customHeight="1" x14ac:dyDescent="0.15">
      <c r="A117" s="1"/>
      <c r="B117" s="16" t="s">
        <v>141</v>
      </c>
      <c r="C117" s="10">
        <v>21.6</v>
      </c>
      <c r="D117" s="11">
        <v>25.199999999999989</v>
      </c>
      <c r="E117" s="11">
        <v>22.8</v>
      </c>
      <c r="F117" s="11">
        <v>19.199999999999989</v>
      </c>
      <c r="G117" s="11">
        <v>25.2</v>
      </c>
      <c r="H117" s="11">
        <v>26.4</v>
      </c>
      <c r="I117" s="11">
        <v>14.399999999999997</v>
      </c>
      <c r="J117" s="11">
        <v>24</v>
      </c>
      <c r="K117" s="11">
        <v>27.600000000000012</v>
      </c>
      <c r="L117" s="11">
        <v>21.619909</v>
      </c>
      <c r="M117" s="11">
        <v>11.052545</v>
      </c>
      <c r="N117" s="11">
        <v>7.7010319999999997</v>
      </c>
      <c r="O117" s="11">
        <v>8.2859990000000003</v>
      </c>
      <c r="P117" s="11">
        <v>7.9550000000000001</v>
      </c>
      <c r="Q117" s="11">
        <v>15.371</v>
      </c>
      <c r="R117" s="11">
        <v>20.874998999999999</v>
      </c>
      <c r="S117" s="11">
        <v>19.316998999999999</v>
      </c>
      <c r="T117" s="11">
        <v>33.533000000000001</v>
      </c>
      <c r="U117" s="11">
        <v>41.475000000000001</v>
      </c>
      <c r="V117" s="11">
        <v>25.72232</v>
      </c>
      <c r="W117" s="11">
        <v>47.389043999999998</v>
      </c>
      <c r="X117" s="11">
        <v>93.780924999999996</v>
      </c>
      <c r="Y117" s="11">
        <v>63.355843</v>
      </c>
      <c r="Z117" s="11">
        <v>58.050860999999998</v>
      </c>
      <c r="AA117" s="11">
        <v>53.760669</v>
      </c>
      <c r="AB117" s="11">
        <v>78.432300999999995</v>
      </c>
      <c r="AC117" s="11">
        <v>78.385000000000005</v>
      </c>
      <c r="AD117" s="11">
        <v>51.201611</v>
      </c>
      <c r="AE117" s="11">
        <v>36.097000000000001</v>
      </c>
    </row>
    <row r="118" spans="1:31" ht="13.5" customHeight="1" x14ac:dyDescent="0.15">
      <c r="A118" s="1"/>
      <c r="B118" s="16" t="s">
        <v>142</v>
      </c>
      <c r="C118" s="13">
        <v>157.19999999999999</v>
      </c>
      <c r="D118" s="14">
        <v>187.2000000000001</v>
      </c>
      <c r="E118" s="14">
        <v>251.99999999999991</v>
      </c>
      <c r="F118" s="14">
        <v>354</v>
      </c>
      <c r="G118" s="14">
        <v>469.19999999999987</v>
      </c>
      <c r="H118" s="14">
        <v>474</v>
      </c>
      <c r="I118" s="14">
        <v>442.79999999999995</v>
      </c>
      <c r="J118" s="14">
        <v>640.79999999999995</v>
      </c>
      <c r="K118" s="14">
        <v>568.79999999999984</v>
      </c>
      <c r="L118" s="14">
        <v>515.93525999999997</v>
      </c>
      <c r="M118" s="14">
        <v>431.35902499999997</v>
      </c>
      <c r="N118" s="14">
        <v>321.03201200000001</v>
      </c>
      <c r="O118" s="14">
        <v>425.47</v>
      </c>
      <c r="P118" s="14">
        <v>538.39200000000005</v>
      </c>
      <c r="Q118" s="14">
        <v>706.79499999999996</v>
      </c>
      <c r="R118" s="14">
        <v>853.22699999999998</v>
      </c>
      <c r="S118" s="14">
        <v>1166.5789990000001</v>
      </c>
      <c r="T118" s="14">
        <v>1548.323999</v>
      </c>
      <c r="U118" s="14">
        <v>1528.1990000000001</v>
      </c>
      <c r="V118" s="14">
        <v>2240.4390870000002</v>
      </c>
      <c r="W118" s="14">
        <v>1726.8159760000001</v>
      </c>
      <c r="X118" s="14">
        <v>1806.9699029999999</v>
      </c>
      <c r="Y118" s="14">
        <v>1534.5292669999999</v>
      </c>
      <c r="Z118" s="14">
        <v>2363.8283550000001</v>
      </c>
      <c r="AA118" s="14">
        <v>2178.9309119999998</v>
      </c>
      <c r="AB118" s="14">
        <v>1758.047098</v>
      </c>
      <c r="AC118" s="14">
        <v>1335.789</v>
      </c>
      <c r="AD118" s="14">
        <v>1845.9553510000001</v>
      </c>
      <c r="AE118" s="14">
        <v>1565.748</v>
      </c>
    </row>
    <row r="119" spans="1:31" ht="13.5" customHeight="1" x14ac:dyDescent="0.15">
      <c r="A119" s="1"/>
      <c r="B119" s="16" t="s">
        <v>143</v>
      </c>
      <c r="C119" s="10"/>
      <c r="D119" s="11"/>
      <c r="E119" s="11"/>
      <c r="F119" s="11"/>
      <c r="G119" s="11">
        <v>1.2000000000000002</v>
      </c>
      <c r="H119" s="11">
        <v>10.799999999999999</v>
      </c>
      <c r="I119" s="11">
        <v>3.6</v>
      </c>
      <c r="J119" s="11">
        <v>4.799999999999998</v>
      </c>
      <c r="K119" s="11">
        <v>3.5999999999999983</v>
      </c>
      <c r="L119" s="11">
        <v>3.0437639999999999</v>
      </c>
      <c r="M119" s="11"/>
      <c r="N119" s="11"/>
      <c r="O119" s="11">
        <v>3.7829999999999999</v>
      </c>
      <c r="P119" s="11">
        <v>5.5449999999999999</v>
      </c>
      <c r="Q119" s="11">
        <v>8.8840009999999996</v>
      </c>
      <c r="R119" s="11">
        <v>16.459999</v>
      </c>
      <c r="S119" s="11">
        <v>39.848998999999999</v>
      </c>
      <c r="T119" s="11">
        <v>66.293000000000006</v>
      </c>
      <c r="U119" s="11">
        <v>30.532</v>
      </c>
      <c r="V119" s="11">
        <v>48.676405000000003</v>
      </c>
      <c r="W119" s="11">
        <v>99.184326999999996</v>
      </c>
      <c r="X119" s="11">
        <v>113.51432800000001</v>
      </c>
      <c r="Y119" s="11">
        <v>112.456677</v>
      </c>
      <c r="Z119" s="11">
        <v>143.89094399999999</v>
      </c>
      <c r="AA119" s="11">
        <v>73.326025999999999</v>
      </c>
      <c r="AB119" s="11">
        <v>97.116811999999996</v>
      </c>
      <c r="AC119" s="11">
        <v>55.597999999999999</v>
      </c>
      <c r="AD119" s="11">
        <v>79.875219999999999</v>
      </c>
      <c r="AE119" s="11">
        <v>86.534000000000006</v>
      </c>
    </row>
    <row r="120" spans="1:31" ht="13.5" customHeight="1" x14ac:dyDescent="0.15">
      <c r="A120" s="1"/>
      <c r="B120" s="16" t="s">
        <v>144</v>
      </c>
      <c r="C120" s="13">
        <v>556.79999999999995</v>
      </c>
      <c r="D120" s="14">
        <v>564</v>
      </c>
      <c r="E120" s="14">
        <v>430.8</v>
      </c>
      <c r="F120" s="14">
        <v>260.39999999999998</v>
      </c>
      <c r="G120" s="14">
        <v>351.5999999999998</v>
      </c>
      <c r="H120" s="14">
        <v>884.4</v>
      </c>
      <c r="I120" s="14">
        <v>610.79999999999973</v>
      </c>
      <c r="J120" s="14">
        <v>766.79999999999984</v>
      </c>
      <c r="K120" s="14">
        <v>811.20000000000016</v>
      </c>
      <c r="L120" s="14">
        <v>1375.362048</v>
      </c>
      <c r="M120" s="14">
        <v>874.876304</v>
      </c>
      <c r="N120" s="14">
        <v>1227.2319110000001</v>
      </c>
      <c r="O120" s="14">
        <v>1778.2170020000001</v>
      </c>
      <c r="P120" s="14">
        <v>2134.3130000000001</v>
      </c>
      <c r="Q120" s="14">
        <v>2141.1799999999998</v>
      </c>
      <c r="R120" s="14">
        <v>2559.3130000000001</v>
      </c>
      <c r="S120" s="14">
        <v>3265.6210000000001</v>
      </c>
      <c r="T120" s="14">
        <v>4342.5550000000003</v>
      </c>
      <c r="U120" s="14">
        <v>3991.8969980000002</v>
      </c>
      <c r="V120" s="14">
        <v>4596.7209590000002</v>
      </c>
      <c r="W120" s="14">
        <v>6078.1906170000002</v>
      </c>
      <c r="X120" s="14">
        <v>6256.524547</v>
      </c>
      <c r="Y120" s="14">
        <v>4480.9019200000002</v>
      </c>
      <c r="Z120" s="14">
        <v>4162.2429140000004</v>
      </c>
      <c r="AA120" s="14">
        <v>3730.9377599999998</v>
      </c>
      <c r="AB120" s="14">
        <v>3622.0516309999998</v>
      </c>
      <c r="AC120" s="14">
        <v>3901.3629999999998</v>
      </c>
      <c r="AD120" s="14">
        <v>2319.3173470000002</v>
      </c>
      <c r="AE120" s="14">
        <v>284.46600000000001</v>
      </c>
    </row>
    <row r="121" spans="1:31" ht="13.5" customHeight="1" x14ac:dyDescent="0.15">
      <c r="A121" s="1"/>
      <c r="B121" s="16" t="s">
        <v>145</v>
      </c>
      <c r="C121" s="10"/>
      <c r="D121" s="11"/>
      <c r="E121" s="11"/>
      <c r="F121" s="11"/>
      <c r="G121" s="11"/>
      <c r="H121" s="11">
        <v>1.1999999999999993</v>
      </c>
      <c r="I121" s="11">
        <v>2.399999999999999</v>
      </c>
      <c r="J121" s="11">
        <v>2.4</v>
      </c>
      <c r="K121" s="11">
        <v>9.6</v>
      </c>
      <c r="L121" s="11">
        <v>22.967172000000001</v>
      </c>
      <c r="M121" s="11">
        <v>73.195564000000005</v>
      </c>
      <c r="N121" s="11">
        <v>86.466031999999998</v>
      </c>
      <c r="O121" s="11">
        <v>35.625000999999997</v>
      </c>
      <c r="P121" s="11">
        <v>125.447001</v>
      </c>
      <c r="Q121" s="11">
        <v>68.174999</v>
      </c>
      <c r="R121" s="11">
        <v>108.92099899999999</v>
      </c>
      <c r="S121" s="11">
        <v>209.857</v>
      </c>
      <c r="T121" s="11">
        <v>368.310001</v>
      </c>
      <c r="U121" s="11">
        <v>784.50700099999995</v>
      </c>
      <c r="V121" s="11">
        <v>1200.771491</v>
      </c>
      <c r="W121" s="11">
        <v>1533.857735</v>
      </c>
      <c r="X121" s="11">
        <v>1866.357344</v>
      </c>
      <c r="Y121" s="11">
        <v>1973.4698960000001</v>
      </c>
      <c r="Z121" s="11">
        <v>1797.6106649999999</v>
      </c>
      <c r="AA121" s="11">
        <v>1427.688345</v>
      </c>
      <c r="AB121" s="11">
        <v>1434.0265939999999</v>
      </c>
      <c r="AC121" s="11">
        <v>1528.9559999999999</v>
      </c>
      <c r="AD121" s="11">
        <v>1914.1227080000001</v>
      </c>
      <c r="AE121" s="11">
        <v>1945.413</v>
      </c>
    </row>
    <row r="122" spans="1:31" ht="13.5" customHeight="1" x14ac:dyDescent="0.15">
      <c r="A122" s="1"/>
      <c r="B122" s="16" t="s">
        <v>146</v>
      </c>
      <c r="C122" s="13">
        <v>61.2</v>
      </c>
      <c r="D122" s="14">
        <v>92.399999999999991</v>
      </c>
      <c r="E122" s="14">
        <v>117.6</v>
      </c>
      <c r="F122" s="14">
        <v>99.599999999999952</v>
      </c>
      <c r="G122" s="14">
        <v>141.59999999999997</v>
      </c>
      <c r="H122" s="14">
        <v>152.40000000000012</v>
      </c>
      <c r="I122" s="14">
        <v>114</v>
      </c>
      <c r="J122" s="14">
        <v>144</v>
      </c>
      <c r="K122" s="14">
        <v>142.80000000000004</v>
      </c>
      <c r="L122" s="14">
        <v>148.89457200000001</v>
      </c>
      <c r="M122" s="14">
        <v>184.76782299999999</v>
      </c>
      <c r="N122" s="14">
        <v>195.37971400000001</v>
      </c>
      <c r="O122" s="14">
        <v>321.20999999999998</v>
      </c>
      <c r="P122" s="14">
        <v>526.08800099999996</v>
      </c>
      <c r="Q122" s="14">
        <v>467.80900200000002</v>
      </c>
      <c r="R122" s="14">
        <v>359.08099900000002</v>
      </c>
      <c r="S122" s="14">
        <v>386.495</v>
      </c>
      <c r="T122" s="14">
        <v>734.08699999999999</v>
      </c>
      <c r="U122" s="14">
        <v>1018.639</v>
      </c>
      <c r="V122" s="14">
        <v>1266.2199720000001</v>
      </c>
      <c r="W122" s="14">
        <v>1225.660212</v>
      </c>
      <c r="X122" s="14">
        <v>1395.5458329999999</v>
      </c>
      <c r="Y122" s="14">
        <v>1316.642875</v>
      </c>
      <c r="Z122" s="14">
        <v>1383.3792470000001</v>
      </c>
      <c r="AA122" s="14">
        <v>849.12721699999997</v>
      </c>
      <c r="AB122" s="14">
        <v>636.76206100000002</v>
      </c>
      <c r="AC122" s="14">
        <v>625.40499999999997</v>
      </c>
      <c r="AD122" s="14">
        <v>521.03930400000002</v>
      </c>
      <c r="AE122" s="14">
        <v>531.44500000000005</v>
      </c>
    </row>
    <row r="123" spans="1:31" ht="13.5" customHeight="1" x14ac:dyDescent="0.15">
      <c r="A123" s="1"/>
      <c r="B123" s="16" t="s">
        <v>147</v>
      </c>
      <c r="C123" s="10"/>
      <c r="D123" s="11">
        <v>2.4000000000000008</v>
      </c>
      <c r="E123" s="11">
        <v>40.799999999999997</v>
      </c>
      <c r="F123" s="11">
        <v>30.000000000000007</v>
      </c>
      <c r="G123" s="11">
        <v>52.799999999999983</v>
      </c>
      <c r="H123" s="11">
        <v>105.59999999999997</v>
      </c>
      <c r="I123" s="11">
        <v>92.399999999999977</v>
      </c>
      <c r="J123" s="11">
        <v>104.39999999999998</v>
      </c>
      <c r="K123" s="11">
        <v>56.399999999999984</v>
      </c>
      <c r="L123" s="11">
        <v>82.384668000000005</v>
      </c>
      <c r="M123" s="11">
        <v>108.002787</v>
      </c>
      <c r="N123" s="11">
        <v>126.11015999999999</v>
      </c>
      <c r="O123" s="11">
        <v>217.174001</v>
      </c>
      <c r="P123" s="11">
        <v>313.94999899999999</v>
      </c>
      <c r="Q123" s="11">
        <v>272.55799999999999</v>
      </c>
      <c r="R123" s="11">
        <v>323.815001</v>
      </c>
      <c r="S123" s="11">
        <v>545.97799999999995</v>
      </c>
      <c r="T123" s="11">
        <v>347.73599899999999</v>
      </c>
      <c r="U123" s="11">
        <v>307.99299999999999</v>
      </c>
      <c r="V123" s="11">
        <v>604.38997500000005</v>
      </c>
      <c r="W123" s="11">
        <v>757.26162699999998</v>
      </c>
      <c r="X123" s="11">
        <v>885.38737000000003</v>
      </c>
      <c r="Y123" s="11">
        <v>1074.4993300000001</v>
      </c>
      <c r="Z123" s="11">
        <v>906.95751199999995</v>
      </c>
      <c r="AA123" s="11">
        <v>454.47486300000003</v>
      </c>
      <c r="AB123" s="11">
        <v>362.91318699999999</v>
      </c>
      <c r="AC123" s="11">
        <v>518.83000000000004</v>
      </c>
      <c r="AD123" s="11">
        <v>797.83993199999998</v>
      </c>
      <c r="AE123" s="11">
        <v>2657.5369999999998</v>
      </c>
    </row>
    <row r="124" spans="1:31" ht="13.5" customHeight="1" x14ac:dyDescent="0.15">
      <c r="A124" s="1"/>
      <c r="B124" s="16" t="s">
        <v>148</v>
      </c>
      <c r="C124" s="13">
        <v>392.4</v>
      </c>
      <c r="D124" s="14">
        <v>300</v>
      </c>
      <c r="E124" s="14">
        <v>106.80000000000003</v>
      </c>
      <c r="F124" s="14">
        <v>114.00000000000003</v>
      </c>
      <c r="G124" s="14">
        <v>142.80000000000001</v>
      </c>
      <c r="H124" s="14">
        <v>147.6</v>
      </c>
      <c r="I124" s="14">
        <v>194.39999999999992</v>
      </c>
      <c r="J124" s="14">
        <v>526.79999999999984</v>
      </c>
      <c r="K124" s="14">
        <v>153.6</v>
      </c>
      <c r="L124" s="14">
        <v>246.14758699999999</v>
      </c>
      <c r="M124" s="14">
        <v>178.48864800000001</v>
      </c>
      <c r="N124" s="14">
        <v>183.805151</v>
      </c>
      <c r="O124" s="14">
        <v>293.63100100000003</v>
      </c>
      <c r="P124" s="14">
        <v>418.93400000000003</v>
      </c>
      <c r="Q124" s="14">
        <v>458.07500099999999</v>
      </c>
      <c r="R124" s="14">
        <v>669.62299900000005</v>
      </c>
      <c r="S124" s="14">
        <v>1305.7500010000001</v>
      </c>
      <c r="T124" s="14">
        <v>744.24499800000001</v>
      </c>
      <c r="U124" s="14">
        <v>744.10799999999995</v>
      </c>
      <c r="V124" s="14">
        <v>1048.482381</v>
      </c>
      <c r="W124" s="14">
        <v>1436.1500040000001</v>
      </c>
      <c r="X124" s="14">
        <v>1584.1635779999999</v>
      </c>
      <c r="Y124" s="14">
        <v>1132.895428</v>
      </c>
      <c r="Z124" s="14">
        <v>1975.871116</v>
      </c>
      <c r="AA124" s="14">
        <v>924.69939099999999</v>
      </c>
      <c r="AB124" s="14">
        <v>1284.083142</v>
      </c>
      <c r="AC124" s="14">
        <v>1200.067</v>
      </c>
      <c r="AD124" s="14">
        <v>1256.4311339999999</v>
      </c>
      <c r="AE124" s="14">
        <v>956.61400000000003</v>
      </c>
    </row>
    <row r="125" spans="1:31" ht="13.5" customHeight="1" x14ac:dyDescent="0.15">
      <c r="A125" s="1"/>
      <c r="B125" s="16" t="s">
        <v>149</v>
      </c>
      <c r="C125" s="10"/>
      <c r="D125" s="11"/>
      <c r="E125" s="11"/>
      <c r="F125" s="11"/>
      <c r="G125" s="11">
        <v>2.4</v>
      </c>
      <c r="H125" s="11">
        <v>3.5999999999999992</v>
      </c>
      <c r="I125" s="11">
        <v>8.4</v>
      </c>
      <c r="J125" s="11">
        <v>28.800000000000008</v>
      </c>
      <c r="K125" s="11">
        <v>23.999999999999993</v>
      </c>
      <c r="L125" s="11">
        <v>17.056825</v>
      </c>
      <c r="M125" s="11">
        <v>20.010096999999998</v>
      </c>
      <c r="N125" s="11">
        <v>27.62538</v>
      </c>
      <c r="O125" s="11">
        <v>32.238999999999997</v>
      </c>
      <c r="P125" s="11">
        <v>50.173999999999999</v>
      </c>
      <c r="Q125" s="11">
        <v>66.517000999999993</v>
      </c>
      <c r="R125" s="11">
        <v>81.947001999999998</v>
      </c>
      <c r="S125" s="11">
        <v>125.611001</v>
      </c>
      <c r="T125" s="11">
        <v>166.26999900000001</v>
      </c>
      <c r="U125" s="11">
        <v>100.09400100000001</v>
      </c>
      <c r="V125" s="11">
        <v>104.537414</v>
      </c>
      <c r="W125" s="11">
        <v>142.11759599999999</v>
      </c>
      <c r="X125" s="11">
        <v>161.92667399999999</v>
      </c>
      <c r="Y125" s="11">
        <v>163.90722600000001</v>
      </c>
      <c r="Z125" s="11">
        <v>155.88155499999999</v>
      </c>
      <c r="AA125" s="11">
        <v>80.322936999999996</v>
      </c>
      <c r="AB125" s="11">
        <v>63.191685</v>
      </c>
      <c r="AC125" s="11">
        <v>82.391000000000005</v>
      </c>
      <c r="AD125" s="11">
        <v>78.819654</v>
      </c>
      <c r="AE125" s="11">
        <v>107.974</v>
      </c>
    </row>
    <row r="126" spans="1:31" ht="13.5" customHeight="1" x14ac:dyDescent="0.15">
      <c r="A126" s="1"/>
      <c r="B126" s="16" t="s">
        <v>150</v>
      </c>
      <c r="C126" s="13">
        <v>87.6</v>
      </c>
      <c r="D126" s="14">
        <v>64.799999999999983</v>
      </c>
      <c r="E126" s="14">
        <v>72</v>
      </c>
      <c r="F126" s="14">
        <v>114.00000000000003</v>
      </c>
      <c r="G126" s="14">
        <v>130.80000000000001</v>
      </c>
      <c r="H126" s="14">
        <v>124.8</v>
      </c>
      <c r="I126" s="14">
        <v>114</v>
      </c>
      <c r="J126" s="14">
        <v>127.19999999999995</v>
      </c>
      <c r="K126" s="14">
        <v>94.799999999999969</v>
      </c>
      <c r="L126" s="14">
        <v>91.144632000000001</v>
      </c>
      <c r="M126" s="14">
        <v>105.845823</v>
      </c>
      <c r="N126" s="14">
        <v>64.664208000000002</v>
      </c>
      <c r="O126" s="14">
        <v>71.378</v>
      </c>
      <c r="P126" s="14">
        <v>88.854997999999995</v>
      </c>
      <c r="Q126" s="14">
        <v>92.269000000000005</v>
      </c>
      <c r="R126" s="14">
        <v>90.094999999999999</v>
      </c>
      <c r="S126" s="14">
        <v>142.36199999999999</v>
      </c>
      <c r="T126" s="14">
        <v>227.700999</v>
      </c>
      <c r="U126" s="14">
        <v>191.47399999999999</v>
      </c>
      <c r="V126" s="14">
        <v>285.26552900000002</v>
      </c>
      <c r="W126" s="14">
        <v>271.87499600000001</v>
      </c>
      <c r="X126" s="14">
        <v>353.58401900000001</v>
      </c>
      <c r="Y126" s="14">
        <v>378.33043400000003</v>
      </c>
      <c r="Z126" s="14">
        <v>303.21444400000001</v>
      </c>
      <c r="AA126" s="14">
        <v>252.97844799999999</v>
      </c>
      <c r="AB126" s="14">
        <v>189.51414199999999</v>
      </c>
      <c r="AC126" s="14">
        <v>188.75200000000001</v>
      </c>
      <c r="AD126" s="14">
        <v>174.34767199999999</v>
      </c>
      <c r="AE126" s="14">
        <v>151.53</v>
      </c>
    </row>
    <row r="127" spans="1:31" ht="13.5" customHeight="1" x14ac:dyDescent="0.15">
      <c r="A127" s="1"/>
      <c r="B127" s="16" t="s">
        <v>151</v>
      </c>
      <c r="C127" s="10">
        <v>172.8</v>
      </c>
      <c r="D127" s="11">
        <v>161.99999999999989</v>
      </c>
      <c r="E127" s="11">
        <v>174.00000000000009</v>
      </c>
      <c r="F127" s="11">
        <v>149.99999999999994</v>
      </c>
      <c r="G127" s="11">
        <v>206.40000000000009</v>
      </c>
      <c r="H127" s="11">
        <v>438</v>
      </c>
      <c r="I127" s="11">
        <v>160.80000000000013</v>
      </c>
      <c r="J127" s="11">
        <v>222</v>
      </c>
      <c r="K127" s="11">
        <v>267.59999999999991</v>
      </c>
      <c r="L127" s="11">
        <v>151.82338899999999</v>
      </c>
      <c r="M127" s="11">
        <v>201.88727499999999</v>
      </c>
      <c r="N127" s="11">
        <v>323.093459</v>
      </c>
      <c r="O127" s="11">
        <v>135.912002</v>
      </c>
      <c r="P127" s="11">
        <v>447.124999</v>
      </c>
      <c r="Q127" s="11">
        <v>364.71000099999998</v>
      </c>
      <c r="R127" s="11">
        <v>433.58300000000003</v>
      </c>
      <c r="S127" s="11">
        <v>402.08100000000002</v>
      </c>
      <c r="T127" s="11">
        <v>821.07299899999998</v>
      </c>
      <c r="U127" s="11">
        <v>1234.982</v>
      </c>
      <c r="V127" s="11">
        <v>1410.5494639999999</v>
      </c>
      <c r="W127" s="11">
        <v>181.322563</v>
      </c>
      <c r="X127" s="11">
        <v>1076.6896099999999</v>
      </c>
      <c r="Y127" s="11">
        <v>1064.3128019999999</v>
      </c>
      <c r="Z127" s="11">
        <v>893.20973100000003</v>
      </c>
      <c r="AA127" s="11">
        <v>543.87642300000005</v>
      </c>
      <c r="AB127" s="11">
        <v>718.55924500000003</v>
      </c>
      <c r="AC127" s="11">
        <v>280.76400000000001</v>
      </c>
      <c r="AD127" s="11">
        <v>426.26974799999999</v>
      </c>
      <c r="AE127" s="11">
        <v>633.02800000000002</v>
      </c>
    </row>
    <row r="128" spans="1:31" ht="13.5" customHeight="1" x14ac:dyDescent="0.15">
      <c r="A128" s="1"/>
      <c r="B128" s="16" t="s">
        <v>152</v>
      </c>
      <c r="C128" s="13">
        <v>1.2</v>
      </c>
      <c r="D128" s="14">
        <v>1.1999999999999991</v>
      </c>
      <c r="E128" s="14">
        <v>1.1999999999999991</v>
      </c>
      <c r="F128" s="14">
        <v>1.2000000000000004</v>
      </c>
      <c r="G128" s="14">
        <v>1.2000000000000002</v>
      </c>
      <c r="H128" s="14">
        <v>2.4000000000000008</v>
      </c>
      <c r="I128" s="14">
        <v>2.399999999999999</v>
      </c>
      <c r="J128" s="14">
        <v>1.2000000000000004</v>
      </c>
      <c r="K128" s="14">
        <v>1.2000000000000004</v>
      </c>
      <c r="L128" s="14">
        <v>1.576584</v>
      </c>
      <c r="M128" s="14">
        <v>1.8379190000000001</v>
      </c>
      <c r="N128" s="14">
        <v>2.2700279999999999</v>
      </c>
      <c r="O128" s="14">
        <v>3.5399989999999999</v>
      </c>
      <c r="P128" s="14">
        <v>2.1040000000000001</v>
      </c>
      <c r="Q128" s="14">
        <v>3.4220000000000002</v>
      </c>
      <c r="R128" s="14">
        <v>2.456</v>
      </c>
      <c r="S128" s="14">
        <v>11.601000000000001</v>
      </c>
      <c r="T128" s="14">
        <v>7.6749989999999997</v>
      </c>
      <c r="U128" s="14">
        <v>5.6720009999999998</v>
      </c>
      <c r="V128" s="14">
        <v>7.5899780000000003</v>
      </c>
      <c r="W128" s="14">
        <v>14.128705</v>
      </c>
      <c r="X128" s="14">
        <v>15.258293999999999</v>
      </c>
      <c r="Y128" s="14">
        <v>11.053588</v>
      </c>
      <c r="Z128" s="14">
        <v>12.120172</v>
      </c>
      <c r="AA128" s="14">
        <v>7.0238449999999997</v>
      </c>
      <c r="AB128" s="14">
        <v>6.252675</v>
      </c>
      <c r="AC128" s="14">
        <v>6.899</v>
      </c>
      <c r="AD128" s="14">
        <v>12.499503000000001</v>
      </c>
      <c r="AE128" s="14">
        <v>10.236000000000001</v>
      </c>
    </row>
    <row r="129" spans="1:31" ht="13.5" customHeight="1" x14ac:dyDescent="0.15">
      <c r="A129" s="1"/>
      <c r="B129" s="16" t="s">
        <v>153</v>
      </c>
      <c r="C129" s="10">
        <v>39.6</v>
      </c>
      <c r="D129" s="11">
        <v>56.399999999999991</v>
      </c>
      <c r="E129" s="11">
        <v>34.799999999999997</v>
      </c>
      <c r="F129" s="11">
        <v>38.399999999999984</v>
      </c>
      <c r="G129" s="11">
        <v>50.39999999999997</v>
      </c>
      <c r="H129" s="11">
        <v>57.599999999999987</v>
      </c>
      <c r="I129" s="11">
        <v>69.59999999999998</v>
      </c>
      <c r="J129" s="11">
        <v>95.999999999999986</v>
      </c>
      <c r="K129" s="11">
        <v>77.999999999999986</v>
      </c>
      <c r="L129" s="11">
        <v>89.359500999999995</v>
      </c>
      <c r="M129" s="11">
        <v>106.45600899999999</v>
      </c>
      <c r="N129" s="11">
        <v>95.292893000000007</v>
      </c>
      <c r="O129" s="11">
        <v>128.32300000000001</v>
      </c>
      <c r="P129" s="11">
        <v>162.25899899999999</v>
      </c>
      <c r="Q129" s="11">
        <v>207.888001</v>
      </c>
      <c r="R129" s="11">
        <v>222.71799899999999</v>
      </c>
      <c r="S129" s="11">
        <v>390.28699899999998</v>
      </c>
      <c r="T129" s="11">
        <v>390.76099900000003</v>
      </c>
      <c r="U129" s="11">
        <v>302.20299899999998</v>
      </c>
      <c r="V129" s="11">
        <v>322.77972</v>
      </c>
      <c r="W129" s="11">
        <v>362.35190999999998</v>
      </c>
      <c r="X129" s="11">
        <v>508.49184200000002</v>
      </c>
      <c r="Y129" s="11">
        <v>292.55700200000001</v>
      </c>
      <c r="Z129" s="11">
        <v>308.24886700000002</v>
      </c>
      <c r="AA129" s="11">
        <v>349.477664</v>
      </c>
      <c r="AB129" s="11">
        <v>533.52195200000006</v>
      </c>
      <c r="AC129" s="11">
        <v>295.70999999999998</v>
      </c>
      <c r="AD129" s="11">
        <v>331.49539199999998</v>
      </c>
      <c r="AE129" s="11">
        <v>322.05799999999999</v>
      </c>
    </row>
    <row r="130" spans="1:31" ht="13.5" customHeight="1" x14ac:dyDescent="0.15">
      <c r="A130" s="1"/>
      <c r="B130" s="16" t="s">
        <v>154</v>
      </c>
      <c r="C130" s="13">
        <v>30</v>
      </c>
      <c r="D130" s="14">
        <v>54.000000000000014</v>
      </c>
      <c r="E130" s="14">
        <v>73.2</v>
      </c>
      <c r="F130" s="14">
        <v>40.800000000000004</v>
      </c>
      <c r="G130" s="14">
        <v>80.399999999999977</v>
      </c>
      <c r="H130" s="14">
        <v>81.59999999999998</v>
      </c>
      <c r="I130" s="14">
        <v>73.199999999999989</v>
      </c>
      <c r="J130" s="14">
        <v>70.8</v>
      </c>
      <c r="K130" s="14">
        <v>101.99999999999997</v>
      </c>
      <c r="L130" s="14">
        <v>174.99807699999999</v>
      </c>
      <c r="M130" s="14">
        <v>154.63003699999999</v>
      </c>
      <c r="N130" s="14">
        <v>102.03346000000001</v>
      </c>
      <c r="O130" s="14">
        <v>103.86699900000001</v>
      </c>
      <c r="P130" s="14">
        <v>157.07199900000001</v>
      </c>
      <c r="Q130" s="14">
        <v>304.30999800000001</v>
      </c>
      <c r="R130" s="14">
        <v>344.32299999999998</v>
      </c>
      <c r="S130" s="14">
        <v>542.44299899999999</v>
      </c>
      <c r="T130" s="14">
        <v>888.59000100000003</v>
      </c>
      <c r="U130" s="14">
        <v>530.59500100000002</v>
      </c>
      <c r="V130" s="14">
        <v>664.097171</v>
      </c>
      <c r="W130" s="14">
        <v>906.92654200000004</v>
      </c>
      <c r="X130" s="14">
        <v>923.58971899999995</v>
      </c>
      <c r="Y130" s="14">
        <v>1007.008344</v>
      </c>
      <c r="Z130" s="14">
        <v>1171.6386259999999</v>
      </c>
      <c r="AA130" s="14">
        <v>939.41010300000005</v>
      </c>
      <c r="AB130" s="14">
        <v>590.46392700000001</v>
      </c>
      <c r="AC130" s="14">
        <v>647.245</v>
      </c>
      <c r="AD130" s="14">
        <v>674.44519300000002</v>
      </c>
      <c r="AE130" s="14">
        <v>643.34500000000003</v>
      </c>
    </row>
    <row r="131" spans="1:31" ht="13.5" customHeight="1" x14ac:dyDescent="0.15">
      <c r="A131" s="1"/>
      <c r="B131" s="16" t="s">
        <v>155</v>
      </c>
      <c r="C131" s="10">
        <v>326.39999999999998</v>
      </c>
      <c r="D131" s="11">
        <v>372</v>
      </c>
      <c r="E131" s="11">
        <v>461.99999999999989</v>
      </c>
      <c r="F131" s="11">
        <v>363.6</v>
      </c>
      <c r="G131" s="11">
        <v>358.8</v>
      </c>
      <c r="H131" s="11">
        <v>357.60000000000025</v>
      </c>
      <c r="I131" s="11">
        <v>358.8</v>
      </c>
      <c r="J131" s="11">
        <v>344.4</v>
      </c>
      <c r="K131" s="11">
        <v>338.4</v>
      </c>
      <c r="L131" s="11">
        <v>403.57799899999998</v>
      </c>
      <c r="M131" s="11">
        <v>355.382113</v>
      </c>
      <c r="N131" s="11">
        <v>405.19621100000001</v>
      </c>
      <c r="O131" s="11">
        <v>447.41700100000003</v>
      </c>
      <c r="P131" s="11">
        <v>590.85300099999995</v>
      </c>
      <c r="Q131" s="11">
        <v>661.87599999999998</v>
      </c>
      <c r="R131" s="11">
        <v>673.15300200000001</v>
      </c>
      <c r="S131" s="11">
        <v>678.11500100000001</v>
      </c>
      <c r="T131" s="11">
        <v>839.56799899999999</v>
      </c>
      <c r="U131" s="11">
        <v>729.81399799999997</v>
      </c>
      <c r="V131" s="11">
        <v>780.87088500000004</v>
      </c>
      <c r="W131" s="11">
        <v>819.65716099999997</v>
      </c>
      <c r="X131" s="11">
        <v>847.19514300000003</v>
      </c>
      <c r="Y131" s="11">
        <v>818.99045999999998</v>
      </c>
      <c r="Z131" s="11">
        <v>769.96325300000001</v>
      </c>
      <c r="AA131" s="11">
        <v>790.06678899999997</v>
      </c>
      <c r="AB131" s="11">
        <v>827.46266400000002</v>
      </c>
      <c r="AC131" s="11">
        <v>985.15800000000002</v>
      </c>
      <c r="AD131" s="11">
        <v>1018.7419630000001</v>
      </c>
      <c r="AE131" s="11">
        <v>832.95100000000002</v>
      </c>
    </row>
    <row r="132" spans="1:31" ht="13.5" customHeight="1" x14ac:dyDescent="0.15">
      <c r="A132" s="1"/>
      <c r="B132" s="16" t="s">
        <v>156</v>
      </c>
      <c r="C132" s="13">
        <v>15.6</v>
      </c>
      <c r="D132" s="14">
        <v>20.399999999999999</v>
      </c>
      <c r="E132" s="14">
        <v>26.4</v>
      </c>
      <c r="F132" s="14">
        <v>27.6</v>
      </c>
      <c r="G132" s="14">
        <v>48</v>
      </c>
      <c r="H132" s="14">
        <v>44.399999999999984</v>
      </c>
      <c r="I132" s="14">
        <v>52.8</v>
      </c>
      <c r="J132" s="14">
        <v>75.599999999999994</v>
      </c>
      <c r="K132" s="14">
        <v>97.199999999999946</v>
      </c>
      <c r="L132" s="14">
        <v>200.16396</v>
      </c>
      <c r="M132" s="14">
        <v>221.417732</v>
      </c>
      <c r="N132" s="14">
        <v>148.38276099999999</v>
      </c>
      <c r="O132" s="14">
        <v>357.05100199999998</v>
      </c>
      <c r="P132" s="14">
        <v>225.958</v>
      </c>
      <c r="Q132" s="14">
        <v>521.26599999999996</v>
      </c>
      <c r="R132" s="14">
        <v>760.14099999999996</v>
      </c>
      <c r="S132" s="14">
        <v>1163.4680000000001</v>
      </c>
      <c r="T132" s="14">
        <v>1901.54</v>
      </c>
      <c r="U132" s="14">
        <v>1309.8870010000001</v>
      </c>
      <c r="V132" s="14">
        <v>472.66565400000002</v>
      </c>
      <c r="W132" s="14">
        <v>468.95712600000002</v>
      </c>
      <c r="X132" s="14">
        <v>729.92638599999998</v>
      </c>
      <c r="Y132" s="14">
        <v>852.06762100000003</v>
      </c>
      <c r="Z132" s="14">
        <v>904.485817</v>
      </c>
      <c r="AA132" s="14">
        <v>674.06238199999996</v>
      </c>
      <c r="AB132" s="14">
        <v>535.70600400000001</v>
      </c>
      <c r="AC132" s="14">
        <v>432.62799999999999</v>
      </c>
      <c r="AD132" s="14">
        <v>526.29029500000001</v>
      </c>
      <c r="AE132" s="14">
        <v>357.13900000000001</v>
      </c>
    </row>
    <row r="133" spans="1:31" ht="13.5" customHeight="1" x14ac:dyDescent="0.15">
      <c r="A133" s="1"/>
      <c r="B133" s="16" t="s">
        <v>157</v>
      </c>
      <c r="C133" s="10">
        <v>980.4</v>
      </c>
      <c r="D133" s="11">
        <v>940.79999999999984</v>
      </c>
      <c r="E133" s="11">
        <v>944.4</v>
      </c>
      <c r="F133" s="11">
        <v>878.4</v>
      </c>
      <c r="G133" s="11">
        <v>1106.3999999999999</v>
      </c>
      <c r="H133" s="11">
        <v>1096.8</v>
      </c>
      <c r="I133" s="11">
        <v>1039.1999999999998</v>
      </c>
      <c r="J133" s="11">
        <v>1327.2</v>
      </c>
      <c r="K133" s="11">
        <v>1329.6</v>
      </c>
      <c r="L133" s="11">
        <v>1262.395309</v>
      </c>
      <c r="M133" s="11">
        <v>1274.461112</v>
      </c>
      <c r="N133" s="11">
        <v>1258.7631899999999</v>
      </c>
      <c r="O133" s="11">
        <v>1409.0779990000001</v>
      </c>
      <c r="P133" s="11">
        <v>1708.143</v>
      </c>
      <c r="Q133" s="11">
        <v>2093.1469999999999</v>
      </c>
      <c r="R133" s="11">
        <v>2978.2980010000001</v>
      </c>
      <c r="S133" s="11">
        <v>4025.8360010000001</v>
      </c>
      <c r="T133" s="11">
        <v>5253.425999</v>
      </c>
      <c r="U133" s="11">
        <v>3856.5820020000001</v>
      </c>
      <c r="V133" s="11">
        <v>4556.672587</v>
      </c>
      <c r="W133" s="11">
        <v>6965.2099879999996</v>
      </c>
      <c r="X133" s="11">
        <v>9112.0414490000003</v>
      </c>
      <c r="Y133" s="11">
        <v>8827.7220089999992</v>
      </c>
      <c r="Z133" s="11">
        <v>8287.5111080000006</v>
      </c>
      <c r="AA133" s="11">
        <v>9481.8723460000001</v>
      </c>
      <c r="AB133" s="11">
        <v>5643.8806729999997</v>
      </c>
      <c r="AC133" s="11">
        <v>5258.7950000000001</v>
      </c>
      <c r="AD133" s="11">
        <v>4144.614536</v>
      </c>
      <c r="AE133" s="11">
        <v>3703.518</v>
      </c>
    </row>
    <row r="134" spans="1:31" ht="13.5" customHeight="1" x14ac:dyDescent="0.15">
      <c r="A134" s="1"/>
      <c r="B134" s="16" t="s">
        <v>158</v>
      </c>
      <c r="C134" s="13"/>
      <c r="D134" s="14">
        <v>1.1999999999999991</v>
      </c>
      <c r="E134" s="14">
        <v>14.4</v>
      </c>
      <c r="F134" s="14">
        <v>1.2000000000000004</v>
      </c>
      <c r="G134" s="14"/>
      <c r="H134" s="14">
        <v>4.7999999999999989</v>
      </c>
      <c r="I134" s="14">
        <v>1.1999999999999993</v>
      </c>
      <c r="J134" s="14"/>
      <c r="K134" s="14"/>
      <c r="L134" s="14">
        <v>1.6903809999999999</v>
      </c>
      <c r="M134" s="14">
        <v>2.2311930000000002</v>
      </c>
      <c r="N134" s="14">
        <v>1.06409</v>
      </c>
      <c r="O134" s="14">
        <v>0.98</v>
      </c>
      <c r="P134" s="14">
        <v>1.320999</v>
      </c>
      <c r="Q134" s="14">
        <v>1.783002</v>
      </c>
      <c r="R134" s="14">
        <v>0.90400000000000003</v>
      </c>
      <c r="S134" s="14">
        <v>0.25899899999999998</v>
      </c>
      <c r="T134" s="14">
        <v>6.999E-3</v>
      </c>
      <c r="U134" s="14">
        <v>0.71600200000000003</v>
      </c>
      <c r="V134" s="14">
        <v>0.86277000000000004</v>
      </c>
      <c r="W134" s="14">
        <v>0.89763400000000004</v>
      </c>
      <c r="X134" s="14">
        <v>1.418668</v>
      </c>
      <c r="Y134" s="14">
        <v>2.0131969999999999</v>
      </c>
      <c r="Z134" s="14">
        <v>4.5540570000000002</v>
      </c>
      <c r="AA134" s="14">
        <v>5.5147130000000004</v>
      </c>
      <c r="AB134" s="14">
        <v>9.0971469999999997</v>
      </c>
      <c r="AC134" s="14">
        <v>15.693</v>
      </c>
      <c r="AD134" s="14">
        <v>19.297329999999999</v>
      </c>
      <c r="AE134" s="14">
        <v>26.669</v>
      </c>
    </row>
    <row r="135" spans="1:31" ht="13.5" customHeight="1" x14ac:dyDescent="0.15">
      <c r="A135" s="1"/>
      <c r="B135" s="16" t="s">
        <v>159</v>
      </c>
      <c r="C135" s="10">
        <v>16.8</v>
      </c>
      <c r="D135" s="11">
        <v>16.8</v>
      </c>
      <c r="E135" s="11">
        <v>14.4</v>
      </c>
      <c r="F135" s="11">
        <v>31.2</v>
      </c>
      <c r="G135" s="11">
        <v>26.400000000000013</v>
      </c>
      <c r="H135" s="11">
        <v>27.599999999999987</v>
      </c>
      <c r="I135" s="11">
        <v>31.200000000000003</v>
      </c>
      <c r="J135" s="11">
        <v>34.79999999999999</v>
      </c>
      <c r="K135" s="11">
        <v>41.999999999999986</v>
      </c>
      <c r="L135" s="11">
        <v>61.452539000000002</v>
      </c>
      <c r="M135" s="11">
        <v>71.866328999999993</v>
      </c>
      <c r="N135" s="11">
        <v>70.570801000000003</v>
      </c>
      <c r="O135" s="11">
        <v>86.849001999999999</v>
      </c>
      <c r="P135" s="11">
        <v>99.876001000000002</v>
      </c>
      <c r="Q135" s="11">
        <v>165.192001</v>
      </c>
      <c r="R135" s="11">
        <v>260.45299899999998</v>
      </c>
      <c r="S135" s="11">
        <v>211.56800000000001</v>
      </c>
      <c r="T135" s="11">
        <v>168.40199899999999</v>
      </c>
      <c r="U135" s="11">
        <v>232.857001</v>
      </c>
      <c r="V135" s="11">
        <v>168.23382699999999</v>
      </c>
      <c r="W135" s="11">
        <v>177.888124</v>
      </c>
      <c r="X135" s="11">
        <v>137.24875</v>
      </c>
      <c r="Y135" s="11">
        <v>165.87019799999999</v>
      </c>
      <c r="Z135" s="11">
        <v>140.815326</v>
      </c>
      <c r="AA135" s="11">
        <v>163.35840999999999</v>
      </c>
      <c r="AB135" s="11">
        <v>149.982822</v>
      </c>
      <c r="AC135" s="11">
        <v>158.11600000000001</v>
      </c>
      <c r="AD135" s="11">
        <v>127.72772000000001</v>
      </c>
      <c r="AE135" s="11">
        <v>142.15899999999999</v>
      </c>
    </row>
    <row r="136" spans="1:31" ht="13.5" customHeight="1" x14ac:dyDescent="0.15">
      <c r="A136" s="1"/>
      <c r="B136" s="16" t="s">
        <v>160</v>
      </c>
      <c r="C136" s="13">
        <v>33.6</v>
      </c>
      <c r="D136" s="14">
        <v>92.399999999999991</v>
      </c>
      <c r="E136" s="14">
        <v>142.80000000000001</v>
      </c>
      <c r="F136" s="14">
        <v>175.1999999999999</v>
      </c>
      <c r="G136" s="14">
        <v>244.79999999999987</v>
      </c>
      <c r="H136" s="14">
        <v>291.60000000000002</v>
      </c>
      <c r="I136" s="14">
        <v>236.4</v>
      </c>
      <c r="J136" s="14">
        <v>323.99999999999989</v>
      </c>
      <c r="K136" s="14">
        <v>237.6</v>
      </c>
      <c r="L136" s="14">
        <v>193.24348699999999</v>
      </c>
      <c r="M136" s="14">
        <v>328.86187799999999</v>
      </c>
      <c r="N136" s="14">
        <v>298.43552899999997</v>
      </c>
      <c r="O136" s="14">
        <v>273.86700100000002</v>
      </c>
      <c r="P136" s="14">
        <v>356.065</v>
      </c>
      <c r="Q136" s="14">
        <v>400.08900199999999</v>
      </c>
      <c r="R136" s="14">
        <v>484.07399900000001</v>
      </c>
      <c r="S136" s="14">
        <v>607.74599999999998</v>
      </c>
      <c r="T136" s="14">
        <v>787.12099699999999</v>
      </c>
      <c r="U136" s="14">
        <v>960.16700000000003</v>
      </c>
      <c r="V136" s="14">
        <v>1256.002608</v>
      </c>
      <c r="W136" s="14">
        <v>841.841408</v>
      </c>
      <c r="X136" s="14">
        <v>433.37441100000001</v>
      </c>
      <c r="Y136" s="14">
        <v>445.46399700000001</v>
      </c>
      <c r="Z136" s="14">
        <v>422.81245200000001</v>
      </c>
      <c r="AA136" s="14">
        <v>209.267145</v>
      </c>
      <c r="AB136" s="14">
        <v>196.58252200000001</v>
      </c>
      <c r="AC136" s="14">
        <v>215.67</v>
      </c>
      <c r="AD136" s="14">
        <v>149.397717</v>
      </c>
      <c r="AE136" s="14">
        <v>141.52799999999999</v>
      </c>
    </row>
    <row r="137" spans="1:31" ht="13.5" customHeight="1" x14ac:dyDescent="0.15">
      <c r="A137" s="1"/>
      <c r="B137" s="16" t="s">
        <v>161</v>
      </c>
      <c r="C137" s="10"/>
      <c r="D137" s="11"/>
      <c r="E137" s="11"/>
      <c r="F137" s="11"/>
      <c r="G137" s="11">
        <v>13.199999999999998</v>
      </c>
      <c r="H137" s="11">
        <v>4.7999999999999989</v>
      </c>
      <c r="I137" s="11">
        <v>5.9999999999999991</v>
      </c>
      <c r="J137" s="11">
        <v>2.4</v>
      </c>
      <c r="K137" s="11">
        <v>2.399999999999999</v>
      </c>
      <c r="L137" s="11">
        <v>2.7086039999999998</v>
      </c>
      <c r="M137" s="11">
        <v>2.2728480000000002</v>
      </c>
      <c r="N137" s="11">
        <v>5.424194</v>
      </c>
      <c r="O137" s="11">
        <v>4.2990009999999996</v>
      </c>
      <c r="P137" s="11">
        <v>4.9469989999999999</v>
      </c>
      <c r="Q137" s="11">
        <v>12.739998999999999</v>
      </c>
      <c r="R137" s="11">
        <v>14.492001</v>
      </c>
      <c r="S137" s="11">
        <v>22.565999000000001</v>
      </c>
      <c r="T137" s="11">
        <v>38.931998</v>
      </c>
      <c r="U137" s="11">
        <v>26.611000000000001</v>
      </c>
      <c r="V137" s="11">
        <v>31.744852999999999</v>
      </c>
      <c r="W137" s="11">
        <v>37.457859999999997</v>
      </c>
      <c r="X137" s="11">
        <v>38.107626000000003</v>
      </c>
      <c r="Y137" s="11">
        <v>44.299399000000001</v>
      </c>
      <c r="Z137" s="11">
        <v>48.498859000000003</v>
      </c>
      <c r="AA137" s="11">
        <v>20.273937</v>
      </c>
      <c r="AB137" s="11">
        <v>18.333376999999999</v>
      </c>
      <c r="AC137" s="11">
        <v>16.274000000000001</v>
      </c>
      <c r="AD137" s="11">
        <v>23.861053999999999</v>
      </c>
      <c r="AE137" s="11">
        <v>29.041</v>
      </c>
    </row>
    <row r="138" spans="1:31" ht="13.5" customHeight="1" x14ac:dyDescent="0.15">
      <c r="A138" s="1"/>
      <c r="B138" s="16" t="s">
        <v>162</v>
      </c>
      <c r="C138" s="13">
        <v>20.399999999999999</v>
      </c>
      <c r="D138" s="14">
        <v>18</v>
      </c>
      <c r="E138" s="14">
        <v>19.2</v>
      </c>
      <c r="F138" s="14">
        <v>20.400000000000013</v>
      </c>
      <c r="G138" s="14">
        <v>30</v>
      </c>
      <c r="H138" s="14">
        <v>46.79999999999999</v>
      </c>
      <c r="I138" s="14">
        <v>54.000000000000021</v>
      </c>
      <c r="J138" s="14">
        <v>68.400000000000006</v>
      </c>
      <c r="K138" s="14">
        <v>75.599999999999994</v>
      </c>
      <c r="L138" s="14">
        <v>77.614680000000007</v>
      </c>
      <c r="M138" s="14">
        <v>61.40099</v>
      </c>
      <c r="N138" s="14">
        <v>50.621707999999998</v>
      </c>
      <c r="O138" s="14">
        <v>43.371001</v>
      </c>
      <c r="P138" s="14">
        <v>69.816000000000003</v>
      </c>
      <c r="Q138" s="14">
        <v>80.355000000000004</v>
      </c>
      <c r="R138" s="14">
        <v>79.858001000000002</v>
      </c>
      <c r="S138" s="14">
        <v>101.440001</v>
      </c>
      <c r="T138" s="14">
        <v>136.95400000000001</v>
      </c>
      <c r="U138" s="14">
        <v>126.825</v>
      </c>
      <c r="V138" s="14">
        <v>344.78908899999999</v>
      </c>
      <c r="W138" s="14">
        <v>185.60668000000001</v>
      </c>
      <c r="X138" s="14">
        <v>423.35067900000001</v>
      </c>
      <c r="Y138" s="14">
        <v>167.11353</v>
      </c>
      <c r="Z138" s="14">
        <v>207.869889</v>
      </c>
      <c r="AA138" s="14">
        <v>183.66026099999999</v>
      </c>
      <c r="AB138" s="14">
        <v>148.512428</v>
      </c>
      <c r="AC138" s="14">
        <v>143.63200000000001</v>
      </c>
      <c r="AD138" s="14">
        <v>154.04188600000001</v>
      </c>
      <c r="AE138" s="14">
        <v>180.42500000000001</v>
      </c>
    </row>
    <row r="139" spans="1:31" ht="13.5" customHeight="1" x14ac:dyDescent="0.15">
      <c r="A139" s="1"/>
      <c r="B139" s="16" t="s">
        <v>163</v>
      </c>
      <c r="C139" s="10"/>
      <c r="D139" s="11"/>
      <c r="E139" s="11">
        <v>2.4</v>
      </c>
      <c r="F139" s="11">
        <v>1.2000000000000004</v>
      </c>
      <c r="G139" s="11"/>
      <c r="H139" s="11">
        <v>1.1999999999999993</v>
      </c>
      <c r="I139" s="11">
        <v>3.6</v>
      </c>
      <c r="J139" s="11">
        <v>8.4</v>
      </c>
      <c r="K139" s="11">
        <v>32.4</v>
      </c>
      <c r="L139" s="11">
        <v>15.275340999999999</v>
      </c>
      <c r="M139" s="11">
        <v>14.673971</v>
      </c>
      <c r="N139" s="11">
        <v>21.667197000000002</v>
      </c>
      <c r="O139" s="11">
        <v>36.441001</v>
      </c>
      <c r="P139" s="11">
        <v>14.130998999999999</v>
      </c>
      <c r="Q139" s="11">
        <v>6.4489989999999997</v>
      </c>
      <c r="R139" s="11">
        <v>5.9690009999999996</v>
      </c>
      <c r="S139" s="11">
        <v>6.8839980000000001</v>
      </c>
      <c r="T139" s="11">
        <v>22.363997999999999</v>
      </c>
      <c r="U139" s="11">
        <v>66.262</v>
      </c>
      <c r="V139" s="11">
        <v>109.541532</v>
      </c>
      <c r="W139" s="11">
        <v>242.68726899999999</v>
      </c>
      <c r="X139" s="11">
        <v>193.50855899999999</v>
      </c>
      <c r="Y139" s="11">
        <v>141.18895499999999</v>
      </c>
      <c r="Z139" s="11">
        <v>192.987144</v>
      </c>
      <c r="AA139" s="11">
        <v>182.16244800000001</v>
      </c>
      <c r="AB139" s="11">
        <v>369.92089800000002</v>
      </c>
      <c r="AC139" s="11">
        <v>140.977</v>
      </c>
      <c r="AD139" s="11">
        <v>19.874296999999999</v>
      </c>
      <c r="AE139" s="11">
        <v>13.081</v>
      </c>
    </row>
    <row r="140" spans="1:31" ht="13.5" customHeight="1" x14ac:dyDescent="0.15">
      <c r="A140" s="1"/>
      <c r="B140" s="16" t="s">
        <v>164</v>
      </c>
      <c r="C140" s="13">
        <v>644.4</v>
      </c>
      <c r="D140" s="14">
        <v>806.39999999999986</v>
      </c>
      <c r="E140" s="14">
        <v>1053.5999999999999</v>
      </c>
      <c r="F140" s="14">
        <v>1171.1999999999998</v>
      </c>
      <c r="G140" s="14">
        <v>1321.1999999999998</v>
      </c>
      <c r="H140" s="14">
        <v>1377.599999999999</v>
      </c>
      <c r="I140" s="14">
        <v>1424.399999999999</v>
      </c>
      <c r="J140" s="14">
        <v>1497.600000000001</v>
      </c>
      <c r="K140" s="14">
        <v>1550.3999999999996</v>
      </c>
      <c r="L140" s="14">
        <v>1991.540448</v>
      </c>
      <c r="M140" s="14">
        <v>2169.0856279999998</v>
      </c>
      <c r="N140" s="14">
        <v>2268.781101</v>
      </c>
      <c r="O140" s="14">
        <v>2207.5650009999999</v>
      </c>
      <c r="P140" s="14">
        <v>2586.9800019999998</v>
      </c>
      <c r="Q140" s="14">
        <v>2732.7319969999999</v>
      </c>
      <c r="R140" s="14">
        <v>2895.9940000000001</v>
      </c>
      <c r="S140" s="14">
        <v>3704.7429999999999</v>
      </c>
      <c r="T140" s="14">
        <v>5748.54</v>
      </c>
      <c r="U140" s="14">
        <v>4977.7509989999999</v>
      </c>
      <c r="V140" s="14">
        <v>5487.0469190000003</v>
      </c>
      <c r="W140" s="14">
        <v>7266.3903440000004</v>
      </c>
      <c r="X140" s="14">
        <v>6861.7161340000002</v>
      </c>
      <c r="Y140" s="14">
        <v>5737.664033</v>
      </c>
      <c r="Z140" s="14">
        <v>7211.6280800000004</v>
      </c>
      <c r="AA140" s="14">
        <v>6076.7750319999996</v>
      </c>
      <c r="AB140" s="14">
        <v>6019.390343</v>
      </c>
      <c r="AC140" s="14">
        <v>5472.5159999999996</v>
      </c>
      <c r="AD140" s="14">
        <v>4602.3615890000001</v>
      </c>
      <c r="AE140" s="14">
        <v>3458.3069999999998</v>
      </c>
    </row>
    <row r="141" spans="1:31" ht="13.5" customHeight="1" x14ac:dyDescent="0.15">
      <c r="A141" s="1"/>
      <c r="B141" s="16" t="s">
        <v>165</v>
      </c>
      <c r="C141" s="10"/>
      <c r="D141" s="11">
        <v>3.5999999999999992</v>
      </c>
      <c r="E141" s="11">
        <v>69.599999999999994</v>
      </c>
      <c r="F141" s="11">
        <v>237.6</v>
      </c>
      <c r="G141" s="11">
        <v>244.79999999999987</v>
      </c>
      <c r="H141" s="11">
        <v>494.39999999999975</v>
      </c>
      <c r="I141" s="11">
        <v>675.6</v>
      </c>
      <c r="J141" s="11">
        <v>401.99999999999977</v>
      </c>
      <c r="K141" s="11">
        <v>342</v>
      </c>
      <c r="L141" s="11">
        <v>230.41336799999999</v>
      </c>
      <c r="M141" s="11">
        <v>345.687029</v>
      </c>
      <c r="N141" s="11">
        <v>188.478859</v>
      </c>
      <c r="O141" s="11">
        <v>247.138001</v>
      </c>
      <c r="P141" s="11">
        <v>359.048001</v>
      </c>
      <c r="Q141" s="11">
        <v>493.09500100000002</v>
      </c>
      <c r="R141" s="11">
        <v>649.30200000000002</v>
      </c>
      <c r="S141" s="11">
        <v>748.30200200000002</v>
      </c>
      <c r="T141" s="11">
        <v>1122.591999</v>
      </c>
      <c r="U141" s="11">
        <v>1149.783001</v>
      </c>
      <c r="V141" s="11">
        <v>1438.6444919999999</v>
      </c>
      <c r="W141" s="11">
        <v>1719.0461310000001</v>
      </c>
      <c r="X141" s="11">
        <v>1766.5158839999999</v>
      </c>
      <c r="Y141" s="11">
        <v>1968.036458</v>
      </c>
      <c r="Z141" s="11">
        <v>2032.459619</v>
      </c>
      <c r="AA141" s="11">
        <v>1284.0470029999999</v>
      </c>
      <c r="AB141" s="11">
        <v>967.75387000000001</v>
      </c>
      <c r="AC141" s="11">
        <v>1140.93</v>
      </c>
      <c r="AD141" s="11">
        <v>2117.7865590000001</v>
      </c>
      <c r="AE141" s="11">
        <v>2339.1120000000001</v>
      </c>
    </row>
    <row r="142" spans="1:31" ht="13.5" customHeight="1" x14ac:dyDescent="0.15">
      <c r="A142" s="1"/>
      <c r="B142" s="16" t="s">
        <v>166</v>
      </c>
      <c r="C142" s="13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>
        <v>6.2002490000000003</v>
      </c>
      <c r="W142" s="14"/>
      <c r="X142" s="14"/>
      <c r="Y142" s="14"/>
      <c r="Z142" s="14"/>
      <c r="AA142" s="14"/>
      <c r="AB142" s="14">
        <v>14.757</v>
      </c>
      <c r="AC142" s="14">
        <v>80.055000000000007</v>
      </c>
      <c r="AD142" s="14">
        <v>69.336938000000004</v>
      </c>
      <c r="AE142" s="14">
        <v>49.13</v>
      </c>
    </row>
    <row r="143" spans="1:31" ht="13.5" customHeight="1" x14ac:dyDescent="0.15">
      <c r="A143" s="1"/>
      <c r="B143" s="16" t="s">
        <v>167</v>
      </c>
      <c r="C143" s="10">
        <v>34.799999999999997</v>
      </c>
      <c r="D143" s="11">
        <v>50.399999999999991</v>
      </c>
      <c r="E143" s="11">
        <v>49.2</v>
      </c>
      <c r="F143" s="11">
        <v>31.2</v>
      </c>
      <c r="G143" s="11">
        <v>33.6</v>
      </c>
      <c r="H143" s="11">
        <v>41.999999999999993</v>
      </c>
      <c r="I143" s="11">
        <v>48</v>
      </c>
      <c r="J143" s="11">
        <v>52.799999999999983</v>
      </c>
      <c r="K143" s="11">
        <v>51.599999999999987</v>
      </c>
      <c r="L143" s="11">
        <v>44.191248000000002</v>
      </c>
      <c r="M143" s="11">
        <v>45.806424999999997</v>
      </c>
      <c r="N143" s="11">
        <v>52.268810999999999</v>
      </c>
      <c r="O143" s="11">
        <v>59.941000000000003</v>
      </c>
      <c r="P143" s="11">
        <v>67.260000000000005</v>
      </c>
      <c r="Q143" s="11">
        <v>114.81100000000001</v>
      </c>
      <c r="R143" s="11">
        <v>93.638000000000005</v>
      </c>
      <c r="S143" s="11">
        <v>123.03800099999999</v>
      </c>
      <c r="T143" s="11">
        <v>182.962999</v>
      </c>
      <c r="U143" s="11">
        <v>125.416</v>
      </c>
      <c r="V143" s="11">
        <v>205.194671</v>
      </c>
      <c r="W143" s="11">
        <v>83.955800999999994</v>
      </c>
      <c r="X143" s="11">
        <v>139.64824200000001</v>
      </c>
      <c r="Y143" s="11">
        <v>178.572284</v>
      </c>
      <c r="Z143" s="11">
        <v>322.04378600000001</v>
      </c>
      <c r="AA143" s="11">
        <v>202.91645600000001</v>
      </c>
      <c r="AB143" s="11">
        <v>130.524879</v>
      </c>
      <c r="AC143" s="11">
        <v>87.57</v>
      </c>
      <c r="AD143" s="11">
        <v>87.157833999999994</v>
      </c>
      <c r="AE143" s="11">
        <v>161.28200000000001</v>
      </c>
    </row>
    <row r="144" spans="1:31" ht="13.5" customHeight="1" x14ac:dyDescent="0.15">
      <c r="A144" s="1"/>
      <c r="B144" s="16" t="s">
        <v>168</v>
      </c>
      <c r="C144" s="13">
        <v>2.4</v>
      </c>
      <c r="D144" s="14"/>
      <c r="E144" s="14"/>
      <c r="F144" s="14"/>
      <c r="G144" s="14"/>
      <c r="H144" s="14">
        <v>2.4000000000000008</v>
      </c>
      <c r="I144" s="14">
        <v>4.8000000000000007</v>
      </c>
      <c r="J144" s="14">
        <v>8.4</v>
      </c>
      <c r="K144" s="14"/>
      <c r="L144" s="14">
        <v>0.11856</v>
      </c>
      <c r="M144" s="14">
        <v>1.1127119999999999</v>
      </c>
      <c r="N144" s="14">
        <v>0.14594399999999999</v>
      </c>
      <c r="O144" s="14">
        <v>1.464</v>
      </c>
      <c r="P144" s="14">
        <v>3.2499959999999999</v>
      </c>
      <c r="Q144" s="14">
        <v>10.464995999999999</v>
      </c>
      <c r="R144" s="14">
        <v>5.0870040000000003</v>
      </c>
      <c r="S144" s="14">
        <v>20.228003999999999</v>
      </c>
      <c r="T144" s="14">
        <v>23.364996000000001</v>
      </c>
      <c r="U144" s="14">
        <v>14.268000000000001</v>
      </c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</row>
    <row r="145" spans="1:31" ht="13.5" customHeight="1" x14ac:dyDescent="0.15">
      <c r="A145" s="1"/>
      <c r="B145" s="15" t="s">
        <v>169</v>
      </c>
      <c r="C145" s="10">
        <v>2404.3310000000001</v>
      </c>
      <c r="D145" s="11">
        <v>1751.1120000000001</v>
      </c>
      <c r="E145" s="11">
        <v>1414.8000000000002</v>
      </c>
      <c r="F145" s="11">
        <v>2469.6</v>
      </c>
      <c r="G145" s="11">
        <v>2188.8000000000002</v>
      </c>
      <c r="H145" s="11">
        <v>2202</v>
      </c>
      <c r="I145" s="11">
        <v>3014.4349999999999</v>
      </c>
      <c r="J145" s="11">
        <v>2783.9707000000008</v>
      </c>
      <c r="K145" s="11">
        <v>2305.1999999999998</v>
      </c>
      <c r="L145" s="11">
        <v>2192.5425959999998</v>
      </c>
      <c r="M145" s="11">
        <v>2931.8606690000001</v>
      </c>
      <c r="N145" s="11">
        <v>2844.1834749999998</v>
      </c>
      <c r="O145" s="11">
        <v>3085.5780110000001</v>
      </c>
      <c r="P145" s="11">
        <v>5594.4530130000003</v>
      </c>
      <c r="Q145" s="11">
        <v>6146.1320180000002</v>
      </c>
      <c r="R145" s="11">
        <v>7659.1749929999996</v>
      </c>
      <c r="S145" s="11">
        <v>8173.1800039999998</v>
      </c>
      <c r="T145" s="11">
        <v>9295.1510039999994</v>
      </c>
      <c r="U145" s="11">
        <v>8388.7530160000006</v>
      </c>
      <c r="V145" s="11">
        <v>9576.3280369999993</v>
      </c>
      <c r="W145" s="11">
        <v>14291.881214000001</v>
      </c>
      <c r="X145" s="11">
        <v>9070.9560149999998</v>
      </c>
      <c r="Y145" s="11">
        <v>11052.477765</v>
      </c>
      <c r="Z145" s="11">
        <v>9810.5013049999998</v>
      </c>
      <c r="AA145" s="11">
        <v>7478.2040969999998</v>
      </c>
      <c r="AB145" s="11">
        <v>8844.4310260000002</v>
      </c>
      <c r="AC145" s="11">
        <v>7601.3289999999997</v>
      </c>
      <c r="AD145" s="11">
        <v>6207.9432260000003</v>
      </c>
      <c r="AE145" s="11">
        <v>6118.2619999999997</v>
      </c>
    </row>
    <row r="146" spans="1:31" ht="13.5" customHeight="1" x14ac:dyDescent="0.15">
      <c r="A146" s="1"/>
      <c r="B146" s="16" t="s">
        <v>170</v>
      </c>
      <c r="C146" s="13">
        <v>9.6</v>
      </c>
      <c r="D146" s="14">
        <v>16.8</v>
      </c>
      <c r="E146" s="14">
        <v>16.800000000000008</v>
      </c>
      <c r="F146" s="14">
        <v>12.000000000000004</v>
      </c>
      <c r="G146" s="14">
        <v>31.199999999999992</v>
      </c>
      <c r="H146" s="14">
        <v>39.6</v>
      </c>
      <c r="I146" s="14">
        <v>238.8</v>
      </c>
      <c r="J146" s="14">
        <v>19.199999999999992</v>
      </c>
      <c r="K146" s="14">
        <v>303.60000000000002</v>
      </c>
      <c r="L146" s="14">
        <v>16.637329000000001</v>
      </c>
      <c r="M146" s="14">
        <v>695.55790400000001</v>
      </c>
      <c r="N146" s="14">
        <v>18.543519</v>
      </c>
      <c r="O146" s="14">
        <v>24.753</v>
      </c>
      <c r="P146" s="14">
        <v>1814.112001</v>
      </c>
      <c r="Q146" s="14">
        <v>1517.3940009999999</v>
      </c>
      <c r="R146" s="14">
        <v>1037.0879990000001</v>
      </c>
      <c r="S146" s="14">
        <v>173.667001</v>
      </c>
      <c r="T146" s="14">
        <v>1266.287</v>
      </c>
      <c r="U146" s="14">
        <v>325.32399900000001</v>
      </c>
      <c r="V146" s="14">
        <v>158.068388</v>
      </c>
      <c r="W146" s="14">
        <v>218.12178</v>
      </c>
      <c r="X146" s="14">
        <v>414.87323700000002</v>
      </c>
      <c r="Y146" s="14">
        <v>1241.6634300000001</v>
      </c>
      <c r="Z146" s="14">
        <v>1799.9599969999999</v>
      </c>
      <c r="AA146" s="14">
        <v>1858.8415010000001</v>
      </c>
      <c r="AB146" s="14">
        <v>426.345572</v>
      </c>
      <c r="AC146" s="14">
        <v>323.48500000000001</v>
      </c>
      <c r="AD146" s="14">
        <v>160.71445299999999</v>
      </c>
      <c r="AE146" s="14">
        <v>240.018</v>
      </c>
    </row>
    <row r="147" spans="1:31" ht="13.5" customHeight="1" x14ac:dyDescent="0.15">
      <c r="A147" s="1"/>
      <c r="B147" s="16" t="s">
        <v>171</v>
      </c>
      <c r="C147" s="10">
        <v>15.6</v>
      </c>
      <c r="D147" s="11">
        <v>16.8</v>
      </c>
      <c r="E147" s="11">
        <v>22.8</v>
      </c>
      <c r="F147" s="11">
        <v>19.199999999999989</v>
      </c>
      <c r="G147" s="11">
        <v>34.79999999999999</v>
      </c>
      <c r="H147" s="11">
        <v>56.400000000000006</v>
      </c>
      <c r="I147" s="11">
        <v>51.6</v>
      </c>
      <c r="J147" s="11">
        <v>26.400000000000002</v>
      </c>
      <c r="K147" s="11">
        <v>13.199999999999996</v>
      </c>
      <c r="L147" s="11">
        <v>13.860098000000001</v>
      </c>
      <c r="M147" s="11">
        <v>14.801194000000001</v>
      </c>
      <c r="N147" s="11">
        <v>15.865952999999999</v>
      </c>
      <c r="O147" s="11">
        <v>14.53</v>
      </c>
      <c r="P147" s="11">
        <v>12.516997999999999</v>
      </c>
      <c r="Q147" s="11">
        <v>15.231999</v>
      </c>
      <c r="R147" s="11">
        <v>20.822001</v>
      </c>
      <c r="S147" s="11">
        <v>34.959001000000001</v>
      </c>
      <c r="T147" s="11">
        <v>45.879001000000002</v>
      </c>
      <c r="U147" s="11">
        <v>36.509</v>
      </c>
      <c r="V147" s="11">
        <v>42.279218</v>
      </c>
      <c r="W147" s="11">
        <v>41.725149000000002</v>
      </c>
      <c r="X147" s="11">
        <v>40.316617999999998</v>
      </c>
      <c r="Y147" s="11">
        <v>41.887535999999997</v>
      </c>
      <c r="Z147" s="11">
        <v>63.406533000000003</v>
      </c>
      <c r="AA147" s="11">
        <v>38.459225000000004</v>
      </c>
      <c r="AB147" s="11">
        <v>27.765986000000002</v>
      </c>
      <c r="AC147" s="11">
        <v>39.823999999999998</v>
      </c>
      <c r="AD147" s="11">
        <v>38.513741000000003</v>
      </c>
      <c r="AE147" s="11">
        <v>38.472999999999999</v>
      </c>
    </row>
    <row r="148" spans="1:31" ht="13.5" customHeight="1" x14ac:dyDescent="0.15">
      <c r="A148" s="1"/>
      <c r="B148" s="16" t="s">
        <v>172</v>
      </c>
      <c r="C148" s="13">
        <v>1.2</v>
      </c>
      <c r="D148" s="14"/>
      <c r="E148" s="14">
        <v>1.1999999999999991</v>
      </c>
      <c r="F148" s="14">
        <v>38.399999999999984</v>
      </c>
      <c r="G148" s="14">
        <v>131.99999999999997</v>
      </c>
      <c r="H148" s="14">
        <v>160.80000000000001</v>
      </c>
      <c r="I148" s="14">
        <v>168</v>
      </c>
      <c r="J148" s="14">
        <v>86.40000000000002</v>
      </c>
      <c r="K148" s="14">
        <v>51.599999999999987</v>
      </c>
      <c r="L148" s="14">
        <v>3.9803630000000001</v>
      </c>
      <c r="M148" s="14">
        <v>3.002748</v>
      </c>
      <c r="N148" s="14">
        <v>2.2787220000000001</v>
      </c>
      <c r="O148" s="14">
        <v>2.8739979999999998</v>
      </c>
      <c r="P148" s="14">
        <v>4.5430000000000001</v>
      </c>
      <c r="Q148" s="14">
        <v>4.8590010000000001</v>
      </c>
      <c r="R148" s="14">
        <v>4.4240009999999996</v>
      </c>
      <c r="S148" s="14">
        <v>2.968</v>
      </c>
      <c r="T148" s="14">
        <v>6.633</v>
      </c>
      <c r="U148" s="14">
        <v>4.0409990000000002</v>
      </c>
      <c r="V148" s="14">
        <v>8.9912240000000008</v>
      </c>
      <c r="W148" s="14">
        <v>8.9892319999999994</v>
      </c>
      <c r="X148" s="14">
        <v>5.8761200000000002</v>
      </c>
      <c r="Y148" s="14">
        <v>5.7113490000000002</v>
      </c>
      <c r="Z148" s="14">
        <v>9.4756400000000003</v>
      </c>
      <c r="AA148" s="14">
        <v>11.243366</v>
      </c>
      <c r="AB148" s="14">
        <v>36.952679000000003</v>
      </c>
      <c r="AC148" s="14">
        <v>11.981</v>
      </c>
      <c r="AD148" s="14">
        <v>11.025338</v>
      </c>
      <c r="AE148" s="14">
        <v>4.452</v>
      </c>
    </row>
    <row r="149" spans="1:31" ht="13.5" customHeight="1" x14ac:dyDescent="0.15">
      <c r="A149" s="1"/>
      <c r="B149" s="16" t="s">
        <v>173</v>
      </c>
      <c r="C149" s="10"/>
      <c r="D149" s="11">
        <v>1.2</v>
      </c>
      <c r="E149" s="11">
        <v>1.2</v>
      </c>
      <c r="F149" s="11">
        <v>1.2</v>
      </c>
      <c r="G149" s="11">
        <v>1.2</v>
      </c>
      <c r="H149" s="11">
        <v>1.1999999999999993</v>
      </c>
      <c r="I149" s="11">
        <v>2.399999999999999</v>
      </c>
      <c r="J149" s="11">
        <v>1.2000000000000004</v>
      </c>
      <c r="K149" s="11">
        <v>3.5999999999999983</v>
      </c>
      <c r="L149" s="11">
        <v>0.88966699999999999</v>
      </c>
      <c r="M149" s="11">
        <v>0.511486</v>
      </c>
      <c r="N149" s="11">
        <v>0.41614800000000002</v>
      </c>
      <c r="O149" s="11">
        <v>1.115002</v>
      </c>
      <c r="P149" s="11">
        <v>0.94399900000000003</v>
      </c>
      <c r="Q149" s="11">
        <v>1.0180009999999999</v>
      </c>
      <c r="R149" s="11">
        <v>2.8799990000000002</v>
      </c>
      <c r="S149" s="11">
        <v>7.2770000000000001</v>
      </c>
      <c r="T149" s="11">
        <v>17.614999999999998</v>
      </c>
      <c r="U149" s="11">
        <v>18.131</v>
      </c>
      <c r="V149" s="11">
        <v>17.932946999999999</v>
      </c>
      <c r="W149" s="11">
        <v>16.248809000000001</v>
      </c>
      <c r="X149" s="11">
        <v>26.936603999999999</v>
      </c>
      <c r="Y149" s="11">
        <v>27.407978</v>
      </c>
      <c r="Z149" s="11">
        <v>24.330238999999999</v>
      </c>
      <c r="AA149" s="11">
        <v>22.077591000000002</v>
      </c>
      <c r="AB149" s="11">
        <v>22.369142</v>
      </c>
      <c r="AC149" s="11">
        <v>30.606000000000002</v>
      </c>
      <c r="AD149" s="11">
        <v>29.443477999999999</v>
      </c>
      <c r="AE149" s="11">
        <v>31.11</v>
      </c>
    </row>
    <row r="150" spans="1:31" ht="13.5" customHeight="1" x14ac:dyDescent="0.15">
      <c r="A150" s="1"/>
      <c r="B150" s="16" t="s">
        <v>174</v>
      </c>
      <c r="C150" s="13">
        <v>1.2</v>
      </c>
      <c r="D150" s="14"/>
      <c r="E150" s="14">
        <v>1.1999999999999991</v>
      </c>
      <c r="F150" s="14">
        <v>1.2</v>
      </c>
      <c r="G150" s="14">
        <v>2.4</v>
      </c>
      <c r="H150" s="14">
        <v>1.1999999999999993</v>
      </c>
      <c r="I150" s="14"/>
      <c r="J150" s="14"/>
      <c r="K150" s="14">
        <v>1.2000000000000004</v>
      </c>
      <c r="L150" s="14">
        <v>0.90784799999999999</v>
      </c>
      <c r="M150" s="14">
        <v>0.37445200000000001</v>
      </c>
      <c r="N150" s="14">
        <v>0.56327099999999997</v>
      </c>
      <c r="O150" s="14">
        <v>0.83800200000000002</v>
      </c>
      <c r="P150" s="14">
        <v>0.66000099999999995</v>
      </c>
      <c r="Q150" s="14">
        <v>1.028</v>
      </c>
      <c r="R150" s="14">
        <v>0.69299999999999995</v>
      </c>
      <c r="S150" s="14">
        <v>0.57099999999999995</v>
      </c>
      <c r="T150" s="14">
        <v>0.14999899999999999</v>
      </c>
      <c r="U150" s="14">
        <v>0.73500100000000002</v>
      </c>
      <c r="V150" s="14">
        <v>0.27677600000000002</v>
      </c>
      <c r="W150" s="14">
        <v>0.48182399999999997</v>
      </c>
      <c r="X150" s="14">
        <v>0.90049999999999997</v>
      </c>
      <c r="Y150" s="14">
        <v>0.80857699999999999</v>
      </c>
      <c r="Z150" s="14">
        <v>2.1986840000000001</v>
      </c>
      <c r="AA150" s="14">
        <v>1.253328</v>
      </c>
      <c r="AB150" s="14">
        <v>1.1319779999999999</v>
      </c>
      <c r="AC150" s="14">
        <v>2.6480000000000001</v>
      </c>
      <c r="AD150" s="14">
        <v>2.7644890000000002</v>
      </c>
      <c r="AE150" s="14">
        <v>0.69599999999999995</v>
      </c>
    </row>
    <row r="151" spans="1:31" ht="13.5" customHeight="1" x14ac:dyDescent="0.15">
      <c r="A151" s="1"/>
      <c r="B151" s="16" t="s">
        <v>175</v>
      </c>
      <c r="C151" s="10">
        <v>8.5000000000000006E-2</v>
      </c>
      <c r="D151" s="11"/>
      <c r="E151" s="11"/>
      <c r="F151" s="11"/>
      <c r="G151" s="11"/>
      <c r="H151" s="11"/>
      <c r="I151" s="11"/>
      <c r="J151" s="11">
        <v>2.0664000000000009E-2</v>
      </c>
      <c r="K151" s="11"/>
      <c r="L151" s="11">
        <v>6.4791000000000001E-2</v>
      </c>
      <c r="M151" s="11">
        <v>0.13486000000000001</v>
      </c>
      <c r="N151" s="11">
        <v>4.8268999999999999E-2</v>
      </c>
      <c r="O151" s="11">
        <v>7.2999999999999995E-2</v>
      </c>
      <c r="P151" s="11">
        <v>0.40000200000000002</v>
      </c>
      <c r="Q151" s="11">
        <v>0.33900000000000002</v>
      </c>
      <c r="R151" s="11">
        <v>0.63500000000000001</v>
      </c>
      <c r="S151" s="11">
        <v>1.167</v>
      </c>
      <c r="T151" s="11">
        <v>1.1579980000000001</v>
      </c>
      <c r="U151" s="11">
        <v>0.88900000000000001</v>
      </c>
      <c r="V151" s="11">
        <v>1.47071</v>
      </c>
      <c r="W151" s="11">
        <v>1.075626</v>
      </c>
      <c r="X151" s="11">
        <v>0.728491</v>
      </c>
      <c r="Y151" s="11">
        <v>0.574708</v>
      </c>
      <c r="Z151" s="11">
        <v>0.83471300000000004</v>
      </c>
      <c r="AA151" s="11">
        <v>1.6953210000000001</v>
      </c>
      <c r="AB151" s="11">
        <v>1.229692</v>
      </c>
      <c r="AC151" s="11">
        <v>1.361</v>
      </c>
      <c r="AD151" s="11">
        <v>6.7145460000000003</v>
      </c>
      <c r="AE151" s="11">
        <v>3.9670000000000001</v>
      </c>
    </row>
    <row r="152" spans="1:31" ht="13.5" customHeight="1" x14ac:dyDescent="0.15">
      <c r="A152" s="1"/>
      <c r="B152" s="16" t="s">
        <v>176</v>
      </c>
      <c r="C152" s="13">
        <v>8.4</v>
      </c>
      <c r="D152" s="14">
        <v>9.5999999999999979</v>
      </c>
      <c r="E152" s="14">
        <v>6</v>
      </c>
      <c r="F152" s="14">
        <v>4.8</v>
      </c>
      <c r="G152" s="14">
        <v>12.000000000000002</v>
      </c>
      <c r="H152" s="14">
        <v>14.4</v>
      </c>
      <c r="I152" s="14">
        <v>11.999999999999993</v>
      </c>
      <c r="J152" s="14">
        <v>9.5999999999999979</v>
      </c>
      <c r="K152" s="14">
        <v>8.4</v>
      </c>
      <c r="L152" s="14">
        <v>6.2122200000000003</v>
      </c>
      <c r="M152" s="14">
        <v>6.8628450000000001</v>
      </c>
      <c r="N152" s="14">
        <v>11.154923</v>
      </c>
      <c r="O152" s="14">
        <v>9.67</v>
      </c>
      <c r="P152" s="14">
        <v>15.246001</v>
      </c>
      <c r="Q152" s="14">
        <v>13.352002000000001</v>
      </c>
      <c r="R152" s="14">
        <v>11.417999</v>
      </c>
      <c r="S152" s="14">
        <v>24.954000000000001</v>
      </c>
      <c r="T152" s="14">
        <v>44.169001000000002</v>
      </c>
      <c r="U152" s="14">
        <v>32.287998999999999</v>
      </c>
      <c r="V152" s="14">
        <v>48.174658000000001</v>
      </c>
      <c r="W152" s="14">
        <v>70.050257999999999</v>
      </c>
      <c r="X152" s="14">
        <v>54.101343999999997</v>
      </c>
      <c r="Y152" s="14">
        <v>43.558487</v>
      </c>
      <c r="Z152" s="14">
        <v>47.878762999999999</v>
      </c>
      <c r="AA152" s="14">
        <v>30.811167000000001</v>
      </c>
      <c r="AB152" s="14">
        <v>23.837577</v>
      </c>
      <c r="AC152" s="14">
        <v>28.245999999999999</v>
      </c>
      <c r="AD152" s="14">
        <v>47.128473999999997</v>
      </c>
      <c r="AE152" s="14">
        <v>22.81</v>
      </c>
    </row>
    <row r="153" spans="1:31" ht="13.5" customHeight="1" x14ac:dyDescent="0.15">
      <c r="A153" s="1"/>
      <c r="B153" s="16" t="s">
        <v>177</v>
      </c>
      <c r="C153" s="10">
        <v>1.2</v>
      </c>
      <c r="D153" s="11"/>
      <c r="E153" s="11"/>
      <c r="F153" s="11">
        <v>1.2000000000000004</v>
      </c>
      <c r="G153" s="11"/>
      <c r="H153" s="11">
        <v>1.1999999999999993</v>
      </c>
      <c r="I153" s="11">
        <v>1.1999999999999993</v>
      </c>
      <c r="J153" s="11"/>
      <c r="K153" s="11"/>
      <c r="L153" s="11">
        <v>0.31429200000000002</v>
      </c>
      <c r="M153" s="11">
        <v>0.13531199999999999</v>
      </c>
      <c r="N153" s="11">
        <v>0.20965200000000001</v>
      </c>
      <c r="O153" s="11">
        <v>0.63600000000000001</v>
      </c>
      <c r="P153" s="11">
        <v>0.44700000000000001</v>
      </c>
      <c r="Q153" s="11">
        <v>0.617004</v>
      </c>
      <c r="R153" s="11">
        <v>0.29900399999999999</v>
      </c>
      <c r="S153" s="11">
        <v>0.149004</v>
      </c>
      <c r="T153" s="11">
        <v>89.531003999999996</v>
      </c>
      <c r="U153" s="11">
        <v>0.29699999999999999</v>
      </c>
      <c r="V153" s="11">
        <v>69.347521999999998</v>
      </c>
      <c r="W153" s="11">
        <v>383.827855</v>
      </c>
      <c r="X153" s="11">
        <v>44.243077999999997</v>
      </c>
      <c r="Y153" s="11">
        <v>95.745277000000002</v>
      </c>
      <c r="Z153" s="11">
        <v>0.94231799999999999</v>
      </c>
      <c r="AA153" s="11">
        <v>3.330228</v>
      </c>
      <c r="AB153" s="11">
        <v>0.58336399999999999</v>
      </c>
      <c r="AC153" s="11">
        <v>0.75700000000000001</v>
      </c>
      <c r="AD153" s="11">
        <v>0.32039299999999998</v>
      </c>
      <c r="AE153" s="11">
        <v>0.371</v>
      </c>
    </row>
    <row r="154" spans="1:31" ht="13.5" customHeight="1" x14ac:dyDescent="0.15">
      <c r="A154" s="1"/>
      <c r="B154" s="16" t="s">
        <v>178</v>
      </c>
      <c r="C154" s="13">
        <v>0.22499999999999992</v>
      </c>
      <c r="D154" s="14">
        <v>5.3999999999999999E-2</v>
      </c>
      <c r="E154" s="14"/>
      <c r="F154" s="14"/>
      <c r="G154" s="14"/>
      <c r="H154" s="14"/>
      <c r="I154" s="14"/>
      <c r="J154" s="14">
        <v>0.56926799999999977</v>
      </c>
      <c r="K154" s="14"/>
      <c r="L154" s="14">
        <v>1.7573289999999999</v>
      </c>
      <c r="M154" s="14">
        <v>0.32461600000000002</v>
      </c>
      <c r="N154" s="14">
        <v>1.2514890000000001</v>
      </c>
      <c r="O154" s="14">
        <v>0.61900100000000002</v>
      </c>
      <c r="P154" s="14">
        <v>0.13500100000000001</v>
      </c>
      <c r="Q154" s="14">
        <v>0.46700000000000003</v>
      </c>
      <c r="R154" s="14">
        <v>1.2569999999999999</v>
      </c>
      <c r="S154" s="14">
        <v>0.400001</v>
      </c>
      <c r="T154" s="14">
        <v>2.2730000000000001</v>
      </c>
      <c r="U154" s="14">
        <v>5.3230000000000004</v>
      </c>
      <c r="V154" s="14">
        <v>2.8602919999999998</v>
      </c>
      <c r="W154" s="14">
        <v>0.35389999999999999</v>
      </c>
      <c r="X154" s="14">
        <v>0.69763699999999995</v>
      </c>
      <c r="Y154" s="14">
        <v>1.470736</v>
      </c>
      <c r="Z154" s="14">
        <v>1.45546</v>
      </c>
      <c r="AA154" s="14">
        <v>3.2751070000000002</v>
      </c>
      <c r="AB154" s="14">
        <v>1.0527599999999999</v>
      </c>
      <c r="AC154" s="14">
        <v>1.5049999999999999</v>
      </c>
      <c r="AD154" s="14">
        <v>1.236993</v>
      </c>
      <c r="AE154" s="14">
        <v>1.637</v>
      </c>
    </row>
    <row r="155" spans="1:31" ht="13.5" customHeight="1" x14ac:dyDescent="0.15">
      <c r="A155" s="1"/>
      <c r="B155" s="16" t="s">
        <v>179</v>
      </c>
      <c r="C155" s="10">
        <v>0.12</v>
      </c>
      <c r="D155" s="11">
        <v>0.19000000000000009</v>
      </c>
      <c r="E155" s="11"/>
      <c r="F155" s="11"/>
      <c r="G155" s="11"/>
      <c r="H155" s="11">
        <v>1.1999999999999993</v>
      </c>
      <c r="I155" s="11"/>
      <c r="J155" s="11">
        <v>0.32305300000000009</v>
      </c>
      <c r="K155" s="11"/>
      <c r="L155" s="11">
        <v>4.446E-2</v>
      </c>
      <c r="M155" s="11">
        <v>6.2760000000000003E-3</v>
      </c>
      <c r="N155" s="11">
        <v>1.89E-2</v>
      </c>
      <c r="O155" s="11">
        <v>7.1999999999999995E-2</v>
      </c>
      <c r="P155" s="11">
        <v>2.0040000000000001E-3</v>
      </c>
      <c r="Q155" s="11">
        <v>3.3000000000000002E-2</v>
      </c>
      <c r="R155" s="11">
        <v>3.0995999999999999E-2</v>
      </c>
      <c r="S155" s="11">
        <v>3.5004E-2</v>
      </c>
      <c r="T155" s="11">
        <v>0.126996</v>
      </c>
      <c r="U155" s="11">
        <v>0.116004</v>
      </c>
      <c r="V155" s="11">
        <v>0.33191799999999999</v>
      </c>
      <c r="W155" s="11">
        <v>0.54750100000000002</v>
      </c>
      <c r="X155" s="11">
        <v>4.0726999999999999E-2</v>
      </c>
      <c r="Y155" s="11">
        <v>0.47320899999999999</v>
      </c>
      <c r="Z155" s="11">
        <v>8.0131999999999995E-2</v>
      </c>
      <c r="AA155" s="11">
        <v>1.7240999999999999E-2</v>
      </c>
      <c r="AB155" s="11">
        <v>4.6303999999999998E-2</v>
      </c>
      <c r="AC155" s="11">
        <v>6.0999999999999999E-2</v>
      </c>
      <c r="AD155" s="11">
        <v>0.27697899999999998</v>
      </c>
      <c r="AE155" s="11">
        <v>0.43</v>
      </c>
    </row>
    <row r="156" spans="1:31" ht="13.5" customHeight="1" x14ac:dyDescent="0.15">
      <c r="A156" s="1"/>
      <c r="B156" s="16" t="s">
        <v>180</v>
      </c>
      <c r="C156" s="13">
        <v>6</v>
      </c>
      <c r="D156" s="14">
        <v>5.9999999999999982</v>
      </c>
      <c r="E156" s="14">
        <v>6</v>
      </c>
      <c r="F156" s="14">
        <v>6</v>
      </c>
      <c r="G156" s="14">
        <v>12.000000000000002</v>
      </c>
      <c r="H156" s="14">
        <v>14.4</v>
      </c>
      <c r="I156" s="14">
        <v>5.9999999999999991</v>
      </c>
      <c r="J156" s="14">
        <v>3.5999999999999992</v>
      </c>
      <c r="K156" s="14">
        <v>1.2000000000000004</v>
      </c>
      <c r="L156" s="14">
        <v>0.76712400000000003</v>
      </c>
      <c r="M156" s="14">
        <v>1.012337</v>
      </c>
      <c r="N156" s="14">
        <v>1.2396100000000001</v>
      </c>
      <c r="O156" s="14"/>
      <c r="P156" s="14"/>
      <c r="Q156" s="14"/>
      <c r="R156" s="14"/>
      <c r="S156" s="14"/>
      <c r="T156" s="14"/>
      <c r="U156" s="14"/>
      <c r="V156" s="14">
        <v>15.424450999999999</v>
      </c>
      <c r="W156" s="14">
        <v>20.693607</v>
      </c>
      <c r="X156" s="14">
        <v>35.002000000000002</v>
      </c>
      <c r="Y156" s="14">
        <v>39.583317999999998</v>
      </c>
      <c r="Z156" s="14">
        <v>25.71142</v>
      </c>
      <c r="AA156" s="14">
        <v>26.548031999999999</v>
      </c>
      <c r="AB156" s="14">
        <v>24.658906000000002</v>
      </c>
      <c r="AC156" s="14">
        <v>19.597999999999999</v>
      </c>
      <c r="AD156" s="14">
        <v>37.108508999999998</v>
      </c>
      <c r="AE156" s="14">
        <v>36.979999999999997</v>
      </c>
    </row>
    <row r="157" spans="1:31" ht="13.5" customHeight="1" x14ac:dyDescent="0.15">
      <c r="A157" s="1"/>
      <c r="B157" s="16" t="s">
        <v>181</v>
      </c>
      <c r="C157" s="10">
        <v>2.4</v>
      </c>
      <c r="D157" s="11">
        <v>3.5999999999999992</v>
      </c>
      <c r="E157" s="11">
        <v>3.6</v>
      </c>
      <c r="F157" s="11">
        <v>1.2000000000000004</v>
      </c>
      <c r="G157" s="11">
        <v>1.2000000000000002</v>
      </c>
      <c r="H157" s="11">
        <v>2.4000000000000008</v>
      </c>
      <c r="I157" s="11">
        <v>4.8000000000000007</v>
      </c>
      <c r="J157" s="11">
        <v>7.200000000000002</v>
      </c>
      <c r="K157" s="11">
        <v>5.9999999999999991</v>
      </c>
      <c r="L157" s="11">
        <v>7.3059710000000004</v>
      </c>
      <c r="M157" s="11">
        <v>17.061692000000001</v>
      </c>
      <c r="N157" s="11">
        <v>8.6729629999999993</v>
      </c>
      <c r="O157" s="11">
        <v>11.112</v>
      </c>
      <c r="P157" s="11">
        <v>14.061999</v>
      </c>
      <c r="Q157" s="11">
        <v>17.198001000000001</v>
      </c>
      <c r="R157" s="11">
        <v>17.615000999999999</v>
      </c>
      <c r="S157" s="11">
        <v>490.052998</v>
      </c>
      <c r="T157" s="11">
        <v>37.082999000000001</v>
      </c>
      <c r="U157" s="11">
        <v>32.697001</v>
      </c>
      <c r="V157" s="11">
        <v>52.384878</v>
      </c>
      <c r="W157" s="11">
        <v>52.949689999999997</v>
      </c>
      <c r="X157" s="11">
        <v>44.001657999999999</v>
      </c>
      <c r="Y157" s="11">
        <v>52.329521999999997</v>
      </c>
      <c r="Z157" s="11">
        <v>54.061520999999999</v>
      </c>
      <c r="AA157" s="11">
        <v>501.968797</v>
      </c>
      <c r="AB157" s="11">
        <v>1231.705078</v>
      </c>
      <c r="AC157" s="11">
        <v>23.067</v>
      </c>
      <c r="AD157" s="11">
        <v>104.729151</v>
      </c>
      <c r="AE157" s="11">
        <v>23.321999999999999</v>
      </c>
    </row>
    <row r="158" spans="1:31" ht="13.5" customHeight="1" x14ac:dyDescent="0.15">
      <c r="A158" s="1"/>
      <c r="B158" s="16" t="s">
        <v>182</v>
      </c>
      <c r="C158" s="13">
        <v>12</v>
      </c>
      <c r="D158" s="14">
        <v>11.999999999999993</v>
      </c>
      <c r="E158" s="14">
        <v>10.8</v>
      </c>
      <c r="F158" s="14">
        <v>13.199999999999998</v>
      </c>
      <c r="G158" s="14">
        <v>32.4</v>
      </c>
      <c r="H158" s="14">
        <v>51.599999999999987</v>
      </c>
      <c r="I158" s="14">
        <v>39.6</v>
      </c>
      <c r="J158" s="14">
        <v>41.999999999999979</v>
      </c>
      <c r="K158" s="14">
        <v>35.999999999999986</v>
      </c>
      <c r="L158" s="14">
        <v>21.468071999999999</v>
      </c>
      <c r="M158" s="14">
        <v>20.778409</v>
      </c>
      <c r="N158" s="14">
        <v>26.305495000000001</v>
      </c>
      <c r="O158" s="14">
        <v>26.318000000000001</v>
      </c>
      <c r="P158" s="14">
        <v>25.293001</v>
      </c>
      <c r="Q158" s="14">
        <v>31.155999999999999</v>
      </c>
      <c r="R158" s="14">
        <v>48.749000000000002</v>
      </c>
      <c r="S158" s="14">
        <v>57.900001000000003</v>
      </c>
      <c r="T158" s="14">
        <v>74.959000000000003</v>
      </c>
      <c r="U158" s="14">
        <v>71.541999000000004</v>
      </c>
      <c r="V158" s="14">
        <v>94.139694000000006</v>
      </c>
      <c r="W158" s="14">
        <v>92.847337999999993</v>
      </c>
      <c r="X158" s="14">
        <v>120.655492</v>
      </c>
      <c r="Y158" s="14">
        <v>141.91487599999999</v>
      </c>
      <c r="Z158" s="14">
        <v>218.66622599999999</v>
      </c>
      <c r="AA158" s="14">
        <v>117.042163</v>
      </c>
      <c r="AB158" s="14">
        <v>76.312400999999994</v>
      </c>
      <c r="AC158" s="14">
        <v>105.861</v>
      </c>
      <c r="AD158" s="14">
        <v>118.78387499999999</v>
      </c>
      <c r="AE158" s="14">
        <v>136.434</v>
      </c>
    </row>
    <row r="159" spans="1:31" ht="13.5" customHeight="1" x14ac:dyDescent="0.15">
      <c r="A159" s="1"/>
      <c r="B159" s="16" t="s">
        <v>183</v>
      </c>
      <c r="C159" s="10"/>
      <c r="D159" s="11"/>
      <c r="E159" s="11"/>
      <c r="F159" s="11"/>
      <c r="G159" s="11"/>
      <c r="H159" s="11"/>
      <c r="I159" s="11"/>
      <c r="J159" s="11"/>
      <c r="K159" s="11">
        <v>2.399999999999999</v>
      </c>
      <c r="L159" s="11">
        <v>1.30044</v>
      </c>
      <c r="M159" s="11">
        <v>6.6572999999999993E-2</v>
      </c>
      <c r="N159" s="11">
        <v>2.4589999999999998E-3</v>
      </c>
      <c r="O159" s="11">
        <v>0.278999</v>
      </c>
      <c r="P159" s="11">
        <v>0.48399900000000001</v>
      </c>
      <c r="Q159" s="11">
        <v>0.45</v>
      </c>
      <c r="R159" s="11">
        <v>88.838002000000003</v>
      </c>
      <c r="S159" s="11">
        <v>0.93300099999999997</v>
      </c>
      <c r="T159" s="11">
        <v>12.797001</v>
      </c>
      <c r="U159" s="11">
        <v>15.771000000000001</v>
      </c>
      <c r="V159" s="11">
        <v>10.979763999999999</v>
      </c>
      <c r="W159" s="11">
        <v>4.0172179999999997</v>
      </c>
      <c r="X159" s="11">
        <v>41.108443000000001</v>
      </c>
      <c r="Y159" s="11">
        <v>11.873154</v>
      </c>
      <c r="Z159" s="11">
        <v>1.8836010000000001</v>
      </c>
      <c r="AA159" s="11">
        <v>4.9642980000000003</v>
      </c>
      <c r="AB159" s="11">
        <v>10.370856</v>
      </c>
      <c r="AC159" s="11">
        <v>3.64</v>
      </c>
      <c r="AD159" s="11">
        <v>1.0581940000000001</v>
      </c>
      <c r="AE159" s="11">
        <v>0.68700000000000006</v>
      </c>
    </row>
    <row r="160" spans="1:31" ht="13.5" customHeight="1" x14ac:dyDescent="0.15">
      <c r="A160" s="1"/>
      <c r="B160" s="16" t="s">
        <v>184</v>
      </c>
      <c r="C160" s="13"/>
      <c r="D160" s="14"/>
      <c r="E160" s="14"/>
      <c r="F160" s="14">
        <v>3.6000000000000005</v>
      </c>
      <c r="G160" s="14">
        <v>12.000000000000002</v>
      </c>
      <c r="H160" s="14">
        <v>15.6</v>
      </c>
      <c r="I160" s="14">
        <v>16.8</v>
      </c>
      <c r="J160" s="14">
        <v>57.599999999999987</v>
      </c>
      <c r="K160" s="14">
        <v>37.200000000000003</v>
      </c>
      <c r="L160" s="14">
        <v>3.9185660000000002</v>
      </c>
      <c r="M160" s="14">
        <v>3.3348969999999998</v>
      </c>
      <c r="N160" s="14">
        <v>6.8802690000000002</v>
      </c>
      <c r="O160" s="14">
        <v>1.596001</v>
      </c>
      <c r="P160" s="14">
        <v>2.9550019999999999</v>
      </c>
      <c r="Q160" s="14">
        <v>0.84100200000000003</v>
      </c>
      <c r="R160" s="14">
        <v>1.506</v>
      </c>
      <c r="S160" s="14">
        <v>5.2479990000000001</v>
      </c>
      <c r="T160" s="14">
        <v>2.706998</v>
      </c>
      <c r="U160" s="14">
        <v>11.809998</v>
      </c>
      <c r="V160" s="14">
        <v>14.541625</v>
      </c>
      <c r="W160" s="14">
        <v>5.3940440000000001</v>
      </c>
      <c r="X160" s="14">
        <v>5.4146989999999997</v>
      </c>
      <c r="Y160" s="14">
        <v>9.7536070000000006</v>
      </c>
      <c r="Z160" s="14">
        <v>18.035532</v>
      </c>
      <c r="AA160" s="14">
        <v>8.2980280000000004</v>
      </c>
      <c r="AB160" s="14">
        <v>1.5120640000000001</v>
      </c>
      <c r="AC160" s="14">
        <v>1.177</v>
      </c>
      <c r="AD160" s="14">
        <v>0.92700000000000005</v>
      </c>
      <c r="AE160" s="14">
        <v>0.75800000000000001</v>
      </c>
    </row>
    <row r="161" spans="1:31" ht="13.5" customHeight="1" x14ac:dyDescent="0.15">
      <c r="A161" s="1"/>
      <c r="B161" s="16" t="s">
        <v>185</v>
      </c>
      <c r="C161" s="10">
        <v>8.4</v>
      </c>
      <c r="D161" s="11">
        <v>4.8000000000000007</v>
      </c>
      <c r="E161" s="11">
        <v>4.8</v>
      </c>
      <c r="F161" s="11">
        <v>3.6000000000000005</v>
      </c>
      <c r="G161" s="11">
        <v>5.9999999999999991</v>
      </c>
      <c r="H161" s="11">
        <v>10.799999999999999</v>
      </c>
      <c r="I161" s="11">
        <v>14.399999999999997</v>
      </c>
      <c r="J161" s="11">
        <v>10.799999999999997</v>
      </c>
      <c r="K161" s="11">
        <v>12.000000000000005</v>
      </c>
      <c r="L161" s="11">
        <v>12.411192</v>
      </c>
      <c r="M161" s="11">
        <v>26.016594999999999</v>
      </c>
      <c r="N161" s="11">
        <v>11.56371</v>
      </c>
      <c r="O161" s="11">
        <v>53.571998999999998</v>
      </c>
      <c r="P161" s="11">
        <v>15.692002</v>
      </c>
      <c r="Q161" s="11">
        <v>17.936001000000001</v>
      </c>
      <c r="R161" s="11">
        <v>17.898001000000001</v>
      </c>
      <c r="S161" s="11">
        <v>15.691000000000001</v>
      </c>
      <c r="T161" s="11">
        <v>34.607000999999997</v>
      </c>
      <c r="U161" s="11">
        <v>7.5289989999999998</v>
      </c>
      <c r="V161" s="11">
        <v>88.092258000000001</v>
      </c>
      <c r="W161" s="11">
        <v>11.183778</v>
      </c>
      <c r="X161" s="11">
        <v>4.7096359999999997</v>
      </c>
      <c r="Y161" s="11">
        <v>3.591186</v>
      </c>
      <c r="Z161" s="11">
        <v>4.8279639999999997</v>
      </c>
      <c r="AA161" s="11">
        <v>3.1567569999999998</v>
      </c>
      <c r="AB161" s="11">
        <v>6.0751799999999996</v>
      </c>
      <c r="AC161" s="11">
        <v>5.4930000000000003</v>
      </c>
      <c r="AD161" s="11">
        <v>8.6817740000000008</v>
      </c>
      <c r="AE161" s="11">
        <v>2.778</v>
      </c>
    </row>
    <row r="162" spans="1:31" ht="13.5" customHeight="1" x14ac:dyDescent="0.15">
      <c r="A162" s="1"/>
      <c r="B162" s="16" t="s">
        <v>186</v>
      </c>
      <c r="C162" s="13">
        <v>4.8</v>
      </c>
      <c r="D162" s="14">
        <v>16.8</v>
      </c>
      <c r="E162" s="14">
        <v>15.6</v>
      </c>
      <c r="F162" s="14">
        <v>24</v>
      </c>
      <c r="G162" s="14">
        <v>27.599999999999994</v>
      </c>
      <c r="H162" s="14">
        <v>43.2</v>
      </c>
      <c r="I162" s="14">
        <v>39.6</v>
      </c>
      <c r="J162" s="14">
        <v>32.399999999999991</v>
      </c>
      <c r="K162" s="14">
        <v>27.600000000000012</v>
      </c>
      <c r="L162" s="14">
        <v>19.233097999999998</v>
      </c>
      <c r="M162" s="14">
        <v>21.055136000000001</v>
      </c>
      <c r="N162" s="14">
        <v>18.002049</v>
      </c>
      <c r="O162" s="14">
        <v>18.856000000000002</v>
      </c>
      <c r="P162" s="14">
        <v>19.085999000000001</v>
      </c>
      <c r="Q162" s="14">
        <v>35.655000000000001</v>
      </c>
      <c r="R162" s="14">
        <v>63.011999000000003</v>
      </c>
      <c r="S162" s="14">
        <v>73.247998999999993</v>
      </c>
      <c r="T162" s="14">
        <v>93.975001000000006</v>
      </c>
      <c r="U162" s="14">
        <v>79.822999999999993</v>
      </c>
      <c r="V162" s="14">
        <v>50.499102000000001</v>
      </c>
      <c r="W162" s="14">
        <v>107.41739800000001</v>
      </c>
      <c r="X162" s="14">
        <v>107.91149799999999</v>
      </c>
      <c r="Y162" s="14">
        <v>93.781657999999993</v>
      </c>
      <c r="Z162" s="14">
        <v>154.71038999999999</v>
      </c>
      <c r="AA162" s="14">
        <v>113.394797</v>
      </c>
      <c r="AB162" s="14">
        <v>97.495366000000004</v>
      </c>
      <c r="AC162" s="14">
        <v>109.744</v>
      </c>
      <c r="AD162" s="14">
        <v>104.915081</v>
      </c>
      <c r="AE162" s="14">
        <v>92.382999999999996</v>
      </c>
    </row>
    <row r="163" spans="1:31" ht="13.5" customHeight="1" x14ac:dyDescent="0.15">
      <c r="A163" s="1"/>
      <c r="B163" s="16" t="s">
        <v>187</v>
      </c>
      <c r="C163" s="10">
        <v>4.8</v>
      </c>
      <c r="D163" s="11">
        <v>4.8000000000000007</v>
      </c>
      <c r="E163" s="11">
        <v>4.8</v>
      </c>
      <c r="F163" s="11">
        <v>3.6000000000000005</v>
      </c>
      <c r="G163" s="11">
        <v>8.4</v>
      </c>
      <c r="H163" s="11">
        <v>5.9999999999999991</v>
      </c>
      <c r="I163" s="11">
        <v>19.200000000000006</v>
      </c>
      <c r="J163" s="11">
        <v>4.799999999999998</v>
      </c>
      <c r="K163" s="11">
        <v>2.399999999999999</v>
      </c>
      <c r="L163" s="11">
        <v>3.4809239999999999</v>
      </c>
      <c r="M163" s="11">
        <v>3.5566430000000002</v>
      </c>
      <c r="N163" s="11">
        <v>3.331143</v>
      </c>
      <c r="O163" s="11">
        <v>2.7650000000000001</v>
      </c>
      <c r="P163" s="11">
        <v>3.0570010000000001</v>
      </c>
      <c r="Q163" s="11">
        <v>3.2549999999999999</v>
      </c>
      <c r="R163" s="11">
        <v>5.476</v>
      </c>
      <c r="S163" s="11">
        <v>20.565000000000001</v>
      </c>
      <c r="T163" s="11">
        <v>12.879999</v>
      </c>
      <c r="U163" s="11">
        <v>10.538001</v>
      </c>
      <c r="V163" s="11">
        <v>11.619085999999999</v>
      </c>
      <c r="W163" s="11">
        <v>38.511403999999999</v>
      </c>
      <c r="X163" s="11">
        <v>28.023858000000001</v>
      </c>
      <c r="Y163" s="11">
        <v>25.496376000000001</v>
      </c>
      <c r="Z163" s="11">
        <v>17.907630999999999</v>
      </c>
      <c r="AA163" s="11">
        <v>23.971761999999998</v>
      </c>
      <c r="AB163" s="11">
        <v>13.677714999999999</v>
      </c>
      <c r="AC163" s="11">
        <v>11.308999999999999</v>
      </c>
      <c r="AD163" s="11">
        <v>11.702909999999999</v>
      </c>
      <c r="AE163" s="11">
        <v>10.859</v>
      </c>
    </row>
    <row r="164" spans="1:31" ht="13.5" customHeight="1" x14ac:dyDescent="0.15">
      <c r="A164" s="1"/>
      <c r="B164" s="16" t="s">
        <v>188</v>
      </c>
      <c r="C164" s="13">
        <v>2.4</v>
      </c>
      <c r="D164" s="14">
        <v>1.1999999999999991</v>
      </c>
      <c r="E164" s="14">
        <v>1.1999999999999991</v>
      </c>
      <c r="F164" s="14">
        <v>1.2000000000000004</v>
      </c>
      <c r="G164" s="14">
        <v>1.2000000000000002</v>
      </c>
      <c r="H164" s="14">
        <v>2.4000000000000008</v>
      </c>
      <c r="I164" s="14">
        <v>3.6</v>
      </c>
      <c r="J164" s="14">
        <v>3.5999999999999992</v>
      </c>
      <c r="K164" s="14">
        <v>2.399999999999999</v>
      </c>
      <c r="L164" s="14">
        <v>2.1496189999999999</v>
      </c>
      <c r="M164" s="14">
        <v>1.933308</v>
      </c>
      <c r="N164" s="14">
        <v>1.992016</v>
      </c>
      <c r="O164" s="14">
        <v>0.99700100000000003</v>
      </c>
      <c r="P164" s="14">
        <v>1.282999</v>
      </c>
      <c r="Q164" s="14">
        <v>2.3490009999999999</v>
      </c>
      <c r="R164" s="14">
        <v>4.9109990000000003</v>
      </c>
      <c r="S164" s="14">
        <v>2.3630010000000001</v>
      </c>
      <c r="T164" s="14">
        <v>2.41</v>
      </c>
      <c r="U164" s="14">
        <v>1.3910009999999999</v>
      </c>
      <c r="V164" s="14">
        <v>1.3742730000000001</v>
      </c>
      <c r="W164" s="14">
        <v>2.323744</v>
      </c>
      <c r="X164" s="14">
        <v>2.3266520000000002</v>
      </c>
      <c r="Y164" s="14">
        <v>2.025833</v>
      </c>
      <c r="Z164" s="14">
        <v>2.7634470000000002</v>
      </c>
      <c r="AA164" s="14">
        <v>2.9988540000000001</v>
      </c>
      <c r="AB164" s="14">
        <v>9.5128350000000008</v>
      </c>
      <c r="AC164" s="14">
        <v>2.4710000000000001</v>
      </c>
      <c r="AD164" s="14">
        <v>5.9107500000000002</v>
      </c>
      <c r="AE164" s="14">
        <v>2.6080000000000001</v>
      </c>
    </row>
    <row r="165" spans="1:31" ht="13.5" customHeight="1" x14ac:dyDescent="0.15">
      <c r="A165" s="1"/>
      <c r="B165" s="16" t="s">
        <v>189</v>
      </c>
      <c r="C165" s="10">
        <v>21.6</v>
      </c>
      <c r="D165" s="11">
        <v>30</v>
      </c>
      <c r="E165" s="11">
        <v>30</v>
      </c>
      <c r="F165" s="11">
        <v>31.2</v>
      </c>
      <c r="G165" s="11">
        <v>37.199999999999974</v>
      </c>
      <c r="H165" s="11">
        <v>52.79999999999999</v>
      </c>
      <c r="I165" s="11">
        <v>52.8</v>
      </c>
      <c r="J165" s="11">
        <v>49.20000000000001</v>
      </c>
      <c r="K165" s="11">
        <v>56.399999999999984</v>
      </c>
      <c r="L165" s="11">
        <v>53.901190999999997</v>
      </c>
      <c r="M165" s="11">
        <v>89.768704999999997</v>
      </c>
      <c r="N165" s="11">
        <v>42.256368999999999</v>
      </c>
      <c r="O165" s="11">
        <v>70.559000999999995</v>
      </c>
      <c r="P165" s="11">
        <v>75.339000999999996</v>
      </c>
      <c r="Q165" s="11">
        <v>88.810998999999995</v>
      </c>
      <c r="R165" s="11">
        <v>94.224999999999994</v>
      </c>
      <c r="S165" s="11">
        <v>145.77000100000001</v>
      </c>
      <c r="T165" s="11">
        <v>194.936001</v>
      </c>
      <c r="U165" s="11">
        <v>154.07900000000001</v>
      </c>
      <c r="V165" s="11">
        <v>212.68423899999999</v>
      </c>
      <c r="W165" s="11">
        <v>326.03784100000001</v>
      </c>
      <c r="X165" s="11">
        <v>283.87820599999998</v>
      </c>
      <c r="Y165" s="11">
        <v>350.95408400000002</v>
      </c>
      <c r="Z165" s="11">
        <v>219.95328599999999</v>
      </c>
      <c r="AA165" s="11">
        <v>252.85554300000001</v>
      </c>
      <c r="AB165" s="11">
        <v>220.71573900000001</v>
      </c>
      <c r="AC165" s="11">
        <v>250.959</v>
      </c>
      <c r="AD165" s="11">
        <v>220.15907300000001</v>
      </c>
      <c r="AE165" s="11">
        <v>191.56299999999999</v>
      </c>
    </row>
    <row r="166" spans="1:31" ht="13.5" customHeight="1" x14ac:dyDescent="0.15">
      <c r="A166" s="1"/>
      <c r="B166" s="16" t="s">
        <v>190</v>
      </c>
      <c r="C166" s="13">
        <v>3.6</v>
      </c>
      <c r="D166" s="14">
        <v>2.4000000000000008</v>
      </c>
      <c r="E166" s="14">
        <v>3.6</v>
      </c>
      <c r="F166" s="14">
        <v>3.6000000000000005</v>
      </c>
      <c r="G166" s="14">
        <v>3.5999999999999992</v>
      </c>
      <c r="H166" s="14">
        <v>2.4000000000000008</v>
      </c>
      <c r="I166" s="14">
        <v>14.399999999999997</v>
      </c>
      <c r="J166" s="14">
        <v>4.799999999999998</v>
      </c>
      <c r="K166" s="14">
        <v>10.8</v>
      </c>
      <c r="L166" s="14">
        <v>4.1362690000000004</v>
      </c>
      <c r="M166" s="14">
        <v>7.2522409999999997</v>
      </c>
      <c r="N166" s="14">
        <v>9.326568</v>
      </c>
      <c r="O166" s="14">
        <v>8.1300000000000008</v>
      </c>
      <c r="P166" s="14">
        <v>6.0769989999999998</v>
      </c>
      <c r="Q166" s="14">
        <v>18.381</v>
      </c>
      <c r="R166" s="14">
        <v>8.3640019999999993</v>
      </c>
      <c r="S166" s="14">
        <v>14.298999</v>
      </c>
      <c r="T166" s="14">
        <v>24.934000000000001</v>
      </c>
      <c r="U166" s="14">
        <v>65.208999000000006</v>
      </c>
      <c r="V166" s="14">
        <v>39.001815999999998</v>
      </c>
      <c r="W166" s="14">
        <v>45.830736999999999</v>
      </c>
      <c r="X166" s="14">
        <v>49.461247999999998</v>
      </c>
      <c r="Y166" s="14">
        <v>51.635429999999999</v>
      </c>
      <c r="Z166" s="14">
        <v>41.049151999999999</v>
      </c>
      <c r="AA166" s="14">
        <v>33.110526</v>
      </c>
      <c r="AB166" s="14">
        <v>101.727576</v>
      </c>
      <c r="AC166" s="14">
        <v>29.225999999999999</v>
      </c>
      <c r="AD166" s="14">
        <v>26.060344000000001</v>
      </c>
      <c r="AE166" s="14">
        <v>27.437999999999999</v>
      </c>
    </row>
    <row r="167" spans="1:31" ht="13.5" customHeight="1" x14ac:dyDescent="0.15">
      <c r="A167" s="1"/>
      <c r="B167" s="16" t="s">
        <v>191</v>
      </c>
      <c r="C167" s="10"/>
      <c r="D167" s="11"/>
      <c r="E167" s="11"/>
      <c r="F167" s="11"/>
      <c r="G167" s="11"/>
      <c r="H167" s="11">
        <v>1.1999999999999993</v>
      </c>
      <c r="I167" s="11">
        <v>2.399999999999999</v>
      </c>
      <c r="J167" s="11">
        <v>1.2000000000000004</v>
      </c>
      <c r="K167" s="11"/>
      <c r="L167" s="11">
        <v>8.4695000000000006E-2</v>
      </c>
      <c r="M167" s="11">
        <v>0.19194900000000001</v>
      </c>
      <c r="N167" s="11"/>
      <c r="O167" s="11">
        <v>1.2E-2</v>
      </c>
      <c r="P167" s="11">
        <v>0.13600100000000001</v>
      </c>
      <c r="Q167" s="11">
        <v>0.15</v>
      </c>
      <c r="R167" s="11">
        <v>0.249999</v>
      </c>
      <c r="S167" s="11">
        <v>0.186001</v>
      </c>
      <c r="T167" s="11">
        <v>0.64300100000000004</v>
      </c>
      <c r="U167" s="11">
        <v>1.1870019999999999</v>
      </c>
      <c r="V167" s="11">
        <v>0.58373699999999995</v>
      </c>
      <c r="W167" s="11">
        <v>0.79736899999999999</v>
      </c>
      <c r="X167" s="11">
        <v>0.32045899999999999</v>
      </c>
      <c r="Y167" s="11">
        <v>0.19145699999999999</v>
      </c>
      <c r="Z167" s="11">
        <v>0.171046</v>
      </c>
      <c r="AA167" s="11">
        <v>0.39521400000000001</v>
      </c>
      <c r="AB167" s="11">
        <v>0.33446900000000002</v>
      </c>
      <c r="AC167" s="11">
        <v>0.28299999999999997</v>
      </c>
      <c r="AD167" s="11">
        <v>0.67672200000000005</v>
      </c>
      <c r="AE167" s="11">
        <v>0.41799999999999998</v>
      </c>
    </row>
    <row r="168" spans="1:31" ht="13.5" customHeight="1" x14ac:dyDescent="0.15">
      <c r="A168" s="1"/>
      <c r="B168" s="16" t="s">
        <v>192</v>
      </c>
      <c r="C168" s="13">
        <v>22.8</v>
      </c>
      <c r="D168" s="14">
        <v>20.399999999999999</v>
      </c>
      <c r="E168" s="14">
        <v>22.8</v>
      </c>
      <c r="F168" s="14">
        <v>33.6</v>
      </c>
      <c r="G168" s="14">
        <v>42.000000000000014</v>
      </c>
      <c r="H168" s="14">
        <v>86.399999999999977</v>
      </c>
      <c r="I168" s="14">
        <v>36</v>
      </c>
      <c r="J168" s="14">
        <v>49.20000000000001</v>
      </c>
      <c r="K168" s="14">
        <v>47.999999999999986</v>
      </c>
      <c r="L168" s="14">
        <v>47.079649000000003</v>
      </c>
      <c r="M168" s="14">
        <v>46.058204000000003</v>
      </c>
      <c r="N168" s="14">
        <v>45.008001999999998</v>
      </c>
      <c r="O168" s="14">
        <v>48.599001000000001</v>
      </c>
      <c r="P168" s="14">
        <v>61.860999</v>
      </c>
      <c r="Q168" s="14">
        <v>71.039000000000001</v>
      </c>
      <c r="R168" s="14">
        <v>204.85799900000001</v>
      </c>
      <c r="S168" s="14">
        <v>136.74199899999999</v>
      </c>
      <c r="T168" s="14">
        <v>156.36399900000001</v>
      </c>
      <c r="U168" s="14">
        <v>164.65300099999999</v>
      </c>
      <c r="V168" s="14">
        <v>232.68741700000001</v>
      </c>
      <c r="W168" s="14">
        <v>215.07881699999999</v>
      </c>
      <c r="X168" s="14">
        <v>262.96604400000001</v>
      </c>
      <c r="Y168" s="14">
        <v>258.04709600000001</v>
      </c>
      <c r="Z168" s="14">
        <v>344.51961999999997</v>
      </c>
      <c r="AA168" s="14">
        <v>256.53124800000001</v>
      </c>
      <c r="AB168" s="14">
        <v>157.264972</v>
      </c>
      <c r="AC168" s="14">
        <v>198.20099999999999</v>
      </c>
      <c r="AD168" s="14">
        <v>239.43813599999999</v>
      </c>
      <c r="AE168" s="14">
        <v>151.13200000000001</v>
      </c>
    </row>
    <row r="169" spans="1:31" ht="13.5" customHeight="1" x14ac:dyDescent="0.15">
      <c r="A169" s="1"/>
      <c r="B169" s="16" t="s">
        <v>193</v>
      </c>
      <c r="C169" s="10">
        <v>4.8</v>
      </c>
      <c r="D169" s="11"/>
      <c r="E169" s="11">
        <v>6</v>
      </c>
      <c r="F169" s="11">
        <v>3.6000000000000005</v>
      </c>
      <c r="G169" s="11">
        <v>1.2000000000000002</v>
      </c>
      <c r="H169" s="11">
        <v>4.7999999999999989</v>
      </c>
      <c r="I169" s="11">
        <v>15.6</v>
      </c>
      <c r="J169" s="11">
        <v>13.2</v>
      </c>
      <c r="K169" s="11">
        <v>18</v>
      </c>
      <c r="L169" s="11">
        <v>11.128057</v>
      </c>
      <c r="M169" s="11">
        <v>6.1732610000000001</v>
      </c>
      <c r="N169" s="11">
        <v>5.1272779999999996</v>
      </c>
      <c r="O169" s="11">
        <v>3.1099990000000002</v>
      </c>
      <c r="P169" s="11">
        <v>10.326001</v>
      </c>
      <c r="Q169" s="11">
        <v>3.6880000000000002</v>
      </c>
      <c r="R169" s="11">
        <v>10.773999999999999</v>
      </c>
      <c r="S169" s="11">
        <v>45.582999999999998</v>
      </c>
      <c r="T169" s="11">
        <v>42.768000000000001</v>
      </c>
      <c r="U169" s="11">
        <v>53.918998999999999</v>
      </c>
      <c r="V169" s="11">
        <v>96.746772000000007</v>
      </c>
      <c r="W169" s="11">
        <v>27.329332000000001</v>
      </c>
      <c r="X169" s="11">
        <v>0.24351900000000001</v>
      </c>
      <c r="Y169" s="11">
        <v>0.343727</v>
      </c>
      <c r="Z169" s="11">
        <v>5.3312999999999999E-2</v>
      </c>
      <c r="AA169" s="11">
        <v>0.21854499999999999</v>
      </c>
      <c r="AB169" s="11">
        <v>2.9714999999999998E-2</v>
      </c>
      <c r="AC169" s="11">
        <v>0.39100000000000001</v>
      </c>
      <c r="AD169" s="11">
        <v>0.1</v>
      </c>
      <c r="AE169" s="11">
        <v>3.9E-2</v>
      </c>
    </row>
    <row r="170" spans="1:31" ht="13.5" customHeight="1" x14ac:dyDescent="0.15">
      <c r="A170" s="1"/>
      <c r="B170" s="16" t="s">
        <v>194</v>
      </c>
      <c r="C170" s="13">
        <v>2086.8000000000002</v>
      </c>
      <c r="D170" s="14">
        <v>1340.4000000000003</v>
      </c>
      <c r="E170" s="14">
        <v>782.40000000000043</v>
      </c>
      <c r="F170" s="14">
        <v>1779.6</v>
      </c>
      <c r="G170" s="14">
        <v>998.4</v>
      </c>
      <c r="H170" s="14">
        <v>874.80000000000007</v>
      </c>
      <c r="I170" s="14">
        <v>1557.6</v>
      </c>
      <c r="J170" s="14">
        <v>1462.8000000000009</v>
      </c>
      <c r="K170" s="14">
        <v>891.6</v>
      </c>
      <c r="L170" s="14">
        <v>1070.981569</v>
      </c>
      <c r="M170" s="14">
        <v>987.01806499999998</v>
      </c>
      <c r="N170" s="14">
        <v>1426.643914</v>
      </c>
      <c r="O170" s="14">
        <v>1525.6620009999999</v>
      </c>
      <c r="P170" s="14">
        <v>1708.0559989999999</v>
      </c>
      <c r="Q170" s="14">
        <v>1987.0609999999999</v>
      </c>
      <c r="R170" s="14">
        <v>3206.8900010000002</v>
      </c>
      <c r="S170" s="14">
        <v>2511.0260010000002</v>
      </c>
      <c r="T170" s="14">
        <v>2801.5149999999999</v>
      </c>
      <c r="U170" s="14">
        <v>4884.5570010000001</v>
      </c>
      <c r="V170" s="14">
        <v>5401.658246</v>
      </c>
      <c r="W170" s="14">
        <v>7346.0249210000002</v>
      </c>
      <c r="X170" s="14">
        <v>3803.6504839999998</v>
      </c>
      <c r="Y170" s="14">
        <v>3512.9233429999999</v>
      </c>
      <c r="Z170" s="14">
        <v>2976.2491279999999</v>
      </c>
      <c r="AA170" s="14">
        <v>1299.338724</v>
      </c>
      <c r="AB170" s="14">
        <v>3852.3338410000001</v>
      </c>
      <c r="AC170" s="14">
        <v>1506.4390000000001</v>
      </c>
      <c r="AD170" s="14">
        <v>1394.0631840000001</v>
      </c>
      <c r="AE170" s="14">
        <v>1713.7159999999999</v>
      </c>
    </row>
    <row r="171" spans="1:31" ht="13.5" customHeight="1" x14ac:dyDescent="0.15">
      <c r="A171" s="1"/>
      <c r="B171" s="16" t="s">
        <v>195</v>
      </c>
      <c r="C171" s="10">
        <v>3.6</v>
      </c>
      <c r="D171" s="11">
        <v>4.8000000000000007</v>
      </c>
      <c r="E171" s="11">
        <v>4.8</v>
      </c>
      <c r="F171" s="11">
        <v>4.8</v>
      </c>
      <c r="G171" s="11">
        <v>5.9999999999999991</v>
      </c>
      <c r="H171" s="11">
        <v>7.2</v>
      </c>
      <c r="I171" s="11">
        <v>7.1999999999999966</v>
      </c>
      <c r="J171" s="11">
        <v>10.799999999999997</v>
      </c>
      <c r="K171" s="11">
        <v>9.6</v>
      </c>
      <c r="L171" s="11">
        <v>10.913663</v>
      </c>
      <c r="M171" s="11">
        <v>12.827757</v>
      </c>
      <c r="N171" s="11">
        <v>4.9371600000000004</v>
      </c>
      <c r="O171" s="11">
        <v>13.147997999999999</v>
      </c>
      <c r="P171" s="11">
        <v>14.786001000000001</v>
      </c>
      <c r="Q171" s="11">
        <v>14.389001</v>
      </c>
      <c r="R171" s="11">
        <v>16.038997999999999</v>
      </c>
      <c r="S171" s="11">
        <v>27.408000999999999</v>
      </c>
      <c r="T171" s="11">
        <v>76.950999999999993</v>
      </c>
      <c r="U171" s="11">
        <v>60.725000000000001</v>
      </c>
      <c r="V171" s="11">
        <v>47.289082999999998</v>
      </c>
      <c r="W171" s="11">
        <v>25.394680999999999</v>
      </c>
      <c r="X171" s="11">
        <v>26.938040000000001</v>
      </c>
      <c r="Y171" s="11">
        <v>120.210398</v>
      </c>
      <c r="Z171" s="11">
        <v>26.256174000000001</v>
      </c>
      <c r="AA171" s="11">
        <v>24.385728</v>
      </c>
      <c r="AB171" s="11">
        <v>30.919972000000001</v>
      </c>
      <c r="AC171" s="11">
        <v>61.292999999999999</v>
      </c>
      <c r="AD171" s="11">
        <v>28.387685999999999</v>
      </c>
      <c r="AE171" s="11">
        <v>29.98</v>
      </c>
    </row>
    <row r="172" spans="1:31" ht="13.5" customHeight="1" x14ac:dyDescent="0.15">
      <c r="A172" s="1"/>
      <c r="B172" s="16" t="s">
        <v>196</v>
      </c>
      <c r="C172" s="13">
        <v>1.2</v>
      </c>
      <c r="D172" s="14">
        <v>2.4000000000000008</v>
      </c>
      <c r="E172" s="14">
        <v>2.4</v>
      </c>
      <c r="F172" s="14">
        <v>4.8</v>
      </c>
      <c r="G172" s="14">
        <v>2.4</v>
      </c>
      <c r="H172" s="14">
        <v>2.4000000000000008</v>
      </c>
      <c r="I172" s="14">
        <v>3.6</v>
      </c>
      <c r="J172" s="14">
        <v>2.4</v>
      </c>
      <c r="K172" s="14">
        <v>3.5999999999999983</v>
      </c>
      <c r="L172" s="14">
        <v>3.055777</v>
      </c>
      <c r="M172" s="14">
        <v>2.1794210000000001</v>
      </c>
      <c r="N172" s="14">
        <v>2.263255</v>
      </c>
      <c r="O172" s="14">
        <v>3.0810010000000001</v>
      </c>
      <c r="P172" s="14">
        <v>6.2640000000000002</v>
      </c>
      <c r="Q172" s="14">
        <v>5.9320000000000004</v>
      </c>
      <c r="R172" s="14">
        <v>7.1379989999999998</v>
      </c>
      <c r="S172" s="14">
        <v>7.9610000000000003</v>
      </c>
      <c r="T172" s="14">
        <v>13.628999</v>
      </c>
      <c r="U172" s="14">
        <v>13.292</v>
      </c>
      <c r="V172" s="14">
        <v>10.33112</v>
      </c>
      <c r="W172" s="14">
        <v>16.384516999999999</v>
      </c>
      <c r="X172" s="14">
        <v>22.407644999999999</v>
      </c>
      <c r="Y172" s="14">
        <v>19.501360999999999</v>
      </c>
      <c r="Z172" s="14">
        <v>14.055524</v>
      </c>
      <c r="AA172" s="14">
        <v>13.330062</v>
      </c>
      <c r="AB172" s="14">
        <v>12.777424999999999</v>
      </c>
      <c r="AC172" s="14">
        <v>9.3390000000000004</v>
      </c>
      <c r="AD172" s="14">
        <v>13.930845</v>
      </c>
      <c r="AE172" s="14">
        <v>7.9850000000000003</v>
      </c>
    </row>
    <row r="173" spans="1:31" ht="13.5" customHeight="1" x14ac:dyDescent="0.15">
      <c r="A173" s="1"/>
      <c r="B173" s="16" t="s">
        <v>197</v>
      </c>
      <c r="C173" s="10"/>
      <c r="D173" s="11"/>
      <c r="E173" s="11"/>
      <c r="F173" s="11">
        <v>1.2000000000000004</v>
      </c>
      <c r="G173" s="11">
        <v>2.4</v>
      </c>
      <c r="H173" s="11">
        <v>3.5999999999999992</v>
      </c>
      <c r="I173" s="11">
        <v>2.399999999999999</v>
      </c>
      <c r="J173" s="11">
        <v>1.2000000000000004</v>
      </c>
      <c r="K173" s="11">
        <v>2.399999999999999</v>
      </c>
      <c r="L173" s="11">
        <v>1.1541360000000001</v>
      </c>
      <c r="M173" s="11">
        <v>2.508108</v>
      </c>
      <c r="N173" s="11">
        <v>1.2380880000000001</v>
      </c>
      <c r="O173" s="11">
        <v>2.4680040000000001</v>
      </c>
      <c r="P173" s="11">
        <v>2.052</v>
      </c>
      <c r="Q173" s="11">
        <v>1.5500039999999999</v>
      </c>
      <c r="R173" s="11">
        <v>1.7480039999999999</v>
      </c>
      <c r="S173" s="11">
        <v>1.3790039999999999</v>
      </c>
      <c r="T173" s="11">
        <v>1.494</v>
      </c>
      <c r="U173" s="11">
        <v>137.204004</v>
      </c>
      <c r="V173" s="11">
        <v>4.7652780000000003</v>
      </c>
      <c r="W173" s="11">
        <v>8.7185469999999992</v>
      </c>
      <c r="X173" s="11">
        <v>21.045272000000001</v>
      </c>
      <c r="Y173" s="11">
        <v>32.622250000000001</v>
      </c>
      <c r="Z173" s="11">
        <v>13.335520000000001</v>
      </c>
      <c r="AA173" s="11">
        <v>12.6944</v>
      </c>
      <c r="AB173" s="11">
        <v>18.902826999999998</v>
      </c>
      <c r="AC173" s="11">
        <v>29.626999999999999</v>
      </c>
      <c r="AD173" s="11">
        <v>38.225268999999997</v>
      </c>
      <c r="AE173" s="11">
        <v>22.518999999999998</v>
      </c>
    </row>
    <row r="174" spans="1:31" ht="13.5" customHeight="1" x14ac:dyDescent="0.15">
      <c r="A174" s="1"/>
      <c r="B174" s="16" t="s">
        <v>198</v>
      </c>
      <c r="C174" s="13">
        <v>21.6</v>
      </c>
      <c r="D174" s="14">
        <v>21.600000000000009</v>
      </c>
      <c r="E174" s="14">
        <v>21.6</v>
      </c>
      <c r="F174" s="14">
        <v>22.8</v>
      </c>
      <c r="G174" s="14">
        <v>24</v>
      </c>
      <c r="H174" s="14">
        <v>21.6</v>
      </c>
      <c r="I174" s="14">
        <v>18</v>
      </c>
      <c r="J174" s="14">
        <v>41.999999999999979</v>
      </c>
      <c r="K174" s="14">
        <v>27.600000000000012</v>
      </c>
      <c r="L174" s="14">
        <v>30.525528000000001</v>
      </c>
      <c r="M174" s="14">
        <v>22.148835999999999</v>
      </c>
      <c r="N174" s="14">
        <v>16.870721</v>
      </c>
      <c r="O174" s="14">
        <v>19.273001000000001</v>
      </c>
      <c r="P174" s="14">
        <v>21.164999999999999</v>
      </c>
      <c r="Q174" s="14">
        <v>21.98</v>
      </c>
      <c r="R174" s="14">
        <v>28.655000999999999</v>
      </c>
      <c r="S174" s="14">
        <v>36.242997000000003</v>
      </c>
      <c r="T174" s="14">
        <v>45.013001000000003</v>
      </c>
      <c r="U174" s="14">
        <v>29.736000000000001</v>
      </c>
      <c r="V174" s="14">
        <v>39.853329000000002</v>
      </c>
      <c r="W174" s="14">
        <v>58.344292000000003</v>
      </c>
      <c r="X174" s="14">
        <v>59.668979999999998</v>
      </c>
      <c r="Y174" s="14">
        <v>46.914240999999997</v>
      </c>
      <c r="Z174" s="14">
        <v>49.991683999999999</v>
      </c>
      <c r="AA174" s="14">
        <v>37.618336999999997</v>
      </c>
      <c r="AB174" s="14">
        <v>29.865521999999999</v>
      </c>
      <c r="AC174" s="14">
        <v>31.643999999999998</v>
      </c>
      <c r="AD174" s="14">
        <v>52.746296999999998</v>
      </c>
      <c r="AE174" s="14">
        <v>44.728000000000002</v>
      </c>
    </row>
    <row r="175" spans="1:31" ht="13.5" customHeight="1" x14ac:dyDescent="0.15">
      <c r="A175" s="1"/>
      <c r="B175" s="16" t="s">
        <v>199</v>
      </c>
      <c r="C175" s="10">
        <v>1.2</v>
      </c>
      <c r="D175" s="11">
        <v>3.5999999999999992</v>
      </c>
      <c r="E175" s="11">
        <v>3.6</v>
      </c>
      <c r="F175" s="11">
        <v>3.6000000000000005</v>
      </c>
      <c r="G175" s="11">
        <v>2.4</v>
      </c>
      <c r="H175" s="11">
        <v>2.4000000000000008</v>
      </c>
      <c r="I175" s="11">
        <v>4.8000000000000007</v>
      </c>
      <c r="J175" s="11">
        <v>4.799999999999998</v>
      </c>
      <c r="K175" s="11">
        <v>9.6</v>
      </c>
      <c r="L175" s="11">
        <v>7.0451290000000002</v>
      </c>
      <c r="M175" s="11">
        <v>7.0659859999999997</v>
      </c>
      <c r="N175" s="11">
        <v>5.1756869999999999</v>
      </c>
      <c r="O175" s="11">
        <v>5.4749999999999996</v>
      </c>
      <c r="P175" s="11">
        <v>18.314001000000001</v>
      </c>
      <c r="Q175" s="11">
        <v>8.6870010000000004</v>
      </c>
      <c r="R175" s="11">
        <v>14.868001</v>
      </c>
      <c r="S175" s="11">
        <v>22.803999999999998</v>
      </c>
      <c r="T175" s="11">
        <v>38.489998999999997</v>
      </c>
      <c r="U175" s="11">
        <v>35.311000999999997</v>
      </c>
      <c r="V175" s="11">
        <v>34.536175</v>
      </c>
      <c r="W175" s="11">
        <v>41.007626999999999</v>
      </c>
      <c r="X175" s="11">
        <v>44.025027000000001</v>
      </c>
      <c r="Y175" s="11">
        <v>92.375045</v>
      </c>
      <c r="Z175" s="11">
        <v>101.29571799999999</v>
      </c>
      <c r="AA175" s="11">
        <v>67.614251999999993</v>
      </c>
      <c r="AB175" s="11">
        <v>42.182513</v>
      </c>
      <c r="AC175" s="11">
        <v>54.323999999999998</v>
      </c>
      <c r="AD175" s="11">
        <v>63.451994999999997</v>
      </c>
      <c r="AE175" s="11">
        <v>61.734999999999999</v>
      </c>
    </row>
    <row r="176" spans="1:31" ht="13.5" customHeight="1" x14ac:dyDescent="0.15">
      <c r="A176" s="1"/>
      <c r="B176" s="16" t="s">
        <v>200</v>
      </c>
      <c r="C176" s="13">
        <v>1.2</v>
      </c>
      <c r="D176" s="14"/>
      <c r="E176" s="14"/>
      <c r="F176" s="14"/>
      <c r="G176" s="14"/>
      <c r="H176" s="14">
        <v>1.1999999999999993</v>
      </c>
      <c r="I176" s="14">
        <v>1.1999999999999993</v>
      </c>
      <c r="J176" s="14">
        <v>1.2000000000000004</v>
      </c>
      <c r="K176" s="14">
        <v>1.2000000000000004</v>
      </c>
      <c r="L176" s="14">
        <v>3.0647410000000002</v>
      </c>
      <c r="M176" s="14">
        <v>1.742637</v>
      </c>
      <c r="N176" s="14">
        <v>1.805876</v>
      </c>
      <c r="O176" s="14">
        <v>1.0429980000000001</v>
      </c>
      <c r="P176" s="14">
        <v>2.3560020000000002</v>
      </c>
      <c r="Q176" s="14">
        <v>4.72</v>
      </c>
      <c r="R176" s="14">
        <v>2.1529989999999999</v>
      </c>
      <c r="S176" s="14">
        <v>2.0829979999999999</v>
      </c>
      <c r="T176" s="14">
        <v>9.2320010000000003</v>
      </c>
      <c r="U176" s="14">
        <v>3.7549990000000002</v>
      </c>
      <c r="V176" s="14">
        <v>2.653413</v>
      </c>
      <c r="W176" s="14">
        <v>4.5421719999999999</v>
      </c>
      <c r="X176" s="14">
        <v>15.248613000000001</v>
      </c>
      <c r="Y176" s="14">
        <v>4.9040470000000003</v>
      </c>
      <c r="Z176" s="14">
        <v>8.3858720000000009</v>
      </c>
      <c r="AA176" s="14">
        <v>6.7777149999999997</v>
      </c>
      <c r="AB176" s="14">
        <v>2.4792960000000002</v>
      </c>
      <c r="AC176" s="14">
        <v>5.4480000000000004</v>
      </c>
      <c r="AD176" s="14">
        <v>2.864576</v>
      </c>
      <c r="AE176" s="14">
        <v>5.6509999999999998</v>
      </c>
    </row>
    <row r="177" spans="1:31" ht="13.5" customHeight="1" x14ac:dyDescent="0.15">
      <c r="A177" s="1"/>
      <c r="B177" s="16" t="s">
        <v>201</v>
      </c>
      <c r="C177" s="10">
        <v>2.4</v>
      </c>
      <c r="D177" s="11">
        <v>5.9999999999999982</v>
      </c>
      <c r="E177" s="11">
        <v>3.6</v>
      </c>
      <c r="F177" s="11">
        <v>2.4</v>
      </c>
      <c r="G177" s="11"/>
      <c r="H177" s="11">
        <v>1.1999999999999993</v>
      </c>
      <c r="I177" s="11">
        <v>1.1999999999999993</v>
      </c>
      <c r="J177" s="11">
        <v>2.4</v>
      </c>
      <c r="K177" s="11">
        <v>3.5999999999999983</v>
      </c>
      <c r="L177" s="11">
        <v>6.1116739999999998</v>
      </c>
      <c r="M177" s="11">
        <v>1.121747</v>
      </c>
      <c r="N177" s="11">
        <v>3.1497660000000001</v>
      </c>
      <c r="O177" s="11">
        <v>4.768999</v>
      </c>
      <c r="P177" s="11">
        <v>3.8479999999999999</v>
      </c>
      <c r="Q177" s="11">
        <v>2.96</v>
      </c>
      <c r="R177" s="11">
        <v>6.4529990000000002</v>
      </c>
      <c r="S177" s="11">
        <v>3.042001</v>
      </c>
      <c r="T177" s="11">
        <v>8.0990009999999995</v>
      </c>
      <c r="U177" s="11">
        <v>7.0579999999999998</v>
      </c>
      <c r="V177" s="11">
        <v>4.0970800000000001</v>
      </c>
      <c r="W177" s="11">
        <v>5.3838229999999996</v>
      </c>
      <c r="X177" s="11">
        <v>9.2958780000000001</v>
      </c>
      <c r="Y177" s="11">
        <v>4.8282610000000004</v>
      </c>
      <c r="Z177" s="11">
        <v>5.2060380000000004</v>
      </c>
      <c r="AA177" s="11">
        <v>2.0874549999999998</v>
      </c>
      <c r="AB177" s="11">
        <v>1.527827</v>
      </c>
      <c r="AC177" s="11">
        <v>3.2829999999999999</v>
      </c>
      <c r="AD177" s="11">
        <v>5.6296530000000002</v>
      </c>
      <c r="AE177" s="11">
        <v>6.883</v>
      </c>
    </row>
    <row r="178" spans="1:31" ht="13.5" customHeight="1" x14ac:dyDescent="0.15">
      <c r="A178" s="1"/>
      <c r="B178" s="16" t="s">
        <v>202</v>
      </c>
      <c r="C178" s="13">
        <v>102</v>
      </c>
      <c r="D178" s="14">
        <v>161.99999999999989</v>
      </c>
      <c r="E178" s="14">
        <v>117.6</v>
      </c>
      <c r="F178" s="14">
        <v>67.199999999999989</v>
      </c>
      <c r="G178" s="14">
        <v>202.80000000000013</v>
      </c>
      <c r="H178" s="14">
        <v>85.199999999999989</v>
      </c>
      <c r="I178" s="14">
        <v>105.59999999999998</v>
      </c>
      <c r="J178" s="14">
        <v>154.7999999999999</v>
      </c>
      <c r="K178" s="14">
        <v>168</v>
      </c>
      <c r="L178" s="14">
        <v>248.19857999999999</v>
      </c>
      <c r="M178" s="14">
        <v>414.95648199999999</v>
      </c>
      <c r="N178" s="14">
        <v>686.93983400000002</v>
      </c>
      <c r="O178" s="14">
        <v>598.67100000000005</v>
      </c>
      <c r="P178" s="14">
        <v>680.17099900000005</v>
      </c>
      <c r="Q178" s="14">
        <v>831.07</v>
      </c>
      <c r="R178" s="14">
        <v>809.476</v>
      </c>
      <c r="S178" s="14">
        <v>2374.9580000000001</v>
      </c>
      <c r="T178" s="14">
        <v>2535.989</v>
      </c>
      <c r="U178" s="14">
        <v>816.51800000000003</v>
      </c>
      <c r="V178" s="14">
        <v>805.61565099999996</v>
      </c>
      <c r="W178" s="14">
        <v>2486.9864379999999</v>
      </c>
      <c r="X178" s="14">
        <v>853.73995000000002</v>
      </c>
      <c r="Y178" s="14">
        <v>1570.6745969999999</v>
      </c>
      <c r="Z178" s="14">
        <v>1378.4387409999999</v>
      </c>
      <c r="AA178" s="14">
        <v>685.80388600000003</v>
      </c>
      <c r="AB178" s="14">
        <v>458.20511599999998</v>
      </c>
      <c r="AC178" s="14">
        <v>2282.2020000000002</v>
      </c>
      <c r="AD178" s="14">
        <v>918.099784</v>
      </c>
      <c r="AE178" s="14">
        <v>759.15099999999995</v>
      </c>
    </row>
    <row r="179" spans="1:31" ht="13.5" customHeight="1" x14ac:dyDescent="0.15">
      <c r="A179" s="1"/>
      <c r="B179" s="16" t="s">
        <v>203</v>
      </c>
      <c r="C179" s="10"/>
      <c r="D179" s="11">
        <v>1.1999999999999991</v>
      </c>
      <c r="E179" s="11">
        <v>2.4</v>
      </c>
      <c r="F179" s="11"/>
      <c r="G179" s="11">
        <v>2.4</v>
      </c>
      <c r="H179" s="11"/>
      <c r="I179" s="11">
        <v>1.1999999999999993</v>
      </c>
      <c r="J179" s="11"/>
      <c r="K179" s="11">
        <v>1.2000000000000004</v>
      </c>
      <c r="L179" s="11">
        <v>0.91429199999999999</v>
      </c>
      <c r="M179" s="11">
        <v>0.773814</v>
      </c>
      <c r="N179" s="11">
        <v>0.363068</v>
      </c>
      <c r="O179" s="11">
        <v>0.37400099999999997</v>
      </c>
      <c r="P179" s="11">
        <v>0.46300000000000002</v>
      </c>
      <c r="Q179" s="11">
        <v>1.827</v>
      </c>
      <c r="R179" s="11">
        <v>1.2889999999999999</v>
      </c>
      <c r="S179" s="11">
        <v>1.3620000000000001</v>
      </c>
      <c r="T179" s="11">
        <v>8.9830000000000005</v>
      </c>
      <c r="U179" s="11">
        <v>28.628001999999999</v>
      </c>
      <c r="V179" s="11">
        <v>15.324787000000001</v>
      </c>
      <c r="W179" s="11">
        <v>10.822960999999999</v>
      </c>
      <c r="X179" s="11">
        <v>3.352023</v>
      </c>
      <c r="Y179" s="11">
        <v>13.191511999999999</v>
      </c>
      <c r="Z179" s="11">
        <v>19.493313000000001</v>
      </c>
      <c r="AA179" s="11">
        <v>17.176043</v>
      </c>
      <c r="AB179" s="11">
        <v>17.725729999999999</v>
      </c>
      <c r="AC179" s="11">
        <v>77.484999999999999</v>
      </c>
      <c r="AD179" s="11">
        <v>10.953804</v>
      </c>
      <c r="AE179" s="11">
        <v>12.566000000000001</v>
      </c>
    </row>
    <row r="180" spans="1:31" ht="13.5" customHeight="1" x14ac:dyDescent="0.15">
      <c r="A180" s="1"/>
      <c r="B180" s="16" t="s">
        <v>204</v>
      </c>
      <c r="C180" s="13">
        <v>8.5999999999999993E-2</v>
      </c>
      <c r="D180" s="14">
        <v>6.7999999999999991E-2</v>
      </c>
      <c r="E180" s="14"/>
      <c r="F180" s="14"/>
      <c r="G180" s="14"/>
      <c r="H180" s="14"/>
      <c r="I180" s="14"/>
      <c r="J180" s="14">
        <v>3.4354000000000016E-2</v>
      </c>
      <c r="K180" s="14"/>
      <c r="L180" s="14">
        <v>1.9764E-2</v>
      </c>
      <c r="M180" s="14">
        <v>4.5719999999999997E-3</v>
      </c>
      <c r="N180" s="14">
        <v>1.512E-2</v>
      </c>
      <c r="O180" s="14">
        <v>4.7003999999999997E-2</v>
      </c>
      <c r="P180" s="14">
        <v>4.7003999999999997E-2</v>
      </c>
      <c r="Q180" s="14">
        <v>9.2999999999999999E-2</v>
      </c>
      <c r="R180" s="14">
        <v>0.132996</v>
      </c>
      <c r="S180" s="14">
        <v>2.7E-2</v>
      </c>
      <c r="T180" s="14">
        <v>8.4000000000000005E-2</v>
      </c>
      <c r="U180" s="14">
        <v>8.9004E-2</v>
      </c>
      <c r="V180" s="14">
        <v>5.1025530000000003</v>
      </c>
      <c r="W180" s="14">
        <v>7.4479000000000004E-2</v>
      </c>
      <c r="X180" s="14">
        <v>2.0857000000000001E-2</v>
      </c>
      <c r="Y180" s="14">
        <v>8.4243999999999999E-2</v>
      </c>
      <c r="Z180" s="14">
        <v>0.54614700000000005</v>
      </c>
      <c r="AA180" s="14">
        <v>0.30272500000000002</v>
      </c>
      <c r="AB180" s="14">
        <v>0.28987200000000002</v>
      </c>
      <c r="AC180" s="14">
        <v>0.999</v>
      </c>
      <c r="AD180" s="14">
        <v>0.64146899999999996</v>
      </c>
      <c r="AE180" s="14">
        <v>0.81299999999999994</v>
      </c>
    </row>
    <row r="181" spans="1:31" ht="13.5" customHeight="1" x14ac:dyDescent="0.15">
      <c r="A181" s="1"/>
      <c r="B181" s="16" t="s">
        <v>205</v>
      </c>
      <c r="C181" s="10">
        <v>8.4</v>
      </c>
      <c r="D181" s="11">
        <v>9.5999999999999979</v>
      </c>
      <c r="E181" s="11">
        <v>8.4</v>
      </c>
      <c r="F181" s="11">
        <v>8.4</v>
      </c>
      <c r="G181" s="11">
        <v>14.399999999999993</v>
      </c>
      <c r="H181" s="11">
        <v>13.2</v>
      </c>
      <c r="I181" s="11">
        <v>11.999999999999993</v>
      </c>
      <c r="J181" s="11">
        <v>9.5999999999999979</v>
      </c>
      <c r="K181" s="11">
        <v>10.8</v>
      </c>
      <c r="L181" s="11">
        <v>10.766171999999999</v>
      </c>
      <c r="M181" s="11">
        <v>9.2829929999999994</v>
      </c>
      <c r="N181" s="11">
        <v>12.77919</v>
      </c>
      <c r="O181" s="11">
        <v>12.119</v>
      </c>
      <c r="P181" s="11">
        <v>13.1</v>
      </c>
      <c r="Q181" s="11">
        <v>16.626999999999999</v>
      </c>
      <c r="R181" s="11">
        <v>22.540001</v>
      </c>
      <c r="S181" s="11">
        <v>32.869999999999997</v>
      </c>
      <c r="T181" s="11">
        <v>41.168002000000001</v>
      </c>
      <c r="U181" s="11">
        <v>41.966000999999999</v>
      </c>
      <c r="V181" s="11">
        <v>44.373099000000003</v>
      </c>
      <c r="W181" s="11">
        <v>62.733508999999998</v>
      </c>
      <c r="X181" s="11">
        <v>57.280918</v>
      </c>
      <c r="Y181" s="11">
        <v>75.291140999999996</v>
      </c>
      <c r="Z181" s="11">
        <v>127.12527900000001</v>
      </c>
      <c r="AA181" s="11">
        <v>146.17454699999999</v>
      </c>
      <c r="AB181" s="11">
        <v>253.23520199999999</v>
      </c>
      <c r="AC181" s="11">
        <v>76.200999999999993</v>
      </c>
      <c r="AD181" s="11">
        <v>119.345681</v>
      </c>
      <c r="AE181" s="11">
        <v>85.465999999999994</v>
      </c>
    </row>
    <row r="182" spans="1:31" ht="13.5" customHeight="1" x14ac:dyDescent="0.15">
      <c r="A182" s="1"/>
      <c r="B182" s="16" t="s">
        <v>206</v>
      </c>
      <c r="C182" s="13">
        <v>2.4</v>
      </c>
      <c r="D182" s="14"/>
      <c r="E182" s="14"/>
      <c r="F182" s="14"/>
      <c r="G182" s="14">
        <v>1.2000000000000002</v>
      </c>
      <c r="H182" s="14"/>
      <c r="I182" s="14"/>
      <c r="J182" s="14">
        <v>1.2000000000000004</v>
      </c>
      <c r="K182" s="14">
        <v>1.2000000000000004</v>
      </c>
      <c r="L182" s="14">
        <v>0.44063999999999998</v>
      </c>
      <c r="M182" s="14">
        <v>0.35284799999999999</v>
      </c>
      <c r="N182" s="14">
        <v>0.94237599999999999</v>
      </c>
      <c r="O182" s="14">
        <v>0.61500100000000002</v>
      </c>
      <c r="P182" s="14">
        <v>3.774</v>
      </c>
      <c r="Q182" s="14">
        <v>5.319998</v>
      </c>
      <c r="R182" s="14">
        <v>6.3109999999999999</v>
      </c>
      <c r="S182" s="14">
        <v>8.4009990000000005</v>
      </c>
      <c r="T182" s="14">
        <v>9.8379999999999992</v>
      </c>
      <c r="U182" s="14">
        <v>9.7539990000000003</v>
      </c>
      <c r="V182" s="14">
        <v>13.070154</v>
      </c>
      <c r="W182" s="14">
        <v>18.364118000000001</v>
      </c>
      <c r="X182" s="14">
        <v>28.011267</v>
      </c>
      <c r="Y182" s="14">
        <v>22.969391000000002</v>
      </c>
      <c r="Z182" s="14">
        <v>23.953862999999998</v>
      </c>
      <c r="AA182" s="14">
        <v>17.152000999999998</v>
      </c>
      <c r="AB182" s="14">
        <v>18.183834000000001</v>
      </c>
      <c r="AC182" s="14">
        <v>21.547000000000001</v>
      </c>
      <c r="AD182" s="14">
        <v>19.71414</v>
      </c>
      <c r="AE182" s="14">
        <v>19.521999999999998</v>
      </c>
    </row>
    <row r="183" spans="1:31" ht="13.5" customHeight="1" x14ac:dyDescent="0.15">
      <c r="A183" s="1"/>
      <c r="B183" s="16" t="s">
        <v>207</v>
      </c>
      <c r="C183" s="10">
        <v>2.4</v>
      </c>
      <c r="D183" s="11">
        <v>2.4000000000000008</v>
      </c>
      <c r="E183" s="11">
        <v>2.4</v>
      </c>
      <c r="F183" s="11">
        <v>2.4</v>
      </c>
      <c r="G183" s="11">
        <v>1.2000000000000002</v>
      </c>
      <c r="H183" s="11">
        <v>2.4000000000000008</v>
      </c>
      <c r="I183" s="11">
        <v>1.1999999999999993</v>
      </c>
      <c r="J183" s="11">
        <v>1.2000000000000004</v>
      </c>
      <c r="K183" s="11">
        <v>1.2000000000000004</v>
      </c>
      <c r="L183" s="11">
        <v>4.834619</v>
      </c>
      <c r="M183" s="11">
        <v>6.9983019999999998</v>
      </c>
      <c r="N183" s="11">
        <v>3.674372</v>
      </c>
      <c r="O183" s="11">
        <v>2.0370020000000002</v>
      </c>
      <c r="P183" s="11">
        <v>1.7010000000000001</v>
      </c>
      <c r="Q183" s="11">
        <v>2.2589999999999999</v>
      </c>
      <c r="R183" s="11">
        <v>2.8369979999999999</v>
      </c>
      <c r="S183" s="11">
        <v>5.42</v>
      </c>
      <c r="T183" s="11">
        <v>5.9989999999999997</v>
      </c>
      <c r="U183" s="11">
        <v>5.7380009999999997</v>
      </c>
      <c r="V183" s="11">
        <v>10.11299</v>
      </c>
      <c r="W183" s="11">
        <v>29.739122999999999</v>
      </c>
      <c r="X183" s="11">
        <v>12.448674</v>
      </c>
      <c r="Y183" s="11">
        <v>11.043319</v>
      </c>
      <c r="Z183" s="11">
        <v>16.947199000000001</v>
      </c>
      <c r="AA183" s="11">
        <v>6.5535889999999997</v>
      </c>
      <c r="AB183" s="11">
        <v>5.6033460000000002</v>
      </c>
      <c r="AC183" s="11">
        <v>6.5620000000000003</v>
      </c>
      <c r="AD183" s="11">
        <v>8.0498239999999992</v>
      </c>
      <c r="AE183" s="11">
        <v>8.5670000000000002</v>
      </c>
    </row>
    <row r="184" spans="1:31" ht="13.5" customHeight="1" x14ac:dyDescent="0.15">
      <c r="A184" s="1"/>
      <c r="B184" s="16" t="s">
        <v>208</v>
      </c>
      <c r="C184" s="13"/>
      <c r="D184" s="14"/>
      <c r="E184" s="14">
        <v>273.59999999999974</v>
      </c>
      <c r="F184" s="14">
        <v>317.99999999999989</v>
      </c>
      <c r="G184" s="14">
        <v>465.59999999999991</v>
      </c>
      <c r="H184" s="14">
        <v>547.20000000000027</v>
      </c>
      <c r="I184" s="14">
        <v>471.59999999999991</v>
      </c>
      <c r="J184" s="14">
        <v>598.79999999999995</v>
      </c>
      <c r="K184" s="14">
        <v>469.2</v>
      </c>
      <c r="L184" s="14">
        <v>494.87269300000003</v>
      </c>
      <c r="M184" s="14">
        <v>422.93323099999998</v>
      </c>
      <c r="N184" s="14">
        <v>394.49107400000003</v>
      </c>
      <c r="O184" s="14">
        <v>530.18499899999995</v>
      </c>
      <c r="P184" s="14">
        <v>959.432999</v>
      </c>
      <c r="Q184" s="14">
        <v>1319.522001</v>
      </c>
      <c r="R184" s="14">
        <v>1794.2309990000001</v>
      </c>
      <c r="S184" s="14">
        <v>1752.810999</v>
      </c>
      <c r="T184" s="14">
        <v>1397.1579999999999</v>
      </c>
      <c r="U184" s="14">
        <v>1082.0709999999999</v>
      </c>
      <c r="V184" s="14">
        <v>1668.1909410000001</v>
      </c>
      <c r="W184" s="14">
        <v>2256.339297</v>
      </c>
      <c r="X184" s="14">
        <v>2188.2730539999998</v>
      </c>
      <c r="Y184" s="14">
        <v>2697.7952100000002</v>
      </c>
      <c r="Z184" s="14">
        <v>1475.5729160000001</v>
      </c>
      <c r="AA184" s="14">
        <v>1262.447179</v>
      </c>
      <c r="AB184" s="14">
        <v>986.75982399999998</v>
      </c>
      <c r="AC184" s="14">
        <v>949.59</v>
      </c>
      <c r="AD184" s="14">
        <v>1022.858848</v>
      </c>
      <c r="AE184" s="14">
        <v>834.096</v>
      </c>
    </row>
    <row r="185" spans="1:31" ht="13.5" customHeight="1" x14ac:dyDescent="0.15">
      <c r="A185" s="1"/>
      <c r="B185" s="16" t="s">
        <v>209</v>
      </c>
      <c r="C185" s="10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>
        <v>1.4723999999999999E-2</v>
      </c>
      <c r="X185" s="11">
        <v>0.107853</v>
      </c>
      <c r="Y185" s="11">
        <v>0.26365899999999998</v>
      </c>
      <c r="Z185" s="11">
        <v>0.34861999999999999</v>
      </c>
      <c r="AA185" s="11">
        <v>0.77120299999999997</v>
      </c>
      <c r="AB185" s="11">
        <v>0.166271</v>
      </c>
      <c r="AC185" s="11">
        <v>0.17399999999999999</v>
      </c>
      <c r="AD185" s="11">
        <v>0.34467999999999999</v>
      </c>
      <c r="AE185" s="11">
        <v>0.433</v>
      </c>
    </row>
    <row r="186" spans="1:31" ht="13.5" customHeight="1" x14ac:dyDescent="0.15">
      <c r="A186" s="1"/>
      <c r="B186" s="16" t="s">
        <v>210</v>
      </c>
      <c r="C186" s="13">
        <v>13.2</v>
      </c>
      <c r="D186" s="14">
        <v>15.600000000000001</v>
      </c>
      <c r="E186" s="14">
        <v>12</v>
      </c>
      <c r="F186" s="14">
        <v>7.2</v>
      </c>
      <c r="G186" s="14">
        <v>18</v>
      </c>
      <c r="H186" s="14">
        <v>15.6</v>
      </c>
      <c r="I186" s="14">
        <v>18</v>
      </c>
      <c r="J186" s="14">
        <v>21.6</v>
      </c>
      <c r="K186" s="14">
        <v>18</v>
      </c>
      <c r="L186" s="14">
        <v>18.991834999999998</v>
      </c>
      <c r="M186" s="14">
        <v>14.605779999999999</v>
      </c>
      <c r="N186" s="14">
        <v>18.280052000000001</v>
      </c>
      <c r="O186" s="14">
        <v>30.945</v>
      </c>
      <c r="P186" s="14">
        <v>26.233000000000001</v>
      </c>
      <c r="Q186" s="14">
        <v>30.611999999999998</v>
      </c>
      <c r="R186" s="14">
        <v>42.15</v>
      </c>
      <c r="S186" s="14">
        <v>67.908998999999994</v>
      </c>
      <c r="T186" s="14">
        <v>77.493999000000002</v>
      </c>
      <c r="U186" s="14">
        <v>67.834999999999994</v>
      </c>
      <c r="V186" s="14">
        <v>107.324016</v>
      </c>
      <c r="W186" s="14">
        <v>91.958135999999996</v>
      </c>
      <c r="X186" s="14">
        <v>199.648338</v>
      </c>
      <c r="Y186" s="14">
        <v>145.05232000000001</v>
      </c>
      <c r="Z186" s="14">
        <v>333.07159999999999</v>
      </c>
      <c r="AA186" s="14">
        <v>193.67970299999999</v>
      </c>
      <c r="AB186" s="14">
        <v>137.60826</v>
      </c>
      <c r="AC186" s="14">
        <v>126.06699999999999</v>
      </c>
      <c r="AD186" s="14">
        <v>194.072721</v>
      </c>
      <c r="AE186" s="14">
        <v>137.977</v>
      </c>
    </row>
    <row r="187" spans="1:31" ht="13.5" customHeight="1" x14ac:dyDescent="0.15">
      <c r="A187" s="1"/>
      <c r="B187" s="16" t="s">
        <v>211</v>
      </c>
      <c r="C187" s="10">
        <v>20.399999999999999</v>
      </c>
      <c r="D187" s="11">
        <v>16.8</v>
      </c>
      <c r="E187" s="11">
        <v>7.2</v>
      </c>
      <c r="F187" s="11">
        <v>12.000000000000004</v>
      </c>
      <c r="G187" s="11">
        <v>15.600000000000003</v>
      </c>
      <c r="H187" s="11">
        <v>15.6</v>
      </c>
      <c r="I187" s="11">
        <v>15.6</v>
      </c>
      <c r="J187" s="11">
        <v>13.2</v>
      </c>
      <c r="K187" s="11">
        <v>12.000000000000005</v>
      </c>
      <c r="L187" s="11">
        <v>29.576675000000002</v>
      </c>
      <c r="M187" s="11">
        <v>40.755395999999998</v>
      </c>
      <c r="N187" s="11">
        <v>15.781286</v>
      </c>
      <c r="O187" s="11">
        <v>18.530999000000001</v>
      </c>
      <c r="P187" s="11">
        <v>22.190002</v>
      </c>
      <c r="Q187" s="11">
        <v>17.437999000000001</v>
      </c>
      <c r="R187" s="11">
        <v>19.152000000000001</v>
      </c>
      <c r="S187" s="11">
        <v>22.54</v>
      </c>
      <c r="T187" s="11">
        <v>28.918001</v>
      </c>
      <c r="U187" s="11">
        <v>27.927997999999999</v>
      </c>
      <c r="V187" s="11">
        <v>26.900542999999999</v>
      </c>
      <c r="W187" s="11">
        <v>29.818605999999999</v>
      </c>
      <c r="X187" s="11">
        <v>36.370686999999997</v>
      </c>
      <c r="Y187" s="11">
        <v>30.573964</v>
      </c>
      <c r="Z187" s="11">
        <v>24.057666000000001</v>
      </c>
      <c r="AA187" s="11">
        <v>185.09153000000001</v>
      </c>
      <c r="AB187" s="11">
        <v>355.33406400000001</v>
      </c>
      <c r="AC187" s="11">
        <v>1071.367</v>
      </c>
      <c r="AD187" s="11">
        <v>1065.000892</v>
      </c>
      <c r="AE187" s="11">
        <v>1297.048</v>
      </c>
    </row>
    <row r="188" spans="1:31" ht="13.5" customHeight="1" x14ac:dyDescent="0.15">
      <c r="A188" s="1"/>
      <c r="B188" s="16" t="s">
        <v>212</v>
      </c>
      <c r="C188" s="13">
        <v>3.6</v>
      </c>
      <c r="D188" s="14">
        <v>3.5999999999999992</v>
      </c>
      <c r="E188" s="14">
        <v>3.6</v>
      </c>
      <c r="F188" s="14">
        <v>4.8</v>
      </c>
      <c r="G188" s="14">
        <v>9.6</v>
      </c>
      <c r="H188" s="14">
        <v>7.2</v>
      </c>
      <c r="I188" s="14">
        <v>5.9999999999999991</v>
      </c>
      <c r="J188" s="14">
        <v>3.5999999999999992</v>
      </c>
      <c r="K188" s="14">
        <v>4.7999999999999989</v>
      </c>
      <c r="L188" s="14">
        <v>4.0763769999999999</v>
      </c>
      <c r="M188" s="14">
        <v>2.3941249999999998</v>
      </c>
      <c r="N188" s="14">
        <v>4.687093</v>
      </c>
      <c r="O188" s="14">
        <v>3.1920009999999999</v>
      </c>
      <c r="P188" s="14">
        <v>5.1680010000000003</v>
      </c>
      <c r="Q188" s="14">
        <v>6.4699989999999996</v>
      </c>
      <c r="R188" s="14">
        <v>8.6370009999999997</v>
      </c>
      <c r="S188" s="14">
        <v>10.690998</v>
      </c>
      <c r="T188" s="14">
        <v>7.9290000000000003</v>
      </c>
      <c r="U188" s="14">
        <v>15.839</v>
      </c>
      <c r="V188" s="14">
        <v>17.757370000000002</v>
      </c>
      <c r="W188" s="14">
        <v>25.853161</v>
      </c>
      <c r="X188" s="14">
        <v>9.3497219999999999</v>
      </c>
      <c r="Y188" s="14">
        <v>15.413252999999999</v>
      </c>
      <c r="Z188" s="14">
        <v>15.099859</v>
      </c>
      <c r="AA188" s="14">
        <v>20.153278</v>
      </c>
      <c r="AB188" s="14">
        <v>18.358868000000001</v>
      </c>
      <c r="AC188" s="14">
        <v>15.025</v>
      </c>
      <c r="AD188" s="14">
        <v>18.943521</v>
      </c>
      <c r="AE188" s="14">
        <v>17.795000000000002</v>
      </c>
    </row>
    <row r="189" spans="1:31" ht="13.5" customHeight="1" x14ac:dyDescent="0.15">
      <c r="A189" s="1"/>
      <c r="B189" s="16" t="s">
        <v>213</v>
      </c>
      <c r="C189" s="10">
        <v>2.4</v>
      </c>
      <c r="D189" s="11">
        <v>2.4000000000000008</v>
      </c>
      <c r="E189" s="11">
        <v>4.8</v>
      </c>
      <c r="F189" s="11">
        <v>4.8</v>
      </c>
      <c r="G189" s="11">
        <v>4.8</v>
      </c>
      <c r="H189" s="11">
        <v>4.7999999999999989</v>
      </c>
      <c r="I189" s="11">
        <v>3.6</v>
      </c>
      <c r="J189" s="11">
        <v>2.4</v>
      </c>
      <c r="K189" s="11">
        <v>2.399999999999999</v>
      </c>
      <c r="L189" s="11">
        <v>1.6911130000000001</v>
      </c>
      <c r="M189" s="11">
        <v>4.1266920000000002</v>
      </c>
      <c r="N189" s="11">
        <v>3.458672</v>
      </c>
      <c r="O189" s="11">
        <v>4.8320020000000001</v>
      </c>
      <c r="P189" s="11">
        <v>10.839</v>
      </c>
      <c r="Q189" s="11">
        <v>11.920999999999999</v>
      </c>
      <c r="R189" s="11">
        <v>7.5439990000000003</v>
      </c>
      <c r="S189" s="11">
        <v>15.013000999999999</v>
      </c>
      <c r="T189" s="11">
        <v>13.075002</v>
      </c>
      <c r="U189" s="11">
        <v>13.125000999999999</v>
      </c>
      <c r="V189" s="11">
        <v>13.144819</v>
      </c>
      <c r="W189" s="11">
        <v>25.333994000000001</v>
      </c>
      <c r="X189" s="11">
        <v>30.484615000000002</v>
      </c>
      <c r="Y189" s="11">
        <v>26.948543000000001</v>
      </c>
      <c r="Z189" s="11">
        <v>26.148264000000001</v>
      </c>
      <c r="AA189" s="11">
        <v>30.938002000000001</v>
      </c>
      <c r="AB189" s="11">
        <v>17.120145999999998</v>
      </c>
      <c r="AC189" s="11">
        <v>17.963000000000001</v>
      </c>
      <c r="AD189" s="11">
        <v>26.262191999999999</v>
      </c>
      <c r="AE189" s="11">
        <v>16.091999999999999</v>
      </c>
    </row>
    <row r="190" spans="1:31" ht="13.5" customHeight="1" x14ac:dyDescent="0.15">
      <c r="A190" s="1"/>
      <c r="B190" s="16" t="s">
        <v>214</v>
      </c>
      <c r="C190" s="13"/>
      <c r="D190" s="14">
        <v>11.999999999999993</v>
      </c>
      <c r="E190" s="14">
        <v>6</v>
      </c>
      <c r="F190" s="14">
        <v>16.799999999999994</v>
      </c>
      <c r="G190" s="14">
        <v>19.199999999999989</v>
      </c>
      <c r="H190" s="14">
        <v>26.4</v>
      </c>
      <c r="I190" s="14">
        <v>44.4</v>
      </c>
      <c r="J190" s="14">
        <v>26.400000000000002</v>
      </c>
      <c r="K190" s="14">
        <v>25.199999999999989</v>
      </c>
      <c r="L190" s="14">
        <v>12.223618999999999</v>
      </c>
      <c r="M190" s="14">
        <v>12.092114</v>
      </c>
      <c r="N190" s="14">
        <v>10.610766</v>
      </c>
      <c r="O190" s="14">
        <v>8.0190000000000001</v>
      </c>
      <c r="P190" s="14">
        <v>9.5139990000000001</v>
      </c>
      <c r="Q190" s="14">
        <v>10.287998999999999</v>
      </c>
      <c r="R190" s="14">
        <v>14.898</v>
      </c>
      <c r="S190" s="14">
        <v>14.494</v>
      </c>
      <c r="T190" s="14">
        <v>9.2080000000000002</v>
      </c>
      <c r="U190" s="14">
        <v>13.787998999999999</v>
      </c>
      <c r="V190" s="14">
        <v>20.750381000000001</v>
      </c>
      <c r="W190" s="14">
        <v>28.336407000000001</v>
      </c>
      <c r="X190" s="14">
        <v>28.551542000000001</v>
      </c>
      <c r="Y190" s="14">
        <v>25.898928000000002</v>
      </c>
      <c r="Z190" s="14">
        <v>27.368162999999999</v>
      </c>
      <c r="AA190" s="14">
        <v>21.149533000000002</v>
      </c>
      <c r="AB190" s="14">
        <v>18.252172999999999</v>
      </c>
      <c r="AC190" s="14">
        <v>22.408000000000001</v>
      </c>
      <c r="AD190" s="14">
        <v>25.963761999999999</v>
      </c>
      <c r="AE190" s="14">
        <v>14.087</v>
      </c>
    </row>
    <row r="191" spans="1:31" ht="13.5" customHeight="1" x14ac:dyDescent="0.15">
      <c r="A191" s="1"/>
      <c r="B191" s="16" t="s">
        <v>215</v>
      </c>
      <c r="C191" s="10">
        <v>0.215</v>
      </c>
      <c r="D191" s="11"/>
      <c r="E191" s="11"/>
      <c r="F191" s="11">
        <v>2.4</v>
      </c>
      <c r="G191" s="11"/>
      <c r="H191" s="11"/>
      <c r="I191" s="11">
        <v>3.5000000000000024E-2</v>
      </c>
      <c r="J191" s="11">
        <v>0.22336099999999989</v>
      </c>
      <c r="K191" s="11"/>
      <c r="L191" s="11">
        <v>5.0736000000000003E-2</v>
      </c>
      <c r="M191" s="11">
        <v>1.2E-4</v>
      </c>
      <c r="N191" s="11">
        <v>1.7328E-2</v>
      </c>
      <c r="O191" s="11">
        <v>6.9959999999999996E-3</v>
      </c>
      <c r="P191" s="11">
        <v>0.321996</v>
      </c>
      <c r="Q191" s="11">
        <v>0.15800400000000001</v>
      </c>
      <c r="R191" s="11">
        <v>9.9959999999999997E-3</v>
      </c>
      <c r="S191" s="11">
        <v>9.9959999999999997E-3</v>
      </c>
      <c r="T191" s="11"/>
      <c r="U191" s="11">
        <v>3.5004E-2</v>
      </c>
      <c r="V191" s="11">
        <v>12.984244</v>
      </c>
      <c r="W191" s="11">
        <v>27.87143</v>
      </c>
      <c r="X191" s="11">
        <v>46.298808000000001</v>
      </c>
      <c r="Y191" s="11">
        <v>82.176126999999994</v>
      </c>
      <c r="Z191" s="11">
        <v>92.677389000000005</v>
      </c>
      <c r="AA191" s="11">
        <v>110.505566</v>
      </c>
      <c r="AB191" s="11">
        <v>73.891171</v>
      </c>
      <c r="AC191" s="11">
        <v>30.448</v>
      </c>
      <c r="AD191" s="11">
        <v>2E-3</v>
      </c>
      <c r="AE191" s="11">
        <v>8.8999999999999996E-2</v>
      </c>
    </row>
    <row r="192" spans="1:31" ht="13.5" customHeight="1" x14ac:dyDescent="0.15">
      <c r="A192" s="1"/>
      <c r="B192" s="15" t="s">
        <v>216</v>
      </c>
      <c r="C192" s="13">
        <v>2825.3670000000002</v>
      </c>
      <c r="D192" s="14">
        <v>4893.7319999999991</v>
      </c>
      <c r="E192" s="14">
        <v>4825.2</v>
      </c>
      <c r="F192" s="14">
        <v>6262.7999999999984</v>
      </c>
      <c r="G192" s="14">
        <v>7125.5999999999995</v>
      </c>
      <c r="H192" s="14">
        <v>8672.4000000000015</v>
      </c>
      <c r="I192" s="14">
        <v>8415.8639999999978</v>
      </c>
      <c r="J192" s="14">
        <v>8674.5256399999998</v>
      </c>
      <c r="K192" s="14">
        <v>8490.0000000000018</v>
      </c>
      <c r="L192" s="14">
        <v>9153.358424</v>
      </c>
      <c r="M192" s="14">
        <v>9562.2694229999997</v>
      </c>
      <c r="N192" s="14">
        <v>8679.1920009999994</v>
      </c>
      <c r="O192" s="14">
        <v>8624.1500030000007</v>
      </c>
      <c r="P192" s="14">
        <v>11348.804998</v>
      </c>
      <c r="Q192" s="14">
        <v>14780.429002000001</v>
      </c>
      <c r="R192" s="14">
        <v>20200.623014000001</v>
      </c>
      <c r="S192" s="14">
        <v>25398.778009000001</v>
      </c>
      <c r="T192" s="14">
        <v>32762.523008</v>
      </c>
      <c r="U192" s="14">
        <v>26546.351001999999</v>
      </c>
      <c r="V192" s="14">
        <v>35923.390707999999</v>
      </c>
      <c r="W192" s="14">
        <v>39784.440032999999</v>
      </c>
      <c r="X192" s="14">
        <v>36351.948463000001</v>
      </c>
      <c r="Y192" s="14">
        <v>35957.842363000003</v>
      </c>
      <c r="Z192" s="14">
        <v>35535.781445000001</v>
      </c>
      <c r="AA192" s="14">
        <v>30303.078397000001</v>
      </c>
      <c r="AB192" s="14">
        <v>25349.124669000001</v>
      </c>
      <c r="AC192" s="14">
        <v>27223.242999999999</v>
      </c>
      <c r="AD192" s="14">
        <v>27354.94371</v>
      </c>
      <c r="AE192" s="14">
        <v>25985.284</v>
      </c>
    </row>
    <row r="193" spans="1:31" ht="13.5" customHeight="1" x14ac:dyDescent="0.15">
      <c r="A193" s="1"/>
      <c r="B193" s="16" t="s">
        <v>217</v>
      </c>
      <c r="C193" s="10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>
        <v>1.0999999999999999E-2</v>
      </c>
      <c r="AC193" s="11">
        <v>2.5000000000000001E-2</v>
      </c>
      <c r="AD193" s="11">
        <v>5.2672999999999998E-2</v>
      </c>
      <c r="AE193" s="11">
        <v>0.81799999999999995</v>
      </c>
    </row>
    <row r="194" spans="1:31" ht="13.5" customHeight="1" x14ac:dyDescent="0.15">
      <c r="A194" s="1"/>
      <c r="B194" s="16" t="s">
        <v>218</v>
      </c>
      <c r="C194" s="13"/>
      <c r="D194" s="14"/>
      <c r="E194" s="14"/>
      <c r="F194" s="14">
        <v>1.2000000000000004</v>
      </c>
      <c r="G194" s="14"/>
      <c r="H194" s="14">
        <v>2.4000000000000008</v>
      </c>
      <c r="I194" s="14">
        <v>2.399999999999999</v>
      </c>
      <c r="J194" s="14">
        <v>3.5999999999999992</v>
      </c>
      <c r="K194" s="14">
        <v>3.5999999999999983</v>
      </c>
      <c r="L194" s="14">
        <v>3.4271419999999999</v>
      </c>
      <c r="M194" s="14">
        <v>31.137167999999999</v>
      </c>
      <c r="N194" s="14">
        <v>50.962010999999997</v>
      </c>
      <c r="O194" s="14">
        <v>3.0369999999999999</v>
      </c>
      <c r="P194" s="14">
        <v>2.6930010000000002</v>
      </c>
      <c r="Q194" s="14">
        <v>4.5880000000000001</v>
      </c>
      <c r="R194" s="14">
        <v>6.2530000000000001</v>
      </c>
      <c r="S194" s="14">
        <v>4.3620000000000001</v>
      </c>
      <c r="T194" s="14">
        <v>96.058998000000003</v>
      </c>
      <c r="U194" s="14">
        <v>1.1180019999999999</v>
      </c>
      <c r="V194" s="14">
        <v>17.377324999999999</v>
      </c>
      <c r="W194" s="14">
        <v>3.1977479999999998</v>
      </c>
      <c r="X194" s="14">
        <v>32.713104000000001</v>
      </c>
      <c r="Y194" s="14">
        <v>37.810777000000002</v>
      </c>
      <c r="Z194" s="14">
        <v>7.0866389999999999</v>
      </c>
      <c r="AA194" s="14">
        <v>35.986711999999997</v>
      </c>
      <c r="AB194" s="14">
        <v>6.5574209999999997</v>
      </c>
      <c r="AC194" s="14">
        <v>4.407</v>
      </c>
      <c r="AD194" s="14">
        <v>5.4826059999999996</v>
      </c>
      <c r="AE194" s="14">
        <v>5.0039999999999996</v>
      </c>
    </row>
    <row r="195" spans="1:31" ht="13.5" customHeight="1" x14ac:dyDescent="0.15">
      <c r="A195" s="1"/>
      <c r="B195" s="16" t="s">
        <v>219</v>
      </c>
      <c r="C195" s="10">
        <v>255.6</v>
      </c>
      <c r="D195" s="11">
        <v>463.19999999999987</v>
      </c>
      <c r="E195" s="11">
        <v>535.20000000000005</v>
      </c>
      <c r="F195" s="11">
        <v>477.59999999999974</v>
      </c>
      <c r="G195" s="11">
        <v>304.7999999999999</v>
      </c>
      <c r="H195" s="11">
        <v>442.80000000000007</v>
      </c>
      <c r="I195" s="11">
        <v>629.99999999999977</v>
      </c>
      <c r="J195" s="11">
        <v>584.39999999999986</v>
      </c>
      <c r="K195" s="11">
        <v>439.19999999999987</v>
      </c>
      <c r="L195" s="11">
        <v>447.51739300000003</v>
      </c>
      <c r="M195" s="11">
        <v>302.10091199999999</v>
      </c>
      <c r="N195" s="11">
        <v>51.471246999999998</v>
      </c>
      <c r="O195" s="11">
        <v>161.43900099999999</v>
      </c>
      <c r="P195" s="11">
        <v>239.14399900000001</v>
      </c>
      <c r="Q195" s="11">
        <v>309.00800099999998</v>
      </c>
      <c r="R195" s="11">
        <v>330.93700100000001</v>
      </c>
      <c r="S195" s="11">
        <v>489.14</v>
      </c>
      <c r="T195" s="11">
        <v>578.20700099999999</v>
      </c>
      <c r="U195" s="11">
        <v>494.269002</v>
      </c>
      <c r="V195" s="11">
        <v>909.44945900000005</v>
      </c>
      <c r="W195" s="11">
        <v>1080.6447149999999</v>
      </c>
      <c r="X195" s="11">
        <v>972.90624200000002</v>
      </c>
      <c r="Y195" s="11">
        <v>1074.6471469999999</v>
      </c>
      <c r="Z195" s="11">
        <v>753.79332099999999</v>
      </c>
      <c r="AA195" s="11">
        <v>1046.8508179999999</v>
      </c>
      <c r="AB195" s="11">
        <v>816.09942899999999</v>
      </c>
      <c r="AC195" s="11">
        <v>849.904</v>
      </c>
      <c r="AD195" s="11">
        <v>536.529088</v>
      </c>
      <c r="AE195" s="11">
        <v>341.91199999999998</v>
      </c>
    </row>
    <row r="196" spans="1:31" ht="13.5" customHeight="1" x14ac:dyDescent="0.15">
      <c r="A196" s="1"/>
      <c r="B196" s="16" t="s">
        <v>220</v>
      </c>
      <c r="C196" s="13"/>
      <c r="D196" s="14"/>
      <c r="E196" s="14"/>
      <c r="F196" s="14"/>
      <c r="G196" s="14">
        <v>2.4000000000000008</v>
      </c>
      <c r="H196" s="14">
        <v>4.7999999999999989</v>
      </c>
      <c r="I196" s="14">
        <v>6.0000000000000009</v>
      </c>
      <c r="J196" s="14">
        <v>3.6000000000000005</v>
      </c>
      <c r="K196" s="14">
        <v>8.3999999999999986</v>
      </c>
      <c r="L196" s="14">
        <v>6.3098770000000002</v>
      </c>
      <c r="M196" s="14">
        <v>5.9940379999999998</v>
      </c>
      <c r="N196" s="14">
        <v>5.7884630000000001</v>
      </c>
      <c r="O196" s="14">
        <v>9.4900029999999997</v>
      </c>
      <c r="P196" s="14">
        <v>11.491</v>
      </c>
      <c r="Q196" s="14">
        <v>14.993001</v>
      </c>
      <c r="R196" s="14">
        <v>12.932</v>
      </c>
      <c r="S196" s="14">
        <v>13.351001999999999</v>
      </c>
      <c r="T196" s="14">
        <v>12.595001</v>
      </c>
      <c r="U196" s="14">
        <v>7.0859990000000002</v>
      </c>
      <c r="V196" s="14">
        <v>10.974088999999999</v>
      </c>
      <c r="W196" s="14">
        <v>19.984781000000002</v>
      </c>
      <c r="X196" s="14">
        <v>21.310013999999999</v>
      </c>
      <c r="Y196" s="14">
        <v>21.413426000000001</v>
      </c>
      <c r="Z196" s="14">
        <v>179.23045099999999</v>
      </c>
      <c r="AA196" s="14">
        <v>19.694718999999999</v>
      </c>
      <c r="AB196" s="14">
        <v>16.937740000000002</v>
      </c>
      <c r="AC196" s="14">
        <v>17.266999999999999</v>
      </c>
      <c r="AD196" s="14">
        <v>14.806120999999999</v>
      </c>
      <c r="AE196" s="14">
        <v>10.395</v>
      </c>
    </row>
    <row r="197" spans="1:31" ht="13.5" customHeight="1" x14ac:dyDescent="0.15">
      <c r="A197" s="1"/>
      <c r="B197" s="16" t="s">
        <v>221</v>
      </c>
      <c r="C197" s="10">
        <v>19.2</v>
      </c>
      <c r="D197" s="11">
        <v>73.199999999999974</v>
      </c>
      <c r="E197" s="11">
        <v>2.4</v>
      </c>
      <c r="F197" s="11">
        <v>3.6000000000000005</v>
      </c>
      <c r="G197" s="11">
        <v>9.6</v>
      </c>
      <c r="H197" s="11">
        <v>297.60000000000002</v>
      </c>
      <c r="I197" s="11">
        <v>105.59999999999998</v>
      </c>
      <c r="J197" s="11">
        <v>206.39999999999989</v>
      </c>
      <c r="K197" s="11">
        <v>526.79999999999984</v>
      </c>
      <c r="L197" s="11">
        <v>487.42713500000002</v>
      </c>
      <c r="M197" s="11">
        <v>504.64511399999998</v>
      </c>
      <c r="N197" s="11">
        <v>967.27114600000004</v>
      </c>
      <c r="O197" s="11">
        <v>908.98500000000001</v>
      </c>
      <c r="P197" s="11">
        <v>997.56699900000001</v>
      </c>
      <c r="Q197" s="11">
        <v>1583.4469999999999</v>
      </c>
      <c r="R197" s="11">
        <v>1123.0149980000001</v>
      </c>
      <c r="S197" s="11">
        <v>1307.73</v>
      </c>
      <c r="T197" s="11">
        <v>2069.130001</v>
      </c>
      <c r="U197" s="11">
        <v>1218.7250019999999</v>
      </c>
      <c r="V197" s="11">
        <v>737.91400999999996</v>
      </c>
      <c r="W197" s="11">
        <v>1899.4955669999999</v>
      </c>
      <c r="X197" s="11">
        <v>812.257296</v>
      </c>
      <c r="Y197" s="11">
        <v>1012.964204</v>
      </c>
      <c r="Z197" s="11">
        <v>834.69299699999999</v>
      </c>
      <c r="AA197" s="11">
        <v>778.63869899999997</v>
      </c>
      <c r="AB197" s="11">
        <v>1173.1292559999999</v>
      </c>
      <c r="AC197" s="11">
        <v>1718.248</v>
      </c>
      <c r="AD197" s="11">
        <v>1745.452025</v>
      </c>
      <c r="AE197" s="11">
        <v>2789.308</v>
      </c>
    </row>
    <row r="198" spans="1:31" ht="13.5" customHeight="1" x14ac:dyDescent="0.15">
      <c r="A198" s="1"/>
      <c r="B198" s="16" t="s">
        <v>222</v>
      </c>
      <c r="C198" s="13">
        <v>3.6</v>
      </c>
      <c r="D198" s="14">
        <v>2.4000000000000008</v>
      </c>
      <c r="E198" s="14">
        <v>4.8</v>
      </c>
      <c r="F198" s="14">
        <v>3.5999999999999988</v>
      </c>
      <c r="G198" s="14">
        <v>8.4</v>
      </c>
      <c r="H198" s="14">
        <v>9.6000000000000068</v>
      </c>
      <c r="I198" s="14">
        <v>5.9999999999999991</v>
      </c>
      <c r="J198" s="14">
        <v>9.5999999999999961</v>
      </c>
      <c r="K198" s="14">
        <v>7.1999999999999984</v>
      </c>
      <c r="L198" s="14">
        <v>5.4730189999999999</v>
      </c>
      <c r="M198" s="14">
        <v>3.2535270000000001</v>
      </c>
      <c r="N198" s="14">
        <v>3.3453759999999999</v>
      </c>
      <c r="O198" s="14">
        <v>33.081000000000003</v>
      </c>
      <c r="P198" s="14">
        <v>23.363</v>
      </c>
      <c r="Q198" s="14">
        <v>10.042001000000001</v>
      </c>
      <c r="R198" s="14">
        <v>12.008998999999999</v>
      </c>
      <c r="S198" s="14">
        <v>10.593000999999999</v>
      </c>
      <c r="T198" s="14">
        <v>8.1430009999999999</v>
      </c>
      <c r="U198" s="14">
        <v>7.5339999999999998</v>
      </c>
      <c r="V198" s="14">
        <v>10.954216000000001</v>
      </c>
      <c r="W198" s="14">
        <v>9.3339780000000001</v>
      </c>
      <c r="X198" s="14">
        <v>11.605886</v>
      </c>
      <c r="Y198" s="14">
        <v>10.718294</v>
      </c>
      <c r="Z198" s="14">
        <v>14.010218999999999</v>
      </c>
      <c r="AA198" s="14">
        <v>8.4754260000000006</v>
      </c>
      <c r="AB198" s="14">
        <v>11.748196999999999</v>
      </c>
      <c r="AC198" s="14">
        <v>8.3569999999999993</v>
      </c>
      <c r="AD198" s="14">
        <v>8.8912519999999997</v>
      </c>
      <c r="AE198" s="14">
        <v>9.6829999999999998</v>
      </c>
    </row>
    <row r="199" spans="1:31" ht="13.5" customHeight="1" x14ac:dyDescent="0.15">
      <c r="A199" s="1"/>
      <c r="B199" s="16" t="s">
        <v>223</v>
      </c>
      <c r="C199" s="10">
        <v>3.6</v>
      </c>
      <c r="D199" s="11">
        <v>1.1999999999999991</v>
      </c>
      <c r="E199" s="11">
        <v>2.4</v>
      </c>
      <c r="F199" s="11">
        <v>1.2000000000000004</v>
      </c>
      <c r="G199" s="11">
        <v>3.5999999999999992</v>
      </c>
      <c r="H199" s="11">
        <v>1.1999999999999993</v>
      </c>
      <c r="I199" s="11">
        <v>3.6</v>
      </c>
      <c r="J199" s="11">
        <v>1.2000000000000004</v>
      </c>
      <c r="K199" s="11">
        <v>2.399999999999999</v>
      </c>
      <c r="L199" s="11">
        <v>5.0408150000000003</v>
      </c>
      <c r="M199" s="11">
        <v>11.898644000000001</v>
      </c>
      <c r="N199" s="11">
        <v>4.7757969999999998</v>
      </c>
      <c r="O199" s="11">
        <v>3.771001</v>
      </c>
      <c r="P199" s="11">
        <v>14.492000000000001</v>
      </c>
      <c r="Q199" s="11">
        <v>3.6030009999999999</v>
      </c>
      <c r="R199" s="11">
        <v>3.6659999999999999</v>
      </c>
      <c r="S199" s="11">
        <v>5.0910000000000002</v>
      </c>
      <c r="T199" s="11">
        <v>8.0269999999999992</v>
      </c>
      <c r="U199" s="11">
        <v>5.069</v>
      </c>
      <c r="V199" s="11">
        <v>5.9057120000000003</v>
      </c>
      <c r="W199" s="11">
        <v>7.6848989999999997</v>
      </c>
      <c r="X199" s="11">
        <v>9.8663159999999994</v>
      </c>
      <c r="Y199" s="11">
        <v>6.4950760000000001</v>
      </c>
      <c r="Z199" s="11">
        <v>5.300611</v>
      </c>
      <c r="AA199" s="11">
        <v>5.8892509999999998</v>
      </c>
      <c r="AB199" s="11">
        <v>7.8845869999999998</v>
      </c>
      <c r="AC199" s="11">
        <v>7.335</v>
      </c>
      <c r="AD199" s="11">
        <v>9.3878360000000001</v>
      </c>
      <c r="AE199" s="11">
        <v>3.5310000000000001</v>
      </c>
    </row>
    <row r="200" spans="1:31" ht="13.5" customHeight="1" x14ac:dyDescent="0.15">
      <c r="A200" s="1"/>
      <c r="B200" s="16" t="s">
        <v>224</v>
      </c>
      <c r="C200" s="13">
        <v>12</v>
      </c>
      <c r="D200" s="14">
        <v>1.2</v>
      </c>
      <c r="E200" s="14">
        <v>144</v>
      </c>
      <c r="F200" s="14">
        <v>1.2000000000000004</v>
      </c>
      <c r="G200" s="14">
        <v>48</v>
      </c>
      <c r="H200" s="14">
        <v>2.4000000000000008</v>
      </c>
      <c r="I200" s="14">
        <v>172.8</v>
      </c>
      <c r="J200" s="14">
        <v>52.799999999999983</v>
      </c>
      <c r="K200" s="14">
        <v>39.599999999999973</v>
      </c>
      <c r="L200" s="14">
        <v>2.8191839999999999</v>
      </c>
      <c r="M200" s="14">
        <v>36.391694999999999</v>
      </c>
      <c r="N200" s="14">
        <v>361.40566699999999</v>
      </c>
      <c r="O200" s="14">
        <v>163.41300100000001</v>
      </c>
      <c r="P200" s="14">
        <v>646.42699800000003</v>
      </c>
      <c r="Q200" s="14">
        <v>661.21600000000001</v>
      </c>
      <c r="R200" s="14">
        <v>1144.2449999999999</v>
      </c>
      <c r="S200" s="14">
        <v>1534.9619990000001</v>
      </c>
      <c r="T200" s="14">
        <v>789.99900000000002</v>
      </c>
      <c r="U200" s="14">
        <v>699.66600000000005</v>
      </c>
      <c r="V200" s="14">
        <v>1448.2047030000001</v>
      </c>
      <c r="W200" s="14">
        <v>1598.550479</v>
      </c>
      <c r="X200" s="14">
        <v>1372.3293000000001</v>
      </c>
      <c r="Y200" s="14">
        <v>1600.6245960000001</v>
      </c>
      <c r="Z200" s="14">
        <v>2038.1007099999999</v>
      </c>
      <c r="AA200" s="14">
        <v>2032.430202</v>
      </c>
      <c r="AB200" s="14">
        <v>1487.881586</v>
      </c>
      <c r="AC200" s="14">
        <v>851.54200000000003</v>
      </c>
      <c r="AD200" s="14">
        <v>425.08236599999998</v>
      </c>
      <c r="AE200" s="14">
        <v>218.87799999999999</v>
      </c>
    </row>
    <row r="201" spans="1:31" ht="13.5" customHeight="1" x14ac:dyDescent="0.15">
      <c r="A201" s="1"/>
      <c r="B201" s="16" t="s">
        <v>225</v>
      </c>
      <c r="C201" s="10">
        <v>4.8</v>
      </c>
      <c r="D201" s="11">
        <v>7.1999999999999984</v>
      </c>
      <c r="E201" s="11">
        <v>8.4</v>
      </c>
      <c r="F201" s="11">
        <v>8.4</v>
      </c>
      <c r="G201" s="11">
        <v>19.199999999999989</v>
      </c>
      <c r="H201" s="11">
        <v>18.000000000000007</v>
      </c>
      <c r="I201" s="11">
        <v>21.599999999999987</v>
      </c>
      <c r="J201" s="11">
        <v>28.800000000000008</v>
      </c>
      <c r="K201" s="11">
        <v>16.8</v>
      </c>
      <c r="L201" s="11">
        <v>7.6468309999999997</v>
      </c>
      <c r="M201" s="11">
        <v>6.5260360000000004</v>
      </c>
      <c r="N201" s="11">
        <v>7.78186</v>
      </c>
      <c r="O201" s="11">
        <v>6.5860010000000004</v>
      </c>
      <c r="P201" s="11">
        <v>5.7110010000000004</v>
      </c>
      <c r="Q201" s="11">
        <v>8.4660010000000003</v>
      </c>
      <c r="R201" s="11">
        <v>7.6690009999999997</v>
      </c>
      <c r="S201" s="11">
        <v>10.191001</v>
      </c>
      <c r="T201" s="11">
        <v>15.111999000000001</v>
      </c>
      <c r="U201" s="11">
        <v>13.127000000000001</v>
      </c>
      <c r="V201" s="11">
        <v>19.782778</v>
      </c>
      <c r="W201" s="11">
        <v>26.644351</v>
      </c>
      <c r="X201" s="11">
        <v>37.959966000000001</v>
      </c>
      <c r="Y201" s="11">
        <v>51.106121999999999</v>
      </c>
      <c r="Z201" s="11">
        <v>129.70119500000001</v>
      </c>
      <c r="AA201" s="11">
        <v>90.337098999999995</v>
      </c>
      <c r="AB201" s="11">
        <v>68.685918999999998</v>
      </c>
      <c r="AC201" s="11">
        <v>61.789000000000001</v>
      </c>
      <c r="AD201" s="11">
        <v>48.955392000000003</v>
      </c>
      <c r="AE201" s="11">
        <v>30.376999999999999</v>
      </c>
    </row>
    <row r="202" spans="1:31" ht="13.5" customHeight="1" x14ac:dyDescent="0.15">
      <c r="A202" s="1"/>
      <c r="B202" s="16" t="s">
        <v>226</v>
      </c>
      <c r="C202" s="13">
        <v>174</v>
      </c>
      <c r="D202" s="14">
        <v>164.39999999999989</v>
      </c>
      <c r="E202" s="14">
        <v>448.7999999999999</v>
      </c>
      <c r="F202" s="14">
        <v>843.5999999999998</v>
      </c>
      <c r="G202" s="14">
        <v>1519.1999999999991</v>
      </c>
      <c r="H202" s="14">
        <v>1497.6000000000008</v>
      </c>
      <c r="I202" s="14">
        <v>1711.1999999999998</v>
      </c>
      <c r="J202" s="14">
        <v>1795.200000000001</v>
      </c>
      <c r="K202" s="14">
        <v>1209.6000000000004</v>
      </c>
      <c r="L202" s="14">
        <v>1724.129844</v>
      </c>
      <c r="M202" s="14">
        <v>1611.2101399999999</v>
      </c>
      <c r="N202" s="14">
        <v>1247.2424659999999</v>
      </c>
      <c r="O202" s="14">
        <v>1137.4259999999999</v>
      </c>
      <c r="P202" s="14">
        <v>1784.642002</v>
      </c>
      <c r="Q202" s="14">
        <v>2410.6870009999998</v>
      </c>
      <c r="R202" s="14">
        <v>3063.4320010000001</v>
      </c>
      <c r="S202" s="14">
        <v>3487.4760000000001</v>
      </c>
      <c r="T202" s="14">
        <v>5925.8660010000003</v>
      </c>
      <c r="U202" s="14">
        <v>5311.2100010000004</v>
      </c>
      <c r="V202" s="14">
        <v>7752.579178</v>
      </c>
      <c r="W202" s="14">
        <v>11823.807257</v>
      </c>
      <c r="X202" s="14">
        <v>10286.064899000001</v>
      </c>
      <c r="Y202" s="14">
        <v>9688.2360189999999</v>
      </c>
      <c r="Z202" s="14">
        <v>8922.090537</v>
      </c>
      <c r="AA202" s="14">
        <v>5494.8963009999998</v>
      </c>
      <c r="AB202" s="14">
        <v>4491.3800549999996</v>
      </c>
      <c r="AC202" s="14">
        <v>5374.7190000000001</v>
      </c>
      <c r="AD202" s="14">
        <v>4894.5783060000003</v>
      </c>
      <c r="AE202" s="14">
        <v>4809.8500000000004</v>
      </c>
    </row>
    <row r="203" spans="1:31" ht="13.5" customHeight="1" x14ac:dyDescent="0.15">
      <c r="A203" s="1"/>
      <c r="B203" s="16" t="s">
        <v>227</v>
      </c>
      <c r="C203" s="10">
        <v>270</v>
      </c>
      <c r="D203" s="11">
        <v>326.40000000000026</v>
      </c>
      <c r="E203" s="11">
        <v>373.2</v>
      </c>
      <c r="F203" s="11">
        <v>408</v>
      </c>
      <c r="G203" s="11">
        <v>635.99999999999977</v>
      </c>
      <c r="H203" s="11">
        <v>640.79999999999973</v>
      </c>
      <c r="I203" s="11">
        <v>655.19999999999982</v>
      </c>
      <c r="J203" s="11">
        <v>572.39999999999986</v>
      </c>
      <c r="K203" s="11">
        <v>454.79999999999978</v>
      </c>
      <c r="L203" s="11">
        <v>593.04742899999997</v>
      </c>
      <c r="M203" s="11">
        <v>572.59632699999997</v>
      </c>
      <c r="N203" s="11">
        <v>453.999346</v>
      </c>
      <c r="O203" s="11">
        <v>517.18700100000001</v>
      </c>
      <c r="P203" s="11">
        <v>708.28699900000004</v>
      </c>
      <c r="Q203" s="11">
        <v>1151.0010010000001</v>
      </c>
      <c r="R203" s="11">
        <v>1566.131001</v>
      </c>
      <c r="S203" s="11">
        <v>3115.1030000000001</v>
      </c>
      <c r="T203" s="11">
        <v>3031.842999</v>
      </c>
      <c r="U203" s="11">
        <v>2229.061999</v>
      </c>
      <c r="V203" s="11">
        <v>2947.053672</v>
      </c>
      <c r="W203" s="11">
        <v>2381.4588680000002</v>
      </c>
      <c r="X203" s="11">
        <v>2469.3367250000001</v>
      </c>
      <c r="Y203" s="11">
        <v>2458.1978260000001</v>
      </c>
      <c r="Z203" s="11">
        <v>2083.323488</v>
      </c>
      <c r="AA203" s="11">
        <v>1742.341803</v>
      </c>
      <c r="AB203" s="11">
        <v>1594.801144</v>
      </c>
      <c r="AC203" s="11">
        <v>1509.9069999999999</v>
      </c>
      <c r="AD203" s="11">
        <v>1805.4369349999999</v>
      </c>
      <c r="AE203" s="11">
        <v>1214.4549999999999</v>
      </c>
    </row>
    <row r="204" spans="1:31" ht="13.5" customHeight="1" x14ac:dyDescent="0.15">
      <c r="A204" s="1"/>
      <c r="B204" s="16" t="s">
        <v>228</v>
      </c>
      <c r="C204" s="13">
        <v>52.8</v>
      </c>
      <c r="D204" s="14">
        <v>76.8</v>
      </c>
      <c r="E204" s="14">
        <v>162</v>
      </c>
      <c r="F204" s="14">
        <v>234</v>
      </c>
      <c r="G204" s="14">
        <v>217.2</v>
      </c>
      <c r="H204" s="14">
        <v>193.20000000000013</v>
      </c>
      <c r="I204" s="14">
        <v>323.99999999999989</v>
      </c>
      <c r="J204" s="14">
        <v>282</v>
      </c>
      <c r="K204" s="14">
        <v>152.39999999999995</v>
      </c>
      <c r="L204" s="14">
        <v>201.14396600000001</v>
      </c>
      <c r="M204" s="14">
        <v>226.14739</v>
      </c>
      <c r="N204" s="14">
        <v>272.18492199999997</v>
      </c>
      <c r="O204" s="14">
        <v>296.55899899999997</v>
      </c>
      <c r="P204" s="14">
        <v>459.476001</v>
      </c>
      <c r="Q204" s="14">
        <v>623.601</v>
      </c>
      <c r="R204" s="14">
        <v>912.90000199999997</v>
      </c>
      <c r="S204" s="14">
        <v>1120.656999</v>
      </c>
      <c r="T204" s="14">
        <v>1090.7589989999999</v>
      </c>
      <c r="U204" s="14">
        <v>797.028999</v>
      </c>
      <c r="V204" s="14">
        <v>1388.552567</v>
      </c>
      <c r="W204" s="14">
        <v>1614.965428</v>
      </c>
      <c r="X204" s="14">
        <v>1467.700877</v>
      </c>
      <c r="Y204" s="14">
        <v>1342.312287</v>
      </c>
      <c r="Z204" s="14">
        <v>1509.399373</v>
      </c>
      <c r="AA204" s="14">
        <v>1128.9511789999999</v>
      </c>
      <c r="AB204" s="14">
        <v>854.37816099999998</v>
      </c>
      <c r="AC204" s="14">
        <v>819.13099999999997</v>
      </c>
      <c r="AD204" s="14">
        <v>1010.719668</v>
      </c>
      <c r="AE204" s="14">
        <v>1143.684</v>
      </c>
    </row>
    <row r="205" spans="1:31" ht="13.5" customHeight="1" x14ac:dyDescent="0.15">
      <c r="A205" s="1"/>
      <c r="B205" s="16" t="s">
        <v>229</v>
      </c>
      <c r="C205" s="10">
        <v>147.6</v>
      </c>
      <c r="D205" s="11">
        <v>67.199999999999974</v>
      </c>
      <c r="E205" s="11">
        <v>69.599999999999994</v>
      </c>
      <c r="F205" s="11">
        <v>62.4</v>
      </c>
      <c r="G205" s="11">
        <v>56.4</v>
      </c>
      <c r="H205" s="11">
        <v>51.599999999999987</v>
      </c>
      <c r="I205" s="11">
        <v>64.8</v>
      </c>
      <c r="J205" s="11">
        <v>75.599999999999994</v>
      </c>
      <c r="K205" s="11">
        <v>106.8</v>
      </c>
      <c r="L205" s="11">
        <v>109.96615199999999</v>
      </c>
      <c r="M205" s="11">
        <v>111.46115899999999</v>
      </c>
      <c r="N205" s="11">
        <v>111.20153000000001</v>
      </c>
      <c r="O205" s="11">
        <v>80.694998999999996</v>
      </c>
      <c r="P205" s="11">
        <v>122.373999</v>
      </c>
      <c r="Q205" s="11">
        <v>164.03200000000001</v>
      </c>
      <c r="R205" s="11">
        <v>236.78</v>
      </c>
      <c r="S205" s="11">
        <v>245.91300000000001</v>
      </c>
      <c r="T205" s="11">
        <v>256.41000000000003</v>
      </c>
      <c r="U205" s="11">
        <v>120.531001</v>
      </c>
      <c r="V205" s="11">
        <v>197.326018</v>
      </c>
      <c r="W205" s="11">
        <v>319.72677800000002</v>
      </c>
      <c r="X205" s="11">
        <v>337.29113599999999</v>
      </c>
      <c r="Y205" s="11">
        <v>232.059045</v>
      </c>
      <c r="Z205" s="11">
        <v>242.541201</v>
      </c>
      <c r="AA205" s="11">
        <v>245.30479199999999</v>
      </c>
      <c r="AB205" s="11">
        <v>212.923733</v>
      </c>
      <c r="AC205" s="11">
        <v>175.458</v>
      </c>
      <c r="AD205" s="11">
        <v>134.92513700000001</v>
      </c>
      <c r="AE205" s="11">
        <v>119.54</v>
      </c>
    </row>
    <row r="206" spans="1:31" ht="13.5" customHeight="1" x14ac:dyDescent="0.15">
      <c r="A206" s="1"/>
      <c r="B206" s="16" t="s">
        <v>230</v>
      </c>
      <c r="C206" s="13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>
        <v>0.05</v>
      </c>
      <c r="AC206" s="14">
        <v>3.8540000000000001</v>
      </c>
      <c r="AD206" s="14">
        <v>7.9485510000000001</v>
      </c>
      <c r="AE206" s="14">
        <v>8.6760000000000002</v>
      </c>
    </row>
    <row r="207" spans="1:31" ht="13.5" customHeight="1" x14ac:dyDescent="0.15">
      <c r="A207" s="1"/>
      <c r="B207" s="16" t="s">
        <v>231</v>
      </c>
      <c r="C207" s="10">
        <v>27.6</v>
      </c>
      <c r="D207" s="11">
        <v>30</v>
      </c>
      <c r="E207" s="11">
        <v>19.199999999999989</v>
      </c>
      <c r="F207" s="11">
        <v>16.799999999999994</v>
      </c>
      <c r="G207" s="11">
        <v>10.799999999999994</v>
      </c>
      <c r="H207" s="11">
        <v>11.999999999999993</v>
      </c>
      <c r="I207" s="11">
        <v>13.200000000000008</v>
      </c>
      <c r="J207" s="11">
        <v>5.9999999999999991</v>
      </c>
      <c r="K207" s="11">
        <v>8.4</v>
      </c>
      <c r="L207" s="11">
        <v>12.971028</v>
      </c>
      <c r="M207" s="11">
        <v>12.452688999999999</v>
      </c>
      <c r="N207" s="11">
        <v>14.487325999999999</v>
      </c>
      <c r="O207" s="11">
        <v>9.9390000000000001</v>
      </c>
      <c r="P207" s="11">
        <v>9.7610010000000003</v>
      </c>
      <c r="Q207" s="11">
        <v>17.125001000000001</v>
      </c>
      <c r="R207" s="11">
        <v>13.917002</v>
      </c>
      <c r="S207" s="11">
        <v>6.191001</v>
      </c>
      <c r="T207" s="11">
        <v>8.6029999999999998</v>
      </c>
      <c r="U207" s="11">
        <v>10.11</v>
      </c>
      <c r="V207" s="11">
        <v>9.6975689999999997</v>
      </c>
      <c r="W207" s="11">
        <v>4.6101510000000001</v>
      </c>
      <c r="X207" s="11">
        <v>4.9671560000000001</v>
      </c>
      <c r="Y207" s="11">
        <v>4.0816749999999997</v>
      </c>
      <c r="Z207" s="11">
        <v>5.2707389999999998</v>
      </c>
      <c r="AA207" s="11">
        <v>3.9228700000000001</v>
      </c>
      <c r="AB207" s="11">
        <v>7.9887620000000004</v>
      </c>
      <c r="AC207" s="11">
        <v>3.9470000000000001</v>
      </c>
      <c r="AD207" s="11">
        <v>3.9929239999999999</v>
      </c>
      <c r="AE207" s="11">
        <v>4.702</v>
      </c>
    </row>
    <row r="208" spans="1:31" ht="13.5" customHeight="1" x14ac:dyDescent="0.15">
      <c r="A208" s="1"/>
      <c r="B208" s="16" t="s">
        <v>232</v>
      </c>
      <c r="C208" s="13">
        <v>78</v>
      </c>
      <c r="D208" s="14">
        <v>88.799999999999983</v>
      </c>
      <c r="E208" s="14">
        <v>97.2</v>
      </c>
      <c r="F208" s="14">
        <v>112.8</v>
      </c>
      <c r="G208" s="14">
        <v>111.59999999999997</v>
      </c>
      <c r="H208" s="14">
        <v>115.19999999999997</v>
      </c>
      <c r="I208" s="14">
        <v>109.19999999999999</v>
      </c>
      <c r="J208" s="14">
        <v>163.19999999999999</v>
      </c>
      <c r="K208" s="14">
        <v>145.19999999999999</v>
      </c>
      <c r="L208" s="14">
        <v>155.82858100000001</v>
      </c>
      <c r="M208" s="14">
        <v>130.87103300000001</v>
      </c>
      <c r="N208" s="14">
        <v>185.01720700000001</v>
      </c>
      <c r="O208" s="14">
        <v>81.525999999999996</v>
      </c>
      <c r="P208" s="14">
        <v>73.867001000000002</v>
      </c>
      <c r="Q208" s="14">
        <v>120.437</v>
      </c>
      <c r="R208" s="14">
        <v>108.864</v>
      </c>
      <c r="S208" s="14">
        <v>120.36200100000001</v>
      </c>
      <c r="T208" s="14">
        <v>125.55</v>
      </c>
      <c r="U208" s="14">
        <v>86.084998999999996</v>
      </c>
      <c r="V208" s="14">
        <v>148.25966700000001</v>
      </c>
      <c r="W208" s="14">
        <v>152.792517</v>
      </c>
      <c r="X208" s="14">
        <v>167.043913</v>
      </c>
      <c r="Y208" s="14">
        <v>184.44721699999999</v>
      </c>
      <c r="Z208" s="14">
        <v>220.85518999999999</v>
      </c>
      <c r="AA208" s="14">
        <v>265.024271</v>
      </c>
      <c r="AB208" s="14">
        <v>316.40239500000001</v>
      </c>
      <c r="AC208" s="14">
        <v>274.125</v>
      </c>
      <c r="AD208" s="14">
        <v>259.09840200000002</v>
      </c>
      <c r="AE208" s="14">
        <v>252.50899999999999</v>
      </c>
    </row>
    <row r="209" spans="1:31" ht="13.5" customHeight="1" x14ac:dyDescent="0.15">
      <c r="A209" s="1"/>
      <c r="B209" s="16" t="s">
        <v>233</v>
      </c>
      <c r="C209" s="10">
        <v>16.8</v>
      </c>
      <c r="D209" s="11">
        <v>31.199999999999989</v>
      </c>
      <c r="E209" s="11">
        <v>72</v>
      </c>
      <c r="F209" s="11">
        <v>130.79999999999998</v>
      </c>
      <c r="G209" s="11">
        <v>92.4</v>
      </c>
      <c r="H209" s="11">
        <v>79.199999999999989</v>
      </c>
      <c r="I209" s="11">
        <v>88.799999999999983</v>
      </c>
      <c r="J209" s="11">
        <v>112.79999999999995</v>
      </c>
      <c r="K209" s="11">
        <v>188.4</v>
      </c>
      <c r="L209" s="11">
        <v>83.764078999999995</v>
      </c>
      <c r="M209" s="11">
        <v>167.71043</v>
      </c>
      <c r="N209" s="11">
        <v>167.493188</v>
      </c>
      <c r="O209" s="11">
        <v>178.087999</v>
      </c>
      <c r="P209" s="11">
        <v>263.02000099999998</v>
      </c>
      <c r="Q209" s="11">
        <v>344.30099999999999</v>
      </c>
      <c r="R209" s="11">
        <v>386.08599900000002</v>
      </c>
      <c r="S209" s="11">
        <v>428.59499899999997</v>
      </c>
      <c r="T209" s="11">
        <v>626.42600100000004</v>
      </c>
      <c r="U209" s="11">
        <v>438.41</v>
      </c>
      <c r="V209" s="11">
        <v>887.19384300000002</v>
      </c>
      <c r="W209" s="11">
        <v>886.76838199999997</v>
      </c>
      <c r="X209" s="11">
        <v>856.76818800000001</v>
      </c>
      <c r="Y209" s="11">
        <v>919.92373699999996</v>
      </c>
      <c r="Z209" s="11">
        <v>811.54178000000002</v>
      </c>
      <c r="AA209" s="11">
        <v>641.28153499999996</v>
      </c>
      <c r="AB209" s="11">
        <v>428.25087200000002</v>
      </c>
      <c r="AC209" s="11">
        <v>580.16499999999996</v>
      </c>
      <c r="AD209" s="11">
        <v>781.92792099999997</v>
      </c>
      <c r="AE209" s="11">
        <v>479.48099999999999</v>
      </c>
    </row>
    <row r="210" spans="1:31" ht="13.5" customHeight="1" x14ac:dyDescent="0.15">
      <c r="A210" s="1"/>
      <c r="B210" s="16" t="s">
        <v>234</v>
      </c>
      <c r="C210" s="13">
        <v>10.8</v>
      </c>
      <c r="D210" s="14">
        <v>19.2</v>
      </c>
      <c r="E210" s="14">
        <v>27.6</v>
      </c>
      <c r="F210" s="14">
        <v>42</v>
      </c>
      <c r="G210" s="14">
        <v>53.999999999999986</v>
      </c>
      <c r="H210" s="14">
        <v>52.79999999999999</v>
      </c>
      <c r="I210" s="14">
        <v>64.8</v>
      </c>
      <c r="J210" s="14">
        <v>79.199999999999989</v>
      </c>
      <c r="K210" s="14">
        <v>92.399999999999977</v>
      </c>
      <c r="L210" s="14">
        <v>87.232247000000001</v>
      </c>
      <c r="M210" s="14">
        <v>86.868369999999999</v>
      </c>
      <c r="N210" s="14">
        <v>72.914190000000005</v>
      </c>
      <c r="O210" s="14">
        <v>74.115001000000007</v>
      </c>
      <c r="P210" s="14">
        <v>68.517000999999993</v>
      </c>
      <c r="Q210" s="14">
        <v>73.794999000000004</v>
      </c>
      <c r="R210" s="14">
        <v>86.787001000000004</v>
      </c>
      <c r="S210" s="14">
        <v>85.561001000000005</v>
      </c>
      <c r="T210" s="14">
        <v>66.603999000000002</v>
      </c>
      <c r="U210" s="14">
        <v>40.764999000000003</v>
      </c>
      <c r="V210" s="14">
        <v>61.405203999999998</v>
      </c>
      <c r="W210" s="14">
        <v>97.869000999999997</v>
      </c>
      <c r="X210" s="14">
        <v>114.87921900000001</v>
      </c>
      <c r="Y210" s="14">
        <v>152.73963699999999</v>
      </c>
      <c r="Z210" s="14">
        <v>139.44388499999999</v>
      </c>
      <c r="AA210" s="14">
        <v>129.01942700000001</v>
      </c>
      <c r="AB210" s="14">
        <v>128.76357100000001</v>
      </c>
      <c r="AC210" s="14">
        <v>154.45500000000001</v>
      </c>
      <c r="AD210" s="14">
        <v>165.98791</v>
      </c>
      <c r="AE210" s="14">
        <v>149.38900000000001</v>
      </c>
    </row>
    <row r="211" spans="1:31" ht="13.5" customHeight="1" x14ac:dyDescent="0.15">
      <c r="A211" s="1"/>
      <c r="B211" s="16" t="s">
        <v>235</v>
      </c>
      <c r="C211" s="10">
        <v>0.38900000000000001</v>
      </c>
      <c r="D211" s="11">
        <v>3.1999999999999987E-2</v>
      </c>
      <c r="E211" s="11"/>
      <c r="F211" s="11"/>
      <c r="G211" s="11"/>
      <c r="H211" s="11"/>
      <c r="I211" s="11"/>
      <c r="J211" s="11">
        <v>7.5308999999999987E-2</v>
      </c>
      <c r="K211" s="11"/>
      <c r="L211" s="11">
        <v>0.14216400000000001</v>
      </c>
      <c r="M211" s="11">
        <v>0.13320000000000001</v>
      </c>
      <c r="N211" s="11">
        <v>4.2515999999999998E-2</v>
      </c>
      <c r="O211" s="11">
        <v>8.1000000000000003E-2</v>
      </c>
      <c r="P211" s="11">
        <v>9.9959999999999997E-3</v>
      </c>
      <c r="Q211" s="11">
        <v>6.3995999999999997E-2</v>
      </c>
      <c r="R211" s="11">
        <v>4.1003999999999999E-2</v>
      </c>
      <c r="S211" s="11">
        <v>2.0004000000000001E-2</v>
      </c>
      <c r="T211" s="11">
        <v>3.9960000000000004E-3</v>
      </c>
      <c r="U211" s="11">
        <v>1.2E-2</v>
      </c>
      <c r="V211" s="11">
        <v>4.15E-4</v>
      </c>
      <c r="W211" s="11">
        <v>2.6443999999999999E-2</v>
      </c>
      <c r="X211" s="11">
        <v>1.6709000000000002E-2</v>
      </c>
      <c r="Y211" s="11">
        <v>1.1318E-2</v>
      </c>
      <c r="Z211" s="11">
        <v>6.4605999999999997E-2</v>
      </c>
      <c r="AA211" s="11">
        <v>2.0532999999999999E-2</v>
      </c>
      <c r="AB211" s="11">
        <v>2.967E-3</v>
      </c>
      <c r="AC211" s="11">
        <v>4.2999999999999997E-2</v>
      </c>
      <c r="AD211" s="11">
        <v>4.1000000000000002E-2</v>
      </c>
      <c r="AE211" s="11">
        <v>1.2E-2</v>
      </c>
    </row>
    <row r="212" spans="1:31" ht="13.5" customHeight="1" x14ac:dyDescent="0.15">
      <c r="A212" s="1"/>
      <c r="B212" s="16" t="s">
        <v>236</v>
      </c>
      <c r="C212" s="13">
        <v>0.44700000000000001</v>
      </c>
      <c r="D212" s="14"/>
      <c r="E212" s="14"/>
      <c r="F212" s="14"/>
      <c r="G212" s="14"/>
      <c r="H212" s="14"/>
      <c r="I212" s="14"/>
      <c r="J212" s="14"/>
      <c r="K212" s="14"/>
      <c r="L212" s="14">
        <v>1.2359999999999999E-2</v>
      </c>
      <c r="M212" s="14">
        <v>1.3799999999999999E-3</v>
      </c>
      <c r="N212" s="14">
        <v>5.9519999999999998E-3</v>
      </c>
      <c r="O212" s="14">
        <v>1.5996E-2</v>
      </c>
      <c r="P212" s="14">
        <v>9.9599999999999992E-4</v>
      </c>
      <c r="Q212" s="14"/>
      <c r="R212" s="14">
        <v>2.0040000000000001E-3</v>
      </c>
      <c r="S212" s="14">
        <v>0.15399599999999999</v>
      </c>
      <c r="T212" s="14">
        <v>4.7003999999999997E-2</v>
      </c>
      <c r="U212" s="14">
        <v>3.9995999999999997E-2</v>
      </c>
      <c r="V212" s="14">
        <v>1.7659999999999999E-2</v>
      </c>
      <c r="W212" s="14">
        <v>4.8939999999999999E-3</v>
      </c>
      <c r="X212" s="14">
        <v>1.0300000000000001E-3</v>
      </c>
      <c r="Y212" s="14">
        <v>5.8515999999999999E-2</v>
      </c>
      <c r="Z212" s="14">
        <v>1.2518E-2</v>
      </c>
      <c r="AA212" s="14">
        <v>9.1600000000000004E-4</v>
      </c>
      <c r="AB212" s="14">
        <v>2.9450000000000001E-3</v>
      </c>
      <c r="AC212" s="14">
        <v>5.0000000000000001E-3</v>
      </c>
      <c r="AD212" s="14">
        <v>3.0839999999999999E-3</v>
      </c>
      <c r="AE212" s="14">
        <v>6.0000000000000001E-3</v>
      </c>
    </row>
    <row r="213" spans="1:31" ht="13.5" customHeight="1" x14ac:dyDescent="0.15">
      <c r="A213" s="1"/>
      <c r="B213" s="16" t="s">
        <v>237</v>
      </c>
      <c r="C213" s="10">
        <v>1.2</v>
      </c>
      <c r="D213" s="11"/>
      <c r="E213" s="11">
        <v>1.1999999999999991</v>
      </c>
      <c r="F213" s="11">
        <v>1.2000000000000004</v>
      </c>
      <c r="G213" s="11">
        <v>1.2000000000000002</v>
      </c>
      <c r="H213" s="11">
        <v>2.4000000000000008</v>
      </c>
      <c r="I213" s="11">
        <v>1.1999999999999993</v>
      </c>
      <c r="J213" s="11">
        <v>1.2000000000000004</v>
      </c>
      <c r="K213" s="11"/>
      <c r="L213" s="11">
        <v>0.74125099999999999</v>
      </c>
      <c r="M213" s="11">
        <v>0.77486500000000003</v>
      </c>
      <c r="N213" s="11">
        <v>0.67118599999999995</v>
      </c>
      <c r="O213" s="11">
        <v>0.85699899999999996</v>
      </c>
      <c r="P213" s="11">
        <v>1.4090009999999999</v>
      </c>
      <c r="Q213" s="11">
        <v>3.336999</v>
      </c>
      <c r="R213" s="11">
        <v>2.0139999999999998</v>
      </c>
      <c r="S213" s="11">
        <v>1.8070010000000001</v>
      </c>
      <c r="T213" s="11">
        <v>1.5570010000000001</v>
      </c>
      <c r="U213" s="11">
        <v>1.5849979999999999</v>
      </c>
      <c r="V213" s="11">
        <v>2.1272449999999998</v>
      </c>
      <c r="W213" s="11">
        <v>2.661222</v>
      </c>
      <c r="X213" s="11">
        <v>1.7828390000000001</v>
      </c>
      <c r="Y213" s="11">
        <v>2.495044</v>
      </c>
      <c r="Z213" s="11">
        <v>2.772986</v>
      </c>
      <c r="AA213" s="11">
        <v>2.3830179999999999</v>
      </c>
      <c r="AB213" s="11">
        <v>2.50969</v>
      </c>
      <c r="AC213" s="11">
        <v>2.5510000000000002</v>
      </c>
      <c r="AD213" s="11">
        <v>2.4183970000000001</v>
      </c>
      <c r="AE213" s="11">
        <v>2.7240000000000002</v>
      </c>
    </row>
    <row r="214" spans="1:31" ht="13.5" customHeight="1" x14ac:dyDescent="0.15">
      <c r="A214" s="1"/>
      <c r="B214" s="16" t="s">
        <v>238</v>
      </c>
      <c r="C214" s="13">
        <v>64.8</v>
      </c>
      <c r="D214" s="14">
        <v>73.199999999999974</v>
      </c>
      <c r="E214" s="14">
        <v>82.8</v>
      </c>
      <c r="F214" s="14">
        <v>96.000000000000014</v>
      </c>
      <c r="G214" s="14">
        <v>109.19999999999996</v>
      </c>
      <c r="H214" s="14">
        <v>129.6</v>
      </c>
      <c r="I214" s="14">
        <v>190.8</v>
      </c>
      <c r="J214" s="14">
        <v>266.39999999999998</v>
      </c>
      <c r="K214" s="14">
        <v>367.2</v>
      </c>
      <c r="L214" s="14">
        <v>485.52723500000002</v>
      </c>
      <c r="M214" s="14">
        <v>470.55487900000003</v>
      </c>
      <c r="N214" s="14">
        <v>501.241376</v>
      </c>
      <c r="O214" s="14">
        <v>522.69299999999998</v>
      </c>
      <c r="P214" s="14">
        <v>550.06500000000005</v>
      </c>
      <c r="Q214" s="14">
        <v>498.98600099999999</v>
      </c>
      <c r="R214" s="14">
        <v>546.00699799999995</v>
      </c>
      <c r="S214" s="14">
        <v>391.375</v>
      </c>
      <c r="T214" s="14">
        <v>300.19299999999998</v>
      </c>
      <c r="U214" s="14">
        <v>327.01499999999999</v>
      </c>
      <c r="V214" s="14">
        <v>319.29751099999999</v>
      </c>
      <c r="W214" s="14">
        <v>343.59304500000002</v>
      </c>
      <c r="X214" s="14">
        <v>363.61413599999997</v>
      </c>
      <c r="Y214" s="14">
        <v>394.514385</v>
      </c>
      <c r="Z214" s="14">
        <v>319.56754799999999</v>
      </c>
      <c r="AA214" s="14">
        <v>398.438515</v>
      </c>
      <c r="AB214" s="14">
        <v>293.45146699999998</v>
      </c>
      <c r="AC214" s="14">
        <v>246.12700000000001</v>
      </c>
      <c r="AD214" s="14">
        <v>235.29782700000001</v>
      </c>
      <c r="AE214" s="14">
        <v>221.95500000000001</v>
      </c>
    </row>
    <row r="215" spans="1:31" ht="13.5" customHeight="1" x14ac:dyDescent="0.15">
      <c r="A215" s="1"/>
      <c r="B215" s="16" t="s">
        <v>239</v>
      </c>
      <c r="C215" s="10">
        <v>1.2</v>
      </c>
      <c r="D215" s="11">
        <v>7.1999999999999984</v>
      </c>
      <c r="E215" s="11">
        <v>6</v>
      </c>
      <c r="F215" s="11">
        <v>4.8</v>
      </c>
      <c r="G215" s="11">
        <v>2.4</v>
      </c>
      <c r="H215" s="11">
        <v>2.4000000000000008</v>
      </c>
      <c r="I215" s="11">
        <v>3.6</v>
      </c>
      <c r="J215" s="11">
        <v>2.4</v>
      </c>
      <c r="K215" s="11">
        <v>2.399999999999999</v>
      </c>
      <c r="L215" s="11">
        <v>1.3980969999999999</v>
      </c>
      <c r="M215" s="11">
        <v>2.1149420000000001</v>
      </c>
      <c r="N215" s="11">
        <v>1.3568880000000001</v>
      </c>
      <c r="O215" s="11">
        <v>1.840001</v>
      </c>
      <c r="P215" s="11">
        <v>3.4169990000000001</v>
      </c>
      <c r="Q215" s="11">
        <v>3.0390000000000001</v>
      </c>
      <c r="R215" s="11">
        <v>5.875</v>
      </c>
      <c r="S215" s="11">
        <v>5.3729990000000001</v>
      </c>
      <c r="T215" s="11">
        <v>8.7690000000000001</v>
      </c>
      <c r="U215" s="11">
        <v>40.980001000000001</v>
      </c>
      <c r="V215" s="11">
        <v>80.192283000000003</v>
      </c>
      <c r="W215" s="11">
        <v>60.463464999999999</v>
      </c>
      <c r="X215" s="11">
        <v>26.998023</v>
      </c>
      <c r="Y215" s="11">
        <v>27.245802000000001</v>
      </c>
      <c r="Z215" s="11">
        <v>22.895492000000001</v>
      </c>
      <c r="AA215" s="11">
        <v>16.580938</v>
      </c>
      <c r="AB215" s="11">
        <v>23.981534</v>
      </c>
      <c r="AC215" s="11">
        <v>18.065000000000001</v>
      </c>
      <c r="AD215" s="11">
        <v>23.442599999999999</v>
      </c>
      <c r="AE215" s="11">
        <v>13.397</v>
      </c>
    </row>
    <row r="216" spans="1:31" ht="13.5" customHeight="1" x14ac:dyDescent="0.15">
      <c r="A216" s="1"/>
      <c r="B216" s="16" t="s">
        <v>240</v>
      </c>
      <c r="C216" s="13">
        <v>6</v>
      </c>
      <c r="D216" s="14">
        <v>3.5999999999999992</v>
      </c>
      <c r="E216" s="14">
        <v>3.6</v>
      </c>
      <c r="F216" s="14">
        <v>2.4</v>
      </c>
      <c r="G216" s="14">
        <v>8.4</v>
      </c>
      <c r="H216" s="14">
        <v>14.4</v>
      </c>
      <c r="I216" s="14">
        <v>13.200000000000008</v>
      </c>
      <c r="J216" s="14">
        <v>14.4</v>
      </c>
      <c r="K216" s="14">
        <v>18</v>
      </c>
      <c r="L216" s="14">
        <v>12.186239</v>
      </c>
      <c r="M216" s="14">
        <v>8.6670610000000003</v>
      </c>
      <c r="N216" s="14">
        <v>15.863432</v>
      </c>
      <c r="O216" s="14">
        <v>17.520999</v>
      </c>
      <c r="P216" s="14">
        <v>11.688000000000001</v>
      </c>
      <c r="Q216" s="14">
        <v>15.062999</v>
      </c>
      <c r="R216" s="14">
        <v>13.915001</v>
      </c>
      <c r="S216" s="14">
        <v>51.511000000000003</v>
      </c>
      <c r="T216" s="14">
        <v>16.570001000000001</v>
      </c>
      <c r="U216" s="14">
        <v>14.612999</v>
      </c>
      <c r="V216" s="14">
        <v>53.830660000000002</v>
      </c>
      <c r="W216" s="14">
        <v>34.004046000000002</v>
      </c>
      <c r="X216" s="14">
        <v>23.105128000000001</v>
      </c>
      <c r="Y216" s="14">
        <v>29.784012000000001</v>
      </c>
      <c r="Z216" s="14">
        <v>39.105392999999999</v>
      </c>
      <c r="AA216" s="14">
        <v>46.683686999999999</v>
      </c>
      <c r="AB216" s="14">
        <v>51.272373000000002</v>
      </c>
      <c r="AC216" s="14">
        <v>70.656000000000006</v>
      </c>
      <c r="AD216" s="14">
        <v>86.868224999999995</v>
      </c>
      <c r="AE216" s="14">
        <v>60.143000000000001</v>
      </c>
    </row>
    <row r="217" spans="1:31" ht="13.5" customHeight="1" x14ac:dyDescent="0.15">
      <c r="A217" s="1"/>
      <c r="B217" s="16" t="s">
        <v>241</v>
      </c>
      <c r="C217" s="10">
        <v>32.4</v>
      </c>
      <c r="D217" s="11">
        <v>48</v>
      </c>
      <c r="E217" s="11">
        <v>66</v>
      </c>
      <c r="F217" s="11">
        <v>75.59999999999998</v>
      </c>
      <c r="G217" s="11">
        <v>82.800000000000011</v>
      </c>
      <c r="H217" s="11">
        <v>91.199999999999989</v>
      </c>
      <c r="I217" s="11">
        <v>112.8</v>
      </c>
      <c r="J217" s="11">
        <v>113.99999999999996</v>
      </c>
      <c r="K217" s="11">
        <v>130.80000000000001</v>
      </c>
      <c r="L217" s="11">
        <v>141.91834600000001</v>
      </c>
      <c r="M217" s="11">
        <v>135.67046500000001</v>
      </c>
      <c r="N217" s="11">
        <v>137.61411100000001</v>
      </c>
      <c r="O217" s="11">
        <v>132.63900000000001</v>
      </c>
      <c r="P217" s="11">
        <v>143.88999899999999</v>
      </c>
      <c r="Q217" s="11">
        <v>119.65</v>
      </c>
      <c r="R217" s="11">
        <v>138.90700100000001</v>
      </c>
      <c r="S217" s="11">
        <v>131.58399900000001</v>
      </c>
      <c r="T217" s="11">
        <v>130.72900000000001</v>
      </c>
      <c r="U217" s="11">
        <v>80.616999000000007</v>
      </c>
      <c r="V217" s="11">
        <v>106.25318</v>
      </c>
      <c r="W217" s="11">
        <v>136.63572600000001</v>
      </c>
      <c r="X217" s="11">
        <v>156.40373299999999</v>
      </c>
      <c r="Y217" s="11">
        <v>124.047777</v>
      </c>
      <c r="Z217" s="11">
        <v>114.903927</v>
      </c>
      <c r="AA217" s="11">
        <v>117.100649</v>
      </c>
      <c r="AB217" s="11">
        <v>116.621711</v>
      </c>
      <c r="AC217" s="11">
        <v>129.05600000000001</v>
      </c>
      <c r="AD217" s="11">
        <v>117.605079</v>
      </c>
      <c r="AE217" s="11">
        <v>125.411</v>
      </c>
    </row>
    <row r="218" spans="1:31" ht="13.5" customHeight="1" x14ac:dyDescent="0.15">
      <c r="A218" s="1"/>
      <c r="B218" s="16" t="s">
        <v>242</v>
      </c>
      <c r="C218" s="13">
        <v>14.4</v>
      </c>
      <c r="D218" s="14">
        <v>18.000000000000007</v>
      </c>
      <c r="E218" s="14">
        <v>27.6</v>
      </c>
      <c r="F218" s="14">
        <v>27.6</v>
      </c>
      <c r="G218" s="14">
        <v>32.4</v>
      </c>
      <c r="H218" s="14">
        <v>25.2</v>
      </c>
      <c r="I218" s="14">
        <v>21.599999999999987</v>
      </c>
      <c r="J218" s="14">
        <v>17.999999999999993</v>
      </c>
      <c r="K218" s="14">
        <v>16.8</v>
      </c>
      <c r="L218" s="14">
        <v>17.636855000000001</v>
      </c>
      <c r="M218" s="14">
        <v>14.228928</v>
      </c>
      <c r="N218" s="14">
        <v>13.261207000000001</v>
      </c>
      <c r="O218" s="14">
        <v>12.015000000000001</v>
      </c>
      <c r="P218" s="14">
        <v>12.683</v>
      </c>
      <c r="Q218" s="14">
        <v>16.768001000000002</v>
      </c>
      <c r="R218" s="14">
        <v>19.306000000000001</v>
      </c>
      <c r="S218" s="14">
        <v>24.611001000000002</v>
      </c>
      <c r="T218" s="14">
        <v>28.277000999999998</v>
      </c>
      <c r="U218" s="14">
        <v>15.796002</v>
      </c>
      <c r="V218" s="14">
        <v>33.223072999999999</v>
      </c>
      <c r="W218" s="14">
        <v>20.302403999999999</v>
      </c>
      <c r="X218" s="14">
        <v>26.690014000000001</v>
      </c>
      <c r="Y218" s="14">
        <v>25.552527999999999</v>
      </c>
      <c r="Z218" s="14">
        <v>22.876897</v>
      </c>
      <c r="AA218" s="14">
        <v>19.037607999999999</v>
      </c>
      <c r="AB218" s="14">
        <v>21.364934999999999</v>
      </c>
      <c r="AC218" s="14">
        <v>26.24</v>
      </c>
      <c r="AD218" s="14">
        <v>36.396093999999998</v>
      </c>
      <c r="AE218" s="14">
        <v>34.691000000000003</v>
      </c>
    </row>
    <row r="219" spans="1:31" ht="13.5" customHeight="1" x14ac:dyDescent="0.15">
      <c r="A219" s="1"/>
      <c r="B219" s="16" t="s">
        <v>243</v>
      </c>
      <c r="C219" s="10">
        <v>774</v>
      </c>
      <c r="D219" s="11">
        <v>907.19999999999982</v>
      </c>
      <c r="E219" s="11">
        <v>997.2</v>
      </c>
      <c r="F219" s="11">
        <v>1288.799999999999</v>
      </c>
      <c r="G219" s="11">
        <v>940.79999999999984</v>
      </c>
      <c r="H219" s="11">
        <v>1191.5999999999999</v>
      </c>
      <c r="I219" s="11">
        <v>1471.1999999999996</v>
      </c>
      <c r="J219" s="11">
        <v>1407.6</v>
      </c>
      <c r="K219" s="11">
        <v>2017.200000000001</v>
      </c>
      <c r="L219" s="11">
        <v>2391.3598550000002</v>
      </c>
      <c r="M219" s="11">
        <v>2148.901942</v>
      </c>
      <c r="N219" s="11">
        <v>2230.8172840000002</v>
      </c>
      <c r="O219" s="11">
        <v>2455.0139989999998</v>
      </c>
      <c r="P219" s="11">
        <v>2993.9490000000001</v>
      </c>
      <c r="Q219" s="11">
        <v>3789.0879989999999</v>
      </c>
      <c r="R219" s="11">
        <v>6284.5709999999999</v>
      </c>
      <c r="S219" s="11">
        <v>7482.0050010000004</v>
      </c>
      <c r="T219" s="11">
        <v>9089.9490010000009</v>
      </c>
      <c r="U219" s="11">
        <v>7132.7599980000005</v>
      </c>
      <c r="V219" s="11">
        <v>8845.5494419999995</v>
      </c>
      <c r="W219" s="11">
        <v>9727.853615</v>
      </c>
      <c r="X219" s="11">
        <v>9042.3595619999996</v>
      </c>
      <c r="Y219" s="11">
        <v>9727.3769950000005</v>
      </c>
      <c r="Z219" s="11">
        <v>10846.017545999999</v>
      </c>
      <c r="AA219" s="11">
        <v>10891.938115999999</v>
      </c>
      <c r="AB219" s="11">
        <v>9648.0272399999994</v>
      </c>
      <c r="AC219" s="11">
        <v>10717.232</v>
      </c>
      <c r="AD219" s="11">
        <v>11459.972363000001</v>
      </c>
      <c r="AE219" s="11">
        <v>10928.754000000001</v>
      </c>
    </row>
    <row r="220" spans="1:31" ht="13.5" customHeight="1" x14ac:dyDescent="0.15">
      <c r="A220" s="1"/>
      <c r="B220" s="16" t="s">
        <v>244</v>
      </c>
      <c r="C220" s="13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>
        <v>3.6999999999999998E-2</v>
      </c>
      <c r="AD220" s="14">
        <v>5.6000000000000001E-2</v>
      </c>
      <c r="AE220" s="14">
        <v>4.4999999999999998E-2</v>
      </c>
    </row>
    <row r="221" spans="1:31" ht="13.5" customHeight="1" x14ac:dyDescent="0.15">
      <c r="A221" s="1"/>
      <c r="B221" s="16" t="s">
        <v>245</v>
      </c>
      <c r="C221" s="10"/>
      <c r="D221" s="11">
        <v>21.600000000000009</v>
      </c>
      <c r="E221" s="11"/>
      <c r="F221" s="11"/>
      <c r="G221" s="11"/>
      <c r="H221" s="11">
        <v>1.1999999999999993</v>
      </c>
      <c r="I221" s="11">
        <v>1.1999999999999993</v>
      </c>
      <c r="J221" s="11">
        <v>1.2000000000000004</v>
      </c>
      <c r="K221" s="11">
        <v>4.7999999999999989</v>
      </c>
      <c r="L221" s="11">
        <v>1.3320110000000001</v>
      </c>
      <c r="M221" s="11">
        <v>2.8078560000000001</v>
      </c>
      <c r="N221" s="11">
        <v>2.644393</v>
      </c>
      <c r="O221" s="11">
        <v>2.0170020000000002</v>
      </c>
      <c r="P221" s="11">
        <v>7.1479990000000004</v>
      </c>
      <c r="Q221" s="11">
        <v>10.757001000000001</v>
      </c>
      <c r="R221" s="11">
        <v>14.029</v>
      </c>
      <c r="S221" s="11">
        <v>13.99</v>
      </c>
      <c r="T221" s="11">
        <v>12.759001</v>
      </c>
      <c r="U221" s="11">
        <v>13.026002</v>
      </c>
      <c r="V221" s="11">
        <v>15.420451999999999</v>
      </c>
      <c r="W221" s="11"/>
      <c r="X221" s="11"/>
      <c r="Y221" s="11"/>
      <c r="Z221" s="11"/>
      <c r="AA221" s="11"/>
      <c r="AB221" s="11"/>
      <c r="AC221" s="11"/>
      <c r="AD221" s="11"/>
      <c r="AE221" s="11"/>
    </row>
    <row r="222" spans="1:31" ht="13.5" customHeight="1" x14ac:dyDescent="0.15">
      <c r="A222" s="1"/>
      <c r="B222" s="16" t="s">
        <v>246</v>
      </c>
      <c r="C222" s="13">
        <v>7.2</v>
      </c>
      <c r="D222" s="14">
        <v>10.799999999999997</v>
      </c>
      <c r="E222" s="14">
        <v>3.6</v>
      </c>
      <c r="F222" s="14">
        <v>12.000000000000004</v>
      </c>
      <c r="G222" s="14">
        <v>21.6</v>
      </c>
      <c r="H222" s="14">
        <v>31.199999999999996</v>
      </c>
      <c r="I222" s="14">
        <v>32.4</v>
      </c>
      <c r="J222" s="14">
        <v>35.999999999999993</v>
      </c>
      <c r="K222" s="14">
        <v>40.79999999999999</v>
      </c>
      <c r="L222" s="14">
        <v>51.511116000000001</v>
      </c>
      <c r="M222" s="14">
        <v>59.366857000000003</v>
      </c>
      <c r="N222" s="14">
        <v>85.455006999999995</v>
      </c>
      <c r="O222" s="14">
        <v>73.683001000000004</v>
      </c>
      <c r="P222" s="14">
        <v>117.092</v>
      </c>
      <c r="Q222" s="14">
        <v>129.84</v>
      </c>
      <c r="R222" s="14">
        <v>144.047999</v>
      </c>
      <c r="S222" s="14">
        <v>175.14500100000001</v>
      </c>
      <c r="T222" s="14">
        <v>256.41300000000001</v>
      </c>
      <c r="U222" s="14">
        <v>163.03400199999999</v>
      </c>
      <c r="V222" s="14">
        <v>158.63999200000001</v>
      </c>
      <c r="W222" s="14">
        <v>197.70890800000001</v>
      </c>
      <c r="X222" s="14">
        <v>185.6403</v>
      </c>
      <c r="Y222" s="14">
        <v>188.31785099999999</v>
      </c>
      <c r="Z222" s="14">
        <v>182.23017999999999</v>
      </c>
      <c r="AA222" s="14">
        <v>148.66485299999999</v>
      </c>
      <c r="AB222" s="14">
        <v>127.640817</v>
      </c>
      <c r="AC222" s="14">
        <v>104.10299999999999</v>
      </c>
      <c r="AD222" s="14">
        <v>97.592009000000004</v>
      </c>
      <c r="AE222" s="14">
        <v>70.52</v>
      </c>
    </row>
    <row r="223" spans="1:31" ht="13.5" customHeight="1" x14ac:dyDescent="0.15">
      <c r="A223" s="1"/>
      <c r="B223" s="16" t="s">
        <v>247</v>
      </c>
      <c r="C223" s="10">
        <v>624</v>
      </c>
      <c r="D223" s="11">
        <v>1841.9999999999991</v>
      </c>
      <c r="E223" s="11">
        <v>1081.2</v>
      </c>
      <c r="F223" s="11">
        <v>1967.9999999999995</v>
      </c>
      <c r="G223" s="11">
        <v>2246.4</v>
      </c>
      <c r="H223" s="11">
        <v>3195.6000000000004</v>
      </c>
      <c r="I223" s="11">
        <v>1917.6</v>
      </c>
      <c r="J223" s="11">
        <v>1992</v>
      </c>
      <c r="K223" s="11">
        <v>1813.2</v>
      </c>
      <c r="L223" s="11">
        <v>1247.028397</v>
      </c>
      <c r="M223" s="11">
        <v>1718.9890989999999</v>
      </c>
      <c r="N223" s="11">
        <v>1184.394908</v>
      </c>
      <c r="O223" s="11">
        <v>1252.2979989999999</v>
      </c>
      <c r="P223" s="11">
        <v>1263.7969989999999</v>
      </c>
      <c r="Q223" s="11">
        <v>1622.650999</v>
      </c>
      <c r="R223" s="11">
        <v>2226.691002</v>
      </c>
      <c r="S223" s="11">
        <v>3145.0060010000002</v>
      </c>
      <c r="T223" s="11">
        <v>6463.7030000000004</v>
      </c>
      <c r="U223" s="11">
        <v>4476.6170009999996</v>
      </c>
      <c r="V223" s="11">
        <v>4053.5088580000001</v>
      </c>
      <c r="W223" s="11">
        <v>3798.1454469999999</v>
      </c>
      <c r="X223" s="11">
        <v>3977.3033449999998</v>
      </c>
      <c r="Y223" s="11">
        <v>3484.5943379999999</v>
      </c>
      <c r="Z223" s="11">
        <v>2764.6641549999999</v>
      </c>
      <c r="AA223" s="11">
        <v>2230.2500239999999</v>
      </c>
      <c r="AB223" s="11">
        <v>1488.302874</v>
      </c>
      <c r="AC223" s="11">
        <v>1449.3720000000001</v>
      </c>
      <c r="AD223" s="11">
        <v>2006.9446109999999</v>
      </c>
      <c r="AE223" s="11">
        <v>1708.4449999999999</v>
      </c>
    </row>
    <row r="224" spans="1:31" ht="13.5" customHeight="1" x14ac:dyDescent="0.15">
      <c r="A224" s="1"/>
      <c r="B224" s="16" t="s">
        <v>248</v>
      </c>
      <c r="C224" s="13">
        <v>55.2</v>
      </c>
      <c r="D224" s="14">
        <v>48</v>
      </c>
      <c r="E224" s="14">
        <v>73.2</v>
      </c>
      <c r="F224" s="14">
        <v>115.20000000000003</v>
      </c>
      <c r="G224" s="14">
        <v>175.20000000000013</v>
      </c>
      <c r="H224" s="14">
        <v>92.4</v>
      </c>
      <c r="I224" s="14">
        <v>78</v>
      </c>
      <c r="J224" s="14">
        <v>59.999999999999993</v>
      </c>
      <c r="K224" s="14">
        <v>34.799999999999997</v>
      </c>
      <c r="L224" s="14">
        <v>35.035944000000001</v>
      </c>
      <c r="M224" s="14">
        <v>31.798672</v>
      </c>
      <c r="N224" s="14">
        <v>21.344511000000001</v>
      </c>
      <c r="O224" s="14">
        <v>27.140001000000002</v>
      </c>
      <c r="P224" s="14">
        <v>38.360000999999997</v>
      </c>
      <c r="Q224" s="14">
        <v>51.271000000000001</v>
      </c>
      <c r="R224" s="14">
        <v>68.205001999999993</v>
      </c>
      <c r="S224" s="14">
        <v>64.651002000000005</v>
      </c>
      <c r="T224" s="14">
        <v>93.954999000000001</v>
      </c>
      <c r="U224" s="14">
        <v>55.411000000000001</v>
      </c>
      <c r="V224" s="14">
        <v>130.407701</v>
      </c>
      <c r="W224" s="14">
        <v>199.555362</v>
      </c>
      <c r="X224" s="14">
        <v>160.295378</v>
      </c>
      <c r="Y224" s="14">
        <v>203.308189</v>
      </c>
      <c r="Z224" s="14">
        <v>224.30215000000001</v>
      </c>
      <c r="AA224" s="14">
        <v>224.70501200000001</v>
      </c>
      <c r="AB224" s="14">
        <v>120.430297</v>
      </c>
      <c r="AC224" s="14">
        <v>142.255</v>
      </c>
      <c r="AD224" s="14">
        <v>151.284346</v>
      </c>
      <c r="AE224" s="14">
        <v>111.282</v>
      </c>
    </row>
    <row r="225" spans="1:31" ht="13.5" customHeight="1" x14ac:dyDescent="0.15">
      <c r="A225" s="1"/>
      <c r="B225" s="16" t="s">
        <v>249</v>
      </c>
      <c r="C225" s="10">
        <v>25.2</v>
      </c>
      <c r="D225" s="11">
        <v>78</v>
      </c>
      <c r="E225" s="11">
        <v>57.6</v>
      </c>
      <c r="F225" s="11">
        <v>132</v>
      </c>
      <c r="G225" s="11">
        <v>194.4</v>
      </c>
      <c r="H225" s="11">
        <v>203.99999999999989</v>
      </c>
      <c r="I225" s="11">
        <v>236.4</v>
      </c>
      <c r="J225" s="11">
        <v>265.2</v>
      </c>
      <c r="K225" s="11">
        <v>189.59999999999988</v>
      </c>
      <c r="L225" s="11">
        <v>213.412284</v>
      </c>
      <c r="M225" s="11">
        <v>187.83738700000001</v>
      </c>
      <c r="N225" s="11">
        <v>195.834045</v>
      </c>
      <c r="O225" s="11">
        <v>204.39699999999999</v>
      </c>
      <c r="P225" s="11">
        <v>245.02600000000001</v>
      </c>
      <c r="Q225" s="11">
        <v>282.28500000000003</v>
      </c>
      <c r="R225" s="11">
        <v>358.87500299999999</v>
      </c>
      <c r="S225" s="11">
        <v>466.161001</v>
      </c>
      <c r="T225" s="11">
        <v>720.00400000000002</v>
      </c>
      <c r="U225" s="11">
        <v>641.42599900000005</v>
      </c>
      <c r="V225" s="11">
        <v>944.43811600000004</v>
      </c>
      <c r="W225" s="11">
        <v>1368.9562570000001</v>
      </c>
      <c r="X225" s="11">
        <v>1472.617272</v>
      </c>
      <c r="Y225" s="11">
        <v>1440.21336</v>
      </c>
      <c r="Z225" s="11">
        <v>1391.7267449999999</v>
      </c>
      <c r="AA225" s="11">
        <v>1217.3731749999999</v>
      </c>
      <c r="AB225" s="11">
        <v>1192.410764</v>
      </c>
      <c r="AC225" s="11">
        <v>959.94100000000003</v>
      </c>
      <c r="AD225" s="11">
        <v>803.16378999999995</v>
      </c>
      <c r="AE225" s="11">
        <v>744.48</v>
      </c>
    </row>
    <row r="226" spans="1:31" ht="13.5" customHeight="1" x14ac:dyDescent="0.15">
      <c r="A226" s="1"/>
      <c r="B226" s="16" t="s">
        <v>250</v>
      </c>
      <c r="C226" s="13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>
        <v>15.835000000000001</v>
      </c>
      <c r="AD226" s="14">
        <v>18.358353999999999</v>
      </c>
      <c r="AE226" s="14">
        <v>10.654</v>
      </c>
    </row>
    <row r="227" spans="1:31" ht="13.5" customHeight="1" x14ac:dyDescent="0.15">
      <c r="A227" s="1"/>
      <c r="B227" s="16" t="s">
        <v>251</v>
      </c>
      <c r="C227" s="10"/>
      <c r="D227" s="11">
        <v>6.0000000000000001E-3</v>
      </c>
      <c r="E227" s="11"/>
      <c r="F227" s="11"/>
      <c r="G227" s="11"/>
      <c r="H227" s="11"/>
      <c r="I227" s="11">
        <v>0.25099999999999989</v>
      </c>
      <c r="J227" s="11">
        <v>0.10143599999999998</v>
      </c>
      <c r="K227" s="11">
        <v>1.2000000000000004</v>
      </c>
      <c r="L227" s="11">
        <v>0.41990499999999997</v>
      </c>
      <c r="M227" s="11">
        <v>0.258907</v>
      </c>
      <c r="N227" s="11">
        <v>0.22012399999999999</v>
      </c>
      <c r="O227" s="11">
        <v>0.40099899999999999</v>
      </c>
      <c r="P227" s="11">
        <v>0.46900199999999997</v>
      </c>
      <c r="Q227" s="11">
        <v>0.73899999999999999</v>
      </c>
      <c r="R227" s="11">
        <v>0.60899999999999999</v>
      </c>
      <c r="S227" s="11">
        <v>1.7700009999999999</v>
      </c>
      <c r="T227" s="11">
        <v>1.544001</v>
      </c>
      <c r="U227" s="11">
        <v>1.203001</v>
      </c>
      <c r="V227" s="11">
        <v>1.145445</v>
      </c>
      <c r="W227" s="11">
        <v>0.96389899999999995</v>
      </c>
      <c r="X227" s="11">
        <v>1.2373940000000001</v>
      </c>
      <c r="Y227" s="11">
        <v>2.6501540000000001</v>
      </c>
      <c r="Z227" s="11">
        <v>4.2696259999999997</v>
      </c>
      <c r="AA227" s="11">
        <v>11.142056999999999</v>
      </c>
      <c r="AB227" s="11">
        <v>14.645951999999999</v>
      </c>
      <c r="AC227" s="11">
        <v>2.5510000000000002</v>
      </c>
      <c r="AD227" s="11">
        <v>27.177029000000001</v>
      </c>
      <c r="AE227" s="11">
        <v>1.0189999999999999</v>
      </c>
    </row>
    <row r="228" spans="1:31" ht="13.5" customHeight="1" x14ac:dyDescent="0.15">
      <c r="A228" s="1"/>
      <c r="B228" s="16" t="s">
        <v>252</v>
      </c>
      <c r="C228" s="13">
        <v>3.6</v>
      </c>
      <c r="D228" s="14">
        <v>2.4000000000000008</v>
      </c>
      <c r="E228" s="14">
        <v>4.8</v>
      </c>
      <c r="F228" s="14">
        <v>1.2000000000000004</v>
      </c>
      <c r="G228" s="14">
        <v>2.4</v>
      </c>
      <c r="H228" s="14">
        <v>1.1999999999999993</v>
      </c>
      <c r="I228" s="14">
        <v>1.1999999999999993</v>
      </c>
      <c r="J228" s="14">
        <v>1.2000000000000004</v>
      </c>
      <c r="K228" s="14">
        <v>1.2000000000000004</v>
      </c>
      <c r="L228" s="14">
        <v>0.66616799999999998</v>
      </c>
      <c r="M228" s="14">
        <v>0.48286699999999999</v>
      </c>
      <c r="N228" s="14">
        <v>0.66578899999999996</v>
      </c>
      <c r="O228" s="14">
        <v>0.75700000000000001</v>
      </c>
      <c r="P228" s="14">
        <v>1.24</v>
      </c>
      <c r="Q228" s="14">
        <v>2.08</v>
      </c>
      <c r="R228" s="14">
        <v>2.2000000000000002</v>
      </c>
      <c r="S228" s="14">
        <v>3.677</v>
      </c>
      <c r="T228" s="14">
        <v>2.157</v>
      </c>
      <c r="U228" s="14">
        <v>1.592001</v>
      </c>
      <c r="V228" s="14">
        <v>1.8903669999999999</v>
      </c>
      <c r="W228" s="14">
        <v>3.3706360000000002</v>
      </c>
      <c r="X228" s="14">
        <v>6.5828759999999997</v>
      </c>
      <c r="Y228" s="14">
        <v>3.387689</v>
      </c>
      <c r="Z228" s="14">
        <v>3.2351079999999999</v>
      </c>
      <c r="AA228" s="14">
        <v>2.7243460000000002</v>
      </c>
      <c r="AB228" s="14">
        <v>3.4072749999999998</v>
      </c>
      <c r="AC228" s="14">
        <v>3.2919999999999998</v>
      </c>
      <c r="AD228" s="14">
        <v>5.3024079999999998</v>
      </c>
      <c r="AE228" s="14">
        <v>3.327</v>
      </c>
    </row>
    <row r="229" spans="1:31" ht="13.5" customHeight="1" x14ac:dyDescent="0.15">
      <c r="A229" s="1"/>
      <c r="B229" s="16" t="s">
        <v>253</v>
      </c>
      <c r="C229" s="10">
        <v>2.4</v>
      </c>
      <c r="D229" s="11"/>
      <c r="E229" s="11"/>
      <c r="F229" s="11">
        <v>18</v>
      </c>
      <c r="G229" s="11">
        <v>2.4</v>
      </c>
      <c r="H229" s="11">
        <v>19.199999999999989</v>
      </c>
      <c r="I229" s="11"/>
      <c r="J229" s="11"/>
      <c r="K229" s="11">
        <v>5.9999999999999991</v>
      </c>
      <c r="L229" s="11">
        <v>1.8759600000000001</v>
      </c>
      <c r="M229" s="11">
        <v>23.380341999999999</v>
      </c>
      <c r="N229" s="11">
        <v>0.49948300000000001</v>
      </c>
      <c r="O229" s="11">
        <v>0.98799999999999999</v>
      </c>
      <c r="P229" s="11">
        <v>26.878</v>
      </c>
      <c r="Q229" s="11">
        <v>0.69799999999999995</v>
      </c>
      <c r="R229" s="11">
        <v>0.58399900000000005</v>
      </c>
      <c r="S229" s="11">
        <v>0.62199899999999997</v>
      </c>
      <c r="T229" s="11">
        <v>0.495</v>
      </c>
      <c r="U229" s="11">
        <v>0.67599900000000002</v>
      </c>
      <c r="V229" s="11">
        <v>0.58816100000000004</v>
      </c>
      <c r="W229" s="11">
        <v>0.71825499999999998</v>
      </c>
      <c r="X229" s="11">
        <v>1.0660160000000001</v>
      </c>
      <c r="Y229" s="11">
        <v>0.98207100000000003</v>
      </c>
      <c r="Z229" s="11">
        <v>1.284694</v>
      </c>
      <c r="AA229" s="11">
        <v>1.571043</v>
      </c>
      <c r="AB229" s="11">
        <v>1.388684</v>
      </c>
      <c r="AC229" s="11">
        <v>2.0990000000000002</v>
      </c>
      <c r="AD229" s="11">
        <v>1.9701200000000001</v>
      </c>
      <c r="AE229" s="11">
        <v>1.278</v>
      </c>
    </row>
    <row r="230" spans="1:31" ht="13.5" customHeight="1" x14ac:dyDescent="0.15">
      <c r="A230" s="1"/>
      <c r="B230" s="16" t="s">
        <v>254</v>
      </c>
      <c r="C230" s="13">
        <v>4.8</v>
      </c>
      <c r="D230" s="14">
        <v>3.5999999999999992</v>
      </c>
      <c r="E230" s="14">
        <v>2.4</v>
      </c>
      <c r="F230" s="14">
        <v>1.2000000000000004</v>
      </c>
      <c r="G230" s="14">
        <v>2.4</v>
      </c>
      <c r="H230" s="14">
        <v>4.7999999999999989</v>
      </c>
      <c r="I230" s="14">
        <v>3.6</v>
      </c>
      <c r="J230" s="14">
        <v>3.5999999999999992</v>
      </c>
      <c r="K230" s="14">
        <v>2.399999999999999</v>
      </c>
      <c r="L230" s="14">
        <v>2.3139959999999999</v>
      </c>
      <c r="M230" s="14">
        <v>2.6667339999999999</v>
      </c>
      <c r="N230" s="14">
        <v>1.990848</v>
      </c>
      <c r="O230" s="14">
        <v>2.8640020000000002</v>
      </c>
      <c r="P230" s="14">
        <v>3.7770000000000001</v>
      </c>
      <c r="Q230" s="14">
        <v>5.3010000000000002</v>
      </c>
      <c r="R230" s="14">
        <v>6.5209989999999998</v>
      </c>
      <c r="S230" s="14">
        <v>8.6989990000000006</v>
      </c>
      <c r="T230" s="14">
        <v>13.906000000000001</v>
      </c>
      <c r="U230" s="14">
        <v>9.2949990000000007</v>
      </c>
      <c r="V230" s="14">
        <v>14.284992000000001</v>
      </c>
      <c r="W230" s="14">
        <v>19.119845000000002</v>
      </c>
      <c r="X230" s="14">
        <v>28.416039999999999</v>
      </c>
      <c r="Y230" s="14">
        <v>19.912586999999998</v>
      </c>
      <c r="Z230" s="14">
        <v>11.162549</v>
      </c>
      <c r="AA230" s="14">
        <v>9.6180990000000008</v>
      </c>
      <c r="AB230" s="14">
        <v>5.6224379999999998</v>
      </c>
      <c r="AC230" s="14">
        <v>7.3639999999999999</v>
      </c>
      <c r="AD230" s="14">
        <v>9.1598860000000002</v>
      </c>
      <c r="AE230" s="14">
        <v>17.794</v>
      </c>
    </row>
    <row r="231" spans="1:31" ht="13.5" customHeight="1" x14ac:dyDescent="0.15">
      <c r="A231" s="1"/>
      <c r="B231" s="16" t="s">
        <v>255</v>
      </c>
      <c r="C231" s="10">
        <v>4.8</v>
      </c>
      <c r="D231" s="11">
        <v>12</v>
      </c>
      <c r="E231" s="11">
        <v>12</v>
      </c>
      <c r="F231" s="11">
        <v>18</v>
      </c>
      <c r="G231" s="11">
        <v>27.599999999999994</v>
      </c>
      <c r="H231" s="11">
        <v>31.199999999999996</v>
      </c>
      <c r="I231" s="11">
        <v>23.999999999999993</v>
      </c>
      <c r="J231" s="11">
        <v>28.800000000000008</v>
      </c>
      <c r="K231" s="11">
        <v>26.399999999999984</v>
      </c>
      <c r="L231" s="11">
        <v>24.35136</v>
      </c>
      <c r="M231" s="11">
        <v>20.035411</v>
      </c>
      <c r="N231" s="11">
        <v>22.622910000000001</v>
      </c>
      <c r="O231" s="11">
        <v>19.422000000000001</v>
      </c>
      <c r="P231" s="11">
        <v>22.924001000000001</v>
      </c>
      <c r="Q231" s="11">
        <v>35.998001000000002</v>
      </c>
      <c r="R231" s="11">
        <v>47.322997999999998</v>
      </c>
      <c r="S231" s="11">
        <v>63.557000000000002</v>
      </c>
      <c r="T231" s="11">
        <v>76.278000000000006</v>
      </c>
      <c r="U231" s="11">
        <v>48.284001000000004</v>
      </c>
      <c r="V231" s="11">
        <v>53.716973000000003</v>
      </c>
      <c r="W231" s="11">
        <v>90.410752000000002</v>
      </c>
      <c r="X231" s="11">
        <v>82.220748</v>
      </c>
      <c r="Y231" s="11">
        <v>98.469730999999996</v>
      </c>
      <c r="Z231" s="11">
        <v>111.563098</v>
      </c>
      <c r="AA231" s="11">
        <v>105.622516</v>
      </c>
      <c r="AB231" s="11">
        <v>96.379750999999999</v>
      </c>
      <c r="AC231" s="11">
        <v>112.23099999999999</v>
      </c>
      <c r="AD231" s="11">
        <v>90.816884999999999</v>
      </c>
      <c r="AE231" s="11">
        <v>85.668000000000006</v>
      </c>
    </row>
    <row r="232" spans="1:31" ht="13.5" customHeight="1" x14ac:dyDescent="0.15">
      <c r="A232" s="1"/>
      <c r="B232" s="16" t="s">
        <v>256</v>
      </c>
      <c r="C232" s="13">
        <v>32.4</v>
      </c>
      <c r="D232" s="14">
        <v>37.199999999999989</v>
      </c>
      <c r="E232" s="14">
        <v>48</v>
      </c>
      <c r="F232" s="14">
        <v>53.999999999999986</v>
      </c>
      <c r="G232" s="14">
        <v>64.799999999999983</v>
      </c>
      <c r="H232" s="14">
        <v>87.599999999999966</v>
      </c>
      <c r="I232" s="14">
        <v>104.40000000000003</v>
      </c>
      <c r="J232" s="14">
        <v>132.00000000000006</v>
      </c>
      <c r="K232" s="14">
        <v>94.800000000000026</v>
      </c>
      <c r="L232" s="14">
        <v>138.33419900000001</v>
      </c>
      <c r="M232" s="14">
        <v>78.265960000000007</v>
      </c>
      <c r="N232" s="14">
        <v>34.657091000000001</v>
      </c>
      <c r="O232" s="14">
        <v>44.351999999999997</v>
      </c>
      <c r="P232" s="14">
        <v>39.587001000000001</v>
      </c>
      <c r="Q232" s="14">
        <v>57.072999000000003</v>
      </c>
      <c r="R232" s="14">
        <v>54.236998999999997</v>
      </c>
      <c r="S232" s="14">
        <v>71.637</v>
      </c>
      <c r="T232" s="14">
        <v>99.000000999999997</v>
      </c>
      <c r="U232" s="14">
        <v>64.430000000000007</v>
      </c>
      <c r="V232" s="14">
        <v>159.17774700000001</v>
      </c>
      <c r="W232" s="14">
        <v>217.02823000000001</v>
      </c>
      <c r="X232" s="14">
        <v>183.99218099999999</v>
      </c>
      <c r="Y232" s="14">
        <v>385.91903600000001</v>
      </c>
      <c r="Z232" s="14">
        <v>255.31989999999999</v>
      </c>
      <c r="AA232" s="14">
        <v>192.795467</v>
      </c>
      <c r="AB232" s="14">
        <v>99.218022000000005</v>
      </c>
      <c r="AC232" s="14">
        <v>113.30800000000001</v>
      </c>
      <c r="AD232" s="14">
        <v>121.958494</v>
      </c>
      <c r="AE232" s="14">
        <v>121.34399999999999</v>
      </c>
    </row>
    <row r="233" spans="1:31" ht="13.5" customHeight="1" x14ac:dyDescent="0.15">
      <c r="A233" s="1"/>
      <c r="B233" s="16" t="s">
        <v>257</v>
      </c>
      <c r="C233" s="10">
        <v>93.6</v>
      </c>
      <c r="D233" s="11">
        <v>428.4</v>
      </c>
      <c r="E233" s="11">
        <v>391.2</v>
      </c>
      <c r="F233" s="11">
        <v>98.4</v>
      </c>
      <c r="G233" s="11">
        <v>116.39999999999999</v>
      </c>
      <c r="H233" s="11">
        <v>123.60000000000002</v>
      </c>
      <c r="I233" s="11">
        <v>222</v>
      </c>
      <c r="J233" s="11">
        <v>282</v>
      </c>
      <c r="K233" s="11">
        <v>280.7999999999999</v>
      </c>
      <c r="L233" s="11">
        <v>380.27703700000001</v>
      </c>
      <c r="M233" s="11">
        <v>554.66431699999998</v>
      </c>
      <c r="N233" s="11">
        <v>247.48641799999999</v>
      </c>
      <c r="O233" s="11">
        <v>106.977</v>
      </c>
      <c r="P233" s="11">
        <v>229.90200100000001</v>
      </c>
      <c r="Q233" s="11">
        <v>570.52300100000002</v>
      </c>
      <c r="R233" s="11">
        <v>995.90900099999999</v>
      </c>
      <c r="S233" s="11">
        <v>1232.5060000000001</v>
      </c>
      <c r="T233" s="11">
        <v>728.38699899999995</v>
      </c>
      <c r="U233" s="11">
        <v>353.386999</v>
      </c>
      <c r="V233" s="11">
        <v>643.53684299999998</v>
      </c>
      <c r="W233" s="11">
        <v>614.67650100000003</v>
      </c>
      <c r="X233" s="11">
        <v>522.94461899999999</v>
      </c>
      <c r="Y233" s="11">
        <v>442.90491100000003</v>
      </c>
      <c r="Z233" s="11">
        <v>235.883895</v>
      </c>
      <c r="AA233" s="11">
        <v>449.47578299999998</v>
      </c>
      <c r="AB233" s="11">
        <v>326.26230800000002</v>
      </c>
      <c r="AC233" s="11">
        <v>59.448999999999998</v>
      </c>
      <c r="AD233" s="11">
        <v>20.569569999999999</v>
      </c>
      <c r="AE233" s="11">
        <v>22.190999999999999</v>
      </c>
    </row>
    <row r="234" spans="1:31" ht="13.5" customHeight="1" x14ac:dyDescent="0.15">
      <c r="A234" s="1"/>
      <c r="B234" s="16" t="s">
        <v>258</v>
      </c>
      <c r="C234" s="13">
        <v>0.93100000000000005</v>
      </c>
      <c r="D234" s="14">
        <v>9.4E-2</v>
      </c>
      <c r="E234" s="14"/>
      <c r="F234" s="14">
        <v>1.2000000000000004</v>
      </c>
      <c r="G234" s="14">
        <v>1.2000000000000002</v>
      </c>
      <c r="H234" s="14">
        <v>2.4000000000000008</v>
      </c>
      <c r="I234" s="14">
        <v>1.2130000000000003</v>
      </c>
      <c r="J234" s="14">
        <v>71.548894999999987</v>
      </c>
      <c r="K234" s="14">
        <v>39.599999999999973</v>
      </c>
      <c r="L234" s="14">
        <v>72.132923000000005</v>
      </c>
      <c r="M234" s="14">
        <v>279.40267999999998</v>
      </c>
      <c r="N234" s="14">
        <v>3.1607799999999999</v>
      </c>
      <c r="O234" s="14">
        <v>80.840998999999996</v>
      </c>
      <c r="P234" s="14">
        <v>204.661</v>
      </c>
      <c r="Q234" s="14">
        <v>64.875998999999993</v>
      </c>
      <c r="R234" s="14">
        <v>255.130999</v>
      </c>
      <c r="S234" s="14">
        <v>77.638999999999996</v>
      </c>
      <c r="T234" s="14">
        <v>8.4940029999999993</v>
      </c>
      <c r="U234" s="14">
        <v>1624.7560020000001</v>
      </c>
      <c r="V234" s="14">
        <v>3753.513582</v>
      </c>
      <c r="W234" s="14">
        <v>1020.70618</v>
      </c>
      <c r="X234" s="14">
        <v>1113.660883</v>
      </c>
      <c r="Y234" s="14">
        <v>558.318984</v>
      </c>
      <c r="Z234" s="14">
        <v>1085.5400959999999</v>
      </c>
      <c r="AA234" s="14">
        <v>547.90693799999997</v>
      </c>
      <c r="AB234" s="14">
        <v>92.306797000000003</v>
      </c>
      <c r="AC234" s="14">
        <v>626.79600000000005</v>
      </c>
      <c r="AD234" s="14">
        <v>179.290426</v>
      </c>
      <c r="AE234" s="14">
        <v>107.952</v>
      </c>
    </row>
    <row r="235" spans="1:31" ht="13.5" customHeight="1" x14ac:dyDescent="0.15">
      <c r="A235" s="1"/>
      <c r="B235" s="9" t="s">
        <v>259</v>
      </c>
      <c r="C235" s="10"/>
      <c r="D235" s="11"/>
      <c r="E235" s="11">
        <v>1.1999999999999991</v>
      </c>
      <c r="F235" s="11"/>
      <c r="G235" s="11"/>
      <c r="H235" s="11"/>
      <c r="I235" s="11">
        <v>4.8000000000000007</v>
      </c>
      <c r="J235" s="11"/>
      <c r="K235" s="11"/>
      <c r="L235" s="11"/>
      <c r="M235" s="11"/>
      <c r="N235" s="11"/>
      <c r="O235" s="11">
        <v>1.734</v>
      </c>
      <c r="P235" s="11">
        <v>9.4510000000000005</v>
      </c>
      <c r="Q235" s="11"/>
      <c r="R235" s="11">
        <v>203.24100000000001</v>
      </c>
      <c r="S235" s="11">
        <v>214.32199900000001</v>
      </c>
      <c r="T235" s="11">
        <v>344.79200200000002</v>
      </c>
      <c r="U235" s="11">
        <v>48.375999</v>
      </c>
      <c r="V235" s="11">
        <v>62.737304999999999</v>
      </c>
      <c r="W235" s="11">
        <v>73.980086</v>
      </c>
      <c r="X235" s="11">
        <v>74.202832000000001</v>
      </c>
      <c r="Y235" s="11">
        <v>57.839467999999997</v>
      </c>
      <c r="Z235" s="11">
        <v>55.818693000000003</v>
      </c>
      <c r="AA235" s="11">
        <v>51.535457999999998</v>
      </c>
      <c r="AB235" s="11">
        <v>46.888060000000003</v>
      </c>
      <c r="AC235" s="11">
        <v>71.677999999999997</v>
      </c>
      <c r="AD235" s="11">
        <v>59.159388</v>
      </c>
      <c r="AE235" s="11">
        <v>42.170999999999999</v>
      </c>
    </row>
    <row r="236" spans="1:31" ht="13.5" customHeight="1" x14ac:dyDescent="0.15">
      <c r="A236" s="1"/>
      <c r="B236" s="12" t="s">
        <v>260</v>
      </c>
      <c r="C236" s="13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>
        <v>1.734</v>
      </c>
      <c r="P236" s="14">
        <v>9.4510000000000005</v>
      </c>
      <c r="Q236" s="14"/>
      <c r="R236" s="14">
        <v>203.24100000000001</v>
      </c>
      <c r="S236" s="14">
        <v>214.32199900000001</v>
      </c>
      <c r="T236" s="14">
        <v>344.79200200000002</v>
      </c>
      <c r="U236" s="14">
        <v>48.375999</v>
      </c>
      <c r="V236" s="14">
        <v>62.737304999999999</v>
      </c>
      <c r="W236" s="14">
        <v>73.980086</v>
      </c>
      <c r="X236" s="14">
        <v>74.202832000000001</v>
      </c>
      <c r="Y236" s="14">
        <v>57.839467999999997</v>
      </c>
      <c r="Z236" s="14">
        <v>55.818693000000003</v>
      </c>
      <c r="AA236" s="14">
        <v>51.535457999999998</v>
      </c>
      <c r="AB236" s="14">
        <v>46.888060000000003</v>
      </c>
      <c r="AC236" s="14">
        <v>71.677999999999997</v>
      </c>
      <c r="AD236" s="14">
        <v>59.159388</v>
      </c>
      <c r="AE236" s="14">
        <v>42.170999999999999</v>
      </c>
    </row>
    <row r="237" spans="1:31" ht="13.5" customHeight="1" x14ac:dyDescent="0.15">
      <c r="A237" s="1"/>
      <c r="B237" s="12" t="s">
        <v>261</v>
      </c>
      <c r="C237" s="10"/>
      <c r="D237" s="11"/>
      <c r="E237" s="11">
        <v>1.1999999999999991</v>
      </c>
      <c r="F237" s="11"/>
      <c r="G237" s="11"/>
      <c r="H237" s="11"/>
      <c r="I237" s="11">
        <v>4.8000000000000007</v>
      </c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</row>
    <row r="238" spans="1:31" ht="13.5" customHeight="1" x14ac:dyDescent="0.15">
      <c r="A238" s="1"/>
      <c r="B238" s="9" t="s">
        <v>262</v>
      </c>
      <c r="C238" s="13">
        <v>544.79999999999995</v>
      </c>
      <c r="D238" s="14">
        <v>568.79999999999984</v>
      </c>
      <c r="E238" s="14">
        <v>232.8</v>
      </c>
      <c r="F238" s="14">
        <v>265.2000000000001</v>
      </c>
      <c r="G238" s="14">
        <v>343.2000000000001</v>
      </c>
      <c r="H238" s="14">
        <v>35.999999999999986</v>
      </c>
      <c r="I238" s="14">
        <v>166.79999999999987</v>
      </c>
      <c r="J238" s="14">
        <v>175.2000000000001</v>
      </c>
      <c r="K238" s="14">
        <v>205.2</v>
      </c>
      <c r="L238" s="14">
        <v>288.70715999999999</v>
      </c>
      <c r="M238" s="14">
        <v>185.50978799999999</v>
      </c>
      <c r="N238" s="14"/>
      <c r="O238" s="14">
        <v>285.61400400000002</v>
      </c>
      <c r="P238" s="14">
        <v>359.718996</v>
      </c>
      <c r="Q238" s="14">
        <v>414.86700000000002</v>
      </c>
      <c r="R238" s="14">
        <v>367.72299600000002</v>
      </c>
      <c r="S238" s="14">
        <v>485.88900000000001</v>
      </c>
      <c r="T238" s="14">
        <v>308.49</v>
      </c>
      <c r="U238" s="14">
        <v>76.140996000000001</v>
      </c>
      <c r="V238" s="14">
        <v>5.5012999999999999E-2</v>
      </c>
      <c r="W238" s="14"/>
      <c r="X238" s="14">
        <v>0.122373</v>
      </c>
      <c r="Y238" s="14">
        <v>0.286275</v>
      </c>
      <c r="Z238" s="14">
        <v>2.692005</v>
      </c>
      <c r="AA238" s="14">
        <v>2.9395099999999998</v>
      </c>
      <c r="AB238" s="14">
        <v>3.6777329999999999</v>
      </c>
      <c r="AC238" s="14">
        <v>16.762</v>
      </c>
      <c r="AD238" s="14"/>
      <c r="AE238" s="14"/>
    </row>
    <row r="239" spans="1:31" ht="13.5" customHeight="1" x14ac:dyDescent="0.15">
      <c r="A239" s="1"/>
      <c r="B239" s="9" t="s">
        <v>263</v>
      </c>
      <c r="C239" s="10">
        <v>493</v>
      </c>
      <c r="D239" s="11">
        <v>690.99999999999977</v>
      </c>
      <c r="E239" s="11">
        <v>3574</v>
      </c>
      <c r="F239" s="11">
        <v>5352.8989999999967</v>
      </c>
      <c r="G239" s="11">
        <v>6294.5109999999968</v>
      </c>
      <c r="H239" s="11">
        <v>8290.6819999999989</v>
      </c>
      <c r="I239" s="11">
        <v>7959.4939999999988</v>
      </c>
      <c r="J239" s="11">
        <v>0.73249899999999979</v>
      </c>
      <c r="K239" s="11"/>
      <c r="L239" s="11">
        <v>5.8079999999999998E-3</v>
      </c>
      <c r="M239" s="11">
        <v>2.9316999999999999E-2</v>
      </c>
      <c r="N239" s="11">
        <v>6.5254999999999994E-2</v>
      </c>
      <c r="O239" s="11">
        <v>1.6990000000000001</v>
      </c>
      <c r="P239" s="11">
        <v>2.6509990000000001</v>
      </c>
      <c r="Q239" s="11">
        <v>2.949999</v>
      </c>
      <c r="R239" s="11">
        <v>9.0880019999999995</v>
      </c>
      <c r="S239" s="11">
        <v>22.227</v>
      </c>
      <c r="T239" s="11">
        <v>20.057998999999999</v>
      </c>
      <c r="U239" s="11">
        <v>18.544</v>
      </c>
      <c r="V239" s="11">
        <v>90.920518000000001</v>
      </c>
      <c r="W239" s="11">
        <v>508.76366999999999</v>
      </c>
      <c r="X239" s="11">
        <v>47.763630999999997</v>
      </c>
      <c r="Y239" s="11">
        <v>56.423071</v>
      </c>
      <c r="Z239" s="11">
        <v>95.262514999999993</v>
      </c>
      <c r="AA239" s="11">
        <v>39.254328999999998</v>
      </c>
      <c r="AB239" s="11">
        <v>33.950113999999999</v>
      </c>
      <c r="AC239" s="11">
        <v>86.116</v>
      </c>
      <c r="AD239" s="11">
        <v>51.674053000000001</v>
      </c>
      <c r="AE239" s="11">
        <v>54.378</v>
      </c>
    </row>
    <row r="240" spans="1:31" ht="13.5" customHeight="1" x14ac:dyDescent="0.15">
      <c r="A240" s="1"/>
      <c r="B240" s="9" t="s">
        <v>264</v>
      </c>
      <c r="C240" s="13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</row>
    <row r="241" spans="1:31" ht="13.5" customHeight="1" x14ac:dyDescent="0.15">
      <c r="A241" s="1"/>
      <c r="B241" s="12" t="s">
        <v>265</v>
      </c>
      <c r="C241" s="10">
        <v>2874.7310000000002</v>
      </c>
      <c r="D241" s="11">
        <v>2279.1120000000001</v>
      </c>
      <c r="E241" s="11">
        <v>1994.4000000000003</v>
      </c>
      <c r="F241" s="11">
        <v>3133.2</v>
      </c>
      <c r="G241" s="11">
        <v>3048</v>
      </c>
      <c r="H241" s="11">
        <v>3352.8</v>
      </c>
      <c r="I241" s="11">
        <v>3864.0349999999999</v>
      </c>
      <c r="J241" s="11">
        <v>4059.5707000000011</v>
      </c>
      <c r="K241" s="11">
        <v>3614.4</v>
      </c>
      <c r="L241" s="11">
        <v>3294.0982239999998</v>
      </c>
      <c r="M241" s="11">
        <v>3972.7143339999998</v>
      </c>
      <c r="N241" s="11">
        <v>3902.2769490000001</v>
      </c>
      <c r="O241" s="11">
        <v>4142.9000130000004</v>
      </c>
      <c r="P241" s="11">
        <v>7277.8460109999996</v>
      </c>
      <c r="Q241" s="11">
        <v>8031.8510239999996</v>
      </c>
      <c r="R241" s="11">
        <v>9923.8549899999998</v>
      </c>
      <c r="S241" s="11">
        <v>11244.403001000001</v>
      </c>
      <c r="T241" s="11">
        <v>13264.942998</v>
      </c>
      <c r="U241" s="11">
        <v>12956.601017999999</v>
      </c>
      <c r="V241" s="11">
        <v>15592.902977</v>
      </c>
      <c r="W241" s="11">
        <v>18110.381410000002</v>
      </c>
      <c r="X241" s="11">
        <v>14264.873967</v>
      </c>
      <c r="Y241" s="11">
        <v>15377.165857</v>
      </c>
      <c r="Z241" s="11">
        <v>15216.498473</v>
      </c>
      <c r="AA241" s="11">
        <v>11813.981388</v>
      </c>
      <c r="AB241" s="11">
        <v>13455.601871000001</v>
      </c>
      <c r="AC241" s="11">
        <v>11063.254999999999</v>
      </c>
      <c r="AD241" s="11">
        <v>10126.281974</v>
      </c>
      <c r="AE241" s="11">
        <v>9736.1039999999994</v>
      </c>
    </row>
    <row r="242" spans="1:31" ht="13.5" customHeight="1" x14ac:dyDescent="0.15">
      <c r="A242" s="1"/>
      <c r="B242" s="12" t="s">
        <v>266</v>
      </c>
      <c r="C242" s="13">
        <v>3190.8</v>
      </c>
      <c r="D242" s="14">
        <v>3358.8</v>
      </c>
      <c r="E242" s="14">
        <v>3470.4</v>
      </c>
      <c r="F242" s="14">
        <v>3450</v>
      </c>
      <c r="G242" s="14">
        <v>4306.7999999999993</v>
      </c>
      <c r="H242" s="14">
        <v>5181.5999999999995</v>
      </c>
      <c r="I242" s="14">
        <v>4553.9999999999991</v>
      </c>
      <c r="J242" s="14">
        <v>5874.0000000000009</v>
      </c>
      <c r="K242" s="14">
        <v>5457.6</v>
      </c>
      <c r="L242" s="14">
        <v>6519.8749209999996</v>
      </c>
      <c r="M242" s="14">
        <v>6292.3916220000001</v>
      </c>
      <c r="N242" s="14">
        <v>6591.8911930000004</v>
      </c>
      <c r="O242" s="14">
        <v>7526.9740080000001</v>
      </c>
      <c r="P242" s="14">
        <v>9465.8359970000001</v>
      </c>
      <c r="Q242" s="14">
        <v>10594.189995999999</v>
      </c>
      <c r="R242" s="14">
        <v>12760.629003</v>
      </c>
      <c r="S242" s="14">
        <v>17268.452006</v>
      </c>
      <c r="T242" s="14">
        <v>24069.958987000002</v>
      </c>
      <c r="U242" s="14">
        <v>21551.102003</v>
      </c>
      <c r="V242" s="14">
        <v>24970.474779</v>
      </c>
      <c r="W242" s="14">
        <v>29217.731786</v>
      </c>
      <c r="X242" s="14">
        <v>32869.094546</v>
      </c>
      <c r="Y242" s="14">
        <v>29163.557672999999</v>
      </c>
      <c r="Z242" s="14">
        <v>31474.702372</v>
      </c>
      <c r="AA242" s="14">
        <v>27679.344230999999</v>
      </c>
      <c r="AB242" s="14">
        <v>22948.275532</v>
      </c>
      <c r="AC242" s="14">
        <v>21539.800999999999</v>
      </c>
      <c r="AD242" s="14">
        <v>18904.598112</v>
      </c>
      <c r="AE242" s="14">
        <v>14870.609</v>
      </c>
    </row>
    <row r="243" spans="1:31" ht="13.5" customHeight="1" x14ac:dyDescent="0.15">
      <c r="A243" s="1"/>
      <c r="B243" s="12" t="s">
        <v>267</v>
      </c>
      <c r="C243" s="10">
        <v>9345.6</v>
      </c>
      <c r="D243" s="11">
        <v>8473.2000000000025</v>
      </c>
      <c r="E243" s="11">
        <v>9096</v>
      </c>
      <c r="F243" s="11">
        <v>10436.4</v>
      </c>
      <c r="G243" s="11">
        <v>15016.8</v>
      </c>
      <c r="H243" s="11">
        <v>14391.6</v>
      </c>
      <c r="I243" s="11">
        <v>15289.277999999998</v>
      </c>
      <c r="J243" s="11">
        <v>16687.203928999999</v>
      </c>
      <c r="K243" s="11">
        <v>17442</v>
      </c>
      <c r="L243" s="11">
        <v>19547.339081999999</v>
      </c>
      <c r="M243" s="11">
        <v>17842.158149999999</v>
      </c>
      <c r="N243" s="11">
        <v>19762.672942000001</v>
      </c>
      <c r="O243" s="11">
        <v>23215.336004000001</v>
      </c>
      <c r="P243" s="11">
        <v>32985.869000999999</v>
      </c>
      <c r="Q243" s="11">
        <v>39097.667002000002</v>
      </c>
      <c r="R243" s="11">
        <v>43775.974996999998</v>
      </c>
      <c r="S243" s="11">
        <v>49383.583997000002</v>
      </c>
      <c r="T243" s="11">
        <v>52734.281005999997</v>
      </c>
      <c r="U243" s="11">
        <v>42906.866002000002</v>
      </c>
      <c r="V243" s="11">
        <v>48108.185840999999</v>
      </c>
      <c r="W243" s="11">
        <v>50898.320849000003</v>
      </c>
      <c r="X243" s="11">
        <v>44753.168885999999</v>
      </c>
      <c r="Y243" s="11">
        <v>44243.822165999998</v>
      </c>
      <c r="Z243" s="11">
        <v>46164.360069000002</v>
      </c>
      <c r="AA243" s="11">
        <v>40727.770858999997</v>
      </c>
      <c r="AB243" s="11">
        <v>39692.152949000003</v>
      </c>
      <c r="AC243" s="11">
        <v>45407.678</v>
      </c>
      <c r="AD243" s="11">
        <v>51539.066955000002</v>
      </c>
      <c r="AE243" s="11">
        <v>47376.711000000003</v>
      </c>
    </row>
    <row r="244" spans="1:31" ht="13.5" customHeight="1" x14ac:dyDescent="0.15">
      <c r="A244" s="1"/>
      <c r="B244" s="12" t="s">
        <v>268</v>
      </c>
      <c r="C244" s="13">
        <v>3752.625</v>
      </c>
      <c r="D244" s="14">
        <v>4131.6540000000005</v>
      </c>
      <c r="E244" s="14">
        <v>4231.2</v>
      </c>
      <c r="F244" s="14">
        <v>4093.2</v>
      </c>
      <c r="G244" s="14">
        <v>5347.2</v>
      </c>
      <c r="H244" s="14">
        <v>6693.5999999999985</v>
      </c>
      <c r="I244" s="14">
        <v>6326.4</v>
      </c>
      <c r="J244" s="14">
        <v>6704.9692680000007</v>
      </c>
      <c r="K244" s="14">
        <v>6390</v>
      </c>
      <c r="L244" s="14">
        <v>7423.0452779999996</v>
      </c>
      <c r="M244" s="14">
        <v>8348.0692459999991</v>
      </c>
      <c r="N244" s="14">
        <v>8299.2120439999999</v>
      </c>
      <c r="O244" s="14">
        <v>9555.5460110000004</v>
      </c>
      <c r="P244" s="14">
        <v>14054.213003999999</v>
      </c>
      <c r="Q244" s="14">
        <v>16814.684003999999</v>
      </c>
      <c r="R244" s="14">
        <v>20328.794001999999</v>
      </c>
      <c r="S244" s="14">
        <v>29296.590001</v>
      </c>
      <c r="T244" s="14">
        <v>37356.292993000003</v>
      </c>
      <c r="U244" s="14">
        <v>25756.554003000001</v>
      </c>
      <c r="V244" s="14">
        <v>32762.288967</v>
      </c>
      <c r="W244" s="14">
        <v>42786.533317000001</v>
      </c>
      <c r="X244" s="14">
        <v>45434.550647999997</v>
      </c>
      <c r="Y244" s="14">
        <v>43666.764490000001</v>
      </c>
      <c r="Z244" s="14">
        <v>44626.022335000001</v>
      </c>
      <c r="AA244" s="14">
        <v>35041.611109999998</v>
      </c>
      <c r="AB244" s="14">
        <v>30050.259740000001</v>
      </c>
      <c r="AC244" s="14">
        <v>31114.761999999999</v>
      </c>
      <c r="AD244" s="14">
        <v>27611.891336000001</v>
      </c>
      <c r="AE244" s="14">
        <v>25372.989000000001</v>
      </c>
    </row>
    <row r="245" spans="1:31" ht="13.5" customHeight="1" x14ac:dyDescent="0.15">
      <c r="A245" s="1"/>
      <c r="B245" s="17" t="s">
        <v>269</v>
      </c>
      <c r="C245" s="10">
        <v>13557.751</v>
      </c>
      <c r="D245" s="11">
        <v>17341.825000000001</v>
      </c>
      <c r="E245" s="11">
        <v>22692</v>
      </c>
      <c r="F245" s="11">
        <v>27268.799999999999</v>
      </c>
      <c r="G245" s="11">
        <v>34789.19999999999</v>
      </c>
      <c r="H245" s="11">
        <v>42703.19999999999</v>
      </c>
      <c r="I245" s="11">
        <v>46535.18</v>
      </c>
      <c r="J245" s="11">
        <v>42158.050661000001</v>
      </c>
      <c r="K245" s="11">
        <v>43477.2</v>
      </c>
      <c r="L245" s="11">
        <v>50749.298311999999</v>
      </c>
      <c r="M245" s="11">
        <v>48244.326524999997</v>
      </c>
      <c r="N245" s="11">
        <v>55425.795899999997</v>
      </c>
      <c r="O245" s="11">
        <v>71769.146999999997</v>
      </c>
      <c r="P245" s="11">
        <v>95579.720992000002</v>
      </c>
      <c r="Q245" s="11">
        <v>116371.226371</v>
      </c>
      <c r="R245" s="11">
        <v>136909.30601500001</v>
      </c>
      <c r="S245" s="11">
        <v>164691.84701900001</v>
      </c>
      <c r="T245" s="11">
        <v>195859.70499100001</v>
      </c>
      <c r="U245" s="11">
        <v>182582.00101899999</v>
      </c>
      <c r="V245" s="11">
        <v>237346.11022199999</v>
      </c>
      <c r="W245" s="11">
        <v>277812.72585400002</v>
      </c>
      <c r="X245" s="11">
        <v>271478.174329</v>
      </c>
      <c r="Y245" s="11">
        <v>290117.91026099998</v>
      </c>
      <c r="Z245" s="11">
        <v>292527.10146699997</v>
      </c>
      <c r="AA245" s="11">
        <v>270090.39855099999</v>
      </c>
      <c r="AB245" s="11">
        <v>255643.09693999999</v>
      </c>
      <c r="AC245" s="11">
        <v>294338.97899999999</v>
      </c>
      <c r="AD245" s="11">
        <v>322498.65163500002</v>
      </c>
      <c r="AE245" s="11">
        <v>291176.13</v>
      </c>
    </row>
  </sheetData>
  <mergeCells count="2">
    <mergeCell ref="B2:G3"/>
    <mergeCell ref="B4:G4"/>
  </mergeCells>
  <pageMargins left="0.7" right="0.7" top="0.75" bottom="0.75" header="0.39" footer="0.39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0325C-BD4C-8F44-BD40-C7D1F049434C}">
  <dimension ref="A1:AG70"/>
  <sheetViews>
    <sheetView tabSelected="1" topLeftCell="A20" workbookViewId="0">
      <selection activeCell="A55" sqref="A55"/>
    </sheetView>
  </sheetViews>
  <sheetFormatPr baseColWidth="10" defaultRowHeight="13" x14ac:dyDescent="0.15"/>
  <cols>
    <col min="1" max="1" width="18.1640625" style="20" bestFit="1" customWidth="1"/>
    <col min="2" max="2" width="13.83203125" style="21" customWidth="1"/>
    <col min="3" max="3" width="16.1640625" style="21" customWidth="1"/>
    <col min="4" max="4" width="14.5" style="21" customWidth="1"/>
    <col min="5" max="5" width="15.6640625" style="21" customWidth="1"/>
    <col min="6" max="6" width="11.83203125" style="21" customWidth="1"/>
    <col min="7" max="7" width="12.83203125" style="21" customWidth="1"/>
    <col min="8" max="8" width="12.33203125" style="21" customWidth="1"/>
    <col min="9" max="9" width="13.83203125" style="21" customWidth="1"/>
    <col min="10" max="10" width="12.6640625" style="21" customWidth="1"/>
    <col min="11" max="11" width="12.5" style="21" customWidth="1"/>
    <col min="12" max="12" width="16" style="21" customWidth="1"/>
    <col min="13" max="13" width="18.33203125" style="21" customWidth="1"/>
    <col min="14" max="14" width="15.5" style="21" customWidth="1"/>
    <col min="15" max="15" width="12.1640625" style="21" customWidth="1"/>
    <col min="16" max="16" width="11.6640625" style="21" customWidth="1"/>
    <col min="17" max="17" width="12.83203125" style="21" customWidth="1"/>
    <col min="18" max="18" width="14.83203125" style="21" customWidth="1"/>
    <col min="19" max="19" width="16.83203125" style="21" customWidth="1"/>
    <col min="20" max="20" width="11.83203125" style="21" customWidth="1"/>
    <col min="21" max="21" width="16" style="21" customWidth="1"/>
    <col min="22" max="22" width="15.1640625" style="21" customWidth="1"/>
    <col min="23" max="24" width="13.6640625" style="21" customWidth="1"/>
    <col min="25" max="25" width="11.83203125" style="21" customWidth="1"/>
    <col min="26" max="27" width="9.83203125" style="21" bestFit="1" customWidth="1"/>
    <col min="28" max="28" width="14.1640625" style="21" customWidth="1"/>
    <col min="29" max="29" width="11.5" style="21" customWidth="1"/>
    <col min="30" max="30" width="15" style="21" customWidth="1"/>
    <col min="31" max="31" width="10.83203125" style="21"/>
    <col min="32" max="32" width="11" style="21" bestFit="1" customWidth="1"/>
    <col min="33" max="16384" width="10.83203125" style="21"/>
  </cols>
  <sheetData>
    <row r="1" spans="1:30" x14ac:dyDescent="0.15">
      <c r="B1" s="21">
        <v>2</v>
      </c>
      <c r="C1" s="21">
        <f>B1+1</f>
        <v>3</v>
      </c>
      <c r="D1" s="21">
        <f t="shared" ref="D1:AD1" si="0">C1+1</f>
        <v>4</v>
      </c>
      <c r="E1" s="21">
        <f t="shared" si="0"/>
        <v>5</v>
      </c>
      <c r="F1" s="21">
        <f t="shared" si="0"/>
        <v>6</v>
      </c>
      <c r="G1" s="21">
        <f t="shared" si="0"/>
        <v>7</v>
      </c>
      <c r="H1" s="21">
        <f t="shared" si="0"/>
        <v>8</v>
      </c>
      <c r="I1" s="21">
        <f t="shared" si="0"/>
        <v>9</v>
      </c>
      <c r="J1" s="21">
        <f t="shared" si="0"/>
        <v>10</v>
      </c>
      <c r="K1" s="21">
        <f t="shared" si="0"/>
        <v>11</v>
      </c>
      <c r="L1" s="21">
        <f t="shared" si="0"/>
        <v>12</v>
      </c>
      <c r="M1" s="21">
        <f t="shared" si="0"/>
        <v>13</v>
      </c>
      <c r="N1" s="21">
        <f t="shared" si="0"/>
        <v>14</v>
      </c>
      <c r="O1" s="21">
        <f t="shared" si="0"/>
        <v>15</v>
      </c>
      <c r="P1" s="21">
        <f t="shared" si="0"/>
        <v>16</v>
      </c>
      <c r="Q1" s="21">
        <f t="shared" si="0"/>
        <v>17</v>
      </c>
      <c r="R1" s="21">
        <f t="shared" si="0"/>
        <v>18</v>
      </c>
      <c r="S1" s="21">
        <f t="shared" si="0"/>
        <v>19</v>
      </c>
      <c r="T1" s="21">
        <f t="shared" si="0"/>
        <v>20</v>
      </c>
      <c r="U1" s="21">
        <f t="shared" si="0"/>
        <v>21</v>
      </c>
      <c r="V1" s="21">
        <f t="shared" si="0"/>
        <v>22</v>
      </c>
      <c r="W1" s="21">
        <f t="shared" si="0"/>
        <v>23</v>
      </c>
      <c r="X1" s="21">
        <f t="shared" si="0"/>
        <v>24</v>
      </c>
      <c r="Y1" s="21">
        <f t="shared" si="0"/>
        <v>25</v>
      </c>
      <c r="Z1" s="21">
        <f t="shared" si="0"/>
        <v>26</v>
      </c>
      <c r="AA1" s="21">
        <f t="shared" si="0"/>
        <v>27</v>
      </c>
      <c r="AB1" s="21">
        <f t="shared" si="0"/>
        <v>28</v>
      </c>
      <c r="AC1" s="21">
        <f t="shared" si="0"/>
        <v>29</v>
      </c>
      <c r="AD1" s="21">
        <f t="shared" si="0"/>
        <v>30</v>
      </c>
    </row>
    <row r="2" spans="1:30" x14ac:dyDescent="0.15">
      <c r="A2" s="22"/>
      <c r="B2" s="23" t="s">
        <v>3</v>
      </c>
      <c r="C2" s="23" t="s">
        <v>4</v>
      </c>
      <c r="D2" s="23" t="s">
        <v>5</v>
      </c>
      <c r="E2" s="23" t="s">
        <v>6</v>
      </c>
      <c r="F2" s="23" t="s">
        <v>7</v>
      </c>
      <c r="G2" s="23" t="s">
        <v>8</v>
      </c>
      <c r="H2" s="23" t="s">
        <v>9</v>
      </c>
      <c r="I2" s="23" t="s">
        <v>10</v>
      </c>
      <c r="J2" s="23" t="s">
        <v>11</v>
      </c>
      <c r="K2" s="23" t="s">
        <v>12</v>
      </c>
      <c r="L2" s="23" t="s">
        <v>13</v>
      </c>
      <c r="M2" s="23" t="s">
        <v>14</v>
      </c>
      <c r="N2" s="23" t="s">
        <v>15</v>
      </c>
      <c r="O2" s="23" t="s">
        <v>16</v>
      </c>
      <c r="P2" s="23" t="s">
        <v>17</v>
      </c>
      <c r="Q2" s="23" t="s">
        <v>18</v>
      </c>
      <c r="R2" s="23" t="s">
        <v>19</v>
      </c>
      <c r="S2" s="23" t="s">
        <v>20</v>
      </c>
      <c r="T2" s="23" t="s">
        <v>21</v>
      </c>
      <c r="U2" s="23" t="s">
        <v>22</v>
      </c>
      <c r="V2" s="23" t="s">
        <v>23</v>
      </c>
      <c r="W2" s="23" t="s">
        <v>24</v>
      </c>
      <c r="X2" s="23" t="s">
        <v>25</v>
      </c>
      <c r="Y2" s="23" t="s">
        <v>26</v>
      </c>
      <c r="Z2" s="23" t="s">
        <v>27</v>
      </c>
      <c r="AA2" s="23" t="s">
        <v>28</v>
      </c>
      <c r="AB2" s="23" t="s">
        <v>29</v>
      </c>
      <c r="AC2" s="23" t="s">
        <v>30</v>
      </c>
      <c r="AD2" s="24" t="s">
        <v>31</v>
      </c>
    </row>
    <row r="3" spans="1:30" x14ac:dyDescent="0.15">
      <c r="A3" s="22" t="s">
        <v>219</v>
      </c>
      <c r="B3" s="25">
        <f>VLOOKUP($A3,'Exports, FOB'!$B:$AE,B$1,FALSE)+VLOOKUP($A3,'Imports, CIF'!$B:$AE,B$1,FALSE)</f>
        <v>363.6</v>
      </c>
      <c r="C3" s="25">
        <f>VLOOKUP($A3,'Exports, FOB'!$B:$AE,C$1,FALSE)+VLOOKUP($A3,'Imports, CIF'!$B:$AE,C$1,FALSE)</f>
        <v>578.39999999999986</v>
      </c>
      <c r="D3" s="25">
        <f>VLOOKUP($A3,'Exports, FOB'!$B:$AE,D$1,FALSE)+VLOOKUP($A3,'Imports, CIF'!$B:$AE,D$1,FALSE)</f>
        <v>601.20000000000005</v>
      </c>
      <c r="E3" s="25">
        <f>VLOOKUP($A3,'Exports, FOB'!$B:$AE,E$1,FALSE)+VLOOKUP($A3,'Imports, CIF'!$B:$AE,E$1,FALSE)</f>
        <v>545.99999999999977</v>
      </c>
      <c r="F3" s="25">
        <f>VLOOKUP($A3,'Exports, FOB'!$B:$AE,F$1,FALSE)+VLOOKUP($A3,'Imports, CIF'!$B:$AE,F$1,FALSE)</f>
        <v>436.7999999999999</v>
      </c>
      <c r="G3" s="25">
        <f>VLOOKUP($A3,'Exports, FOB'!$B:$AE,G$1,FALSE)+VLOOKUP($A3,'Imports, CIF'!$B:$AE,G$1,FALSE)</f>
        <v>465.20000000000005</v>
      </c>
      <c r="H3" s="25">
        <f>VLOOKUP($A3,'Exports, FOB'!$B:$AE,H$1,FALSE)+VLOOKUP($A3,'Imports, CIF'!$B:$AE,H$1,FALSE)</f>
        <v>883.19999999999982</v>
      </c>
      <c r="I3" s="25">
        <f>VLOOKUP($A3,'Exports, FOB'!$B:$AE,I$1,FALSE)+VLOOKUP($A3,'Imports, CIF'!$B:$AE,I$1,FALSE)</f>
        <v>710.39999999999986</v>
      </c>
      <c r="J3" s="25">
        <f>VLOOKUP($A3,'Exports, FOB'!$B:$AE,J$1,FALSE)+VLOOKUP($A3,'Imports, CIF'!$B:$AE,J$1,FALSE)</f>
        <v>602.4</v>
      </c>
      <c r="K3" s="25">
        <f>VLOOKUP($A3,'Exports, FOB'!$B:$AE,K$1,FALSE)+VLOOKUP($A3,'Imports, CIF'!$B:$AE,K$1,FALSE)</f>
        <v>638.83109300000001</v>
      </c>
      <c r="L3" s="25">
        <f>VLOOKUP($A3,'Exports, FOB'!$B:$AE,L$1,FALSE)+VLOOKUP($A3,'Imports, CIF'!$B:$AE,L$1,FALSE)</f>
        <v>675.97179899999992</v>
      </c>
      <c r="M3" s="25">
        <f>VLOOKUP($A3,'Exports, FOB'!$B:$AE,M$1,FALSE)+VLOOKUP($A3,'Imports, CIF'!$B:$AE,M$1,FALSE)</f>
        <v>427.89058599999998</v>
      </c>
      <c r="N3" s="25">
        <f>VLOOKUP($A3,'Exports, FOB'!$B:$AE,N$1,FALSE)+VLOOKUP($A3,'Imports, CIF'!$B:$AE,N$1,FALSE)</f>
        <v>597.10900100000003</v>
      </c>
      <c r="O3" s="25">
        <f>VLOOKUP($A3,'Exports, FOB'!$B:$AE,O$1,FALSE)+VLOOKUP($A3,'Imports, CIF'!$B:$AE,O$1,FALSE)</f>
        <v>660.64299900000003</v>
      </c>
      <c r="P3" s="25">
        <f>VLOOKUP($A3,'Exports, FOB'!$B:$AE,P$1,FALSE)+VLOOKUP($A3,'Imports, CIF'!$B:$AE,P$1,FALSE)</f>
        <v>680.76300199999991</v>
      </c>
      <c r="Q3" s="25">
        <f>VLOOKUP($A3,'Exports, FOB'!$B:$AE,Q$1,FALSE)+VLOOKUP($A3,'Imports, CIF'!$B:$AE,Q$1,FALSE)</f>
        <v>886.95800199999996</v>
      </c>
      <c r="R3" s="25">
        <f>VLOOKUP($A3,'Exports, FOB'!$B:$AE,R$1,FALSE)+VLOOKUP($A3,'Imports, CIF'!$B:$AE,R$1,FALSE)</f>
        <v>1220.6730010000001</v>
      </c>
      <c r="S3" s="25">
        <f>VLOOKUP($A3,'Exports, FOB'!$B:$AE,S$1,FALSE)+VLOOKUP($A3,'Imports, CIF'!$B:$AE,S$1,FALSE)</f>
        <v>1492.979002</v>
      </c>
      <c r="T3" s="25">
        <f>VLOOKUP($A3,'Exports, FOB'!$B:$AE,T$1,FALSE)+VLOOKUP($A3,'Imports, CIF'!$B:$AE,T$1,FALSE)</f>
        <v>1166.5260029999999</v>
      </c>
      <c r="U3" s="25">
        <f>VLOOKUP($A3,'Exports, FOB'!$B:$AE,U$1,FALSE)+VLOOKUP($A3,'Imports, CIF'!$B:$AE,U$1,FALSE)</f>
        <v>1704.056388</v>
      </c>
      <c r="V3" s="25">
        <f>VLOOKUP($A3,'Exports, FOB'!$B:$AE,V$1,FALSE)+VLOOKUP($A3,'Imports, CIF'!$B:$AE,V$1,FALSE)</f>
        <v>2128.7311959999997</v>
      </c>
      <c r="W3" s="25">
        <f>VLOOKUP($A3,'Exports, FOB'!$B:$AE,W$1,FALSE)+VLOOKUP($A3,'Imports, CIF'!$B:$AE,W$1,FALSE)</f>
        <v>2400.7629299999999</v>
      </c>
      <c r="X3" s="25">
        <f>VLOOKUP($A3,'Exports, FOB'!$B:$AE,X$1,FALSE)+VLOOKUP($A3,'Imports, CIF'!$B:$AE,X$1,FALSE)</f>
        <v>2270.1221429999996</v>
      </c>
      <c r="Y3" s="25">
        <f>VLOOKUP($A3,'Exports, FOB'!$B:$AE,Y$1,FALSE)+VLOOKUP($A3,'Imports, CIF'!$B:$AE,Y$1,FALSE)</f>
        <v>1255.072439</v>
      </c>
      <c r="Z3" s="25">
        <f>VLOOKUP($A3,'Exports, FOB'!$B:$AE,Z$1,FALSE)+VLOOKUP($A3,'Imports, CIF'!$B:$AE,Z$1,FALSE)</f>
        <v>1745.7154559999999</v>
      </c>
      <c r="AA3" s="25">
        <f>VLOOKUP($A3,'Exports, FOB'!$B:$AE,AA$1,FALSE)+VLOOKUP($A3,'Imports, CIF'!$B:$AE,AA$1,FALSE)</f>
        <v>1661.5027219999999</v>
      </c>
      <c r="AB3" s="25">
        <f>VLOOKUP($A3,'Exports, FOB'!$B:$AE,AB$1,FALSE)+VLOOKUP($A3,'Imports, CIF'!$B:$AE,AB$1,FALSE)</f>
        <v>1541.9580000000001</v>
      </c>
      <c r="AC3" s="25">
        <f>VLOOKUP($A3,'Exports, FOB'!$B:$AE,AC$1,FALSE)+VLOOKUP($A3,'Imports, CIF'!$B:$AE,AC$1,FALSE)</f>
        <v>942.32696600000008</v>
      </c>
      <c r="AD3" s="25">
        <f>VLOOKUP($A3,'Exports, FOB'!$B:$AE,AD$1,FALSE)+VLOOKUP($A3,'Imports, CIF'!$B:$AE,AD$1,FALSE)</f>
        <v>1206.335</v>
      </c>
    </row>
    <row r="4" spans="1:30" x14ac:dyDescent="0.15">
      <c r="A4" s="26" t="s">
        <v>32</v>
      </c>
      <c r="B4" s="25">
        <f>VLOOKUP($A4,'Exports, FOB'!$B:$AE,B$1,FALSE)+VLOOKUP($A4,'Imports, CIF'!$B:$AE,B$1,FALSE)</f>
        <v>3999.6</v>
      </c>
      <c r="C4" s="25">
        <f>VLOOKUP($A4,'Exports, FOB'!$B:$AE,C$1,FALSE)+VLOOKUP($A4,'Imports, CIF'!$B:$AE,C$1,FALSE)</f>
        <v>4183.2</v>
      </c>
      <c r="D4" s="25">
        <f>VLOOKUP($A4,'Exports, FOB'!$B:$AE,D$1,FALSE)+VLOOKUP($A4,'Imports, CIF'!$B:$AE,D$1,FALSE)</f>
        <v>4531.2</v>
      </c>
      <c r="E4" s="25">
        <f>VLOOKUP($A4,'Exports, FOB'!$B:$AE,E$1,FALSE)+VLOOKUP($A4,'Imports, CIF'!$B:$AE,E$1,FALSE)</f>
        <v>5014.8</v>
      </c>
      <c r="F4" s="25">
        <f>VLOOKUP($A4,'Exports, FOB'!$B:$AE,F$1,FALSE)+VLOOKUP($A4,'Imports, CIF'!$B:$AE,F$1,FALSE)</f>
        <v>6466.7999999999993</v>
      </c>
      <c r="G4" s="25">
        <f>VLOOKUP($A4,'Exports, FOB'!$B:$AE,G$1,FALSE)+VLOOKUP($A4,'Imports, CIF'!$B:$AE,G$1,FALSE)</f>
        <v>8079.5999999999958</v>
      </c>
      <c r="H4" s="25">
        <f>VLOOKUP($A4,'Exports, FOB'!$B:$AE,H$1,FALSE)+VLOOKUP($A4,'Imports, CIF'!$B:$AE,H$1,FALSE)</f>
        <v>8102.4</v>
      </c>
      <c r="I4" s="25">
        <f>VLOOKUP($A4,'Exports, FOB'!$B:$AE,I$1,FALSE)+VLOOKUP($A4,'Imports, CIF'!$B:$AE,I$1,FALSE)</f>
        <v>7425.6</v>
      </c>
      <c r="J4" s="25">
        <f>VLOOKUP($A4,'Exports, FOB'!$B:$AE,J$1,FALSE)+VLOOKUP($A4,'Imports, CIF'!$B:$AE,J$1,FALSE)</f>
        <v>7099.2000000000025</v>
      </c>
      <c r="K4" s="25">
        <f>VLOOKUP($A4,'Exports, FOB'!$B:$AE,K$1,FALSE)+VLOOKUP($A4,'Imports, CIF'!$B:$AE,K$1,FALSE)</f>
        <v>8565.0842039999989</v>
      </c>
      <c r="L4" s="25">
        <f>VLOOKUP($A4,'Exports, FOB'!$B:$AE,L$1,FALSE)+VLOOKUP($A4,'Imports, CIF'!$B:$AE,L$1,FALSE)</f>
        <v>7707.3448110000008</v>
      </c>
      <c r="M4" s="25">
        <f>VLOOKUP($A4,'Exports, FOB'!$B:$AE,M$1,FALSE)+VLOOKUP($A4,'Imports, CIF'!$B:$AE,M$1,FALSE)</f>
        <v>8312.9691910000001</v>
      </c>
      <c r="N4" s="25">
        <f>VLOOKUP($A4,'Exports, FOB'!$B:$AE,N$1,FALSE)+VLOOKUP($A4,'Imports, CIF'!$B:$AE,N$1,FALSE)</f>
        <v>9187.9870009999995</v>
      </c>
      <c r="O4" s="25">
        <f>VLOOKUP($A4,'Exports, FOB'!$B:$AE,O$1,FALSE)+VLOOKUP($A4,'Imports, CIF'!$B:$AE,O$1,FALSE)</f>
        <v>10816.234001000001</v>
      </c>
      <c r="P4" s="25">
        <f>VLOOKUP($A4,'Exports, FOB'!$B:$AE,P$1,FALSE)+VLOOKUP($A4,'Imports, CIF'!$B:$AE,P$1,FALSE)</f>
        <v>13671.620998</v>
      </c>
      <c r="Q4" s="25">
        <f>VLOOKUP($A4,'Exports, FOB'!$B:$AE,Q$1,FALSE)+VLOOKUP($A4,'Imports, CIF'!$B:$AE,Q$1,FALSE)</f>
        <v>16001.54</v>
      </c>
      <c r="R4" s="25">
        <f>VLOOKUP($A4,'Exports, FOB'!$B:$AE,R$1,FALSE)+VLOOKUP($A4,'Imports, CIF'!$B:$AE,R$1,FALSE)</f>
        <v>17923.663002000001</v>
      </c>
      <c r="S4" s="25">
        <f>VLOOKUP($A4,'Exports, FOB'!$B:$AE,S$1,FALSE)+VLOOKUP($A4,'Imports, CIF'!$B:$AE,S$1,FALSE)</f>
        <v>23171.648999000001</v>
      </c>
      <c r="T4" s="25">
        <f>VLOOKUP($A4,'Exports, FOB'!$B:$AE,T$1,FALSE)+VLOOKUP($A4,'Imports, CIF'!$B:$AE,T$1,FALSE)</f>
        <v>19999.212001</v>
      </c>
      <c r="U4" s="25">
        <f>VLOOKUP($A4,'Exports, FOB'!$B:$AE,U$1,FALSE)+VLOOKUP($A4,'Imports, CIF'!$B:$AE,U$1,FALSE)</f>
        <v>27097.843407</v>
      </c>
      <c r="V4" s="25">
        <f>VLOOKUP($A4,'Exports, FOB'!$B:$AE,V$1,FALSE)+VLOOKUP($A4,'Imports, CIF'!$B:$AE,V$1,FALSE)</f>
        <v>34485.938931999997</v>
      </c>
      <c r="W4" s="25">
        <f>VLOOKUP($A4,'Exports, FOB'!$B:$AE,W$1,FALSE)+VLOOKUP($A4,'Imports, CIF'!$B:$AE,W$1,FALSE)</f>
        <v>32238.404107000002</v>
      </c>
      <c r="X4" s="25">
        <f>VLOOKUP($A4,'Exports, FOB'!$B:$AE,X$1,FALSE)+VLOOKUP($A4,'Imports, CIF'!$B:$AE,X$1,FALSE)</f>
        <v>30347.854151</v>
      </c>
      <c r="Y4" s="25">
        <f>VLOOKUP($A4,'Exports, FOB'!$B:$AE,Y$1,FALSE)+VLOOKUP($A4,'Imports, CIF'!$B:$AE,Y$1,FALSE)</f>
        <v>30695.593672999999</v>
      </c>
      <c r="Z4" s="25">
        <f>VLOOKUP($A4,'Exports, FOB'!$B:$AE,Z$1,FALSE)+VLOOKUP($A4,'Imports, CIF'!$B:$AE,Z$1,FALSE)</f>
        <v>27268.441185</v>
      </c>
      <c r="AA4" s="25">
        <f>VLOOKUP($A4,'Exports, FOB'!$B:$AE,AA$1,FALSE)+VLOOKUP($A4,'Imports, CIF'!$B:$AE,AA$1,FALSE)</f>
        <v>22628.649178</v>
      </c>
      <c r="AB4" s="25">
        <f>VLOOKUP($A4,'Exports, FOB'!$B:$AE,AB$1,FALSE)+VLOOKUP($A4,'Imports, CIF'!$B:$AE,AB$1,FALSE)</f>
        <v>35052.493000000002</v>
      </c>
      <c r="AC4" s="25">
        <f>VLOOKUP($A4,'Exports, FOB'!$B:$AE,AC$1,FALSE)+VLOOKUP($A4,'Imports, CIF'!$B:$AE,AC$1,FALSE)</f>
        <v>30322.536937000001</v>
      </c>
      <c r="AD4" s="25">
        <f>VLOOKUP($A4,'Exports, FOB'!$B:$AE,AD$1,FALSE)+VLOOKUP($A4,'Imports, CIF'!$B:$AE,AD$1,FALSE)</f>
        <v>28447.326000000001</v>
      </c>
    </row>
    <row r="5" spans="1:30" x14ac:dyDescent="0.15">
      <c r="A5" s="26" t="s">
        <v>36</v>
      </c>
      <c r="B5" s="25">
        <f>VLOOKUP($A5,'Exports, FOB'!$B:$AE,B$1,FALSE)+VLOOKUP($A5,'Imports, CIF'!$B:$AE,B$1,FALSE)</f>
        <v>385.2</v>
      </c>
      <c r="C5" s="25">
        <f>VLOOKUP($A5,'Exports, FOB'!$B:$AE,C$1,FALSE)+VLOOKUP($A5,'Imports, CIF'!$B:$AE,C$1,FALSE)</f>
        <v>442.79999999999995</v>
      </c>
      <c r="D5" s="25">
        <f>VLOOKUP($A5,'Exports, FOB'!$B:$AE,D$1,FALSE)+VLOOKUP($A5,'Imports, CIF'!$B:$AE,D$1,FALSE)</f>
        <v>446.4</v>
      </c>
      <c r="E5" s="25">
        <f>VLOOKUP($A5,'Exports, FOB'!$B:$AE,E$1,FALSE)+VLOOKUP($A5,'Imports, CIF'!$B:$AE,E$1,FALSE)</f>
        <v>484.79999999999995</v>
      </c>
      <c r="F5" s="25">
        <f>VLOOKUP($A5,'Exports, FOB'!$B:$AE,F$1,FALSE)+VLOOKUP($A5,'Imports, CIF'!$B:$AE,F$1,FALSE)</f>
        <v>657.6</v>
      </c>
      <c r="G5" s="25">
        <f>VLOOKUP($A5,'Exports, FOB'!$B:$AE,G$1,FALSE)+VLOOKUP($A5,'Imports, CIF'!$B:$AE,G$1,FALSE)</f>
        <v>765.6</v>
      </c>
      <c r="H5" s="25">
        <f>VLOOKUP($A5,'Exports, FOB'!$B:$AE,H$1,FALSE)+VLOOKUP($A5,'Imports, CIF'!$B:$AE,H$1,FALSE)</f>
        <v>616.79999999999995</v>
      </c>
      <c r="I5" s="25">
        <f>VLOOKUP($A5,'Exports, FOB'!$B:$AE,I$1,FALSE)+VLOOKUP($A5,'Imports, CIF'!$B:$AE,I$1,FALSE)</f>
        <v>428.39999999999986</v>
      </c>
      <c r="J5" s="25">
        <f>VLOOKUP($A5,'Exports, FOB'!$B:$AE,J$1,FALSE)+VLOOKUP($A5,'Imports, CIF'!$B:$AE,J$1,FALSE)</f>
        <v>452.39999999999986</v>
      </c>
      <c r="K5" s="25">
        <f>VLOOKUP($A5,'Exports, FOB'!$B:$AE,K$1,FALSE)+VLOOKUP($A5,'Imports, CIF'!$B:$AE,K$1,FALSE)</f>
        <v>500.13125700000001</v>
      </c>
      <c r="L5" s="25">
        <f>VLOOKUP($A5,'Exports, FOB'!$B:$AE,L$1,FALSE)+VLOOKUP($A5,'Imports, CIF'!$B:$AE,L$1,FALSE)</f>
        <v>508.53253099999995</v>
      </c>
      <c r="M5" s="25">
        <f>VLOOKUP($A5,'Exports, FOB'!$B:$AE,M$1,FALSE)+VLOOKUP($A5,'Imports, CIF'!$B:$AE,M$1,FALSE)</f>
        <v>730.46989899999994</v>
      </c>
      <c r="N5" s="25">
        <f>VLOOKUP($A5,'Exports, FOB'!$B:$AE,N$1,FALSE)+VLOOKUP($A5,'Imports, CIF'!$B:$AE,N$1,FALSE)</f>
        <v>796</v>
      </c>
      <c r="O5" s="25">
        <f>VLOOKUP($A5,'Exports, FOB'!$B:$AE,O$1,FALSE)+VLOOKUP($A5,'Imports, CIF'!$B:$AE,O$1,FALSE)</f>
        <v>1124.155002</v>
      </c>
      <c r="P5" s="25">
        <f>VLOOKUP($A5,'Exports, FOB'!$B:$AE,P$1,FALSE)+VLOOKUP($A5,'Imports, CIF'!$B:$AE,P$1,FALSE)</f>
        <v>1615.1329999999998</v>
      </c>
      <c r="Q5" s="25">
        <f>VLOOKUP($A5,'Exports, FOB'!$B:$AE,Q$1,FALSE)+VLOOKUP($A5,'Imports, CIF'!$B:$AE,Q$1,FALSE)</f>
        <v>1624.348</v>
      </c>
      <c r="R5" s="25">
        <f>VLOOKUP($A5,'Exports, FOB'!$B:$AE,R$1,FALSE)+VLOOKUP($A5,'Imports, CIF'!$B:$AE,R$1,FALSE)</f>
        <v>1643.9809989999999</v>
      </c>
      <c r="S5" s="25">
        <f>VLOOKUP($A5,'Exports, FOB'!$B:$AE,S$1,FALSE)+VLOOKUP($A5,'Imports, CIF'!$B:$AE,S$1,FALSE)</f>
        <v>1640.5410019999999</v>
      </c>
      <c r="T5" s="25">
        <f>VLOOKUP($A5,'Exports, FOB'!$B:$AE,T$1,FALSE)+VLOOKUP($A5,'Imports, CIF'!$B:$AE,T$1,FALSE)</f>
        <v>1505.7289999999998</v>
      </c>
      <c r="U5" s="25">
        <f>VLOOKUP($A5,'Exports, FOB'!$B:$AE,U$1,FALSE)+VLOOKUP($A5,'Imports, CIF'!$B:$AE,U$1,FALSE)</f>
        <v>1966.4631100000001</v>
      </c>
      <c r="V5" s="25">
        <f>VLOOKUP($A5,'Exports, FOB'!$B:$AE,V$1,FALSE)+VLOOKUP($A5,'Imports, CIF'!$B:$AE,V$1,FALSE)</f>
        <v>2168.1263060000001</v>
      </c>
      <c r="W5" s="25">
        <f>VLOOKUP($A5,'Exports, FOB'!$B:$AE,W$1,FALSE)+VLOOKUP($A5,'Imports, CIF'!$B:$AE,W$1,FALSE)</f>
        <v>2100.3708779999997</v>
      </c>
      <c r="X5" s="25">
        <f>VLOOKUP($A5,'Exports, FOB'!$B:$AE,X$1,FALSE)+VLOOKUP($A5,'Imports, CIF'!$B:$AE,X$1,FALSE)</f>
        <v>1989.4766280000001</v>
      </c>
      <c r="Y5" s="25">
        <f>VLOOKUP($A5,'Exports, FOB'!$B:$AE,Y$1,FALSE)+VLOOKUP($A5,'Imports, CIF'!$B:$AE,Y$1,FALSE)</f>
        <v>2282.154747</v>
      </c>
      <c r="Z5" s="25">
        <f>VLOOKUP($A5,'Exports, FOB'!$B:$AE,Z$1,FALSE)+VLOOKUP($A5,'Imports, CIF'!$B:$AE,Z$1,FALSE)</f>
        <v>2059.0146319999999</v>
      </c>
      <c r="AA5" s="25">
        <f>VLOOKUP($A5,'Exports, FOB'!$B:$AE,AA$1,FALSE)+VLOOKUP($A5,'Imports, CIF'!$B:$AE,AA$1,FALSE)</f>
        <v>1956.116178</v>
      </c>
      <c r="AB5" s="25">
        <f>VLOOKUP($A5,'Exports, FOB'!$B:$AE,AB$1,FALSE)+VLOOKUP($A5,'Imports, CIF'!$B:$AE,AB$1,FALSE)</f>
        <v>2546.1459999999997</v>
      </c>
      <c r="AC5" s="25">
        <f>VLOOKUP($A5,'Exports, FOB'!$B:$AE,AC$1,FALSE)+VLOOKUP($A5,'Imports, CIF'!$B:$AE,AC$1,FALSE)</f>
        <v>2894.705735</v>
      </c>
      <c r="AD5" s="25">
        <f>VLOOKUP($A5,'Exports, FOB'!$B:$AE,AD$1,FALSE)+VLOOKUP($A5,'Imports, CIF'!$B:$AE,AD$1,FALSE)</f>
        <v>2417.2190000000001</v>
      </c>
    </row>
    <row r="6" spans="1:30" x14ac:dyDescent="0.15">
      <c r="A6" s="26" t="s">
        <v>37</v>
      </c>
      <c r="B6" s="25">
        <f>VLOOKUP($A6,'Exports, FOB'!$B:$AE,B$1,FALSE)+VLOOKUP($A6,'Imports, CIF'!$B:$AE,B$1,FALSE)</f>
        <v>0</v>
      </c>
      <c r="C6" s="25">
        <f>VLOOKUP($A6,'Exports, FOB'!$B:$AE,C$1,FALSE)+VLOOKUP($A6,'Imports, CIF'!$B:$AE,C$1,FALSE)</f>
        <v>0</v>
      </c>
      <c r="D6" s="25">
        <f>VLOOKUP($A6,'Exports, FOB'!$B:$AE,D$1,FALSE)+VLOOKUP($A6,'Imports, CIF'!$B:$AE,D$1,FALSE)</f>
        <v>0</v>
      </c>
      <c r="E6" s="25">
        <f>VLOOKUP($A6,'Exports, FOB'!$B:$AE,E$1,FALSE)+VLOOKUP($A6,'Imports, CIF'!$B:$AE,E$1,FALSE)</f>
        <v>0</v>
      </c>
      <c r="F6" s="25">
        <f>VLOOKUP($A6,'Exports, FOB'!$B:$AE,F$1,FALSE)+VLOOKUP($A6,'Imports, CIF'!$B:$AE,F$1,FALSE)</f>
        <v>0</v>
      </c>
      <c r="G6" s="25">
        <f>VLOOKUP($A6,'Exports, FOB'!$B:$AE,G$1,FALSE)+VLOOKUP($A6,'Imports, CIF'!$B:$AE,G$1,FALSE)</f>
        <v>0</v>
      </c>
      <c r="H6" s="25">
        <f>VLOOKUP($A6,'Exports, FOB'!$B:$AE,H$1,FALSE)+VLOOKUP($A6,'Imports, CIF'!$B:$AE,H$1,FALSE)</f>
        <v>1296.04</v>
      </c>
      <c r="I6" s="25">
        <f>VLOOKUP($A6,'Exports, FOB'!$B:$AE,I$1,FALSE)+VLOOKUP($A6,'Imports, CIF'!$B:$AE,I$1,FALSE)</f>
        <v>1513.2</v>
      </c>
      <c r="J6" s="25">
        <f>VLOOKUP($A6,'Exports, FOB'!$B:$AE,J$1,FALSE)+VLOOKUP($A6,'Imports, CIF'!$B:$AE,J$1,FALSE)</f>
        <v>1342.8</v>
      </c>
      <c r="K6" s="25">
        <f>VLOOKUP($A6,'Exports, FOB'!$B:$AE,K$1,FALSE)+VLOOKUP($A6,'Imports, CIF'!$B:$AE,K$1,FALSE)</f>
        <v>1715.2123200000001</v>
      </c>
      <c r="L6" s="25">
        <f>VLOOKUP($A6,'Exports, FOB'!$B:$AE,L$1,FALSE)+VLOOKUP($A6,'Imports, CIF'!$B:$AE,L$1,FALSE)</f>
        <v>1336.6285320000002</v>
      </c>
      <c r="M6" s="25">
        <f>VLOOKUP($A6,'Exports, FOB'!$B:$AE,M$1,FALSE)+VLOOKUP($A6,'Imports, CIF'!$B:$AE,M$1,FALSE)</f>
        <v>1442.095818</v>
      </c>
      <c r="N6" s="25">
        <f>VLOOKUP($A6,'Exports, FOB'!$B:$AE,N$1,FALSE)+VLOOKUP($A6,'Imports, CIF'!$B:$AE,N$1,FALSE)</f>
        <v>2061.6130010000002</v>
      </c>
      <c r="O6" s="25">
        <f>VLOOKUP($A6,'Exports, FOB'!$B:$AE,O$1,FALSE)+VLOOKUP($A6,'Imports, CIF'!$B:$AE,O$1,FALSE)</f>
        <v>2346.4630010000001</v>
      </c>
      <c r="P6" s="25">
        <f>VLOOKUP($A6,'Exports, FOB'!$B:$AE,P$1,FALSE)+VLOOKUP($A6,'Imports, CIF'!$B:$AE,P$1,FALSE)</f>
        <v>2783.7850010000002</v>
      </c>
      <c r="Q6" s="25">
        <f>VLOOKUP($A6,'Exports, FOB'!$B:$AE,Q$1,FALSE)+VLOOKUP($A6,'Imports, CIF'!$B:$AE,Q$1,FALSE)</f>
        <v>3125.806</v>
      </c>
      <c r="R6" s="25">
        <f>VLOOKUP($A6,'Exports, FOB'!$B:$AE,R$1,FALSE)+VLOOKUP($A6,'Imports, CIF'!$B:$AE,R$1,FALSE)</f>
        <v>3761.6770020000004</v>
      </c>
      <c r="S6" s="25">
        <f>VLOOKUP($A6,'Exports, FOB'!$B:$AE,S$1,FALSE)+VLOOKUP($A6,'Imports, CIF'!$B:$AE,S$1,FALSE)</f>
        <v>4548.2759990000004</v>
      </c>
      <c r="T6" s="25">
        <f>VLOOKUP($A6,'Exports, FOB'!$B:$AE,T$1,FALSE)+VLOOKUP($A6,'Imports, CIF'!$B:$AE,T$1,FALSE)</f>
        <v>3081.929999</v>
      </c>
      <c r="U6" s="25">
        <f>VLOOKUP($A6,'Exports, FOB'!$B:$AE,U$1,FALSE)+VLOOKUP($A6,'Imports, CIF'!$B:$AE,U$1,FALSE)</f>
        <v>3183.242647</v>
      </c>
      <c r="V6" s="25">
        <f>VLOOKUP($A6,'Exports, FOB'!$B:$AE,V$1,FALSE)+VLOOKUP($A6,'Imports, CIF'!$B:$AE,V$1,FALSE)</f>
        <v>3705.7018010000002</v>
      </c>
      <c r="W6" s="25">
        <f>VLOOKUP($A6,'Exports, FOB'!$B:$AE,W$1,FALSE)+VLOOKUP($A6,'Imports, CIF'!$B:$AE,W$1,FALSE)</f>
        <v>3643.3851019999997</v>
      </c>
      <c r="X6" s="25">
        <f>VLOOKUP($A6,'Exports, FOB'!$B:$AE,X$1,FALSE)+VLOOKUP($A6,'Imports, CIF'!$B:$AE,X$1,FALSE)</f>
        <v>3826.663517</v>
      </c>
      <c r="Y6" s="25">
        <f>VLOOKUP($A6,'Exports, FOB'!$B:$AE,Y$1,FALSE)+VLOOKUP($A6,'Imports, CIF'!$B:$AE,Y$1,FALSE)</f>
        <v>4285.2314889999998</v>
      </c>
      <c r="Z6" s="25">
        <f>VLOOKUP($A6,'Exports, FOB'!$B:$AE,Z$1,FALSE)+VLOOKUP($A6,'Imports, CIF'!$B:$AE,Z$1,FALSE)</f>
        <v>3454.5922169999999</v>
      </c>
      <c r="AA6" s="25">
        <f>VLOOKUP($A6,'Exports, FOB'!$B:$AE,AA$1,FALSE)+VLOOKUP($A6,'Imports, CIF'!$B:$AE,AA$1,FALSE)</f>
        <v>3383.3349130000001</v>
      </c>
      <c r="AB6" s="25">
        <f>VLOOKUP($A6,'Exports, FOB'!$B:$AE,AB$1,FALSE)+VLOOKUP($A6,'Imports, CIF'!$B:$AE,AB$1,FALSE)</f>
        <v>4008.8440000000001</v>
      </c>
      <c r="AC6" s="25">
        <f>VLOOKUP($A6,'Exports, FOB'!$B:$AE,AC$1,FALSE)+VLOOKUP($A6,'Imports, CIF'!$B:$AE,AC$1,FALSE)</f>
        <v>4741.0683040000004</v>
      </c>
      <c r="AD6" s="25">
        <f>VLOOKUP($A6,'Exports, FOB'!$B:$AE,AD$1,FALSE)+VLOOKUP($A6,'Imports, CIF'!$B:$AE,AD$1,FALSE)</f>
        <v>4034.8360000000002</v>
      </c>
    </row>
    <row r="7" spans="1:30" x14ac:dyDescent="0.15">
      <c r="A7" s="26" t="s">
        <v>226</v>
      </c>
      <c r="B7" s="25">
        <f>VLOOKUP($A7,'Exports, FOB'!$B:$AE,B$1,FALSE)+VLOOKUP($A7,'Imports, CIF'!$B:$AE,B$1,FALSE)</f>
        <v>1063.2</v>
      </c>
      <c r="C7" s="25">
        <f>VLOOKUP($A7,'Exports, FOB'!$B:$AE,C$1,FALSE)+VLOOKUP($A7,'Imports, CIF'!$B:$AE,C$1,FALSE)</f>
        <v>961.19999999999982</v>
      </c>
      <c r="D7" s="25">
        <f>VLOOKUP($A7,'Exports, FOB'!$B:$AE,D$1,FALSE)+VLOOKUP($A7,'Imports, CIF'!$B:$AE,D$1,FALSE)</f>
        <v>1227.5999999999999</v>
      </c>
      <c r="E7" s="25">
        <f>VLOOKUP($A7,'Exports, FOB'!$B:$AE,E$1,FALSE)+VLOOKUP($A7,'Imports, CIF'!$B:$AE,E$1,FALSE)</f>
        <v>1862.3999999999996</v>
      </c>
      <c r="F7" s="25">
        <f>VLOOKUP($A7,'Exports, FOB'!$B:$AE,F$1,FALSE)+VLOOKUP($A7,'Imports, CIF'!$B:$AE,F$1,FALSE)</f>
        <v>2907.5999999999995</v>
      </c>
      <c r="G7" s="25">
        <f>VLOOKUP($A7,'Exports, FOB'!$B:$AE,G$1,FALSE)+VLOOKUP($A7,'Imports, CIF'!$B:$AE,G$1,FALSE)</f>
        <v>2822.400000000001</v>
      </c>
      <c r="H7" s="25">
        <f>VLOOKUP($A7,'Exports, FOB'!$B:$AE,H$1,FALSE)+VLOOKUP($A7,'Imports, CIF'!$B:$AE,H$1,FALSE)</f>
        <v>2949.5999999999985</v>
      </c>
      <c r="I7" s="25">
        <f>VLOOKUP($A7,'Exports, FOB'!$B:$AE,I$1,FALSE)+VLOOKUP($A7,'Imports, CIF'!$B:$AE,I$1,FALSE)</f>
        <v>2490.0000000000009</v>
      </c>
      <c r="J7" s="25">
        <f>VLOOKUP($A7,'Exports, FOB'!$B:$AE,J$1,FALSE)+VLOOKUP($A7,'Imports, CIF'!$B:$AE,J$1,FALSE)</f>
        <v>2119.2000000000003</v>
      </c>
      <c r="K7" s="25">
        <f>VLOOKUP($A7,'Exports, FOB'!$B:$AE,K$1,FALSE)+VLOOKUP($A7,'Imports, CIF'!$B:$AE,K$1,FALSE)</f>
        <v>2659.439946</v>
      </c>
      <c r="L7" s="25">
        <f>VLOOKUP($A7,'Exports, FOB'!$B:$AE,L$1,FALSE)+VLOOKUP($A7,'Imports, CIF'!$B:$AE,L$1,FALSE)</f>
        <v>2736.9205910000001</v>
      </c>
      <c r="M7" s="25">
        <f>VLOOKUP($A7,'Exports, FOB'!$B:$AE,M$1,FALSE)+VLOOKUP($A7,'Imports, CIF'!$B:$AE,M$1,FALSE)</f>
        <v>2495.2148299999999</v>
      </c>
      <c r="N7" s="25">
        <f>VLOOKUP($A7,'Exports, FOB'!$B:$AE,N$1,FALSE)+VLOOKUP($A7,'Imports, CIF'!$B:$AE,N$1,FALSE)</f>
        <v>2756.6469989999996</v>
      </c>
      <c r="O7" s="25">
        <f>VLOOKUP($A7,'Exports, FOB'!$B:$AE,O$1,FALSE)+VLOOKUP($A7,'Imports, CIF'!$B:$AE,O$1,FALSE)</f>
        <v>3980.0490009999999</v>
      </c>
      <c r="P7" s="25">
        <f>VLOOKUP($A7,'Exports, FOB'!$B:$AE,P$1,FALSE)+VLOOKUP($A7,'Imports, CIF'!$B:$AE,P$1,FALSE)</f>
        <v>4911.4720020000004</v>
      </c>
      <c r="Q7" s="25">
        <f>VLOOKUP($A7,'Exports, FOB'!$B:$AE,Q$1,FALSE)+VLOOKUP($A7,'Imports, CIF'!$B:$AE,Q$1,FALSE)</f>
        <v>5770.3360009999997</v>
      </c>
      <c r="R7" s="25">
        <f>VLOOKUP($A7,'Exports, FOB'!$B:$AE,R$1,FALSE)+VLOOKUP($A7,'Imports, CIF'!$B:$AE,R$1,FALSE)</f>
        <v>6281.1870020000006</v>
      </c>
      <c r="S7" s="25">
        <f>VLOOKUP($A7,'Exports, FOB'!$B:$AE,S$1,FALSE)+VLOOKUP($A7,'Imports, CIF'!$B:$AE,S$1,FALSE)</f>
        <v>10306.326002000002</v>
      </c>
      <c r="T7" s="25">
        <f>VLOOKUP($A7,'Exports, FOB'!$B:$AE,T$1,FALSE)+VLOOKUP($A7,'Imports, CIF'!$B:$AE,T$1,FALSE)</f>
        <v>9054.7130010000001</v>
      </c>
      <c r="U7" s="25">
        <f>VLOOKUP($A7,'Exports, FOB'!$B:$AE,U$1,FALSE)+VLOOKUP($A7,'Imports, CIF'!$B:$AE,U$1,FALSE)</f>
        <v>12464.664495000001</v>
      </c>
      <c r="V7" s="25">
        <f>VLOOKUP($A7,'Exports, FOB'!$B:$AE,V$1,FALSE)+VLOOKUP($A7,'Imports, CIF'!$B:$AE,V$1,FALSE)</f>
        <v>18163.933239999998</v>
      </c>
      <c r="W7" s="25">
        <f>VLOOKUP($A7,'Exports, FOB'!$B:$AE,W$1,FALSE)+VLOOKUP($A7,'Imports, CIF'!$B:$AE,W$1,FALSE)</f>
        <v>16371.428948000001</v>
      </c>
      <c r="X7" s="25">
        <f>VLOOKUP($A7,'Exports, FOB'!$B:$AE,X$1,FALSE)+VLOOKUP($A7,'Imports, CIF'!$B:$AE,X$1,FALSE)</f>
        <v>15261.3531</v>
      </c>
      <c r="Y7" s="25">
        <f>VLOOKUP($A7,'Exports, FOB'!$B:$AE,Y$1,FALSE)+VLOOKUP($A7,'Imports, CIF'!$B:$AE,Y$1,FALSE)</f>
        <v>13829.218089</v>
      </c>
      <c r="Z7" s="25">
        <f>VLOOKUP($A7,'Exports, FOB'!$B:$AE,Z$1,FALSE)+VLOOKUP($A7,'Imports, CIF'!$B:$AE,Z$1,FALSE)</f>
        <v>9553.5939429999999</v>
      </c>
      <c r="AA7" s="25">
        <f>VLOOKUP($A7,'Exports, FOB'!$B:$AE,AA$1,FALSE)+VLOOKUP($A7,'Imports, CIF'!$B:$AE,AA$1,FALSE)</f>
        <v>7897.0537629999999</v>
      </c>
      <c r="AB7" s="25">
        <f>VLOOKUP($A7,'Exports, FOB'!$B:$AE,AB$1,FALSE)+VLOOKUP($A7,'Imports, CIF'!$B:$AE,AB$1,FALSE)</f>
        <v>9097.3430000000008</v>
      </c>
      <c r="AC7" s="25">
        <f>VLOOKUP($A7,'Exports, FOB'!$B:$AE,AC$1,FALSE)+VLOOKUP($A7,'Imports, CIF'!$B:$AE,AC$1,FALSE)</f>
        <v>8794.2738609999997</v>
      </c>
      <c r="AD7" s="25">
        <f>VLOOKUP($A7,'Exports, FOB'!$B:$AE,AD$1,FALSE)+VLOOKUP($A7,'Imports, CIF'!$B:$AE,AD$1,FALSE)</f>
        <v>9107.3150000000005</v>
      </c>
    </row>
    <row r="8" spans="1:30" x14ac:dyDescent="0.15">
      <c r="A8" s="26" t="s">
        <v>58</v>
      </c>
      <c r="B8" s="25">
        <f>VLOOKUP($A8,'Exports, FOB'!$B:$AE,B$1,FALSE)+VLOOKUP($A8,'Imports, CIF'!$B:$AE,B$1,FALSE)</f>
        <v>3579.6</v>
      </c>
      <c r="C8" s="25">
        <f>VLOOKUP($A8,'Exports, FOB'!$B:$AE,C$1,FALSE)+VLOOKUP($A8,'Imports, CIF'!$B:$AE,C$1,FALSE)</f>
        <v>3182.4</v>
      </c>
      <c r="D8" s="25">
        <f>VLOOKUP($A8,'Exports, FOB'!$B:$AE,D$1,FALSE)+VLOOKUP($A8,'Imports, CIF'!$B:$AE,D$1,FALSE)</f>
        <v>3069.6000000000013</v>
      </c>
      <c r="E8" s="25">
        <f>VLOOKUP($A8,'Exports, FOB'!$B:$AE,E$1,FALSE)+VLOOKUP($A8,'Imports, CIF'!$B:$AE,E$1,FALSE)</f>
        <v>3394.8</v>
      </c>
      <c r="F8" s="25">
        <f>VLOOKUP($A8,'Exports, FOB'!$B:$AE,F$1,FALSE)+VLOOKUP($A8,'Imports, CIF'!$B:$AE,F$1,FALSE)</f>
        <v>4394.3999999999996</v>
      </c>
      <c r="G8" s="25">
        <f>VLOOKUP($A8,'Exports, FOB'!$B:$AE,G$1,FALSE)+VLOOKUP($A8,'Imports, CIF'!$B:$AE,G$1,FALSE)</f>
        <v>3927.6000000000008</v>
      </c>
      <c r="H8" s="25">
        <f>VLOOKUP($A8,'Exports, FOB'!$B:$AE,H$1,FALSE)+VLOOKUP($A8,'Imports, CIF'!$B:$AE,H$1,FALSE)</f>
        <v>4113.6000000000004</v>
      </c>
      <c r="I8" s="25">
        <f>VLOOKUP($A8,'Exports, FOB'!$B:$AE,I$1,FALSE)+VLOOKUP($A8,'Imports, CIF'!$B:$AE,I$1,FALSE)</f>
        <v>3534</v>
      </c>
      <c r="J8" s="25">
        <f>VLOOKUP($A8,'Exports, FOB'!$B:$AE,J$1,FALSE)+VLOOKUP($A8,'Imports, CIF'!$B:$AE,J$1,FALSE)</f>
        <v>3430.8</v>
      </c>
      <c r="K8" s="25">
        <f>VLOOKUP($A8,'Exports, FOB'!$B:$AE,K$1,FALSE)+VLOOKUP($A8,'Imports, CIF'!$B:$AE,K$1,FALSE)</f>
        <v>4534.5216840000003</v>
      </c>
      <c r="L8" s="25">
        <f>VLOOKUP($A8,'Exports, FOB'!$B:$AE,L$1,FALSE)+VLOOKUP($A8,'Imports, CIF'!$B:$AE,L$1,FALSE)</f>
        <v>3857.0637740000002</v>
      </c>
      <c r="M8" s="25">
        <f>VLOOKUP($A8,'Exports, FOB'!$B:$AE,M$1,FALSE)+VLOOKUP($A8,'Imports, CIF'!$B:$AE,M$1,FALSE)</f>
        <v>4186.1713280000004</v>
      </c>
      <c r="N8" s="25">
        <f>VLOOKUP($A8,'Exports, FOB'!$B:$AE,N$1,FALSE)+VLOOKUP($A8,'Imports, CIF'!$B:$AE,N$1,FALSE)</f>
        <v>4542.1849990000001</v>
      </c>
      <c r="O8" s="25">
        <f>VLOOKUP($A8,'Exports, FOB'!$B:$AE,O$1,FALSE)+VLOOKUP($A8,'Imports, CIF'!$B:$AE,O$1,FALSE)</f>
        <v>5571.8179989999999</v>
      </c>
      <c r="P8" s="25">
        <f>VLOOKUP($A8,'Exports, FOB'!$B:$AE,P$1,FALSE)+VLOOKUP($A8,'Imports, CIF'!$B:$AE,P$1,FALSE)</f>
        <v>6049.9359979999999</v>
      </c>
      <c r="Q8" s="25">
        <f>VLOOKUP($A8,'Exports, FOB'!$B:$AE,Q$1,FALSE)+VLOOKUP($A8,'Imports, CIF'!$B:$AE,Q$1,FALSE)</f>
        <v>6711.6870010000002</v>
      </c>
      <c r="R8" s="25">
        <f>VLOOKUP($A8,'Exports, FOB'!$B:$AE,R$1,FALSE)+VLOOKUP($A8,'Imports, CIF'!$B:$AE,R$1,FALSE)</f>
        <v>6760.8969969999998</v>
      </c>
      <c r="S8" s="25">
        <f>VLOOKUP($A8,'Exports, FOB'!$B:$AE,S$1,FALSE)+VLOOKUP($A8,'Imports, CIF'!$B:$AE,S$1,FALSE)</f>
        <v>8460.7559989999991</v>
      </c>
      <c r="T8" s="25">
        <f>VLOOKUP($A8,'Exports, FOB'!$B:$AE,T$1,FALSE)+VLOOKUP($A8,'Imports, CIF'!$B:$AE,T$1,FALSE)</f>
        <v>6974.898999</v>
      </c>
      <c r="U8" s="25">
        <f>VLOOKUP($A8,'Exports, FOB'!$B:$AE,U$1,FALSE)+VLOOKUP($A8,'Imports, CIF'!$B:$AE,U$1,FALSE)</f>
        <v>8452.7940789999993</v>
      </c>
      <c r="V8" s="25">
        <f>VLOOKUP($A8,'Exports, FOB'!$B:$AE,V$1,FALSE)+VLOOKUP($A8,'Imports, CIF'!$B:$AE,V$1,FALSE)</f>
        <v>11539.382915999999</v>
      </c>
      <c r="W8" s="25">
        <f>VLOOKUP($A8,'Exports, FOB'!$B:$AE,W$1,FALSE)+VLOOKUP($A8,'Imports, CIF'!$B:$AE,W$1,FALSE)</f>
        <v>10075.487418000001</v>
      </c>
      <c r="X8" s="25">
        <f>VLOOKUP($A8,'Exports, FOB'!$B:$AE,X$1,FALSE)+VLOOKUP($A8,'Imports, CIF'!$B:$AE,X$1,FALSE)</f>
        <v>9920.1862340000007</v>
      </c>
      <c r="Y8" s="25">
        <f>VLOOKUP($A8,'Exports, FOB'!$B:$AE,Y$1,FALSE)+VLOOKUP($A8,'Imports, CIF'!$B:$AE,Y$1,FALSE)</f>
        <v>10359.219943</v>
      </c>
      <c r="Z8" s="25">
        <f>VLOOKUP($A8,'Exports, FOB'!$B:$AE,Z$1,FALSE)+VLOOKUP($A8,'Imports, CIF'!$B:$AE,Z$1,FALSE)</f>
        <v>8606.3266640000002</v>
      </c>
      <c r="AA8" s="25">
        <f>VLOOKUP($A8,'Exports, FOB'!$B:$AE,AA$1,FALSE)+VLOOKUP($A8,'Imports, CIF'!$B:$AE,AA$1,FALSE)</f>
        <v>8737.4926969999997</v>
      </c>
      <c r="AB8" s="25">
        <f>VLOOKUP($A8,'Exports, FOB'!$B:$AE,AB$1,FALSE)+VLOOKUP($A8,'Imports, CIF'!$B:$AE,AB$1,FALSE)</f>
        <v>9616.1640000000007</v>
      </c>
      <c r="AC8" s="25">
        <f>VLOOKUP($A8,'Exports, FOB'!$B:$AE,AC$1,FALSE)+VLOOKUP($A8,'Imports, CIF'!$B:$AE,AC$1,FALSE)</f>
        <v>11503.902124</v>
      </c>
      <c r="AD8" s="25">
        <f>VLOOKUP($A8,'Exports, FOB'!$B:$AE,AD$1,FALSE)+VLOOKUP($A8,'Imports, CIF'!$B:$AE,AD$1,FALSE)</f>
        <v>11321.055</v>
      </c>
    </row>
    <row r="9" spans="1:30" x14ac:dyDescent="0.15">
      <c r="A9" s="26" t="s">
        <v>227</v>
      </c>
      <c r="B9" s="25">
        <f>VLOOKUP($A9,'Exports, FOB'!$B:$AE,B$1,FALSE)+VLOOKUP($A9,'Imports, CIF'!$B:$AE,B$1,FALSE)</f>
        <v>640.79999999999995</v>
      </c>
      <c r="C9" s="25">
        <f>VLOOKUP($A9,'Exports, FOB'!$B:$AE,C$1,FALSE)+VLOOKUP($A9,'Imports, CIF'!$B:$AE,C$1,FALSE)</f>
        <v>692.40000000000009</v>
      </c>
      <c r="D9" s="25">
        <f>VLOOKUP($A9,'Exports, FOB'!$B:$AE,D$1,FALSE)+VLOOKUP($A9,'Imports, CIF'!$B:$AE,D$1,FALSE)</f>
        <v>910.8</v>
      </c>
      <c r="E9" s="25">
        <f>VLOOKUP($A9,'Exports, FOB'!$B:$AE,E$1,FALSE)+VLOOKUP($A9,'Imports, CIF'!$B:$AE,E$1,FALSE)</f>
        <v>1113.5999999999999</v>
      </c>
      <c r="F9" s="25">
        <f>VLOOKUP($A9,'Exports, FOB'!$B:$AE,F$1,FALSE)+VLOOKUP($A9,'Imports, CIF'!$B:$AE,F$1,FALSE)</f>
        <v>1657.1999999999998</v>
      </c>
      <c r="G9" s="25">
        <f>VLOOKUP($A9,'Exports, FOB'!$B:$AE,G$1,FALSE)+VLOOKUP($A9,'Imports, CIF'!$B:$AE,G$1,FALSE)</f>
        <v>1743.5999999999992</v>
      </c>
      <c r="H9" s="25">
        <f>VLOOKUP($A9,'Exports, FOB'!$B:$AE,H$1,FALSE)+VLOOKUP($A9,'Imports, CIF'!$B:$AE,H$1,FALSE)</f>
        <v>1816.7999999999997</v>
      </c>
      <c r="I9" s="25">
        <f>VLOOKUP($A9,'Exports, FOB'!$B:$AE,I$1,FALSE)+VLOOKUP($A9,'Imports, CIF'!$B:$AE,I$1,FALSE)</f>
        <v>1282.7999999999997</v>
      </c>
      <c r="J9" s="25">
        <f>VLOOKUP($A9,'Exports, FOB'!$B:$AE,J$1,FALSE)+VLOOKUP($A9,'Imports, CIF'!$B:$AE,J$1,FALSE)</f>
        <v>1269.5999999999999</v>
      </c>
      <c r="K9" s="25">
        <f>VLOOKUP($A9,'Exports, FOB'!$B:$AE,K$1,FALSE)+VLOOKUP($A9,'Imports, CIF'!$B:$AE,K$1,FALSE)</f>
        <v>1495.0643289999998</v>
      </c>
      <c r="L9" s="25">
        <f>VLOOKUP($A9,'Exports, FOB'!$B:$AE,L$1,FALSE)+VLOOKUP($A9,'Imports, CIF'!$B:$AE,L$1,FALSE)</f>
        <v>1268.7054429999998</v>
      </c>
      <c r="M9" s="25">
        <f>VLOOKUP($A9,'Exports, FOB'!$B:$AE,M$1,FALSE)+VLOOKUP($A9,'Imports, CIF'!$B:$AE,M$1,FALSE)</f>
        <v>1207.934346</v>
      </c>
      <c r="N9" s="25">
        <f>VLOOKUP($A9,'Exports, FOB'!$B:$AE,N$1,FALSE)+VLOOKUP($A9,'Imports, CIF'!$B:$AE,N$1,FALSE)</f>
        <v>1574.8160009999999</v>
      </c>
      <c r="O9" s="25">
        <f>VLOOKUP($A9,'Exports, FOB'!$B:$AE,O$1,FALSE)+VLOOKUP($A9,'Imports, CIF'!$B:$AE,O$1,FALSE)</f>
        <v>2641.8349979999998</v>
      </c>
      <c r="P9" s="25">
        <f>VLOOKUP($A9,'Exports, FOB'!$B:$AE,P$1,FALSE)+VLOOKUP($A9,'Imports, CIF'!$B:$AE,P$1,FALSE)</f>
        <v>3430.1760010000003</v>
      </c>
      <c r="Q9" s="25">
        <f>VLOOKUP($A9,'Exports, FOB'!$B:$AE,Q$1,FALSE)+VLOOKUP($A9,'Imports, CIF'!$B:$AE,Q$1,FALSE)</f>
        <v>5379.0759989999997</v>
      </c>
      <c r="R9" s="25">
        <f>VLOOKUP($A9,'Exports, FOB'!$B:$AE,R$1,FALSE)+VLOOKUP($A9,'Imports, CIF'!$B:$AE,R$1,FALSE)</f>
        <v>7298.9319999999998</v>
      </c>
      <c r="S9" s="25">
        <f>VLOOKUP($A9,'Exports, FOB'!$B:$AE,S$1,FALSE)+VLOOKUP($A9,'Imports, CIF'!$B:$AE,S$1,FALSE)</f>
        <v>7159.1969989999998</v>
      </c>
      <c r="T9" s="25">
        <f>VLOOKUP($A9,'Exports, FOB'!$B:$AE,T$1,FALSE)+VLOOKUP($A9,'Imports, CIF'!$B:$AE,T$1,FALSE)</f>
        <v>5332.3619980000003</v>
      </c>
      <c r="U9" s="25">
        <f>VLOOKUP($A9,'Exports, FOB'!$B:$AE,U$1,FALSE)+VLOOKUP($A9,'Imports, CIF'!$B:$AE,U$1,FALSE)</f>
        <v>7168.4486200000001</v>
      </c>
      <c r="V9" s="25">
        <f>VLOOKUP($A9,'Exports, FOB'!$B:$AE,V$1,FALSE)+VLOOKUP($A9,'Imports, CIF'!$B:$AE,V$1,FALSE)</f>
        <v>7243.5506079999996</v>
      </c>
      <c r="W9" s="25">
        <f>VLOOKUP($A9,'Exports, FOB'!$B:$AE,W$1,FALSE)+VLOOKUP($A9,'Imports, CIF'!$B:$AE,W$1,FALSE)</f>
        <v>7145.7999660000005</v>
      </c>
      <c r="X9" s="25">
        <f>VLOOKUP($A9,'Exports, FOB'!$B:$AE,X$1,FALSE)+VLOOKUP($A9,'Imports, CIF'!$B:$AE,X$1,FALSE)</f>
        <v>7115.700981</v>
      </c>
      <c r="Y9" s="25">
        <f>VLOOKUP($A9,'Exports, FOB'!$B:$AE,Y$1,FALSE)+VLOOKUP($A9,'Imports, CIF'!$B:$AE,Y$1,FALSE)</f>
        <v>6893.4572049999997</v>
      </c>
      <c r="Z9" s="25">
        <f>VLOOKUP($A9,'Exports, FOB'!$B:$AE,Z$1,FALSE)+VLOOKUP($A9,'Imports, CIF'!$B:$AE,Z$1,FALSE)</f>
        <v>6144.4357620000001</v>
      </c>
      <c r="AA9" s="25">
        <f>VLOOKUP($A9,'Exports, FOB'!$B:$AE,AA$1,FALSE)+VLOOKUP($A9,'Imports, CIF'!$B:$AE,AA$1,FALSE)</f>
        <v>5406.1683750000002</v>
      </c>
      <c r="AB9" s="25">
        <f>VLOOKUP($A9,'Exports, FOB'!$B:$AE,AB$1,FALSE)+VLOOKUP($A9,'Imports, CIF'!$B:$AE,AB$1,FALSE)</f>
        <v>5375.0779999999995</v>
      </c>
      <c r="AC9" s="25">
        <f>VLOOKUP($A9,'Exports, FOB'!$B:$AE,AC$1,FALSE)+VLOOKUP($A9,'Imports, CIF'!$B:$AE,AC$1,FALSE)</f>
        <v>6285.5705909999997</v>
      </c>
      <c r="AD9" s="25">
        <f>VLOOKUP($A9,'Exports, FOB'!$B:$AE,AD$1,FALSE)+VLOOKUP($A9,'Imports, CIF'!$B:$AE,AD$1,FALSE)</f>
        <v>5186.8130000000001</v>
      </c>
    </row>
    <row r="10" spans="1:30" x14ac:dyDescent="0.15">
      <c r="A10" s="26" t="s">
        <v>83</v>
      </c>
      <c r="B10" s="25">
        <f>VLOOKUP($A10,'Exports, FOB'!$B:$AE,B$1,FALSE)+VLOOKUP($A10,'Imports, CIF'!$B:$AE,B$1,FALSE)</f>
        <v>4442.3999999999996</v>
      </c>
      <c r="C10" s="25">
        <f>VLOOKUP($A10,'Exports, FOB'!$B:$AE,C$1,FALSE)+VLOOKUP($A10,'Imports, CIF'!$B:$AE,C$1,FALSE)</f>
        <v>6379.1999999999989</v>
      </c>
      <c r="D10" s="25">
        <f>VLOOKUP($A10,'Exports, FOB'!$B:$AE,D$1,FALSE)+VLOOKUP($A10,'Imports, CIF'!$B:$AE,D$1,FALSE)</f>
        <v>9079.2000000000007</v>
      </c>
      <c r="E10" s="25">
        <f>VLOOKUP($A10,'Exports, FOB'!$B:$AE,E$1,FALSE)+VLOOKUP($A10,'Imports, CIF'!$B:$AE,E$1,FALSE)</f>
        <v>11665.199999999997</v>
      </c>
      <c r="F10" s="25">
        <f>VLOOKUP($A10,'Exports, FOB'!$B:$AE,F$1,FALSE)+VLOOKUP($A10,'Imports, CIF'!$B:$AE,F$1,FALSE)</f>
        <v>16545.599999999988</v>
      </c>
      <c r="G10" s="25">
        <f>VLOOKUP($A10,'Exports, FOB'!$B:$AE,G$1,FALSE)+VLOOKUP($A10,'Imports, CIF'!$B:$AE,G$1,FALSE)</f>
        <v>19915.19999999999</v>
      </c>
      <c r="H10" s="25">
        <f>VLOOKUP($A10,'Exports, FOB'!$B:$AE,H$1,FALSE)+VLOOKUP($A10,'Imports, CIF'!$B:$AE,H$1,FALSE)</f>
        <v>23546.399999999994</v>
      </c>
      <c r="I10" s="25">
        <f>VLOOKUP($A10,'Exports, FOB'!$B:$AE,I$1,FALSE)+VLOOKUP($A10,'Imports, CIF'!$B:$AE,I$1,FALSE)</f>
        <v>18469.2</v>
      </c>
      <c r="J10" s="25">
        <f>VLOOKUP($A10,'Exports, FOB'!$B:$AE,J$1,FALSE)+VLOOKUP($A10,'Imports, CIF'!$B:$AE,J$1,FALSE)</f>
        <v>22551.599999999999</v>
      </c>
      <c r="K10" s="25">
        <f>VLOOKUP($A10,'Exports, FOB'!$B:$AE,K$1,FALSE)+VLOOKUP($A10,'Imports, CIF'!$B:$AE,K$1,FALSE)</f>
        <v>31253.267080000001</v>
      </c>
      <c r="L10" s="25">
        <f>VLOOKUP($A10,'Exports, FOB'!$B:$AE,L$1,FALSE)+VLOOKUP($A10,'Imports, CIF'!$B:$AE,L$1,FALSE)</f>
        <v>31492.864871999998</v>
      </c>
      <c r="M10" s="25">
        <f>VLOOKUP($A10,'Exports, FOB'!$B:$AE,M$1,FALSE)+VLOOKUP($A10,'Imports, CIF'!$B:$AE,M$1,FALSE)</f>
        <v>41153.363750999997</v>
      </c>
      <c r="N10" s="25">
        <f>VLOOKUP($A10,'Exports, FOB'!$B:$AE,N$1,FALSE)+VLOOKUP($A10,'Imports, CIF'!$B:$AE,N$1,FALSE)</f>
        <v>57018.841998999997</v>
      </c>
      <c r="O10" s="25">
        <f>VLOOKUP($A10,'Exports, FOB'!$B:$AE,O$1,FALSE)+VLOOKUP($A10,'Imports, CIF'!$B:$AE,O$1,FALSE)</f>
        <v>79348.049002</v>
      </c>
      <c r="P10" s="25">
        <f>VLOOKUP($A10,'Exports, FOB'!$B:$AE,P$1,FALSE)+VLOOKUP($A10,'Imports, CIF'!$B:$AE,P$1,FALSE)</f>
        <v>100563.171</v>
      </c>
      <c r="Q10" s="25">
        <f>VLOOKUP($A10,'Exports, FOB'!$B:$AE,Q$1,FALSE)+VLOOKUP($A10,'Imports, CIF'!$B:$AE,Q$1,FALSE)</f>
        <v>118015.853001</v>
      </c>
      <c r="R10" s="25">
        <f>VLOOKUP($A10,'Exports, FOB'!$B:$AE,R$1,FALSE)+VLOOKUP($A10,'Imports, CIF'!$B:$AE,R$1,FALSE)</f>
        <v>145012.98500000002</v>
      </c>
      <c r="S10" s="25">
        <f>VLOOKUP($A10,'Exports, FOB'!$B:$AE,S$1,FALSE)+VLOOKUP($A10,'Imports, CIF'!$B:$AE,S$1,FALSE)</f>
        <v>168319.17200000002</v>
      </c>
      <c r="T10" s="25">
        <f>VLOOKUP($A10,'Exports, FOB'!$B:$AE,T$1,FALSE)+VLOOKUP($A10,'Imports, CIF'!$B:$AE,T$1,FALSE)</f>
        <v>140949.300999</v>
      </c>
      <c r="U10" s="25">
        <f>VLOOKUP($A10,'Exports, FOB'!$B:$AE,U$1,FALSE)+VLOOKUP($A10,'Imports, CIF'!$B:$AE,U$1,FALSE)</f>
        <v>188411.43611800001</v>
      </c>
      <c r="V10" s="25">
        <f>VLOOKUP($A10,'Exports, FOB'!$B:$AE,V$1,FALSE)+VLOOKUP($A10,'Imports, CIF'!$B:$AE,V$1,FALSE)</f>
        <v>220630.746897</v>
      </c>
      <c r="W10" s="25">
        <f>VLOOKUP($A10,'Exports, FOB'!$B:$AE,W$1,FALSE)+VLOOKUP($A10,'Imports, CIF'!$B:$AE,W$1,FALSE)</f>
        <v>215107.15917</v>
      </c>
      <c r="X10" s="25">
        <f>VLOOKUP($A10,'Exports, FOB'!$B:$AE,X$1,FALSE)+VLOOKUP($A10,'Imports, CIF'!$B:$AE,X$1,FALSE)</f>
        <v>228922.37527100003</v>
      </c>
      <c r="Y10" s="25">
        <f>VLOOKUP($A10,'Exports, FOB'!$B:$AE,Y$1,FALSE)+VLOOKUP($A10,'Imports, CIF'!$B:$AE,Y$1,FALSE)</f>
        <v>235369.92682499997</v>
      </c>
      <c r="Z10" s="25">
        <f>VLOOKUP($A10,'Exports, FOB'!$B:$AE,Z$1,FALSE)+VLOOKUP($A10,'Imports, CIF'!$B:$AE,Z$1,FALSE)</f>
        <v>227374.20880399999</v>
      </c>
      <c r="AA10" s="25">
        <f>VLOOKUP($A10,'Exports, FOB'!$B:$AE,AA$1,FALSE)+VLOOKUP($A10,'Imports, CIF'!$B:$AE,AA$1,FALSE)</f>
        <v>211413.69499600001</v>
      </c>
      <c r="AB10" s="25">
        <f>VLOOKUP($A10,'Exports, FOB'!$B:$AE,AB$1,FALSE)+VLOOKUP($A10,'Imports, CIF'!$B:$AE,AB$1,FALSE)</f>
        <v>238190.68300000002</v>
      </c>
      <c r="AC10" s="25">
        <f>VLOOKUP($A10,'Exports, FOB'!$B:$AE,AC$1,FALSE)+VLOOKUP($A10,'Imports, CIF'!$B:$AE,AC$1,FALSE)</f>
        <v>268617.051385</v>
      </c>
      <c r="AD10" s="25">
        <f>VLOOKUP($A10,'Exports, FOB'!$B:$AE,AD$1,FALSE)+VLOOKUP($A10,'Imports, CIF'!$B:$AE,AD$1,FALSE)</f>
        <v>243463.42799999999</v>
      </c>
    </row>
    <row r="11" spans="1:30" x14ac:dyDescent="0.15">
      <c r="A11" s="26" t="s">
        <v>42</v>
      </c>
      <c r="B11" s="25">
        <f>VLOOKUP($A11,'Exports, FOB'!$B:$AE,B$1,FALSE)+VLOOKUP($A11,'Imports, CIF'!$B:$AE,B$1,FALSE)</f>
        <v>343.20000000000005</v>
      </c>
      <c r="C11" s="25">
        <f>VLOOKUP($A11,'Exports, FOB'!$B:$AE,C$1,FALSE)+VLOOKUP($A11,'Imports, CIF'!$B:$AE,C$1,FALSE)</f>
        <v>288</v>
      </c>
      <c r="D11" s="25">
        <f>VLOOKUP($A11,'Exports, FOB'!$B:$AE,D$1,FALSE)+VLOOKUP($A11,'Imports, CIF'!$B:$AE,D$1,FALSE)</f>
        <v>378</v>
      </c>
      <c r="E11" s="25">
        <f>VLOOKUP($A11,'Exports, FOB'!$B:$AE,E$1,FALSE)+VLOOKUP($A11,'Imports, CIF'!$B:$AE,E$1,FALSE)</f>
        <v>480</v>
      </c>
      <c r="F11" s="25">
        <f>VLOOKUP($A11,'Exports, FOB'!$B:$AE,F$1,FALSE)+VLOOKUP($A11,'Imports, CIF'!$B:$AE,F$1,FALSE)</f>
        <v>651.59999999999991</v>
      </c>
      <c r="G11" s="25">
        <f>VLOOKUP($A11,'Exports, FOB'!$B:$AE,G$1,FALSE)+VLOOKUP($A11,'Imports, CIF'!$B:$AE,G$1,FALSE)</f>
        <v>835.2</v>
      </c>
      <c r="H11" s="25">
        <f>VLOOKUP($A11,'Exports, FOB'!$B:$AE,H$1,FALSE)+VLOOKUP($A11,'Imports, CIF'!$B:$AE,H$1,FALSE)</f>
        <v>915.59999999999991</v>
      </c>
      <c r="I11" s="25">
        <f>VLOOKUP($A11,'Exports, FOB'!$B:$AE,I$1,FALSE)+VLOOKUP($A11,'Imports, CIF'!$B:$AE,I$1,FALSE)</f>
        <v>621.59999999999991</v>
      </c>
      <c r="J11" s="25">
        <f>VLOOKUP($A11,'Exports, FOB'!$B:$AE,J$1,FALSE)+VLOOKUP($A11,'Imports, CIF'!$B:$AE,J$1,FALSE)</f>
        <v>601.20000000000005</v>
      </c>
      <c r="K11" s="25">
        <f>VLOOKUP($A11,'Exports, FOB'!$B:$AE,K$1,FALSE)+VLOOKUP($A11,'Imports, CIF'!$B:$AE,K$1,FALSE)</f>
        <v>1004.493619</v>
      </c>
      <c r="L11" s="25">
        <f>VLOOKUP($A11,'Exports, FOB'!$B:$AE,L$1,FALSE)+VLOOKUP($A11,'Imports, CIF'!$B:$AE,L$1,FALSE)</f>
        <v>910.71226999999999</v>
      </c>
      <c r="M11" s="25">
        <f>VLOOKUP($A11,'Exports, FOB'!$B:$AE,M$1,FALSE)+VLOOKUP($A11,'Imports, CIF'!$B:$AE,M$1,FALSE)</f>
        <v>1118.370629</v>
      </c>
      <c r="N11" s="25">
        <f>VLOOKUP($A11,'Exports, FOB'!$B:$AE,N$1,FALSE)+VLOOKUP($A11,'Imports, CIF'!$B:$AE,N$1,FALSE)</f>
        <v>1453.072001</v>
      </c>
      <c r="O11" s="25">
        <f>VLOOKUP($A11,'Exports, FOB'!$B:$AE,O$1,FALSE)+VLOOKUP($A11,'Imports, CIF'!$B:$AE,O$1,FALSE)</f>
        <v>2136.8700010000002</v>
      </c>
      <c r="P11" s="25">
        <f>VLOOKUP($A11,'Exports, FOB'!$B:$AE,P$1,FALSE)+VLOOKUP($A11,'Imports, CIF'!$B:$AE,P$1,FALSE)</f>
        <v>2670.6880000000001</v>
      </c>
      <c r="Q11" s="25">
        <f>VLOOKUP($A11,'Exports, FOB'!$B:$AE,Q$1,FALSE)+VLOOKUP($A11,'Imports, CIF'!$B:$AE,Q$1,FALSE)</f>
        <v>2410.5710010000003</v>
      </c>
      <c r="R11" s="25">
        <f>VLOOKUP($A11,'Exports, FOB'!$B:$AE,R$1,FALSE)+VLOOKUP($A11,'Imports, CIF'!$B:$AE,R$1,FALSE)</f>
        <v>2256.5060000000003</v>
      </c>
      <c r="S11" s="25">
        <f>VLOOKUP($A11,'Exports, FOB'!$B:$AE,S$1,FALSE)+VLOOKUP($A11,'Imports, CIF'!$B:$AE,S$1,FALSE)</f>
        <v>3376.7429990000001</v>
      </c>
      <c r="T11" s="25">
        <f>VLOOKUP($A11,'Exports, FOB'!$B:$AE,T$1,FALSE)+VLOOKUP($A11,'Imports, CIF'!$B:$AE,T$1,FALSE)</f>
        <v>1409.5979990000001</v>
      </c>
      <c r="U11" s="25">
        <f>VLOOKUP($A11,'Exports, FOB'!$B:$AE,U$1,FALSE)+VLOOKUP($A11,'Imports, CIF'!$B:$AE,U$1,FALSE)</f>
        <v>1574.8507709999999</v>
      </c>
      <c r="V11" s="25">
        <f>VLOOKUP($A11,'Exports, FOB'!$B:$AE,V$1,FALSE)+VLOOKUP($A11,'Imports, CIF'!$B:$AE,V$1,FALSE)</f>
        <v>1701.5602600000002</v>
      </c>
      <c r="W11" s="25">
        <f>VLOOKUP($A11,'Exports, FOB'!$B:$AE,W$1,FALSE)+VLOOKUP($A11,'Imports, CIF'!$B:$AE,W$1,FALSE)</f>
        <v>1797.805237</v>
      </c>
      <c r="X11" s="25">
        <f>VLOOKUP($A11,'Exports, FOB'!$B:$AE,X$1,FALSE)+VLOOKUP($A11,'Imports, CIF'!$B:$AE,X$1,FALSE)</f>
        <v>1635.43003</v>
      </c>
      <c r="Y11" s="25">
        <f>VLOOKUP($A11,'Exports, FOB'!$B:$AE,Y$1,FALSE)+VLOOKUP($A11,'Imports, CIF'!$B:$AE,Y$1,FALSE)</f>
        <v>1696.2595680000002</v>
      </c>
      <c r="Z11" s="25">
        <f>VLOOKUP($A11,'Exports, FOB'!$B:$AE,Z$1,FALSE)+VLOOKUP($A11,'Imports, CIF'!$B:$AE,Z$1,FALSE)</f>
        <v>1392.4497160000001</v>
      </c>
      <c r="AA11" s="25">
        <f>VLOOKUP($A11,'Exports, FOB'!$B:$AE,AA$1,FALSE)+VLOOKUP($A11,'Imports, CIF'!$B:$AE,AA$1,FALSE)</f>
        <v>1320.8045299999999</v>
      </c>
      <c r="AB11" s="25">
        <f>VLOOKUP($A11,'Exports, FOB'!$B:$AE,AB$1,FALSE)+VLOOKUP($A11,'Imports, CIF'!$B:$AE,AB$1,FALSE)</f>
        <v>1244.385</v>
      </c>
      <c r="AC11" s="25">
        <f>VLOOKUP($A11,'Exports, FOB'!$B:$AE,AC$1,FALSE)+VLOOKUP($A11,'Imports, CIF'!$B:$AE,AC$1,FALSE)</f>
        <v>1679.798761</v>
      </c>
      <c r="AD11" s="25">
        <f>VLOOKUP($A11,'Exports, FOB'!$B:$AE,AD$1,FALSE)+VLOOKUP($A11,'Imports, CIF'!$B:$AE,AD$1,FALSE)</f>
        <v>1424.971</v>
      </c>
    </row>
    <row r="12" spans="1:30" x14ac:dyDescent="0.15">
      <c r="A12" s="26" t="s">
        <v>43</v>
      </c>
      <c r="B12" s="25">
        <f>VLOOKUP($A12,'Exports, FOB'!$B:$AE,B$1,FALSE)+VLOOKUP($A12,'Imports, CIF'!$B:$AE,B$1,FALSE)</f>
        <v>2558.4</v>
      </c>
      <c r="C12" s="25">
        <f>VLOOKUP($A12,'Exports, FOB'!$B:$AE,C$1,FALSE)+VLOOKUP($A12,'Imports, CIF'!$B:$AE,C$1,FALSE)</f>
        <v>2377.1999999999998</v>
      </c>
      <c r="D12" s="25">
        <f>VLOOKUP($A12,'Exports, FOB'!$B:$AE,D$1,FALSE)+VLOOKUP($A12,'Imports, CIF'!$B:$AE,D$1,FALSE)</f>
        <v>2404.7999999999993</v>
      </c>
      <c r="E12" s="25">
        <f>VLOOKUP($A12,'Exports, FOB'!$B:$AE,E$1,FALSE)+VLOOKUP($A12,'Imports, CIF'!$B:$AE,E$1,FALSE)</f>
        <v>2851.2</v>
      </c>
      <c r="F12" s="25">
        <f>VLOOKUP($A12,'Exports, FOB'!$B:$AE,F$1,FALSE)+VLOOKUP($A12,'Imports, CIF'!$B:$AE,F$1,FALSE)</f>
        <v>3459.6000000000008</v>
      </c>
      <c r="G12" s="25">
        <f>VLOOKUP($A12,'Exports, FOB'!$B:$AE,G$1,FALSE)+VLOOKUP($A12,'Imports, CIF'!$B:$AE,G$1,FALSE)</f>
        <v>3458.4</v>
      </c>
      <c r="H12" s="25">
        <f>VLOOKUP($A12,'Exports, FOB'!$B:$AE,H$1,FALSE)+VLOOKUP($A12,'Imports, CIF'!$B:$AE,H$1,FALSE)</f>
        <v>3174</v>
      </c>
      <c r="I12" s="25">
        <f>VLOOKUP($A12,'Exports, FOB'!$B:$AE,I$1,FALSE)+VLOOKUP($A12,'Imports, CIF'!$B:$AE,I$1,FALSE)</f>
        <v>2758.8</v>
      </c>
      <c r="J12" s="25">
        <f>VLOOKUP($A12,'Exports, FOB'!$B:$AE,J$1,FALSE)+VLOOKUP($A12,'Imports, CIF'!$B:$AE,J$1,FALSE)</f>
        <v>3522.0000000000009</v>
      </c>
      <c r="K12" s="25">
        <f>VLOOKUP($A12,'Exports, FOB'!$B:$AE,K$1,FALSE)+VLOOKUP($A12,'Imports, CIF'!$B:$AE,K$1,FALSE)</f>
        <v>3996.2643129999997</v>
      </c>
      <c r="L12" s="25">
        <f>VLOOKUP($A12,'Exports, FOB'!$B:$AE,L$1,FALSE)+VLOOKUP($A12,'Imports, CIF'!$B:$AE,L$1,FALSE)</f>
        <v>3694.888661</v>
      </c>
      <c r="M12" s="25">
        <f>VLOOKUP($A12,'Exports, FOB'!$B:$AE,M$1,FALSE)+VLOOKUP($A12,'Imports, CIF'!$B:$AE,M$1,FALSE)</f>
        <v>3790.199595</v>
      </c>
      <c r="N12" s="25">
        <f>VLOOKUP($A12,'Exports, FOB'!$B:$AE,N$1,FALSE)+VLOOKUP($A12,'Imports, CIF'!$B:$AE,N$1,FALSE)</f>
        <v>4033.4740019999999</v>
      </c>
      <c r="O12" s="25">
        <f>VLOOKUP($A12,'Exports, FOB'!$B:$AE,O$1,FALSE)+VLOOKUP($A12,'Imports, CIF'!$B:$AE,O$1,FALSE)</f>
        <v>5199.7860010000004</v>
      </c>
      <c r="P12" s="25">
        <f>VLOOKUP($A12,'Exports, FOB'!$B:$AE,P$1,FALSE)+VLOOKUP($A12,'Imports, CIF'!$B:$AE,P$1,FALSE)</f>
        <v>6054.0940000000001</v>
      </c>
      <c r="Q12" s="25">
        <f>VLOOKUP($A12,'Exports, FOB'!$B:$AE,Q$1,FALSE)+VLOOKUP($A12,'Imports, CIF'!$B:$AE,Q$1,FALSE)</f>
        <v>6751.3369990000001</v>
      </c>
      <c r="R12" s="25">
        <f>VLOOKUP($A12,'Exports, FOB'!$B:$AE,R$1,FALSE)+VLOOKUP($A12,'Imports, CIF'!$B:$AE,R$1,FALSE)</f>
        <v>7622.6630000000005</v>
      </c>
      <c r="S12" s="25">
        <f>VLOOKUP($A12,'Exports, FOB'!$B:$AE,S$1,FALSE)+VLOOKUP($A12,'Imports, CIF'!$B:$AE,S$1,FALSE)</f>
        <v>8567.9799980000007</v>
      </c>
      <c r="T12" s="25">
        <f>VLOOKUP($A12,'Exports, FOB'!$B:$AE,T$1,FALSE)+VLOOKUP($A12,'Imports, CIF'!$B:$AE,T$1,FALSE)</f>
        <v>6957.4099979999992</v>
      </c>
      <c r="U12" s="25">
        <f>VLOOKUP($A12,'Exports, FOB'!$B:$AE,U$1,FALSE)+VLOOKUP($A12,'Imports, CIF'!$B:$AE,U$1,FALSE)</f>
        <v>7331.6439210000008</v>
      </c>
      <c r="V12" s="25">
        <f>VLOOKUP($A12,'Exports, FOB'!$B:$AE,V$1,FALSE)+VLOOKUP($A12,'Imports, CIF'!$B:$AE,V$1,FALSE)</f>
        <v>12076.640646</v>
      </c>
      <c r="W12" s="25">
        <f>VLOOKUP($A12,'Exports, FOB'!$B:$AE,W$1,FALSE)+VLOOKUP($A12,'Imports, CIF'!$B:$AE,W$1,FALSE)</f>
        <v>7754.6408389999997</v>
      </c>
      <c r="X12" s="25">
        <f>VLOOKUP($A12,'Exports, FOB'!$B:$AE,X$1,FALSE)+VLOOKUP($A12,'Imports, CIF'!$B:$AE,X$1,FALSE)</f>
        <v>9618.1651060000004</v>
      </c>
      <c r="Y12" s="25">
        <f>VLOOKUP($A12,'Exports, FOB'!$B:$AE,Y$1,FALSE)+VLOOKUP($A12,'Imports, CIF'!$B:$AE,Y$1,FALSE)</f>
        <v>9753.5584889999991</v>
      </c>
      <c r="Z12" s="25">
        <f>VLOOKUP($A12,'Exports, FOB'!$B:$AE,Z$1,FALSE)+VLOOKUP($A12,'Imports, CIF'!$B:$AE,Z$1,FALSE)</f>
        <v>8781.7443729999995</v>
      </c>
      <c r="AA12" s="25">
        <f>VLOOKUP($A12,'Exports, FOB'!$B:$AE,AA$1,FALSE)+VLOOKUP($A12,'Imports, CIF'!$B:$AE,AA$1,FALSE)</f>
        <v>8056.6653260000003</v>
      </c>
      <c r="AB12" s="25">
        <f>VLOOKUP($A12,'Exports, FOB'!$B:$AE,AB$1,FALSE)+VLOOKUP($A12,'Imports, CIF'!$B:$AE,AB$1,FALSE)</f>
        <v>8869.9030000000002</v>
      </c>
      <c r="AC12" s="25">
        <f>VLOOKUP($A12,'Exports, FOB'!$B:$AE,AC$1,FALSE)+VLOOKUP($A12,'Imports, CIF'!$B:$AE,AC$1,FALSE)</f>
        <v>9496.7078819999988</v>
      </c>
      <c r="AD12" s="25">
        <f>VLOOKUP($A12,'Exports, FOB'!$B:$AE,AD$1,FALSE)+VLOOKUP($A12,'Imports, CIF'!$B:$AE,AD$1,FALSE)</f>
        <v>9218.0280000000002</v>
      </c>
    </row>
    <row r="13" spans="1:30" x14ac:dyDescent="0.15">
      <c r="A13" s="26" t="s">
        <v>44</v>
      </c>
      <c r="B13" s="25">
        <f>VLOOKUP($A13,'Exports, FOB'!$B:$AE,B$1,FALSE)+VLOOKUP($A13,'Imports, CIF'!$B:$AE,B$1,FALSE)</f>
        <v>6890.4</v>
      </c>
      <c r="C13" s="25">
        <f>VLOOKUP($A13,'Exports, FOB'!$B:$AE,C$1,FALSE)+VLOOKUP($A13,'Imports, CIF'!$B:$AE,C$1,FALSE)</f>
        <v>6621.6000000000022</v>
      </c>
      <c r="D13" s="25">
        <f>VLOOKUP($A13,'Exports, FOB'!$B:$AE,D$1,FALSE)+VLOOKUP($A13,'Imports, CIF'!$B:$AE,D$1,FALSE)</f>
        <v>7547.9999999999991</v>
      </c>
      <c r="E13" s="25">
        <f>VLOOKUP($A13,'Exports, FOB'!$B:$AE,E$1,FALSE)+VLOOKUP($A13,'Imports, CIF'!$B:$AE,E$1,FALSE)</f>
        <v>9472.7999999999993</v>
      </c>
      <c r="F13" s="25">
        <f>VLOOKUP($A13,'Exports, FOB'!$B:$AE,F$1,FALSE)+VLOOKUP($A13,'Imports, CIF'!$B:$AE,F$1,FALSE)</f>
        <v>12549.599999999999</v>
      </c>
      <c r="G13" s="25">
        <f>VLOOKUP($A13,'Exports, FOB'!$B:$AE,G$1,FALSE)+VLOOKUP($A13,'Imports, CIF'!$B:$AE,G$1,FALSE)</f>
        <v>11944.8</v>
      </c>
      <c r="H13" s="25">
        <f>VLOOKUP($A13,'Exports, FOB'!$B:$AE,H$1,FALSE)+VLOOKUP($A13,'Imports, CIF'!$B:$AE,H$1,FALSE)</f>
        <v>10567.199999999997</v>
      </c>
      <c r="I13" s="25">
        <f>VLOOKUP($A13,'Exports, FOB'!$B:$AE,I$1,FALSE)+VLOOKUP($A13,'Imports, CIF'!$B:$AE,I$1,FALSE)</f>
        <v>7387.1999999999971</v>
      </c>
      <c r="J13" s="25">
        <f>VLOOKUP($A13,'Exports, FOB'!$B:$AE,J$1,FALSE)+VLOOKUP($A13,'Imports, CIF'!$B:$AE,J$1,FALSE)</f>
        <v>8009.9999999999982</v>
      </c>
      <c r="K13" s="25">
        <f>VLOOKUP($A13,'Exports, FOB'!$B:$AE,K$1,FALSE)+VLOOKUP($A13,'Imports, CIF'!$B:$AE,K$1,FALSE)</f>
        <v>9778.4877770000003</v>
      </c>
      <c r="L13" s="25">
        <f>VLOOKUP($A13,'Exports, FOB'!$B:$AE,L$1,FALSE)+VLOOKUP($A13,'Imports, CIF'!$B:$AE,L$1,FALSE)</f>
        <v>8795.1833220000008</v>
      </c>
      <c r="M13" s="25">
        <f>VLOOKUP($A13,'Exports, FOB'!$B:$AE,M$1,FALSE)+VLOOKUP($A13,'Imports, CIF'!$B:$AE,M$1,FALSE)</f>
        <v>9759.593366000001</v>
      </c>
      <c r="N13" s="25">
        <f>VLOOKUP($A13,'Exports, FOB'!$B:$AE,N$1,FALSE)+VLOOKUP($A13,'Imports, CIF'!$B:$AE,N$1,FALSE)</f>
        <v>12425.069</v>
      </c>
      <c r="O13" s="25">
        <f>VLOOKUP($A13,'Exports, FOB'!$B:$AE,O$1,FALSE)+VLOOKUP($A13,'Imports, CIF'!$B:$AE,O$1,FALSE)</f>
        <v>16819.798998999999</v>
      </c>
      <c r="P13" s="25">
        <f>VLOOKUP($A13,'Exports, FOB'!$B:$AE,P$1,FALSE)+VLOOKUP($A13,'Imports, CIF'!$B:$AE,P$1,FALSE)</f>
        <v>20078.173999999999</v>
      </c>
      <c r="Q13" s="25">
        <f>VLOOKUP($A13,'Exports, FOB'!$B:$AE,Q$1,FALSE)+VLOOKUP($A13,'Imports, CIF'!$B:$AE,Q$1,FALSE)</f>
        <v>21420.784999</v>
      </c>
      <c r="R13" s="25">
        <f>VLOOKUP($A13,'Exports, FOB'!$B:$AE,R$1,FALSE)+VLOOKUP($A13,'Imports, CIF'!$B:$AE,R$1,FALSE)</f>
        <v>25076.852000999999</v>
      </c>
      <c r="S13" s="25">
        <f>VLOOKUP($A13,'Exports, FOB'!$B:$AE,S$1,FALSE)+VLOOKUP($A13,'Imports, CIF'!$B:$AE,S$1,FALSE)</f>
        <v>25291.829002999999</v>
      </c>
      <c r="T13" s="25">
        <f>VLOOKUP($A13,'Exports, FOB'!$B:$AE,T$1,FALSE)+VLOOKUP($A13,'Imports, CIF'!$B:$AE,T$1,FALSE)</f>
        <v>21119.324002000001</v>
      </c>
      <c r="U13" s="25">
        <f>VLOOKUP($A13,'Exports, FOB'!$B:$AE,U$1,FALSE)+VLOOKUP($A13,'Imports, CIF'!$B:$AE,U$1,FALSE)</f>
        <v>25007.076451000001</v>
      </c>
      <c r="V13" s="25">
        <f>VLOOKUP($A13,'Exports, FOB'!$B:$AE,V$1,FALSE)+VLOOKUP($A13,'Imports, CIF'!$B:$AE,V$1,FALSE)</f>
        <v>26466.947224000003</v>
      </c>
      <c r="W13" s="25">
        <f>VLOOKUP($A13,'Exports, FOB'!$B:$AE,W$1,FALSE)+VLOOKUP($A13,'Imports, CIF'!$B:$AE,W$1,FALSE)</f>
        <v>25155.064988999999</v>
      </c>
      <c r="X13" s="25">
        <f>VLOOKUP($A13,'Exports, FOB'!$B:$AE,X$1,FALSE)+VLOOKUP($A13,'Imports, CIF'!$B:$AE,X$1,FALSE)</f>
        <v>27243.833177</v>
      </c>
      <c r="Y13" s="25">
        <f>VLOOKUP($A13,'Exports, FOB'!$B:$AE,Y$1,FALSE)+VLOOKUP($A13,'Imports, CIF'!$B:$AE,Y$1,FALSE)</f>
        <v>28869.675941999998</v>
      </c>
      <c r="Z13" s="25">
        <f>VLOOKUP($A13,'Exports, FOB'!$B:$AE,Z$1,FALSE)+VLOOKUP($A13,'Imports, CIF'!$B:$AE,Z$1,FALSE)</f>
        <v>27176.7552</v>
      </c>
      <c r="AA13" s="25">
        <f>VLOOKUP($A13,'Exports, FOB'!$B:$AE,AA$1,FALSE)+VLOOKUP($A13,'Imports, CIF'!$B:$AE,AA$1,FALSE)</f>
        <v>25456.691766</v>
      </c>
      <c r="AB13" s="25">
        <f>VLOOKUP($A13,'Exports, FOB'!$B:$AE,AB$1,FALSE)+VLOOKUP($A13,'Imports, CIF'!$B:$AE,AB$1,FALSE)</f>
        <v>28120.085999999999</v>
      </c>
      <c r="AC13" s="25">
        <f>VLOOKUP($A13,'Exports, FOB'!$B:$AE,AC$1,FALSE)+VLOOKUP($A13,'Imports, CIF'!$B:$AE,AC$1,FALSE)</f>
        <v>30273.291961000003</v>
      </c>
      <c r="AD13" s="25">
        <f>VLOOKUP($A13,'Exports, FOB'!$B:$AE,AD$1,FALSE)+VLOOKUP($A13,'Imports, CIF'!$B:$AE,AD$1,FALSE)</f>
        <v>28638.722999999998</v>
      </c>
    </row>
    <row r="14" spans="1:30" x14ac:dyDescent="0.15">
      <c r="A14" s="26" t="s">
        <v>87</v>
      </c>
      <c r="B14" s="25">
        <f>VLOOKUP($A14,'Exports, FOB'!$B:$AE,B$1,FALSE)+VLOOKUP($A14,'Imports, CIF'!$B:$AE,B$1,FALSE)</f>
        <v>954</v>
      </c>
      <c r="C14" s="25">
        <f>VLOOKUP($A14,'Exports, FOB'!$B:$AE,C$1,FALSE)+VLOOKUP($A14,'Imports, CIF'!$B:$AE,C$1,FALSE)</f>
        <v>919.2</v>
      </c>
      <c r="D14" s="25">
        <f>VLOOKUP($A14,'Exports, FOB'!$B:$AE,D$1,FALSE)+VLOOKUP($A14,'Imports, CIF'!$B:$AE,D$1,FALSE)</f>
        <v>2326.7999999999997</v>
      </c>
      <c r="E14" s="25">
        <f>VLOOKUP($A14,'Exports, FOB'!$B:$AE,E$1,FALSE)+VLOOKUP($A14,'Imports, CIF'!$B:$AE,E$1,FALSE)</f>
        <v>1744.8000000000002</v>
      </c>
      <c r="F14" s="25">
        <f>VLOOKUP($A14,'Exports, FOB'!$B:$AE,F$1,FALSE)+VLOOKUP($A14,'Imports, CIF'!$B:$AE,F$1,FALSE)</f>
        <v>1923.6</v>
      </c>
      <c r="G14" s="25">
        <f>VLOOKUP($A14,'Exports, FOB'!$B:$AE,G$1,FALSE)+VLOOKUP($A14,'Imports, CIF'!$B:$AE,G$1,FALSE)</f>
        <v>2152.8000000000011</v>
      </c>
      <c r="H14" s="25">
        <f>VLOOKUP($A14,'Exports, FOB'!$B:$AE,H$1,FALSE)+VLOOKUP($A14,'Imports, CIF'!$B:$AE,H$1,FALSE)</f>
        <v>2086.7999999999993</v>
      </c>
      <c r="I14" s="25">
        <f>VLOOKUP($A14,'Exports, FOB'!$B:$AE,I$1,FALSE)+VLOOKUP($A14,'Imports, CIF'!$B:$AE,I$1,FALSE)</f>
        <v>2276.3999999999996</v>
      </c>
      <c r="J14" s="25">
        <f>VLOOKUP($A14,'Exports, FOB'!$B:$AE,J$1,FALSE)+VLOOKUP($A14,'Imports, CIF'!$B:$AE,J$1,FALSE)</f>
        <v>2130.0000000000005</v>
      </c>
      <c r="K14" s="25">
        <f>VLOOKUP($A14,'Exports, FOB'!$B:$AE,K$1,FALSE)+VLOOKUP($A14,'Imports, CIF'!$B:$AE,K$1,FALSE)</f>
        <v>2310.8714500000001</v>
      </c>
      <c r="L14" s="25">
        <f>VLOOKUP($A14,'Exports, FOB'!$B:$AE,L$1,FALSE)+VLOOKUP($A14,'Imports, CIF'!$B:$AE,L$1,FALSE)</f>
        <v>2513.3594329999996</v>
      </c>
      <c r="M14" s="25">
        <f>VLOOKUP($A14,'Exports, FOB'!$B:$AE,M$1,FALSE)+VLOOKUP($A14,'Imports, CIF'!$B:$AE,M$1,FALSE)</f>
        <v>2633.0430139999999</v>
      </c>
      <c r="N14" s="25">
        <f>VLOOKUP($A14,'Exports, FOB'!$B:$AE,N$1,FALSE)+VLOOKUP($A14,'Imports, CIF'!$B:$AE,N$1,FALSE)</f>
        <v>4085.6970000000001</v>
      </c>
      <c r="O14" s="25">
        <f>VLOOKUP($A14,'Exports, FOB'!$B:$AE,O$1,FALSE)+VLOOKUP($A14,'Imports, CIF'!$B:$AE,O$1,FALSE)</f>
        <v>5481.9600010000004</v>
      </c>
      <c r="P14" s="25">
        <f>VLOOKUP($A14,'Exports, FOB'!$B:$AE,P$1,FALSE)+VLOOKUP($A14,'Imports, CIF'!$B:$AE,P$1,FALSE)</f>
        <v>6709.9129990000001</v>
      </c>
      <c r="Q14" s="25">
        <f>VLOOKUP($A14,'Exports, FOB'!$B:$AE,Q$1,FALSE)+VLOOKUP($A14,'Imports, CIF'!$B:$AE,Q$1,FALSE)</f>
        <v>9173.586002</v>
      </c>
      <c r="R14" s="25">
        <f>VLOOKUP($A14,'Exports, FOB'!$B:$AE,R$1,FALSE)+VLOOKUP($A14,'Imports, CIF'!$B:$AE,R$1,FALSE)</f>
        <v>11224.460000999999</v>
      </c>
      <c r="S14" s="25">
        <f>VLOOKUP($A14,'Exports, FOB'!$B:$AE,S$1,FALSE)+VLOOKUP($A14,'Imports, CIF'!$B:$AE,S$1,FALSE)</f>
        <v>15558.303999</v>
      </c>
      <c r="T14" s="25">
        <f>VLOOKUP($A14,'Exports, FOB'!$B:$AE,T$1,FALSE)+VLOOKUP($A14,'Imports, CIF'!$B:$AE,T$1,FALSE)</f>
        <v>12154.912002000001</v>
      </c>
      <c r="U14" s="25">
        <f>VLOOKUP($A14,'Exports, FOB'!$B:$AE,U$1,FALSE)+VLOOKUP($A14,'Imports, CIF'!$B:$AE,U$1,FALSE)</f>
        <v>17109.051748999998</v>
      </c>
      <c r="V14" s="25">
        <f>VLOOKUP($A14,'Exports, FOB'!$B:$AE,V$1,FALSE)+VLOOKUP($A14,'Imports, CIF'!$B:$AE,V$1,FALSE)</f>
        <v>20579.068003</v>
      </c>
      <c r="W14" s="25">
        <f>VLOOKUP($A14,'Exports, FOB'!$B:$AE,W$1,FALSE)+VLOOKUP($A14,'Imports, CIF'!$B:$AE,W$1,FALSE)</f>
        <v>18842.862913000001</v>
      </c>
      <c r="X14" s="25">
        <f>VLOOKUP($A14,'Exports, FOB'!$B:$AE,X$1,FALSE)+VLOOKUP($A14,'Imports, CIF'!$B:$AE,X$1,FALSE)</f>
        <v>17555.963804999999</v>
      </c>
      <c r="Y14" s="25">
        <f>VLOOKUP($A14,'Exports, FOB'!$B:$AE,Y$1,FALSE)+VLOOKUP($A14,'Imports, CIF'!$B:$AE,Y$1,FALSE)</f>
        <v>18057.158690999997</v>
      </c>
      <c r="Z14" s="25">
        <f>VLOOKUP($A14,'Exports, FOB'!$B:$AE,Z$1,FALSE)+VLOOKUP($A14,'Imports, CIF'!$B:$AE,Z$1,FALSE)</f>
        <v>16270.152233999999</v>
      </c>
      <c r="AA14" s="25">
        <f>VLOOKUP($A14,'Exports, FOB'!$B:$AE,AA$1,FALSE)+VLOOKUP($A14,'Imports, CIF'!$B:$AE,AA$1,FALSE)</f>
        <v>15616.077813</v>
      </c>
      <c r="AB14" s="25">
        <f>VLOOKUP($A14,'Exports, FOB'!$B:$AE,AB$1,FALSE)+VLOOKUP($A14,'Imports, CIF'!$B:$AE,AB$1,FALSE)</f>
        <v>19643.819</v>
      </c>
      <c r="AC14" s="25">
        <f>VLOOKUP($A14,'Exports, FOB'!$B:$AE,AC$1,FALSE)+VLOOKUP($A14,'Imports, CIF'!$B:$AE,AC$1,FALSE)</f>
        <v>21496.621230000001</v>
      </c>
      <c r="AD14" s="25">
        <f>VLOOKUP($A14,'Exports, FOB'!$B:$AE,AD$1,FALSE)+VLOOKUP($A14,'Imports, CIF'!$B:$AE,AD$1,FALSE)</f>
        <v>20658.365000000002</v>
      </c>
    </row>
    <row r="15" spans="1:30" x14ac:dyDescent="0.15">
      <c r="A15" s="26" t="s">
        <v>88</v>
      </c>
      <c r="B15" s="25">
        <f>VLOOKUP($A15,'Exports, FOB'!$B:$AE,B$1,FALSE)+VLOOKUP($A15,'Imports, CIF'!$B:$AE,B$1,FALSE)</f>
        <v>3402</v>
      </c>
      <c r="C15" s="25">
        <f>VLOOKUP($A15,'Exports, FOB'!$B:$AE,C$1,FALSE)+VLOOKUP($A15,'Imports, CIF'!$B:$AE,C$1,FALSE)</f>
        <v>4227.5999999999985</v>
      </c>
      <c r="D15" s="25">
        <f>VLOOKUP($A15,'Exports, FOB'!$B:$AE,D$1,FALSE)+VLOOKUP($A15,'Imports, CIF'!$B:$AE,D$1,FALSE)</f>
        <v>4683.6000000000004</v>
      </c>
      <c r="E15" s="25">
        <f>VLOOKUP($A15,'Exports, FOB'!$B:$AE,E$1,FALSE)+VLOOKUP($A15,'Imports, CIF'!$B:$AE,E$1,FALSE)</f>
        <v>5381.9999999999982</v>
      </c>
      <c r="F15" s="25">
        <f>VLOOKUP($A15,'Exports, FOB'!$B:$AE,F$1,FALSE)+VLOOKUP($A15,'Imports, CIF'!$B:$AE,F$1,FALSE)</f>
        <v>6283.2</v>
      </c>
      <c r="G15" s="25">
        <f>VLOOKUP($A15,'Exports, FOB'!$B:$AE,G$1,FALSE)+VLOOKUP($A15,'Imports, CIF'!$B:$AE,G$1,FALSE)</f>
        <v>7210.7999999999993</v>
      </c>
      <c r="H15" s="25">
        <f>VLOOKUP($A15,'Exports, FOB'!$B:$AE,H$1,FALSE)+VLOOKUP($A15,'Imports, CIF'!$B:$AE,H$1,FALSE)</f>
        <v>7640.3999999999978</v>
      </c>
      <c r="I15" s="25">
        <f>VLOOKUP($A15,'Exports, FOB'!$B:$AE,I$1,FALSE)+VLOOKUP($A15,'Imports, CIF'!$B:$AE,I$1,FALSE)</f>
        <v>4855.199999999998</v>
      </c>
      <c r="J15" s="25">
        <f>VLOOKUP($A15,'Exports, FOB'!$B:$AE,J$1,FALSE)+VLOOKUP($A15,'Imports, CIF'!$B:$AE,J$1,FALSE)</f>
        <v>6525.5999999999985</v>
      </c>
      <c r="K15" s="25">
        <f>VLOOKUP($A15,'Exports, FOB'!$B:$AE,K$1,FALSE)+VLOOKUP($A15,'Imports, CIF'!$B:$AE,K$1,FALSE)</f>
        <v>8792.2945409999993</v>
      </c>
      <c r="L15" s="25">
        <f>VLOOKUP($A15,'Exports, FOB'!$B:$AE,L$1,FALSE)+VLOOKUP($A15,'Imports, CIF'!$B:$AE,L$1,FALSE)</f>
        <v>7754.3592630000003</v>
      </c>
      <c r="M15" s="25">
        <f>VLOOKUP($A15,'Exports, FOB'!$B:$AE,M$1,FALSE)+VLOOKUP($A15,'Imports, CIF'!$B:$AE,M$1,FALSE)</f>
        <v>7869.0095309999997</v>
      </c>
      <c r="N15" s="25">
        <f>VLOOKUP($A15,'Exports, FOB'!$B:$AE,N$1,FALSE)+VLOOKUP($A15,'Imports, CIF'!$B:$AE,N$1,FALSE)</f>
        <v>8589.936001</v>
      </c>
      <c r="O15" s="25">
        <f>VLOOKUP($A15,'Exports, FOB'!$B:$AE,O$1,FALSE)+VLOOKUP($A15,'Imports, CIF'!$B:$AE,O$1,FALSE)</f>
        <v>10045.871999999999</v>
      </c>
      <c r="P15" s="25">
        <f>VLOOKUP($A15,'Exports, FOB'!$B:$AE,P$1,FALSE)+VLOOKUP($A15,'Imports, CIF'!$B:$AE,P$1,FALSE)</f>
        <v>13230.014998999999</v>
      </c>
      <c r="Q15" s="25">
        <f>VLOOKUP($A15,'Exports, FOB'!$B:$AE,Q$1,FALSE)+VLOOKUP($A15,'Imports, CIF'!$B:$AE,Q$1,FALSE)</f>
        <v>13722.077000000001</v>
      </c>
      <c r="R15" s="25">
        <f>VLOOKUP($A15,'Exports, FOB'!$B:$AE,R$1,FALSE)+VLOOKUP($A15,'Imports, CIF'!$B:$AE,R$1,FALSE)</f>
        <v>14884.460999999999</v>
      </c>
      <c r="S15" s="25">
        <f>VLOOKUP($A15,'Exports, FOB'!$B:$AE,S$1,FALSE)+VLOOKUP($A15,'Imports, CIF'!$B:$AE,S$1,FALSE)</f>
        <v>19253.908001</v>
      </c>
      <c r="T15" s="25">
        <f>VLOOKUP($A15,'Exports, FOB'!$B:$AE,T$1,FALSE)+VLOOKUP($A15,'Imports, CIF'!$B:$AE,T$1,FALSE)</f>
        <v>15264.014999999999</v>
      </c>
      <c r="U15" s="25">
        <f>VLOOKUP($A15,'Exports, FOB'!$B:$AE,U$1,FALSE)+VLOOKUP($A15,'Imports, CIF'!$B:$AE,U$1,FALSE)</f>
        <v>22883.146697999997</v>
      </c>
      <c r="V15" s="25">
        <f>VLOOKUP($A15,'Exports, FOB'!$B:$AE,V$1,FALSE)+VLOOKUP($A15,'Imports, CIF'!$B:$AE,V$1,FALSE)</f>
        <v>30778.706634000002</v>
      </c>
      <c r="W15" s="25">
        <f>VLOOKUP($A15,'Exports, FOB'!$B:$AE,W$1,FALSE)+VLOOKUP($A15,'Imports, CIF'!$B:$AE,W$1,FALSE)</f>
        <v>29631.30169</v>
      </c>
      <c r="X15" s="25">
        <f>VLOOKUP($A15,'Exports, FOB'!$B:$AE,X$1,FALSE)+VLOOKUP($A15,'Imports, CIF'!$B:$AE,X$1,FALSE)</f>
        <v>24758.176265999999</v>
      </c>
      <c r="Y15" s="25">
        <f>VLOOKUP($A15,'Exports, FOB'!$B:$AE,Y$1,FALSE)+VLOOKUP($A15,'Imports, CIF'!$B:$AE,Y$1,FALSE)</f>
        <v>23626.916100000002</v>
      </c>
      <c r="Z15" s="25">
        <f>VLOOKUP($A15,'Exports, FOB'!$B:$AE,Z$1,FALSE)+VLOOKUP($A15,'Imports, CIF'!$B:$AE,Z$1,FALSE)</f>
        <v>16722.798483999999</v>
      </c>
      <c r="AA15" s="25">
        <f>VLOOKUP($A15,'Exports, FOB'!$B:$AE,AA$1,FALSE)+VLOOKUP($A15,'Imports, CIF'!$B:$AE,AA$1,FALSE)</f>
        <v>14772.807075000001</v>
      </c>
      <c r="AB15" s="25">
        <f>VLOOKUP($A15,'Exports, FOB'!$B:$AE,AB$1,FALSE)+VLOOKUP($A15,'Imports, CIF'!$B:$AE,AB$1,FALSE)</f>
        <v>17569.419000000002</v>
      </c>
      <c r="AC15" s="25">
        <f>VLOOKUP($A15,'Exports, FOB'!$B:$AE,AC$1,FALSE)+VLOOKUP($A15,'Imports, CIF'!$B:$AE,AC$1,FALSE)</f>
        <v>19979.701397999997</v>
      </c>
      <c r="AD15" s="25">
        <f>VLOOKUP($A15,'Exports, FOB'!$B:$AE,AD$1,FALSE)+VLOOKUP($A15,'Imports, CIF'!$B:$AE,AD$1,FALSE)</f>
        <v>16486.077000000001</v>
      </c>
    </row>
    <row r="16" spans="1:30" x14ac:dyDescent="0.15">
      <c r="A16" s="26" t="s">
        <v>47</v>
      </c>
      <c r="B16" s="25">
        <f>VLOOKUP($A16,'Exports, FOB'!$B:$AE,B$1,FALSE)+VLOOKUP($A16,'Imports, CIF'!$B:$AE,B$1,FALSE)</f>
        <v>2269.1999999999998</v>
      </c>
      <c r="C16" s="25">
        <f>VLOOKUP($A16,'Exports, FOB'!$B:$AE,C$1,FALSE)+VLOOKUP($A16,'Imports, CIF'!$B:$AE,C$1,FALSE)</f>
        <v>2218.7999999999997</v>
      </c>
      <c r="D16" s="25">
        <f>VLOOKUP($A16,'Exports, FOB'!$B:$AE,D$1,FALSE)+VLOOKUP($A16,'Imports, CIF'!$B:$AE,D$1,FALSE)</f>
        <v>2004</v>
      </c>
      <c r="E16" s="25">
        <f>VLOOKUP($A16,'Exports, FOB'!$B:$AE,E$1,FALSE)+VLOOKUP($A16,'Imports, CIF'!$B:$AE,E$1,FALSE)</f>
        <v>2710.8000000000011</v>
      </c>
      <c r="F16" s="25">
        <f>VLOOKUP($A16,'Exports, FOB'!$B:$AE,F$1,FALSE)+VLOOKUP($A16,'Imports, CIF'!$B:$AE,F$1,FALSE)</f>
        <v>3456</v>
      </c>
      <c r="G16" s="25">
        <f>VLOOKUP($A16,'Exports, FOB'!$B:$AE,G$1,FALSE)+VLOOKUP($A16,'Imports, CIF'!$B:$AE,G$1,FALSE)</f>
        <v>3991.2</v>
      </c>
      <c r="H16" s="25">
        <f>VLOOKUP($A16,'Exports, FOB'!$B:$AE,H$1,FALSE)+VLOOKUP($A16,'Imports, CIF'!$B:$AE,H$1,FALSE)</f>
        <v>3617.0660000000016</v>
      </c>
      <c r="I16" s="25">
        <f>VLOOKUP($A16,'Exports, FOB'!$B:$AE,I$1,FALSE)+VLOOKUP($A16,'Imports, CIF'!$B:$AE,I$1,FALSE)</f>
        <v>2776.8270040000007</v>
      </c>
      <c r="J16" s="25">
        <f>VLOOKUP($A16,'Exports, FOB'!$B:$AE,J$1,FALSE)+VLOOKUP($A16,'Imports, CIF'!$B:$AE,J$1,FALSE)</f>
        <v>2965.2000000000003</v>
      </c>
      <c r="K16" s="25">
        <f>VLOOKUP($A16,'Exports, FOB'!$B:$AE,K$1,FALSE)+VLOOKUP($A16,'Imports, CIF'!$B:$AE,K$1,FALSE)</f>
        <v>3547.2454900000002</v>
      </c>
      <c r="L16" s="25">
        <f>VLOOKUP($A16,'Exports, FOB'!$B:$AE,L$1,FALSE)+VLOOKUP($A16,'Imports, CIF'!$B:$AE,L$1,FALSE)</f>
        <v>3850.9251950000003</v>
      </c>
      <c r="M16" s="25">
        <f>VLOOKUP($A16,'Exports, FOB'!$B:$AE,M$1,FALSE)+VLOOKUP($A16,'Imports, CIF'!$B:$AE,M$1,FALSE)</f>
        <v>4494.1774789999999</v>
      </c>
      <c r="N16" s="25">
        <f>VLOOKUP($A16,'Exports, FOB'!$B:$AE,N$1,FALSE)+VLOOKUP($A16,'Imports, CIF'!$B:$AE,N$1,FALSE)</f>
        <v>4946.309002</v>
      </c>
      <c r="O16" s="25">
        <f>VLOOKUP($A16,'Exports, FOB'!$B:$AE,O$1,FALSE)+VLOOKUP($A16,'Imports, CIF'!$B:$AE,O$1,FALSE)</f>
        <v>5908.1040030000004</v>
      </c>
      <c r="P16" s="25">
        <f>VLOOKUP($A16,'Exports, FOB'!$B:$AE,P$1,FALSE)+VLOOKUP($A16,'Imports, CIF'!$B:$AE,P$1,FALSE)</f>
        <v>7075.1149999999998</v>
      </c>
      <c r="Q16" s="25">
        <f>VLOOKUP($A16,'Exports, FOB'!$B:$AE,Q$1,FALSE)+VLOOKUP($A16,'Imports, CIF'!$B:$AE,Q$1,FALSE)</f>
        <v>7202.6679979999999</v>
      </c>
      <c r="R16" s="25">
        <f>VLOOKUP($A16,'Exports, FOB'!$B:$AE,R$1,FALSE)+VLOOKUP($A16,'Imports, CIF'!$B:$AE,R$1,FALSE)</f>
        <v>7735.2039999999997</v>
      </c>
      <c r="S16" s="25">
        <f>VLOOKUP($A16,'Exports, FOB'!$B:$AE,S$1,FALSE)+VLOOKUP($A16,'Imports, CIF'!$B:$AE,S$1,FALSE)</f>
        <v>7697.4639999999999</v>
      </c>
      <c r="T16" s="25">
        <f>VLOOKUP($A16,'Exports, FOB'!$B:$AE,T$1,FALSE)+VLOOKUP($A16,'Imports, CIF'!$B:$AE,T$1,FALSE)</f>
        <v>6320.574001</v>
      </c>
      <c r="U16" s="25">
        <f>VLOOKUP($A16,'Exports, FOB'!$B:$AE,U$1,FALSE)+VLOOKUP($A16,'Imports, CIF'!$B:$AE,U$1,FALSE)</f>
        <v>7293.3933180000004</v>
      </c>
      <c r="V16" s="25">
        <f>VLOOKUP($A16,'Exports, FOB'!$B:$AE,V$1,FALSE)+VLOOKUP($A16,'Imports, CIF'!$B:$AE,V$1,FALSE)</f>
        <v>8480.2870489999987</v>
      </c>
      <c r="W16" s="25">
        <f>VLOOKUP($A16,'Exports, FOB'!$B:$AE,W$1,FALSE)+VLOOKUP($A16,'Imports, CIF'!$B:$AE,W$1,FALSE)</f>
        <v>8091.3142040000002</v>
      </c>
      <c r="X16" s="25">
        <f>VLOOKUP($A16,'Exports, FOB'!$B:$AE,X$1,FALSE)+VLOOKUP($A16,'Imports, CIF'!$B:$AE,X$1,FALSE)</f>
        <v>8509.7361209999999</v>
      </c>
      <c r="Y16" s="25">
        <f>VLOOKUP($A16,'Exports, FOB'!$B:$AE,Y$1,FALSE)+VLOOKUP($A16,'Imports, CIF'!$B:$AE,Y$1,FALSE)</f>
        <v>9734.965028999999</v>
      </c>
      <c r="Z16" s="25">
        <f>VLOOKUP($A16,'Exports, FOB'!$B:$AE,Z$1,FALSE)+VLOOKUP($A16,'Imports, CIF'!$B:$AE,Z$1,FALSE)</f>
        <v>9356.4478089999993</v>
      </c>
      <c r="AA16" s="25">
        <f>VLOOKUP($A16,'Exports, FOB'!$B:$AE,AA$1,FALSE)+VLOOKUP($A16,'Imports, CIF'!$B:$AE,AA$1,FALSE)</f>
        <v>8690.2137280000006</v>
      </c>
      <c r="AB16" s="25">
        <f>VLOOKUP($A16,'Exports, FOB'!$B:$AE,AB$1,FALSE)+VLOOKUP($A16,'Imports, CIF'!$B:$AE,AB$1,FALSE)</f>
        <v>9422.8379999999997</v>
      </c>
      <c r="AC16" s="25">
        <f>VLOOKUP($A16,'Exports, FOB'!$B:$AE,AC$1,FALSE)+VLOOKUP($A16,'Imports, CIF'!$B:$AE,AC$1,FALSE)</f>
        <v>10795.059111999999</v>
      </c>
      <c r="AD16" s="25">
        <f>VLOOKUP($A16,'Exports, FOB'!$B:$AE,AD$1,FALSE)+VLOOKUP($A16,'Imports, CIF'!$B:$AE,AD$1,FALSE)</f>
        <v>10224.162</v>
      </c>
    </row>
    <row r="17" spans="1:30" x14ac:dyDescent="0.15">
      <c r="A17" s="26" t="s">
        <v>65</v>
      </c>
      <c r="B17" s="25">
        <f>VLOOKUP($A17,'Exports, FOB'!$B:$AE,B$1,FALSE)+VLOOKUP($A17,'Imports, CIF'!$B:$AE,B$1,FALSE)</f>
        <v>33476.400000000001</v>
      </c>
      <c r="C17" s="25">
        <f>VLOOKUP($A17,'Exports, FOB'!$B:$AE,C$1,FALSE)+VLOOKUP($A17,'Imports, CIF'!$B:$AE,C$1,FALSE)</f>
        <v>31058.400000000001</v>
      </c>
      <c r="D17" s="25">
        <f>VLOOKUP($A17,'Exports, FOB'!$B:$AE,D$1,FALSE)+VLOOKUP($A17,'Imports, CIF'!$B:$AE,D$1,FALSE)</f>
        <v>31580.400000000009</v>
      </c>
      <c r="E17" s="25">
        <f>VLOOKUP($A17,'Exports, FOB'!$B:$AE,E$1,FALSE)+VLOOKUP($A17,'Imports, CIF'!$B:$AE,E$1,FALSE)</f>
        <v>38912.399999999987</v>
      </c>
      <c r="F17" s="25">
        <f>VLOOKUP($A17,'Exports, FOB'!$B:$AE,F$1,FALSE)+VLOOKUP($A17,'Imports, CIF'!$B:$AE,F$1,FALSE)</f>
        <v>49654.799999999988</v>
      </c>
      <c r="G17" s="25">
        <f>VLOOKUP($A17,'Exports, FOB'!$B:$AE,G$1,FALSE)+VLOOKUP($A17,'Imports, CIF'!$B:$AE,G$1,FALSE)</f>
        <v>47215.199999999997</v>
      </c>
      <c r="H17" s="25">
        <f>VLOOKUP($A17,'Exports, FOB'!$B:$AE,H$1,FALSE)+VLOOKUP($A17,'Imports, CIF'!$B:$AE,H$1,FALSE)</f>
        <v>42607.199999999997</v>
      </c>
      <c r="I17" s="25">
        <f>VLOOKUP($A17,'Exports, FOB'!$B:$AE,I$1,FALSE)+VLOOKUP($A17,'Imports, CIF'!$B:$AE,I$1,FALSE)</f>
        <v>29104.799999999996</v>
      </c>
      <c r="J17" s="25">
        <f>VLOOKUP($A17,'Exports, FOB'!$B:$AE,J$1,FALSE)+VLOOKUP($A17,'Imports, CIF'!$B:$AE,J$1,FALSE)</f>
        <v>40004.399999999994</v>
      </c>
      <c r="K17" s="25">
        <f>VLOOKUP($A17,'Exports, FOB'!$B:$AE,K$1,FALSE)+VLOOKUP($A17,'Imports, CIF'!$B:$AE,K$1,FALSE)</f>
        <v>52293.959121</v>
      </c>
      <c r="L17" s="25">
        <f>VLOOKUP($A17,'Exports, FOB'!$B:$AE,L$1,FALSE)+VLOOKUP($A17,'Imports, CIF'!$B:$AE,L$1,FALSE)</f>
        <v>43139.137827999999</v>
      </c>
      <c r="M17" s="25">
        <f>VLOOKUP($A17,'Exports, FOB'!$B:$AE,M$1,FALSE)+VLOOKUP($A17,'Imports, CIF'!$B:$AE,M$1,FALSE)</f>
        <v>44999.410658000001</v>
      </c>
      <c r="N17" s="25">
        <f>VLOOKUP($A17,'Exports, FOB'!$B:$AE,N$1,FALSE)+VLOOKUP($A17,'Imports, CIF'!$B:$AE,N$1,FALSE)</f>
        <v>53589.211001999996</v>
      </c>
      <c r="O17" s="25">
        <f>VLOOKUP($A17,'Exports, FOB'!$B:$AE,O$1,FALSE)+VLOOKUP($A17,'Imports, CIF'!$B:$AE,O$1,FALSE)</f>
        <v>67845.799998000002</v>
      </c>
      <c r="P17" s="25">
        <f>VLOOKUP($A17,'Exports, FOB'!$B:$AE,P$1,FALSE)+VLOOKUP($A17,'Imports, CIF'!$B:$AE,P$1,FALSE)</f>
        <v>72430.621002</v>
      </c>
      <c r="Q17" s="25">
        <f>VLOOKUP($A17,'Exports, FOB'!$B:$AE,Q$1,FALSE)+VLOOKUP($A17,'Imports, CIF'!$B:$AE,Q$1,FALSE)</f>
        <v>78460.307002000001</v>
      </c>
      <c r="R17" s="25">
        <f>VLOOKUP($A17,'Exports, FOB'!$B:$AE,R$1,FALSE)+VLOOKUP($A17,'Imports, CIF'!$B:$AE,R$1,FALSE)</f>
        <v>82620.316999999995</v>
      </c>
      <c r="S17" s="25">
        <f>VLOOKUP($A17,'Exports, FOB'!$B:$AE,S$1,FALSE)+VLOOKUP($A17,'Imports, CIF'!$B:$AE,S$1,FALSE)</f>
        <v>89208.862001000001</v>
      </c>
      <c r="T17" s="25">
        <f>VLOOKUP($A17,'Exports, FOB'!$B:$AE,T$1,FALSE)+VLOOKUP($A17,'Imports, CIF'!$B:$AE,T$1,FALSE)</f>
        <v>71198.353999999992</v>
      </c>
      <c r="U17" s="25">
        <f>VLOOKUP($A17,'Exports, FOB'!$B:$AE,U$1,FALSE)+VLOOKUP($A17,'Imports, CIF'!$B:$AE,U$1,FALSE)</f>
        <v>92472.397767999995</v>
      </c>
      <c r="V17" s="25">
        <f>VLOOKUP($A17,'Exports, FOB'!$B:$AE,V$1,FALSE)+VLOOKUP($A17,'Imports, CIF'!$B:$AE,V$1,FALSE)</f>
        <v>108014.47222200001</v>
      </c>
      <c r="W17" s="25">
        <f>VLOOKUP($A17,'Exports, FOB'!$B:$AE,W$1,FALSE)+VLOOKUP($A17,'Imports, CIF'!$B:$AE,W$1,FALSE)</f>
        <v>103159.13668</v>
      </c>
      <c r="X17" s="25">
        <f>VLOOKUP($A17,'Exports, FOB'!$B:$AE,X$1,FALSE)+VLOOKUP($A17,'Imports, CIF'!$B:$AE,X$1,FALSE)</f>
        <v>94691.644735000009</v>
      </c>
      <c r="Y17" s="25">
        <f>VLOOKUP($A17,'Exports, FOB'!$B:$AE,Y$1,FALSE)+VLOOKUP($A17,'Imports, CIF'!$B:$AE,Y$1,FALSE)</f>
        <v>85952.100242</v>
      </c>
      <c r="Z17" s="25">
        <f>VLOOKUP($A17,'Exports, FOB'!$B:$AE,Z$1,FALSE)+VLOOKUP($A17,'Imports, CIF'!$B:$AE,Z$1,FALSE)</f>
        <v>71430.341270999998</v>
      </c>
      <c r="AA17" s="25">
        <f>VLOOKUP($A17,'Exports, FOB'!$B:$AE,AA$1,FALSE)+VLOOKUP($A17,'Imports, CIF'!$B:$AE,AA$1,FALSE)</f>
        <v>71824.746174</v>
      </c>
      <c r="AB17" s="25">
        <f>VLOOKUP($A17,'Exports, FOB'!$B:$AE,AB$1,FALSE)+VLOOKUP($A17,'Imports, CIF'!$B:$AE,AB$1,FALSE)</f>
        <v>80889.019</v>
      </c>
      <c r="AC17" s="25">
        <f>VLOOKUP($A17,'Exports, FOB'!$B:$AE,AC$1,FALSE)+VLOOKUP($A17,'Imports, CIF'!$B:$AE,AC$1,FALSE)</f>
        <v>85154.795360000004</v>
      </c>
      <c r="AD17" s="25">
        <f>VLOOKUP($A17,'Exports, FOB'!$B:$AE,AD$1,FALSE)+VLOOKUP($A17,'Imports, CIF'!$B:$AE,AD$1,FALSE)</f>
        <v>75894.088000000003</v>
      </c>
    </row>
    <row r="18" spans="1:30" x14ac:dyDescent="0.15">
      <c r="A18" s="26" t="s">
        <v>91</v>
      </c>
      <c r="B18" s="25">
        <f>VLOOKUP($A18,'Exports, FOB'!$B:$AE,B$1,FALSE)+VLOOKUP($A18,'Imports, CIF'!$B:$AE,B$1,FALSE)</f>
        <v>2905.2</v>
      </c>
      <c r="C18" s="25">
        <f>VLOOKUP($A18,'Exports, FOB'!$B:$AE,C$1,FALSE)+VLOOKUP($A18,'Imports, CIF'!$B:$AE,C$1,FALSE)</f>
        <v>2895.6</v>
      </c>
      <c r="D18" s="25">
        <f>VLOOKUP($A18,'Exports, FOB'!$B:$AE,D$1,FALSE)+VLOOKUP($A18,'Imports, CIF'!$B:$AE,D$1,FALSE)</f>
        <v>3376.7999999999993</v>
      </c>
      <c r="E18" s="25">
        <f>VLOOKUP($A18,'Exports, FOB'!$B:$AE,E$1,FALSE)+VLOOKUP($A18,'Imports, CIF'!$B:$AE,E$1,FALSE)</f>
        <v>3526.8</v>
      </c>
      <c r="F18" s="25">
        <f>VLOOKUP($A18,'Exports, FOB'!$B:$AE,F$1,FALSE)+VLOOKUP($A18,'Imports, CIF'!$B:$AE,F$1,FALSE)</f>
        <v>5465.9999999999991</v>
      </c>
      <c r="G18" s="25">
        <f>VLOOKUP($A18,'Exports, FOB'!$B:$AE,G$1,FALSE)+VLOOKUP($A18,'Imports, CIF'!$B:$AE,G$1,FALSE)</f>
        <v>7339.199999999998</v>
      </c>
      <c r="H18" s="25">
        <f>VLOOKUP($A18,'Exports, FOB'!$B:$AE,H$1,FALSE)+VLOOKUP($A18,'Imports, CIF'!$B:$AE,H$1,FALSE)</f>
        <v>7630.8</v>
      </c>
      <c r="I18" s="25">
        <f>VLOOKUP($A18,'Exports, FOB'!$B:$AE,I$1,FALSE)+VLOOKUP($A18,'Imports, CIF'!$B:$AE,I$1,FALSE)</f>
        <v>5812.8</v>
      </c>
      <c r="J18" s="25">
        <f>VLOOKUP($A18,'Exports, FOB'!$B:$AE,J$1,FALSE)+VLOOKUP($A18,'Imports, CIF'!$B:$AE,J$1,FALSE)</f>
        <v>6802.7999999999993</v>
      </c>
      <c r="K18" s="25">
        <f>VLOOKUP($A18,'Exports, FOB'!$B:$AE,K$1,FALSE)+VLOOKUP($A18,'Imports, CIF'!$B:$AE,K$1,FALSE)</f>
        <v>8392.6502490000003</v>
      </c>
      <c r="L18" s="25">
        <f>VLOOKUP($A18,'Exports, FOB'!$B:$AE,L$1,FALSE)+VLOOKUP($A18,'Imports, CIF'!$B:$AE,L$1,FALSE)</f>
        <v>6754.0263059999997</v>
      </c>
      <c r="M18" s="25">
        <f>VLOOKUP($A18,'Exports, FOB'!$B:$AE,M$1,FALSE)+VLOOKUP($A18,'Imports, CIF'!$B:$AE,M$1,FALSE)</f>
        <v>7259.7332390000001</v>
      </c>
      <c r="N18" s="25">
        <f>VLOOKUP($A18,'Exports, FOB'!$B:$AE,N$1,FALSE)+VLOOKUP($A18,'Imports, CIF'!$B:$AE,N$1,FALSE)</f>
        <v>8100.8929989999997</v>
      </c>
      <c r="O18" s="25">
        <f>VLOOKUP($A18,'Exports, FOB'!$B:$AE,O$1,FALSE)+VLOOKUP($A18,'Imports, CIF'!$B:$AE,O$1,FALSE)</f>
        <v>10159.119000999999</v>
      </c>
      <c r="P18" s="25">
        <f>VLOOKUP($A18,'Exports, FOB'!$B:$AE,P$1,FALSE)+VLOOKUP($A18,'Imports, CIF'!$B:$AE,P$1,FALSE)</f>
        <v>10619.810001</v>
      </c>
      <c r="Q18" s="25">
        <f>VLOOKUP($A18,'Exports, FOB'!$B:$AE,Q$1,FALSE)+VLOOKUP($A18,'Imports, CIF'!$B:$AE,Q$1,FALSE)</f>
        <v>12469.644</v>
      </c>
      <c r="R18" s="25">
        <f>VLOOKUP($A18,'Exports, FOB'!$B:$AE,R$1,FALSE)+VLOOKUP($A18,'Imports, CIF'!$B:$AE,R$1,FALSE)</f>
        <v>14146.472999</v>
      </c>
      <c r="S18" s="25">
        <f>VLOOKUP($A18,'Exports, FOB'!$B:$AE,S$1,FALSE)+VLOOKUP($A18,'Imports, CIF'!$B:$AE,S$1,FALSE)</f>
        <v>15703.595998999999</v>
      </c>
      <c r="T18" s="25">
        <f>VLOOKUP($A18,'Exports, FOB'!$B:$AE,T$1,FALSE)+VLOOKUP($A18,'Imports, CIF'!$B:$AE,T$1,FALSE)</f>
        <v>11898.881000000001</v>
      </c>
      <c r="U18" s="25">
        <f>VLOOKUP($A18,'Exports, FOB'!$B:$AE,U$1,FALSE)+VLOOKUP($A18,'Imports, CIF'!$B:$AE,U$1,FALSE)</f>
        <v>15645.786545999999</v>
      </c>
      <c r="V18" s="25">
        <f>VLOOKUP($A18,'Exports, FOB'!$B:$AE,V$1,FALSE)+VLOOKUP($A18,'Imports, CIF'!$B:$AE,V$1,FALSE)</f>
        <v>16740.215509000001</v>
      </c>
      <c r="W18" s="25">
        <f>VLOOKUP($A18,'Exports, FOB'!$B:$AE,W$1,FALSE)+VLOOKUP($A18,'Imports, CIF'!$B:$AE,W$1,FALSE)</f>
        <v>17519.905180000002</v>
      </c>
      <c r="X18" s="25">
        <f>VLOOKUP($A18,'Exports, FOB'!$B:$AE,X$1,FALSE)+VLOOKUP($A18,'Imports, CIF'!$B:$AE,X$1,FALSE)</f>
        <v>19683.577576</v>
      </c>
      <c r="Y18" s="25">
        <f>VLOOKUP($A18,'Exports, FOB'!$B:$AE,Y$1,FALSE)+VLOOKUP($A18,'Imports, CIF'!$B:$AE,Y$1,FALSE)</f>
        <v>18680.511930000001</v>
      </c>
      <c r="Z18" s="25">
        <f>VLOOKUP($A18,'Exports, FOB'!$B:$AE,Z$1,FALSE)+VLOOKUP($A18,'Imports, CIF'!$B:$AE,Z$1,FALSE)</f>
        <v>16344.730319999999</v>
      </c>
      <c r="AA18" s="25">
        <f>VLOOKUP($A18,'Exports, FOB'!$B:$AE,AA$1,FALSE)+VLOOKUP($A18,'Imports, CIF'!$B:$AE,AA$1,FALSE)</f>
        <v>15072.798988</v>
      </c>
      <c r="AB18" s="25">
        <f>VLOOKUP($A18,'Exports, FOB'!$B:$AE,AB$1,FALSE)+VLOOKUP($A18,'Imports, CIF'!$B:$AE,AB$1,FALSE)</f>
        <v>17396.68</v>
      </c>
      <c r="AC18" s="25">
        <f>VLOOKUP($A18,'Exports, FOB'!$B:$AE,AC$1,FALSE)+VLOOKUP($A18,'Imports, CIF'!$B:$AE,AC$1,FALSE)</f>
        <v>19272.390037999998</v>
      </c>
      <c r="AD18" s="25">
        <f>VLOOKUP($A18,'Exports, FOB'!$B:$AE,AD$1,FALSE)+VLOOKUP($A18,'Imports, CIF'!$B:$AE,AD$1,FALSE)</f>
        <v>18160.787</v>
      </c>
    </row>
    <row r="19" spans="1:30" x14ac:dyDescent="0.15">
      <c r="A19" s="26" t="s">
        <v>243</v>
      </c>
      <c r="B19" s="25">
        <f>VLOOKUP($A19,'Exports, FOB'!$B:$AE,B$1,FALSE)+VLOOKUP($A19,'Imports, CIF'!$B:$AE,B$1,FALSE)</f>
        <v>998.4</v>
      </c>
      <c r="C19" s="25">
        <f>VLOOKUP($A19,'Exports, FOB'!$B:$AE,C$1,FALSE)+VLOOKUP($A19,'Imports, CIF'!$B:$AE,C$1,FALSE)</f>
        <v>1079.9999999999998</v>
      </c>
      <c r="D19" s="25">
        <f>VLOOKUP($A19,'Exports, FOB'!$B:$AE,D$1,FALSE)+VLOOKUP($A19,'Imports, CIF'!$B:$AE,D$1,FALSE)</f>
        <v>1154.4000000000001</v>
      </c>
      <c r="E19" s="25">
        <f>VLOOKUP($A19,'Exports, FOB'!$B:$AE,E$1,FALSE)+VLOOKUP($A19,'Imports, CIF'!$B:$AE,E$1,FALSE)</f>
        <v>1516.799999999999</v>
      </c>
      <c r="F19" s="25">
        <f>VLOOKUP($A19,'Exports, FOB'!$B:$AE,F$1,FALSE)+VLOOKUP($A19,'Imports, CIF'!$B:$AE,F$1,FALSE)</f>
        <v>1247.9999999999998</v>
      </c>
      <c r="G19" s="25">
        <f>VLOOKUP($A19,'Exports, FOB'!$B:$AE,G$1,FALSE)+VLOOKUP($A19,'Imports, CIF'!$B:$AE,G$1,FALSE)</f>
        <v>1599.5999999999997</v>
      </c>
      <c r="H19" s="25">
        <f>VLOOKUP($A19,'Exports, FOB'!$B:$AE,H$1,FALSE)+VLOOKUP($A19,'Imports, CIF'!$B:$AE,H$1,FALSE)</f>
        <v>1814.3999999999994</v>
      </c>
      <c r="I19" s="25">
        <f>VLOOKUP($A19,'Exports, FOB'!$B:$AE,I$1,FALSE)+VLOOKUP($A19,'Imports, CIF'!$B:$AE,I$1,FALSE)</f>
        <v>1598.4</v>
      </c>
      <c r="J19" s="25">
        <f>VLOOKUP($A19,'Exports, FOB'!$B:$AE,J$1,FALSE)+VLOOKUP($A19,'Imports, CIF'!$B:$AE,J$1,FALSE)</f>
        <v>2308.8000000000011</v>
      </c>
      <c r="K19" s="25">
        <f>VLOOKUP($A19,'Exports, FOB'!$B:$AE,K$1,FALSE)+VLOOKUP($A19,'Imports, CIF'!$B:$AE,K$1,FALSE)</f>
        <v>2769.3069560000004</v>
      </c>
      <c r="L19" s="25">
        <f>VLOOKUP($A19,'Exports, FOB'!$B:$AE,L$1,FALSE)+VLOOKUP($A19,'Imports, CIF'!$B:$AE,L$1,FALSE)</f>
        <v>2415.5312679999997</v>
      </c>
      <c r="M19" s="25">
        <f>VLOOKUP($A19,'Exports, FOB'!$B:$AE,M$1,FALSE)+VLOOKUP($A19,'Imports, CIF'!$B:$AE,M$1,FALSE)</f>
        <v>2526.1670210000002</v>
      </c>
      <c r="N19" s="25">
        <f>VLOOKUP($A19,'Exports, FOB'!$B:$AE,N$1,FALSE)+VLOOKUP($A19,'Imports, CIF'!$B:$AE,N$1,FALSE)</f>
        <v>2788.761</v>
      </c>
      <c r="O19" s="25">
        <f>VLOOKUP($A19,'Exports, FOB'!$B:$AE,O$1,FALSE)+VLOOKUP($A19,'Imports, CIF'!$B:$AE,O$1,FALSE)</f>
        <v>3405.2380020000001</v>
      </c>
      <c r="P19" s="25">
        <f>VLOOKUP($A19,'Exports, FOB'!$B:$AE,P$1,FALSE)+VLOOKUP($A19,'Imports, CIF'!$B:$AE,P$1,FALSE)</f>
        <v>4248.9990010000001</v>
      </c>
      <c r="Q19" s="25">
        <f>VLOOKUP($A19,'Exports, FOB'!$B:$AE,Q$1,FALSE)+VLOOKUP($A19,'Imports, CIF'!$B:$AE,Q$1,FALSE)</f>
        <v>7082.2219999999998</v>
      </c>
      <c r="R19" s="25">
        <f>VLOOKUP($A19,'Exports, FOB'!$B:$AE,R$1,FALSE)+VLOOKUP($A19,'Imports, CIF'!$B:$AE,R$1,FALSE)</f>
        <v>8494.5510009999998</v>
      </c>
      <c r="S19" s="25">
        <f>VLOOKUP($A19,'Exports, FOB'!$B:$AE,S$1,FALSE)+VLOOKUP($A19,'Imports, CIF'!$B:$AE,S$1,FALSE)</f>
        <v>10139.233002000001</v>
      </c>
      <c r="T19" s="25">
        <f>VLOOKUP($A19,'Exports, FOB'!$B:$AE,T$1,FALSE)+VLOOKUP($A19,'Imports, CIF'!$B:$AE,T$1,FALSE)</f>
        <v>8104.7519970000003</v>
      </c>
      <c r="U19" s="25">
        <f>VLOOKUP($A19,'Exports, FOB'!$B:$AE,U$1,FALSE)+VLOOKUP($A19,'Imports, CIF'!$B:$AE,U$1,FALSE)</f>
        <v>10366.575966999999</v>
      </c>
      <c r="V19" s="25">
        <f>VLOOKUP($A19,'Exports, FOB'!$B:$AE,V$1,FALSE)+VLOOKUP($A19,'Imports, CIF'!$B:$AE,V$1,FALSE)</f>
        <v>12042.259711999999</v>
      </c>
      <c r="W19" s="25">
        <f>VLOOKUP($A19,'Exports, FOB'!$B:$AE,W$1,FALSE)+VLOOKUP($A19,'Imports, CIF'!$B:$AE,W$1,FALSE)</f>
        <v>11633.926025000001</v>
      </c>
      <c r="X19" s="25">
        <f>VLOOKUP($A19,'Exports, FOB'!$B:$AE,X$1,FALSE)+VLOOKUP($A19,'Imports, CIF'!$B:$AE,X$1,FALSE)</f>
        <v>12028.119069</v>
      </c>
      <c r="Y19" s="25">
        <f>VLOOKUP($A19,'Exports, FOB'!$B:$AE,Y$1,FALSE)+VLOOKUP($A19,'Imports, CIF'!$B:$AE,Y$1,FALSE)</f>
        <v>14114.512978999999</v>
      </c>
      <c r="Z19" s="25">
        <f>VLOOKUP($A19,'Exports, FOB'!$B:$AE,Z$1,FALSE)+VLOOKUP($A19,'Imports, CIF'!$B:$AE,Z$1,FALSE)</f>
        <v>14356.183132999999</v>
      </c>
      <c r="AA19" s="25">
        <f>VLOOKUP($A19,'Exports, FOB'!$B:$AE,AA$1,FALSE)+VLOOKUP($A19,'Imports, CIF'!$B:$AE,AA$1,FALSE)</f>
        <v>13155.955289</v>
      </c>
      <c r="AB19" s="25">
        <f>VLOOKUP($A19,'Exports, FOB'!$B:$AE,AB$1,FALSE)+VLOOKUP($A19,'Imports, CIF'!$B:$AE,AB$1,FALSE)</f>
        <v>15079.232</v>
      </c>
      <c r="AC19" s="25">
        <f>VLOOKUP($A19,'Exports, FOB'!$B:$AE,AC$1,FALSE)+VLOOKUP($A19,'Imports, CIF'!$B:$AE,AC$1,FALSE)</f>
        <v>16564.520805</v>
      </c>
      <c r="AD19" s="25">
        <f>VLOOKUP($A19,'Exports, FOB'!$B:$AE,AD$1,FALSE)+VLOOKUP($A19,'Imports, CIF'!$B:$AE,AD$1,FALSE)</f>
        <v>17083.243999999999</v>
      </c>
    </row>
    <row r="20" spans="1:30" x14ac:dyDescent="0.15">
      <c r="A20" s="26" t="s">
        <v>52</v>
      </c>
      <c r="B20" s="25">
        <f>VLOOKUP($A20,'Exports, FOB'!$B:$AE,B$1,FALSE)+VLOOKUP($A20,'Imports, CIF'!$B:$AE,B$1,FALSE)</f>
        <v>1752</v>
      </c>
      <c r="C20" s="25">
        <f>VLOOKUP($A20,'Exports, FOB'!$B:$AE,C$1,FALSE)+VLOOKUP($A20,'Imports, CIF'!$B:$AE,C$1,FALSE)</f>
        <v>1644</v>
      </c>
      <c r="D20" s="25">
        <f>VLOOKUP($A20,'Exports, FOB'!$B:$AE,D$1,FALSE)+VLOOKUP($A20,'Imports, CIF'!$B:$AE,D$1,FALSE)</f>
        <v>1720.7999999999997</v>
      </c>
      <c r="E20" s="25">
        <f>VLOOKUP($A20,'Exports, FOB'!$B:$AE,E$1,FALSE)+VLOOKUP($A20,'Imports, CIF'!$B:$AE,E$1,FALSE)</f>
        <v>1938</v>
      </c>
      <c r="F20" s="25">
        <f>VLOOKUP($A20,'Exports, FOB'!$B:$AE,F$1,FALSE)+VLOOKUP($A20,'Imports, CIF'!$B:$AE,F$1,FALSE)</f>
        <v>2654.4</v>
      </c>
      <c r="G20" s="25">
        <f>VLOOKUP($A20,'Exports, FOB'!$B:$AE,G$1,FALSE)+VLOOKUP($A20,'Imports, CIF'!$B:$AE,G$1,FALSE)</f>
        <v>2883.6000000000004</v>
      </c>
      <c r="H20" s="25">
        <f>VLOOKUP($A20,'Exports, FOB'!$B:$AE,H$1,FALSE)+VLOOKUP($A20,'Imports, CIF'!$B:$AE,H$1,FALSE)</f>
        <v>2617.2000000000003</v>
      </c>
      <c r="I20" s="25">
        <f>VLOOKUP($A20,'Exports, FOB'!$B:$AE,I$1,FALSE)+VLOOKUP($A20,'Imports, CIF'!$B:$AE,I$1,FALSE)</f>
        <v>2839.2</v>
      </c>
      <c r="J20" s="25">
        <f>VLOOKUP($A20,'Exports, FOB'!$B:$AE,J$1,FALSE)+VLOOKUP($A20,'Imports, CIF'!$B:$AE,J$1,FALSE)</f>
        <v>3190.7999999999993</v>
      </c>
      <c r="K20" s="25">
        <f>VLOOKUP($A20,'Exports, FOB'!$B:$AE,K$1,FALSE)+VLOOKUP($A20,'Imports, CIF'!$B:$AE,K$1,FALSE)</f>
        <v>3828.9883460000001</v>
      </c>
      <c r="L20" s="25">
        <f>VLOOKUP($A20,'Exports, FOB'!$B:$AE,L$1,FALSE)+VLOOKUP($A20,'Imports, CIF'!$B:$AE,L$1,FALSE)</f>
        <v>3549.3181170000003</v>
      </c>
      <c r="M20" s="25">
        <f>VLOOKUP($A20,'Exports, FOB'!$B:$AE,M$1,FALSE)+VLOOKUP($A20,'Imports, CIF'!$B:$AE,M$1,FALSE)</f>
        <v>3716.8550370000003</v>
      </c>
      <c r="N20" s="25">
        <f>VLOOKUP($A20,'Exports, FOB'!$B:$AE,N$1,FALSE)+VLOOKUP($A20,'Imports, CIF'!$B:$AE,N$1,FALSE)</f>
        <v>3906.6059999999998</v>
      </c>
      <c r="O20" s="25">
        <f>VLOOKUP($A20,'Exports, FOB'!$B:$AE,O$1,FALSE)+VLOOKUP($A20,'Imports, CIF'!$B:$AE,O$1,FALSE)</f>
        <v>4736.071997</v>
      </c>
      <c r="P20" s="25">
        <f>VLOOKUP($A20,'Exports, FOB'!$B:$AE,P$1,FALSE)+VLOOKUP($A20,'Imports, CIF'!$B:$AE,P$1,FALSE)</f>
        <v>6406.0150000000003</v>
      </c>
      <c r="Q20" s="25">
        <f>VLOOKUP($A20,'Exports, FOB'!$B:$AE,Q$1,FALSE)+VLOOKUP($A20,'Imports, CIF'!$B:$AE,Q$1,FALSE)</f>
        <v>6635.0859999999993</v>
      </c>
      <c r="R20" s="25">
        <f>VLOOKUP($A20,'Exports, FOB'!$B:$AE,R$1,FALSE)+VLOOKUP($A20,'Imports, CIF'!$B:$AE,R$1,FALSE)</f>
        <v>8191.8420029999997</v>
      </c>
      <c r="S20" s="25">
        <f>VLOOKUP($A20,'Exports, FOB'!$B:$AE,S$1,FALSE)+VLOOKUP($A20,'Imports, CIF'!$B:$AE,S$1,FALSE)</f>
        <v>9645.1940009999998</v>
      </c>
      <c r="T20" s="25">
        <f>VLOOKUP($A20,'Exports, FOB'!$B:$AE,T$1,FALSE)+VLOOKUP($A20,'Imports, CIF'!$B:$AE,T$1,FALSE)</f>
        <v>6587.284001</v>
      </c>
      <c r="U20" s="25">
        <f>VLOOKUP($A20,'Exports, FOB'!$B:$AE,U$1,FALSE)+VLOOKUP($A20,'Imports, CIF'!$B:$AE,U$1,FALSE)</f>
        <v>9495.5079700000006</v>
      </c>
      <c r="V20" s="25">
        <f>VLOOKUP($A20,'Exports, FOB'!$B:$AE,V$1,FALSE)+VLOOKUP($A20,'Imports, CIF'!$B:$AE,V$1,FALSE)</f>
        <v>9051.6903300000013</v>
      </c>
      <c r="W20" s="25">
        <f>VLOOKUP($A20,'Exports, FOB'!$B:$AE,W$1,FALSE)+VLOOKUP($A20,'Imports, CIF'!$B:$AE,W$1,FALSE)</f>
        <v>9052.8739669999995</v>
      </c>
      <c r="X20" s="25">
        <f>VLOOKUP($A20,'Exports, FOB'!$B:$AE,X$1,FALSE)+VLOOKUP($A20,'Imports, CIF'!$B:$AE,X$1,FALSE)</f>
        <v>9725.9560430000001</v>
      </c>
      <c r="Y20" s="25">
        <f>VLOOKUP($A20,'Exports, FOB'!$B:$AE,Y$1,FALSE)+VLOOKUP($A20,'Imports, CIF'!$B:$AE,Y$1,FALSE)</f>
        <v>9901.9462359999998</v>
      </c>
      <c r="Z20" s="25">
        <f>VLOOKUP($A20,'Exports, FOB'!$B:$AE,Z$1,FALSE)+VLOOKUP($A20,'Imports, CIF'!$B:$AE,Z$1,FALSE)</f>
        <v>8373.3817099999997</v>
      </c>
      <c r="AA20" s="25">
        <f>VLOOKUP($A20,'Exports, FOB'!$B:$AE,AA$1,FALSE)+VLOOKUP($A20,'Imports, CIF'!$B:$AE,AA$1,FALSE)</f>
        <v>7977.3703139999998</v>
      </c>
      <c r="AB20" s="25">
        <f>VLOOKUP($A20,'Exports, FOB'!$B:$AE,AB$1,FALSE)+VLOOKUP($A20,'Imports, CIF'!$B:$AE,AB$1,FALSE)</f>
        <v>10826.862000000001</v>
      </c>
      <c r="AC20" s="25">
        <f>VLOOKUP($A20,'Exports, FOB'!$B:$AE,AC$1,FALSE)+VLOOKUP($A20,'Imports, CIF'!$B:$AE,AC$1,FALSE)</f>
        <v>11730.170655</v>
      </c>
      <c r="AD20" s="25">
        <f>VLOOKUP($A20,'Exports, FOB'!$B:$AE,AD$1,FALSE)+VLOOKUP($A20,'Imports, CIF'!$B:$AE,AD$1,FALSE)</f>
        <v>8379.1820000000007</v>
      </c>
    </row>
    <row r="21" spans="1:30" x14ac:dyDescent="0.15">
      <c r="A21" s="26" t="s">
        <v>66</v>
      </c>
      <c r="B21" s="25">
        <f>VLOOKUP($A21,'Exports, FOB'!$B:$AE,B$1,FALSE)+VLOOKUP($A21,'Imports, CIF'!$B:$AE,B$1,FALSE)</f>
        <v>620.4</v>
      </c>
      <c r="C21" s="25">
        <f>VLOOKUP($A21,'Exports, FOB'!$B:$AE,C$1,FALSE)+VLOOKUP($A21,'Imports, CIF'!$B:$AE,C$1,FALSE)</f>
        <v>604.80000000000018</v>
      </c>
      <c r="D21" s="25">
        <f>VLOOKUP($A21,'Exports, FOB'!$B:$AE,D$1,FALSE)+VLOOKUP($A21,'Imports, CIF'!$B:$AE,D$1,FALSE)</f>
        <v>696.00000000000023</v>
      </c>
      <c r="E21" s="25">
        <f>VLOOKUP($A21,'Exports, FOB'!$B:$AE,E$1,FALSE)+VLOOKUP($A21,'Imports, CIF'!$B:$AE,E$1,FALSE)</f>
        <v>819.59999999999991</v>
      </c>
      <c r="F21" s="25">
        <f>VLOOKUP($A21,'Exports, FOB'!$B:$AE,F$1,FALSE)+VLOOKUP($A21,'Imports, CIF'!$B:$AE,F$1,FALSE)</f>
        <v>1018.8000000000001</v>
      </c>
      <c r="G21" s="25">
        <f>VLOOKUP($A21,'Exports, FOB'!$B:$AE,G$1,FALSE)+VLOOKUP($A21,'Imports, CIF'!$B:$AE,G$1,FALSE)</f>
        <v>1048.8</v>
      </c>
      <c r="H21" s="25">
        <f>VLOOKUP($A21,'Exports, FOB'!$B:$AE,H$1,FALSE)+VLOOKUP($A21,'Imports, CIF'!$B:$AE,H$1,FALSE)</f>
        <v>991.2</v>
      </c>
      <c r="I21" s="25">
        <f>VLOOKUP($A21,'Exports, FOB'!$B:$AE,I$1,FALSE)+VLOOKUP($A21,'Imports, CIF'!$B:$AE,I$1,FALSE)</f>
        <v>714</v>
      </c>
      <c r="J21" s="25">
        <f>VLOOKUP($A21,'Exports, FOB'!$B:$AE,J$1,FALSE)+VLOOKUP($A21,'Imports, CIF'!$B:$AE,J$1,FALSE)</f>
        <v>870</v>
      </c>
      <c r="K21" s="25">
        <f>VLOOKUP($A21,'Exports, FOB'!$B:$AE,K$1,FALSE)+VLOOKUP($A21,'Imports, CIF'!$B:$AE,K$1,FALSE)</f>
        <v>987.91594599999996</v>
      </c>
      <c r="L21" s="25">
        <f>VLOOKUP($A21,'Exports, FOB'!$B:$AE,L$1,FALSE)+VLOOKUP($A21,'Imports, CIF'!$B:$AE,L$1,FALSE)</f>
        <v>1015.559401</v>
      </c>
      <c r="M21" s="25">
        <f>VLOOKUP($A21,'Exports, FOB'!$B:$AE,M$1,FALSE)+VLOOKUP($A21,'Imports, CIF'!$B:$AE,M$1,FALSE)</f>
        <v>0</v>
      </c>
      <c r="N21" s="25">
        <f>VLOOKUP($A21,'Exports, FOB'!$B:$AE,N$1,FALSE)+VLOOKUP($A21,'Imports, CIF'!$B:$AE,N$1,FALSE)</f>
        <v>1140.530998</v>
      </c>
      <c r="O21" s="25">
        <f>VLOOKUP($A21,'Exports, FOB'!$B:$AE,O$1,FALSE)+VLOOKUP($A21,'Imports, CIF'!$B:$AE,O$1,FALSE)</f>
        <v>1499.7359999999999</v>
      </c>
      <c r="P21" s="25">
        <f>VLOOKUP($A21,'Exports, FOB'!$B:$AE,P$1,FALSE)+VLOOKUP($A21,'Imports, CIF'!$B:$AE,P$1,FALSE)</f>
        <v>1561.3400000000001</v>
      </c>
      <c r="Q21" s="25">
        <f>VLOOKUP($A21,'Exports, FOB'!$B:$AE,Q$1,FALSE)+VLOOKUP($A21,'Imports, CIF'!$B:$AE,Q$1,FALSE)</f>
        <v>1640.457999</v>
      </c>
      <c r="R21" s="25">
        <f>VLOOKUP($A21,'Exports, FOB'!$B:$AE,R$1,FALSE)+VLOOKUP($A21,'Imports, CIF'!$B:$AE,R$1,FALSE)</f>
        <v>1870.223</v>
      </c>
      <c r="S21" s="25">
        <f>VLOOKUP($A21,'Exports, FOB'!$B:$AE,S$1,FALSE)+VLOOKUP($A21,'Imports, CIF'!$B:$AE,S$1,FALSE)</f>
        <v>1946.4540000000002</v>
      </c>
      <c r="T21" s="25">
        <f>VLOOKUP($A21,'Exports, FOB'!$B:$AE,T$1,FALSE)+VLOOKUP($A21,'Imports, CIF'!$B:$AE,T$1,FALSE)</f>
        <v>1770.121999</v>
      </c>
      <c r="U21" s="25">
        <f>VLOOKUP($A21,'Exports, FOB'!$B:$AE,U$1,FALSE)+VLOOKUP($A21,'Imports, CIF'!$B:$AE,U$1,FALSE)</f>
        <v>2094.3739610000002</v>
      </c>
      <c r="V21" s="25">
        <f>VLOOKUP($A21,'Exports, FOB'!$B:$AE,V$1,FALSE)+VLOOKUP($A21,'Imports, CIF'!$B:$AE,V$1,FALSE)</f>
        <v>2578.326352</v>
      </c>
      <c r="W21" s="25">
        <f>VLOOKUP($A21,'Exports, FOB'!$B:$AE,W$1,FALSE)+VLOOKUP($A21,'Imports, CIF'!$B:$AE,W$1,FALSE)</f>
        <v>2804.2416469999998</v>
      </c>
      <c r="X21" s="25">
        <f>VLOOKUP($A21,'Exports, FOB'!$B:$AE,X$1,FALSE)+VLOOKUP($A21,'Imports, CIF'!$B:$AE,X$1,FALSE)</f>
        <v>2885.7039359999999</v>
      </c>
      <c r="Y21" s="25">
        <f>VLOOKUP($A21,'Exports, FOB'!$B:$AE,Y$1,FALSE)+VLOOKUP($A21,'Imports, CIF'!$B:$AE,Y$1,FALSE)</f>
        <v>3256.7857800000002</v>
      </c>
      <c r="Z21" s="25">
        <f>VLOOKUP($A21,'Exports, FOB'!$B:$AE,Z$1,FALSE)+VLOOKUP($A21,'Imports, CIF'!$B:$AE,Z$1,FALSE)</f>
        <v>2487.7663360000001</v>
      </c>
      <c r="AA21" s="25">
        <f>VLOOKUP($A21,'Exports, FOB'!$B:$AE,AA$1,FALSE)+VLOOKUP($A21,'Imports, CIF'!$B:$AE,AA$1,FALSE)</f>
        <v>2418.578634</v>
      </c>
      <c r="AB21" s="25">
        <f>VLOOKUP($A21,'Exports, FOB'!$B:$AE,AB$1,FALSE)+VLOOKUP($A21,'Imports, CIF'!$B:$AE,AB$1,FALSE)</f>
        <v>2523.7640000000001</v>
      </c>
      <c r="AC21" s="25">
        <f>VLOOKUP($A21,'Exports, FOB'!$B:$AE,AC$1,FALSE)+VLOOKUP($A21,'Imports, CIF'!$B:$AE,AC$1,FALSE)</f>
        <v>3123.4136090000002</v>
      </c>
      <c r="AD21" s="25">
        <f>VLOOKUP($A21,'Exports, FOB'!$B:$AE,AD$1,FALSE)+VLOOKUP($A21,'Imports, CIF'!$B:$AE,AD$1,FALSE)</f>
        <v>2691.498</v>
      </c>
    </row>
    <row r="22" spans="1:30" x14ac:dyDescent="0.15">
      <c r="A22" s="26" t="s">
        <v>67</v>
      </c>
      <c r="B22" s="25">
        <f>VLOOKUP($A22,'Exports, FOB'!$B:$AE,B$1,FALSE)+VLOOKUP($A22,'Imports, CIF'!$B:$AE,B$1,FALSE)</f>
        <v>307.20000000000005</v>
      </c>
      <c r="C22" s="25">
        <f>VLOOKUP($A22,'Exports, FOB'!$B:$AE,C$1,FALSE)+VLOOKUP($A22,'Imports, CIF'!$B:$AE,C$1,FALSE)</f>
        <v>444</v>
      </c>
      <c r="D22" s="25">
        <f>VLOOKUP($A22,'Exports, FOB'!$B:$AE,D$1,FALSE)+VLOOKUP($A22,'Imports, CIF'!$B:$AE,D$1,FALSE)</f>
        <v>223.2</v>
      </c>
      <c r="E22" s="25">
        <f>VLOOKUP($A22,'Exports, FOB'!$B:$AE,E$1,FALSE)+VLOOKUP($A22,'Imports, CIF'!$B:$AE,E$1,FALSE)</f>
        <v>325.20000000000005</v>
      </c>
      <c r="F22" s="25">
        <f>VLOOKUP($A22,'Exports, FOB'!$B:$AE,F$1,FALSE)+VLOOKUP($A22,'Imports, CIF'!$B:$AE,F$1,FALSE)</f>
        <v>790.79999999999984</v>
      </c>
      <c r="G22" s="25">
        <f>VLOOKUP($A22,'Exports, FOB'!$B:$AE,G$1,FALSE)+VLOOKUP($A22,'Imports, CIF'!$B:$AE,G$1,FALSE)</f>
        <v>542.40000000000009</v>
      </c>
      <c r="H22" s="25">
        <f>VLOOKUP($A22,'Exports, FOB'!$B:$AE,H$1,FALSE)+VLOOKUP($A22,'Imports, CIF'!$B:$AE,H$1,FALSE)</f>
        <v>662.4</v>
      </c>
      <c r="I22" s="25">
        <f>VLOOKUP($A22,'Exports, FOB'!$B:$AE,I$1,FALSE)+VLOOKUP($A22,'Imports, CIF'!$B:$AE,I$1,FALSE)</f>
        <v>1028.4000000000001</v>
      </c>
      <c r="J22" s="25">
        <f>VLOOKUP($A22,'Exports, FOB'!$B:$AE,J$1,FALSE)+VLOOKUP($A22,'Imports, CIF'!$B:$AE,J$1,FALSE)</f>
        <v>1076.4000000000001</v>
      </c>
      <c r="K22" s="25">
        <f>VLOOKUP($A22,'Exports, FOB'!$B:$AE,K$1,FALSE)+VLOOKUP($A22,'Imports, CIF'!$B:$AE,K$1,FALSE)</f>
        <v>938.13195199999996</v>
      </c>
      <c r="L22" s="25">
        <f>VLOOKUP($A22,'Exports, FOB'!$B:$AE,L$1,FALSE)+VLOOKUP($A22,'Imports, CIF'!$B:$AE,L$1,FALSE)</f>
        <v>758.82107999999994</v>
      </c>
      <c r="M22" s="25">
        <f>VLOOKUP($A22,'Exports, FOB'!$B:$AE,M$1,FALSE)+VLOOKUP($A22,'Imports, CIF'!$B:$AE,M$1,FALSE)</f>
        <v>987.66938000000005</v>
      </c>
      <c r="N22" s="25">
        <f>VLOOKUP($A22,'Exports, FOB'!$B:$AE,N$1,FALSE)+VLOOKUP($A22,'Imports, CIF'!$B:$AE,N$1,FALSE)</f>
        <v>1277.523999</v>
      </c>
      <c r="O22" s="25">
        <f>VLOOKUP($A22,'Exports, FOB'!$B:$AE,O$1,FALSE)+VLOOKUP($A22,'Imports, CIF'!$B:$AE,O$1,FALSE)</f>
        <v>882.90200199999992</v>
      </c>
      <c r="P22" s="25">
        <f>VLOOKUP($A22,'Exports, FOB'!$B:$AE,P$1,FALSE)+VLOOKUP($A22,'Imports, CIF'!$B:$AE,P$1,FALSE)</f>
        <v>1107.1820010000001</v>
      </c>
      <c r="Q22" s="25">
        <f>VLOOKUP($A22,'Exports, FOB'!$B:$AE,Q$1,FALSE)+VLOOKUP($A22,'Imports, CIF'!$B:$AE,Q$1,FALSE)</f>
        <v>1707.2739999999999</v>
      </c>
      <c r="R22" s="25">
        <f>VLOOKUP($A22,'Exports, FOB'!$B:$AE,R$1,FALSE)+VLOOKUP($A22,'Imports, CIF'!$B:$AE,R$1,FALSE)</f>
        <v>2131.9650019999999</v>
      </c>
      <c r="S22" s="25">
        <f>VLOOKUP($A22,'Exports, FOB'!$B:$AE,S$1,FALSE)+VLOOKUP($A22,'Imports, CIF'!$B:$AE,S$1,FALSE)</f>
        <v>4282.2870029999995</v>
      </c>
      <c r="T22" s="25">
        <f>VLOOKUP($A22,'Exports, FOB'!$B:$AE,T$1,FALSE)+VLOOKUP($A22,'Imports, CIF'!$B:$AE,T$1,FALSE)</f>
        <v>4475.0710019999997</v>
      </c>
      <c r="U22" s="25">
        <f>VLOOKUP($A22,'Exports, FOB'!$B:$AE,U$1,FALSE)+VLOOKUP($A22,'Imports, CIF'!$B:$AE,U$1,FALSE)</f>
        <v>6474.3253500000001</v>
      </c>
      <c r="V22" s="25">
        <f>VLOOKUP($A22,'Exports, FOB'!$B:$AE,V$1,FALSE)+VLOOKUP($A22,'Imports, CIF'!$B:$AE,V$1,FALSE)</f>
        <v>3261.2693209999998</v>
      </c>
      <c r="W22" s="25">
        <f>VLOOKUP($A22,'Exports, FOB'!$B:$AE,W$1,FALSE)+VLOOKUP($A22,'Imports, CIF'!$B:$AE,W$1,FALSE)</f>
        <v>6156.1030849999997</v>
      </c>
      <c r="X22" s="25">
        <f>VLOOKUP($A22,'Exports, FOB'!$B:$AE,X$1,FALSE)+VLOOKUP($A22,'Imports, CIF'!$B:$AE,X$1,FALSE)</f>
        <v>5195.091093</v>
      </c>
      <c r="Y22" s="25">
        <f>VLOOKUP($A22,'Exports, FOB'!$B:$AE,Y$1,FALSE)+VLOOKUP($A22,'Imports, CIF'!$B:$AE,Y$1,FALSE)</f>
        <v>4511.0966440000002</v>
      </c>
      <c r="Z22" s="25">
        <f>VLOOKUP($A22,'Exports, FOB'!$B:$AE,Z$1,FALSE)+VLOOKUP($A22,'Imports, CIF'!$B:$AE,Z$1,FALSE)</f>
        <v>7406.9721439999994</v>
      </c>
      <c r="AA22" s="25">
        <f>VLOOKUP($A22,'Exports, FOB'!$B:$AE,AA$1,FALSE)+VLOOKUP($A22,'Imports, CIF'!$B:$AE,AA$1,FALSE)</f>
        <v>5432.0796829999999</v>
      </c>
      <c r="AB22" s="25">
        <f>VLOOKUP($A22,'Exports, FOB'!$B:$AE,AB$1,FALSE)+VLOOKUP($A22,'Imports, CIF'!$B:$AE,AB$1,FALSE)</f>
        <v>5567.9419999999991</v>
      </c>
      <c r="AC22" s="25">
        <f>VLOOKUP($A22,'Exports, FOB'!$B:$AE,AC$1,FALSE)+VLOOKUP($A22,'Imports, CIF'!$B:$AE,AC$1,FALSE)</f>
        <v>4503.7001920000002</v>
      </c>
      <c r="AD22" s="25">
        <f>VLOOKUP($A22,'Exports, FOB'!$B:$AE,AD$1,FALSE)+VLOOKUP($A22,'Imports, CIF'!$B:$AE,AD$1,FALSE)</f>
        <v>3126.1019999999999</v>
      </c>
    </row>
    <row r="23" spans="1:30" x14ac:dyDescent="0.15">
      <c r="A23" s="26" t="s">
        <v>249</v>
      </c>
      <c r="B23" s="25">
        <f>VLOOKUP($A23,'Exports, FOB'!$B:$AE,B$1,FALSE)+VLOOKUP($A23,'Imports, CIF'!$B:$AE,B$1,FALSE)</f>
        <v>162</v>
      </c>
      <c r="C23" s="25">
        <f>VLOOKUP($A23,'Exports, FOB'!$B:$AE,C$1,FALSE)+VLOOKUP($A23,'Imports, CIF'!$B:$AE,C$1,FALSE)</f>
        <v>193.2</v>
      </c>
      <c r="D23" s="25">
        <f>VLOOKUP($A23,'Exports, FOB'!$B:$AE,D$1,FALSE)+VLOOKUP($A23,'Imports, CIF'!$B:$AE,D$1,FALSE)</f>
        <v>142.80000000000001</v>
      </c>
      <c r="E23" s="25">
        <f>VLOOKUP($A23,'Exports, FOB'!$B:$AE,E$1,FALSE)+VLOOKUP($A23,'Imports, CIF'!$B:$AE,E$1,FALSE)</f>
        <v>220.8</v>
      </c>
      <c r="F23" s="25">
        <f>VLOOKUP($A23,'Exports, FOB'!$B:$AE,F$1,FALSE)+VLOOKUP($A23,'Imports, CIF'!$B:$AE,F$1,FALSE)</f>
        <v>325.20000000000005</v>
      </c>
      <c r="G23" s="25">
        <f>VLOOKUP($A23,'Exports, FOB'!$B:$AE,G$1,FALSE)+VLOOKUP($A23,'Imports, CIF'!$B:$AE,G$1,FALSE)</f>
        <v>385.19999999999987</v>
      </c>
      <c r="H23" s="25">
        <f>VLOOKUP($A23,'Exports, FOB'!$B:$AE,H$1,FALSE)+VLOOKUP($A23,'Imports, CIF'!$B:$AE,H$1,FALSE)</f>
        <v>340.8</v>
      </c>
      <c r="I23" s="25">
        <f>VLOOKUP($A23,'Exports, FOB'!$B:$AE,I$1,FALSE)+VLOOKUP($A23,'Imports, CIF'!$B:$AE,I$1,FALSE)</f>
        <v>327.59999999999997</v>
      </c>
      <c r="J23" s="25">
        <f>VLOOKUP($A23,'Exports, FOB'!$B:$AE,J$1,FALSE)+VLOOKUP($A23,'Imports, CIF'!$B:$AE,J$1,FALSE)</f>
        <v>267.59999999999991</v>
      </c>
      <c r="K23" s="25">
        <f>VLOOKUP($A23,'Exports, FOB'!$B:$AE,K$1,FALSE)+VLOOKUP($A23,'Imports, CIF'!$B:$AE,K$1,FALSE)</f>
        <v>356.34038299999997</v>
      </c>
      <c r="L23" s="25">
        <f>VLOOKUP($A23,'Exports, FOB'!$B:$AE,L$1,FALSE)+VLOOKUP($A23,'Imports, CIF'!$B:$AE,L$1,FALSE)</f>
        <v>304.182346</v>
      </c>
      <c r="M23" s="25">
        <f>VLOOKUP($A23,'Exports, FOB'!$B:$AE,M$1,FALSE)+VLOOKUP($A23,'Imports, CIF'!$B:$AE,M$1,FALSE)</f>
        <v>400.40362700000003</v>
      </c>
      <c r="N23" s="25">
        <f>VLOOKUP($A23,'Exports, FOB'!$B:$AE,N$1,FALSE)+VLOOKUP($A23,'Imports, CIF'!$B:$AE,N$1,FALSE)</f>
        <v>398.81400099999996</v>
      </c>
      <c r="O23" s="25">
        <f>VLOOKUP($A23,'Exports, FOB'!$B:$AE,O$1,FALSE)+VLOOKUP($A23,'Imports, CIF'!$B:$AE,O$1,FALSE)</f>
        <v>528.14200000000005</v>
      </c>
      <c r="P23" s="25">
        <f>VLOOKUP($A23,'Exports, FOB'!$B:$AE,P$1,FALSE)+VLOOKUP($A23,'Imports, CIF'!$B:$AE,P$1,FALSE)</f>
        <v>531.774001</v>
      </c>
      <c r="Q23" s="25">
        <f>VLOOKUP($A23,'Exports, FOB'!$B:$AE,Q$1,FALSE)+VLOOKUP($A23,'Imports, CIF'!$B:$AE,Q$1,FALSE)</f>
        <v>1034.7720039999999</v>
      </c>
      <c r="R23" s="25">
        <f>VLOOKUP($A23,'Exports, FOB'!$B:$AE,R$1,FALSE)+VLOOKUP($A23,'Imports, CIF'!$B:$AE,R$1,FALSE)</f>
        <v>1506.0490029999999</v>
      </c>
      <c r="S23" s="25">
        <f>VLOOKUP($A23,'Exports, FOB'!$B:$AE,S$1,FALSE)+VLOOKUP($A23,'Imports, CIF'!$B:$AE,S$1,FALSE)</f>
        <v>1623.8980000000001</v>
      </c>
      <c r="T23" s="25">
        <f>VLOOKUP($A23,'Exports, FOB'!$B:$AE,T$1,FALSE)+VLOOKUP($A23,'Imports, CIF'!$B:$AE,T$1,FALSE)</f>
        <v>1560.7899980000002</v>
      </c>
      <c r="U23" s="25">
        <f>VLOOKUP($A23,'Exports, FOB'!$B:$AE,U$1,FALSE)+VLOOKUP($A23,'Imports, CIF'!$B:$AE,U$1,FALSE)</f>
        <v>1983.369954</v>
      </c>
      <c r="V23" s="25">
        <f>VLOOKUP($A23,'Exports, FOB'!$B:$AE,V$1,FALSE)+VLOOKUP($A23,'Imports, CIF'!$B:$AE,V$1,FALSE)</f>
        <v>3324.7859090000002</v>
      </c>
      <c r="W23" s="25">
        <f>VLOOKUP($A23,'Exports, FOB'!$B:$AE,W$1,FALSE)+VLOOKUP($A23,'Imports, CIF'!$B:$AE,W$1,FALSE)</f>
        <v>3112.0238529999997</v>
      </c>
      <c r="X23" s="25">
        <f>VLOOKUP($A23,'Exports, FOB'!$B:$AE,X$1,FALSE)+VLOOKUP($A23,'Imports, CIF'!$B:$AE,X$1,FALSE)</f>
        <v>3423.2301459999999</v>
      </c>
      <c r="Y23" s="25">
        <f>VLOOKUP($A23,'Exports, FOB'!$B:$AE,Y$1,FALSE)+VLOOKUP($A23,'Imports, CIF'!$B:$AE,Y$1,FALSE)</f>
        <v>2824.552181</v>
      </c>
      <c r="Z23" s="25">
        <f>VLOOKUP($A23,'Exports, FOB'!$B:$AE,Z$1,FALSE)+VLOOKUP($A23,'Imports, CIF'!$B:$AE,Z$1,FALSE)</f>
        <v>2353.187629</v>
      </c>
      <c r="AA23" s="25">
        <f>VLOOKUP($A23,'Exports, FOB'!$B:$AE,AA$1,FALSE)+VLOOKUP($A23,'Imports, CIF'!$B:$AE,AA$1,FALSE)</f>
        <v>2515.3791329999999</v>
      </c>
      <c r="AB23" s="25">
        <f>VLOOKUP($A23,'Exports, FOB'!$B:$AE,AB$1,FALSE)+VLOOKUP($A23,'Imports, CIF'!$B:$AE,AB$1,FALSE)</f>
        <v>3025.8509999999997</v>
      </c>
      <c r="AC23" s="25">
        <f>VLOOKUP($A23,'Exports, FOB'!$B:$AE,AC$1,FALSE)+VLOOKUP($A23,'Imports, CIF'!$B:$AE,AC$1,FALSE)</f>
        <v>3304.8316519999998</v>
      </c>
      <c r="AD23" s="25">
        <f>VLOOKUP($A23,'Exports, FOB'!$B:$AE,AD$1,FALSE)+VLOOKUP($A23,'Imports, CIF'!$B:$AE,AD$1,FALSE)</f>
        <v>3067.873</v>
      </c>
    </row>
    <row r="24" spans="1:30" x14ac:dyDescent="0.15">
      <c r="A24" s="26" t="s">
        <v>102</v>
      </c>
      <c r="B24" s="25">
        <f>VLOOKUP($A24,'Exports, FOB'!$B:$AE,B$1,FALSE)+VLOOKUP($A24,'Imports, CIF'!$B:$AE,B$1,FALSE)</f>
        <v>997.2</v>
      </c>
      <c r="C24" s="25">
        <f>VLOOKUP($A24,'Exports, FOB'!$B:$AE,C$1,FALSE)+VLOOKUP($A24,'Imports, CIF'!$B:$AE,C$1,FALSE)</f>
        <v>1012.7999999999997</v>
      </c>
      <c r="D24" s="25">
        <f>VLOOKUP($A24,'Exports, FOB'!$B:$AE,D$1,FALSE)+VLOOKUP($A24,'Imports, CIF'!$B:$AE,D$1,FALSE)</f>
        <v>1252.8</v>
      </c>
      <c r="E24" s="25">
        <f>VLOOKUP($A24,'Exports, FOB'!$B:$AE,E$1,FALSE)+VLOOKUP($A24,'Imports, CIF'!$B:$AE,E$1,FALSE)</f>
        <v>1623.599999999999</v>
      </c>
      <c r="F24" s="25">
        <f>VLOOKUP($A24,'Exports, FOB'!$B:$AE,F$1,FALSE)+VLOOKUP($A24,'Imports, CIF'!$B:$AE,F$1,FALSE)</f>
        <v>2103.6</v>
      </c>
      <c r="G24" s="25">
        <f>VLOOKUP($A24,'Exports, FOB'!$B:$AE,G$1,FALSE)+VLOOKUP($A24,'Imports, CIF'!$B:$AE,G$1,FALSE)</f>
        <v>2486.3999999999996</v>
      </c>
      <c r="H24" s="25">
        <f>VLOOKUP($A24,'Exports, FOB'!$B:$AE,H$1,FALSE)+VLOOKUP($A24,'Imports, CIF'!$B:$AE,H$1,FALSE)</f>
        <v>3305.9999999999986</v>
      </c>
      <c r="I24" s="25">
        <f>VLOOKUP($A24,'Exports, FOB'!$B:$AE,I$1,FALSE)+VLOOKUP($A24,'Imports, CIF'!$B:$AE,I$1,FALSE)</f>
        <v>3651.599999999999</v>
      </c>
      <c r="J24" s="25">
        <f>VLOOKUP($A24,'Exports, FOB'!$B:$AE,J$1,FALSE)+VLOOKUP($A24,'Imports, CIF'!$B:$AE,J$1,FALSE)</f>
        <v>4287.5999999999995</v>
      </c>
      <c r="K24" s="25">
        <f>VLOOKUP($A24,'Exports, FOB'!$B:$AE,K$1,FALSE)+VLOOKUP($A24,'Imports, CIF'!$B:$AE,K$1,FALSE)</f>
        <v>5174.5221700000002</v>
      </c>
      <c r="L24" s="25">
        <f>VLOOKUP($A24,'Exports, FOB'!$B:$AE,L$1,FALSE)+VLOOKUP($A24,'Imports, CIF'!$B:$AE,L$1,FALSE)</f>
        <v>4354.401124</v>
      </c>
      <c r="M24" s="25">
        <f>VLOOKUP($A24,'Exports, FOB'!$B:$AE,M$1,FALSE)+VLOOKUP($A24,'Imports, CIF'!$B:$AE,M$1,FALSE)</f>
        <v>4817.3884479999997</v>
      </c>
      <c r="N24" s="25">
        <f>VLOOKUP($A24,'Exports, FOB'!$B:$AE,N$1,FALSE)+VLOOKUP($A24,'Imports, CIF'!$B:$AE,N$1,FALSE)</f>
        <v>4938.9889990000001</v>
      </c>
      <c r="O24" s="25">
        <f>VLOOKUP($A24,'Exports, FOB'!$B:$AE,O$1,FALSE)+VLOOKUP($A24,'Imports, CIF'!$B:$AE,O$1,FALSE)</f>
        <v>5499.1570009999996</v>
      </c>
      <c r="P24" s="25">
        <f>VLOOKUP($A24,'Exports, FOB'!$B:$AE,P$1,FALSE)+VLOOKUP($A24,'Imports, CIF'!$B:$AE,P$1,FALSE)</f>
        <v>5535.7510000000002</v>
      </c>
      <c r="Q24" s="25">
        <f>VLOOKUP($A24,'Exports, FOB'!$B:$AE,Q$1,FALSE)+VLOOKUP($A24,'Imports, CIF'!$B:$AE,Q$1,FALSE)</f>
        <v>6117.0810000000001</v>
      </c>
      <c r="R24" s="25">
        <f>VLOOKUP($A24,'Exports, FOB'!$B:$AE,R$1,FALSE)+VLOOKUP($A24,'Imports, CIF'!$B:$AE,R$1,FALSE)</f>
        <v>6858.5910000000003</v>
      </c>
      <c r="S24" s="25">
        <f>VLOOKUP($A24,'Exports, FOB'!$B:$AE,S$1,FALSE)+VLOOKUP($A24,'Imports, CIF'!$B:$AE,S$1,FALSE)</f>
        <v>8115.7429969999994</v>
      </c>
      <c r="T24" s="25">
        <f>VLOOKUP($A24,'Exports, FOB'!$B:$AE,T$1,FALSE)+VLOOKUP($A24,'Imports, CIF'!$B:$AE,T$1,FALSE)</f>
        <v>7218.9109979999994</v>
      </c>
      <c r="U24" s="25">
        <f>VLOOKUP($A24,'Exports, FOB'!$B:$AE,U$1,FALSE)+VLOOKUP($A24,'Imports, CIF'!$B:$AE,U$1,FALSE)</f>
        <v>9326.0865539999995</v>
      </c>
      <c r="V24" s="25">
        <f>VLOOKUP($A24,'Exports, FOB'!$B:$AE,V$1,FALSE)+VLOOKUP($A24,'Imports, CIF'!$B:$AE,V$1,FALSE)</f>
        <v>10914.312132999999</v>
      </c>
      <c r="W24" s="25">
        <f>VLOOKUP($A24,'Exports, FOB'!$B:$AE,W$1,FALSE)+VLOOKUP($A24,'Imports, CIF'!$B:$AE,W$1,FALSE)</f>
        <v>11494.649472999999</v>
      </c>
      <c r="X24" s="25">
        <f>VLOOKUP($A24,'Exports, FOB'!$B:$AE,X$1,FALSE)+VLOOKUP($A24,'Imports, CIF'!$B:$AE,X$1,FALSE)</f>
        <v>12489.661388</v>
      </c>
      <c r="Y24" s="25">
        <f>VLOOKUP($A24,'Exports, FOB'!$B:$AE,Y$1,FALSE)+VLOOKUP($A24,'Imports, CIF'!$B:$AE,Y$1,FALSE)</f>
        <v>13363.727868</v>
      </c>
      <c r="Z24" s="25">
        <f>VLOOKUP($A24,'Exports, FOB'!$B:$AE,Z$1,FALSE)+VLOOKUP($A24,'Imports, CIF'!$B:$AE,Z$1,FALSE)</f>
        <v>11569.558776999998</v>
      </c>
      <c r="AA24" s="25">
        <f>VLOOKUP($A24,'Exports, FOB'!$B:$AE,AA$1,FALSE)+VLOOKUP($A24,'Imports, CIF'!$B:$AE,AA$1,FALSE)</f>
        <v>10668.147220999999</v>
      </c>
      <c r="AB24" s="25">
        <f>VLOOKUP($A24,'Exports, FOB'!$B:$AE,AB$1,FALSE)+VLOOKUP($A24,'Imports, CIF'!$B:$AE,AB$1,FALSE)</f>
        <v>14040.772999999999</v>
      </c>
      <c r="AC24" s="25">
        <f>VLOOKUP($A24,'Exports, FOB'!$B:$AE,AC$1,FALSE)+VLOOKUP($A24,'Imports, CIF'!$B:$AE,AC$1,FALSE)</f>
        <v>15614.624201000001</v>
      </c>
      <c r="AD24" s="25">
        <f>VLOOKUP($A24,'Exports, FOB'!$B:$AE,AD$1,FALSE)+VLOOKUP($A24,'Imports, CIF'!$B:$AE,AD$1,FALSE)</f>
        <v>12027.188</v>
      </c>
    </row>
    <row r="25" spans="1:30" x14ac:dyDescent="0.15">
      <c r="A25" s="26" t="s">
        <v>157</v>
      </c>
      <c r="B25" s="25">
        <f>VLOOKUP($A25,'Exports, FOB'!$B:$AE,B$1,FALSE)+VLOOKUP($A25,'Imports, CIF'!$B:$AE,B$1,FALSE)</f>
        <v>4249.2</v>
      </c>
      <c r="C25" s="25">
        <f>VLOOKUP($A25,'Exports, FOB'!$B:$AE,C$1,FALSE)+VLOOKUP($A25,'Imports, CIF'!$B:$AE,C$1,FALSE)</f>
        <v>4737.5999999999995</v>
      </c>
      <c r="D25" s="25">
        <f>VLOOKUP($A25,'Exports, FOB'!$B:$AE,D$1,FALSE)+VLOOKUP($A25,'Imports, CIF'!$B:$AE,D$1,FALSE)</f>
        <v>4678.8</v>
      </c>
      <c r="E25" s="25">
        <f>VLOOKUP($A25,'Exports, FOB'!$B:$AE,E$1,FALSE)+VLOOKUP($A25,'Imports, CIF'!$B:$AE,E$1,FALSE)</f>
        <v>4694.3999999999996</v>
      </c>
      <c r="F25" s="25">
        <f>VLOOKUP($A25,'Exports, FOB'!$B:$AE,F$1,FALSE)+VLOOKUP($A25,'Imports, CIF'!$B:$AE,F$1,FALSE)</f>
        <v>6538.7999999999993</v>
      </c>
      <c r="G25" s="25">
        <f>VLOOKUP($A25,'Exports, FOB'!$B:$AE,G$1,FALSE)+VLOOKUP($A25,'Imports, CIF'!$B:$AE,G$1,FALSE)</f>
        <v>7763.9999999999982</v>
      </c>
      <c r="H25" s="25">
        <f>VLOOKUP($A25,'Exports, FOB'!$B:$AE,H$1,FALSE)+VLOOKUP($A25,'Imports, CIF'!$B:$AE,H$1,FALSE)</f>
        <v>8192.3999999999978</v>
      </c>
      <c r="I25" s="25">
        <f>VLOOKUP($A25,'Exports, FOB'!$B:$AE,I$1,FALSE)+VLOOKUP($A25,'Imports, CIF'!$B:$AE,I$1,FALSE)</f>
        <v>5711.9999999999982</v>
      </c>
      <c r="J25" s="25">
        <f>VLOOKUP($A25,'Exports, FOB'!$B:$AE,J$1,FALSE)+VLOOKUP($A25,'Imports, CIF'!$B:$AE,J$1,FALSE)</f>
        <v>6993.5999999999985</v>
      </c>
      <c r="K25" s="25">
        <f>VLOOKUP($A25,'Exports, FOB'!$B:$AE,K$1,FALSE)+VLOOKUP($A25,'Imports, CIF'!$B:$AE,K$1,FALSE)</f>
        <v>10903.887209</v>
      </c>
      <c r="L25" s="25">
        <f>VLOOKUP($A25,'Exports, FOB'!$B:$AE,L$1,FALSE)+VLOOKUP($A25,'Imports, CIF'!$B:$AE,L$1,FALSE)</f>
        <v>9332.4171729999998</v>
      </c>
      <c r="M25" s="25">
        <f>VLOOKUP($A25,'Exports, FOB'!$B:$AE,M$1,FALSE)+VLOOKUP($A25,'Imports, CIF'!$B:$AE,M$1,FALSE)</f>
        <v>8809.6059220000006</v>
      </c>
      <c r="N25" s="25">
        <f>VLOOKUP($A25,'Exports, FOB'!$B:$AE,N$1,FALSE)+VLOOKUP($A25,'Imports, CIF'!$B:$AE,N$1,FALSE)</f>
        <v>10676.903998999998</v>
      </c>
      <c r="O25" s="25">
        <f>VLOOKUP($A25,'Exports, FOB'!$B:$AE,O$1,FALSE)+VLOOKUP($A25,'Imports, CIF'!$B:$AE,O$1,FALSE)</f>
        <v>13507.722997999999</v>
      </c>
      <c r="P25" s="25">
        <f>VLOOKUP($A25,'Exports, FOB'!$B:$AE,P$1,FALSE)+VLOOKUP($A25,'Imports, CIF'!$B:$AE,P$1,FALSE)</f>
        <v>18198.938999999998</v>
      </c>
      <c r="Q25" s="25">
        <f>VLOOKUP($A25,'Exports, FOB'!$B:$AE,Q$1,FALSE)+VLOOKUP($A25,'Imports, CIF'!$B:$AE,Q$1,FALSE)</f>
        <v>23530.408002</v>
      </c>
      <c r="R25" s="25">
        <f>VLOOKUP($A25,'Exports, FOB'!$B:$AE,R$1,FALSE)+VLOOKUP($A25,'Imports, CIF'!$B:$AE,R$1,FALSE)</f>
        <v>25189.337001</v>
      </c>
      <c r="S25" s="25">
        <f>VLOOKUP($A25,'Exports, FOB'!$B:$AE,S$1,FALSE)+VLOOKUP($A25,'Imports, CIF'!$B:$AE,S$1,FALSE)</f>
        <v>39034.920998000001</v>
      </c>
      <c r="T25" s="25">
        <f>VLOOKUP($A25,'Exports, FOB'!$B:$AE,T$1,FALSE)+VLOOKUP($A25,'Imports, CIF'!$B:$AE,T$1,FALSE)</f>
        <v>23593.430002999998</v>
      </c>
      <c r="U25" s="25">
        <f>VLOOKUP($A25,'Exports, FOB'!$B:$AE,U$1,FALSE)+VLOOKUP($A25,'Imports, CIF'!$B:$AE,U$1,FALSE)</f>
        <v>31376.674096000002</v>
      </c>
      <c r="V25" s="25">
        <f>VLOOKUP($A25,'Exports, FOB'!$B:$AE,V$1,FALSE)+VLOOKUP($A25,'Imports, CIF'!$B:$AE,V$1,FALSE)</f>
        <v>43940.931135999999</v>
      </c>
      <c r="W25" s="25">
        <f>VLOOKUP($A25,'Exports, FOB'!$B:$AE,W$1,FALSE)+VLOOKUP($A25,'Imports, CIF'!$B:$AE,W$1,FALSE)</f>
        <v>48819.092304999998</v>
      </c>
      <c r="X25" s="25">
        <f>VLOOKUP($A25,'Exports, FOB'!$B:$AE,X$1,FALSE)+VLOOKUP($A25,'Imports, CIF'!$B:$AE,X$1,FALSE)</f>
        <v>46492.935755999999</v>
      </c>
      <c r="Y25" s="25">
        <f>VLOOKUP($A25,'Exports, FOB'!$B:$AE,Y$1,FALSE)+VLOOKUP($A25,'Imports, CIF'!$B:$AE,Y$1,FALSE)</f>
        <v>44982.046797999996</v>
      </c>
      <c r="Z25" s="25">
        <f>VLOOKUP($A25,'Exports, FOB'!$B:$AE,Z$1,FALSE)+VLOOKUP($A25,'Imports, CIF'!$B:$AE,Z$1,FALSE)</f>
        <v>29043.358858</v>
      </c>
      <c r="AA25" s="25">
        <f>VLOOKUP($A25,'Exports, FOB'!$B:$AE,AA$1,FALSE)+VLOOKUP($A25,'Imports, CIF'!$B:$AE,AA$1,FALSE)</f>
        <v>21344.475663999998</v>
      </c>
      <c r="AB25" s="25">
        <f>VLOOKUP($A25,'Exports, FOB'!$B:$AE,AB$1,FALSE)+VLOOKUP($A25,'Imports, CIF'!$B:$AE,AB$1,FALSE)</f>
        <v>24509.438999999998</v>
      </c>
      <c r="AC25" s="25">
        <f>VLOOKUP($A25,'Exports, FOB'!$B:$AE,AC$1,FALSE)+VLOOKUP($A25,'Imports, CIF'!$B:$AE,AC$1,FALSE)</f>
        <v>30405.770794</v>
      </c>
      <c r="AD25" s="25">
        <f>VLOOKUP($A25,'Exports, FOB'!$B:$AE,AD$1,FALSE)+VLOOKUP($A25,'Imports, CIF'!$B:$AE,AD$1,FALSE)</f>
        <v>25467.7</v>
      </c>
    </row>
    <row r="26" spans="1:30" x14ac:dyDescent="0.15">
      <c r="A26" s="26" t="s">
        <v>69</v>
      </c>
      <c r="B26" s="25">
        <f>VLOOKUP($A26,'Exports, FOB'!$B:$AE,B$1,FALSE)+VLOOKUP($A26,'Imports, CIF'!$B:$AE,B$1,FALSE)</f>
        <v>3732</v>
      </c>
      <c r="C26" s="25">
        <f>VLOOKUP($A26,'Exports, FOB'!$B:$AE,C$1,FALSE)+VLOOKUP($A26,'Imports, CIF'!$B:$AE,C$1,FALSE)</f>
        <v>5010</v>
      </c>
      <c r="D26" s="25">
        <f>VLOOKUP($A26,'Exports, FOB'!$B:$AE,D$1,FALSE)+VLOOKUP($A26,'Imports, CIF'!$B:$AE,D$1,FALSE)</f>
        <v>4648.7999999999993</v>
      </c>
      <c r="E26" s="25">
        <f>VLOOKUP($A26,'Exports, FOB'!$B:$AE,E$1,FALSE)+VLOOKUP($A26,'Imports, CIF'!$B:$AE,E$1,FALSE)</f>
        <v>5811.5999999999985</v>
      </c>
      <c r="F26" s="25">
        <f>VLOOKUP($A26,'Exports, FOB'!$B:$AE,F$1,FALSE)+VLOOKUP($A26,'Imports, CIF'!$B:$AE,F$1,FALSE)</f>
        <v>8857.2000000000007</v>
      </c>
      <c r="G26" s="25">
        <f>VLOOKUP($A26,'Exports, FOB'!$B:$AE,G$1,FALSE)+VLOOKUP($A26,'Imports, CIF'!$B:$AE,G$1,FALSE)</f>
        <v>8966.4</v>
      </c>
      <c r="H26" s="25">
        <f>VLOOKUP($A26,'Exports, FOB'!$B:$AE,H$1,FALSE)+VLOOKUP($A26,'Imports, CIF'!$B:$AE,H$1,FALSE)</f>
        <v>8190.0000000000018</v>
      </c>
      <c r="I26" s="25">
        <f>VLOOKUP($A26,'Exports, FOB'!$B:$AE,I$1,FALSE)+VLOOKUP($A26,'Imports, CIF'!$B:$AE,I$1,FALSE)</f>
        <v>5782.7999999999993</v>
      </c>
      <c r="J26" s="25">
        <f>VLOOKUP($A26,'Exports, FOB'!$B:$AE,J$1,FALSE)+VLOOKUP($A26,'Imports, CIF'!$B:$AE,J$1,FALSE)</f>
        <v>7233.5999999999985</v>
      </c>
      <c r="K26" s="25">
        <f>VLOOKUP($A26,'Exports, FOB'!$B:$AE,K$1,FALSE)+VLOOKUP($A26,'Imports, CIF'!$B:$AE,K$1,FALSE)</f>
        <v>9371.0559950000006</v>
      </c>
      <c r="L26" s="25">
        <f>VLOOKUP($A26,'Exports, FOB'!$B:$AE,L$1,FALSE)+VLOOKUP($A26,'Imports, CIF'!$B:$AE,L$1,FALSE)</f>
        <v>7091.0780959999993</v>
      </c>
      <c r="M26" s="25">
        <f>VLOOKUP($A26,'Exports, FOB'!$B:$AE,M$1,FALSE)+VLOOKUP($A26,'Imports, CIF'!$B:$AE,M$1,FALSE)</f>
        <v>7651.6296309999998</v>
      </c>
      <c r="N26" s="25">
        <f>VLOOKUP($A26,'Exports, FOB'!$B:$AE,N$1,FALSE)+VLOOKUP($A26,'Imports, CIF'!$B:$AE,N$1,FALSE)</f>
        <v>8725.7719990000005</v>
      </c>
      <c r="O26" s="25">
        <f>VLOOKUP($A26,'Exports, FOB'!$B:$AE,O$1,FALSE)+VLOOKUP($A26,'Imports, CIF'!$B:$AE,O$1,FALSE)</f>
        <v>10114.014001</v>
      </c>
      <c r="P26" s="25">
        <f>VLOOKUP($A26,'Exports, FOB'!$B:$AE,P$1,FALSE)+VLOOKUP($A26,'Imports, CIF'!$B:$AE,P$1,FALSE)</f>
        <v>12724.298998999999</v>
      </c>
      <c r="Q26" s="25">
        <f>VLOOKUP($A26,'Exports, FOB'!$B:$AE,Q$1,FALSE)+VLOOKUP($A26,'Imports, CIF'!$B:$AE,Q$1,FALSE)</f>
        <v>15375.980002</v>
      </c>
      <c r="R26" s="25">
        <f>VLOOKUP($A26,'Exports, FOB'!$B:$AE,R$1,FALSE)+VLOOKUP($A26,'Imports, CIF'!$B:$AE,R$1,FALSE)</f>
        <v>18809.167998999998</v>
      </c>
      <c r="S26" s="25">
        <f>VLOOKUP($A26,'Exports, FOB'!$B:$AE,S$1,FALSE)+VLOOKUP($A26,'Imports, CIF'!$B:$AE,S$1,FALSE)</f>
        <v>24654.740000999998</v>
      </c>
      <c r="T26" s="25">
        <f>VLOOKUP($A26,'Exports, FOB'!$B:$AE,T$1,FALSE)+VLOOKUP($A26,'Imports, CIF'!$B:$AE,T$1,FALSE)</f>
        <v>21488.772999000001</v>
      </c>
      <c r="U26" s="25">
        <f>VLOOKUP($A26,'Exports, FOB'!$B:$AE,U$1,FALSE)+VLOOKUP($A26,'Imports, CIF'!$B:$AE,U$1,FALSE)</f>
        <v>23093.731351999999</v>
      </c>
      <c r="V26" s="25">
        <f>VLOOKUP($A26,'Exports, FOB'!$B:$AE,V$1,FALSE)+VLOOKUP($A26,'Imports, CIF'!$B:$AE,V$1,FALSE)</f>
        <v>29820.343339999999</v>
      </c>
      <c r="W26" s="25">
        <f>VLOOKUP($A26,'Exports, FOB'!$B:$AE,W$1,FALSE)+VLOOKUP($A26,'Imports, CIF'!$B:$AE,W$1,FALSE)</f>
        <v>32564.326827000001</v>
      </c>
      <c r="X26" s="25">
        <f>VLOOKUP($A26,'Exports, FOB'!$B:$AE,X$1,FALSE)+VLOOKUP($A26,'Imports, CIF'!$B:$AE,X$1,FALSE)</f>
        <v>32658.462717999999</v>
      </c>
      <c r="Y26" s="25">
        <f>VLOOKUP($A26,'Exports, FOB'!$B:$AE,Y$1,FALSE)+VLOOKUP($A26,'Imports, CIF'!$B:$AE,Y$1,FALSE)</f>
        <v>35053.064761999995</v>
      </c>
      <c r="Z26" s="25">
        <f>VLOOKUP($A26,'Exports, FOB'!$B:$AE,Z$1,FALSE)+VLOOKUP($A26,'Imports, CIF'!$B:$AE,Z$1,FALSE)</f>
        <v>22953.292566</v>
      </c>
      <c r="AA26" s="25">
        <f>VLOOKUP($A26,'Exports, FOB'!$B:$AE,AA$1,FALSE)+VLOOKUP($A26,'Imports, CIF'!$B:$AE,AA$1,FALSE)</f>
        <v>19366.534675999999</v>
      </c>
      <c r="AB26" s="25">
        <f>VLOOKUP($A26,'Exports, FOB'!$B:$AE,AB$1,FALSE)+VLOOKUP($A26,'Imports, CIF'!$B:$AE,AB$1,FALSE)</f>
        <v>20647.769</v>
      </c>
      <c r="AC26" s="25">
        <f>VLOOKUP($A26,'Exports, FOB'!$B:$AE,AC$1,FALSE)+VLOOKUP($A26,'Imports, CIF'!$B:$AE,AC$1,FALSE)</f>
        <v>19724.095155999999</v>
      </c>
      <c r="AD26" s="25">
        <f>VLOOKUP($A26,'Exports, FOB'!$B:$AE,AD$1,FALSE)+VLOOKUP($A26,'Imports, CIF'!$B:$AE,AD$1,FALSE)</f>
        <v>19484.66</v>
      </c>
    </row>
    <row r="27" spans="1:30" x14ac:dyDescent="0.15">
      <c r="A27" s="26" t="s">
        <v>208</v>
      </c>
      <c r="B27" s="25">
        <f>VLOOKUP($A27,'Exports, FOB'!$B:$AE,B$1,FALSE)+VLOOKUP($A27,'Imports, CIF'!$B:$AE,B$1,FALSE)</f>
        <v>648</v>
      </c>
      <c r="C27" s="25">
        <f>VLOOKUP($A27,'Exports, FOB'!$B:$AE,C$1,FALSE)+VLOOKUP($A27,'Imports, CIF'!$B:$AE,C$1,FALSE)</f>
        <v>549.6</v>
      </c>
      <c r="D27" s="25">
        <f>VLOOKUP($A27,'Exports, FOB'!$B:$AE,D$1,FALSE)+VLOOKUP($A27,'Imports, CIF'!$B:$AE,D$1,FALSE)</f>
        <v>803.99999999999977</v>
      </c>
      <c r="E27" s="25">
        <f>VLOOKUP($A27,'Exports, FOB'!$B:$AE,E$1,FALSE)+VLOOKUP($A27,'Imports, CIF'!$B:$AE,E$1,FALSE)</f>
        <v>1058.3999999999996</v>
      </c>
      <c r="F27" s="25">
        <f>VLOOKUP($A27,'Exports, FOB'!$B:$AE,F$1,FALSE)+VLOOKUP($A27,'Imports, CIF'!$B:$AE,F$1,FALSE)</f>
        <v>1684.8</v>
      </c>
      <c r="G27" s="25">
        <f>VLOOKUP($A27,'Exports, FOB'!$B:$AE,G$1,FALSE)+VLOOKUP($A27,'Imports, CIF'!$B:$AE,G$1,FALSE)</f>
        <v>2249.9999999999991</v>
      </c>
      <c r="H27" s="25">
        <f>VLOOKUP($A27,'Exports, FOB'!$B:$AE,H$1,FALSE)+VLOOKUP($A27,'Imports, CIF'!$B:$AE,H$1,FALSE)</f>
        <v>3097.2000000000007</v>
      </c>
      <c r="I27" s="25">
        <f>VLOOKUP($A27,'Exports, FOB'!$B:$AE,I$1,FALSE)+VLOOKUP($A27,'Imports, CIF'!$B:$AE,I$1,FALSE)</f>
        <v>1605.6000000000001</v>
      </c>
      <c r="J27" s="25">
        <f>VLOOKUP($A27,'Exports, FOB'!$B:$AE,J$1,FALSE)+VLOOKUP($A27,'Imports, CIF'!$B:$AE,J$1,FALSE)</f>
        <v>1744.8000000000011</v>
      </c>
      <c r="K27" s="25">
        <f>VLOOKUP($A27,'Exports, FOB'!$B:$AE,K$1,FALSE)+VLOOKUP($A27,'Imports, CIF'!$B:$AE,K$1,FALSE)</f>
        <v>1435.0502940000001</v>
      </c>
      <c r="L27" s="25">
        <f>VLOOKUP($A27,'Exports, FOB'!$B:$AE,L$1,FALSE)+VLOOKUP($A27,'Imports, CIF'!$B:$AE,L$1,FALSE)</f>
        <v>1111.542226</v>
      </c>
      <c r="M27" s="25">
        <f>VLOOKUP($A27,'Exports, FOB'!$B:$AE,M$1,FALSE)+VLOOKUP($A27,'Imports, CIF'!$B:$AE,M$1,FALSE)</f>
        <v>997.62854300000004</v>
      </c>
      <c r="N27" s="25">
        <f>VLOOKUP($A27,'Exports, FOB'!$B:$AE,N$1,FALSE)+VLOOKUP($A27,'Imports, CIF'!$B:$AE,N$1,FALSE)</f>
        <v>1311.8149979999998</v>
      </c>
      <c r="O27" s="25">
        <f>VLOOKUP($A27,'Exports, FOB'!$B:$AE,O$1,FALSE)+VLOOKUP($A27,'Imports, CIF'!$B:$AE,O$1,FALSE)</f>
        <v>1958.306998</v>
      </c>
      <c r="P27" s="25">
        <f>VLOOKUP($A27,'Exports, FOB'!$B:$AE,P$1,FALSE)+VLOOKUP($A27,'Imports, CIF'!$B:$AE,P$1,FALSE)</f>
        <v>2413.8150009999999</v>
      </c>
      <c r="Q27" s="25">
        <f>VLOOKUP($A27,'Exports, FOB'!$B:$AE,Q$1,FALSE)+VLOOKUP($A27,'Imports, CIF'!$B:$AE,Q$1,FALSE)</f>
        <v>3179.2939990000004</v>
      </c>
      <c r="R27" s="25">
        <f>VLOOKUP($A27,'Exports, FOB'!$B:$AE,R$1,FALSE)+VLOOKUP($A27,'Imports, CIF'!$B:$AE,R$1,FALSE)</f>
        <v>3519.3549979999998</v>
      </c>
      <c r="S27" s="25">
        <f>VLOOKUP($A27,'Exports, FOB'!$B:$AE,S$1,FALSE)+VLOOKUP($A27,'Imports, CIF'!$B:$AE,S$1,FALSE)</f>
        <v>3556.3979979999999</v>
      </c>
      <c r="T27" s="25">
        <f>VLOOKUP($A27,'Exports, FOB'!$B:$AE,T$1,FALSE)+VLOOKUP($A27,'Imports, CIF'!$B:$AE,T$1,FALSE)</f>
        <v>2253.8589999999999</v>
      </c>
      <c r="U27" s="25">
        <f>VLOOKUP($A27,'Exports, FOB'!$B:$AE,U$1,FALSE)+VLOOKUP($A27,'Imports, CIF'!$B:$AE,U$1,FALSE)</f>
        <v>3940.4857670000001</v>
      </c>
      <c r="V27" s="25">
        <f>VLOOKUP($A27,'Exports, FOB'!$B:$AE,V$1,FALSE)+VLOOKUP($A27,'Imports, CIF'!$B:$AE,V$1,FALSE)</f>
        <v>5362.2914039999996</v>
      </c>
      <c r="W27" s="25">
        <f>VLOOKUP($A27,'Exports, FOB'!$B:$AE,W$1,FALSE)+VLOOKUP($A27,'Imports, CIF'!$B:$AE,W$1,FALSE)</f>
        <v>4317.2196979999999</v>
      </c>
      <c r="X27" s="25">
        <f>VLOOKUP($A27,'Exports, FOB'!$B:$AE,X$1,FALSE)+VLOOKUP($A27,'Imports, CIF'!$B:$AE,X$1,FALSE)</f>
        <v>4427.0644350000002</v>
      </c>
      <c r="Y27" s="25">
        <f>VLOOKUP($A27,'Exports, FOB'!$B:$AE,Y$1,FALSE)+VLOOKUP($A27,'Imports, CIF'!$B:$AE,Y$1,FALSE)</f>
        <v>3099.4774910000001</v>
      </c>
      <c r="Z27" s="25">
        <f>VLOOKUP($A27,'Exports, FOB'!$B:$AE,Z$1,FALSE)+VLOOKUP($A27,'Imports, CIF'!$B:$AE,Z$1,FALSE)</f>
        <v>2678.390245</v>
      </c>
      <c r="AA27" s="25">
        <f>VLOOKUP($A27,'Exports, FOB'!$B:$AE,AA$1,FALSE)+VLOOKUP($A27,'Imports, CIF'!$B:$AE,AA$1,FALSE)</f>
        <v>2258.9183160000002</v>
      </c>
      <c r="AB27" s="25">
        <f>VLOOKUP($A27,'Exports, FOB'!$B:$AE,AB$1,FALSE)+VLOOKUP($A27,'Imports, CIF'!$B:$AE,AB$1,FALSE)</f>
        <v>3171.8270000000002</v>
      </c>
      <c r="AC27" s="25">
        <f>VLOOKUP($A27,'Exports, FOB'!$B:$AE,AC$1,FALSE)+VLOOKUP($A27,'Imports, CIF'!$B:$AE,AC$1,FALSE)</f>
        <v>3383.3021089999997</v>
      </c>
      <c r="AD27" s="25">
        <f>VLOOKUP($A27,'Exports, FOB'!$B:$AE,AD$1,FALSE)+VLOOKUP($A27,'Imports, CIF'!$B:$AE,AD$1,FALSE)</f>
        <v>3024.3029999999999</v>
      </c>
    </row>
    <row r="28" spans="1:30" x14ac:dyDescent="0.15">
      <c r="A28" s="26" t="s">
        <v>56</v>
      </c>
      <c r="B28" s="25">
        <f>VLOOKUP($A28,'Exports, FOB'!$B:$AE,B$1,FALSE)+VLOOKUP($A28,'Imports, CIF'!$B:$AE,B$1,FALSE)</f>
        <v>802.8</v>
      </c>
      <c r="C28" s="25">
        <f>VLOOKUP($A28,'Exports, FOB'!$B:$AE,C$1,FALSE)+VLOOKUP($A28,'Imports, CIF'!$B:$AE,C$1,FALSE)</f>
        <v>842.4</v>
      </c>
      <c r="D28" s="25">
        <f>VLOOKUP($A28,'Exports, FOB'!$B:$AE,D$1,FALSE)+VLOOKUP($A28,'Imports, CIF'!$B:$AE,D$1,FALSE)</f>
        <v>872.40000000000009</v>
      </c>
      <c r="E28" s="25">
        <f>VLOOKUP($A28,'Exports, FOB'!$B:$AE,E$1,FALSE)+VLOOKUP($A28,'Imports, CIF'!$B:$AE,E$1,FALSE)</f>
        <v>1322.4</v>
      </c>
      <c r="F28" s="25">
        <f>VLOOKUP($A28,'Exports, FOB'!$B:$AE,F$1,FALSE)+VLOOKUP($A28,'Imports, CIF'!$B:$AE,F$1,FALSE)</f>
        <v>1409.9999999999998</v>
      </c>
      <c r="G28" s="25">
        <f>VLOOKUP($A28,'Exports, FOB'!$B:$AE,G$1,FALSE)+VLOOKUP($A28,'Imports, CIF'!$B:$AE,G$1,FALSE)</f>
        <v>1598.3999999999996</v>
      </c>
      <c r="H28" s="25">
        <f>VLOOKUP($A28,'Exports, FOB'!$B:$AE,H$1,FALSE)+VLOOKUP($A28,'Imports, CIF'!$B:$AE,H$1,FALSE)</f>
        <v>1464</v>
      </c>
      <c r="I28" s="25">
        <f>VLOOKUP($A28,'Exports, FOB'!$B:$AE,I$1,FALSE)+VLOOKUP($A28,'Imports, CIF'!$B:$AE,I$1,FALSE)</f>
        <v>1693.2</v>
      </c>
      <c r="J28" s="25">
        <f>VLOOKUP($A28,'Exports, FOB'!$B:$AE,J$1,FALSE)+VLOOKUP($A28,'Imports, CIF'!$B:$AE,J$1,FALSE)</f>
        <v>1730.400000000001</v>
      </c>
      <c r="K28" s="25">
        <f>VLOOKUP($A28,'Exports, FOB'!$B:$AE,K$1,FALSE)+VLOOKUP($A28,'Imports, CIF'!$B:$AE,K$1,FALSE)</f>
        <v>1824.5783629999999</v>
      </c>
      <c r="L28" s="25">
        <f>VLOOKUP($A28,'Exports, FOB'!$B:$AE,L$1,FALSE)+VLOOKUP($A28,'Imports, CIF'!$B:$AE,L$1,FALSE)</f>
        <v>1845.632717</v>
      </c>
      <c r="M28" s="25">
        <f>VLOOKUP($A28,'Exports, FOB'!$B:$AE,M$1,FALSE)+VLOOKUP($A28,'Imports, CIF'!$B:$AE,M$1,FALSE)</f>
        <v>1981.8836979999999</v>
      </c>
      <c r="N28" s="25">
        <f>VLOOKUP($A28,'Exports, FOB'!$B:$AE,N$1,FALSE)+VLOOKUP($A28,'Imports, CIF'!$B:$AE,N$1,FALSE)</f>
        <v>2461.267002</v>
      </c>
      <c r="O28" s="25">
        <f>VLOOKUP($A28,'Exports, FOB'!$B:$AE,O$1,FALSE)+VLOOKUP($A28,'Imports, CIF'!$B:$AE,O$1,FALSE)</f>
        <v>3370.7860009999999</v>
      </c>
      <c r="P28" s="25">
        <f>VLOOKUP($A28,'Exports, FOB'!$B:$AE,P$1,FALSE)+VLOOKUP($A28,'Imports, CIF'!$B:$AE,P$1,FALSE)</f>
        <v>3520.395</v>
      </c>
      <c r="Q28" s="25">
        <f>VLOOKUP($A28,'Exports, FOB'!$B:$AE,Q$1,FALSE)+VLOOKUP($A28,'Imports, CIF'!$B:$AE,Q$1,FALSE)</f>
        <v>4257.322999</v>
      </c>
      <c r="R28" s="25">
        <f>VLOOKUP($A28,'Exports, FOB'!$B:$AE,R$1,FALSE)+VLOOKUP($A28,'Imports, CIF'!$B:$AE,R$1,FALSE)</f>
        <v>4781.052001</v>
      </c>
      <c r="S28" s="25">
        <f>VLOOKUP($A28,'Exports, FOB'!$B:$AE,S$1,FALSE)+VLOOKUP($A28,'Imports, CIF'!$B:$AE,S$1,FALSE)</f>
        <v>4322.3609989999995</v>
      </c>
      <c r="T28" s="25">
        <f>VLOOKUP($A28,'Exports, FOB'!$B:$AE,T$1,FALSE)+VLOOKUP($A28,'Imports, CIF'!$B:$AE,T$1,FALSE)</f>
        <v>2612.7520009999998</v>
      </c>
      <c r="U28" s="25">
        <f>VLOOKUP($A28,'Exports, FOB'!$B:$AE,U$1,FALSE)+VLOOKUP($A28,'Imports, CIF'!$B:$AE,U$1,FALSE)</f>
        <v>2813.0990270000002</v>
      </c>
      <c r="V28" s="25">
        <f>VLOOKUP($A28,'Exports, FOB'!$B:$AE,V$1,FALSE)+VLOOKUP($A28,'Imports, CIF'!$B:$AE,V$1,FALSE)</f>
        <v>3018.848622</v>
      </c>
      <c r="W28" s="25">
        <f>VLOOKUP($A28,'Exports, FOB'!$B:$AE,W$1,FALSE)+VLOOKUP($A28,'Imports, CIF'!$B:$AE,W$1,FALSE)</f>
        <v>2961.5837550000001</v>
      </c>
      <c r="X28" s="25">
        <f>VLOOKUP($A28,'Exports, FOB'!$B:$AE,X$1,FALSE)+VLOOKUP($A28,'Imports, CIF'!$B:$AE,X$1,FALSE)</f>
        <v>3279.1532379999999</v>
      </c>
      <c r="Y28" s="25">
        <f>VLOOKUP($A28,'Exports, FOB'!$B:$AE,Y$1,FALSE)+VLOOKUP($A28,'Imports, CIF'!$B:$AE,Y$1,FALSE)</f>
        <v>4956.0108500000006</v>
      </c>
      <c r="Z28" s="25">
        <f>VLOOKUP($A28,'Exports, FOB'!$B:$AE,Z$1,FALSE)+VLOOKUP($A28,'Imports, CIF'!$B:$AE,Z$1,FALSE)</f>
        <v>4506.1101710000003</v>
      </c>
      <c r="AA28" s="25">
        <f>VLOOKUP($A28,'Exports, FOB'!$B:$AE,AA$1,FALSE)+VLOOKUP($A28,'Imports, CIF'!$B:$AE,AA$1,FALSE)</f>
        <v>4280.9097839999995</v>
      </c>
      <c r="AB28" s="25">
        <f>VLOOKUP($A28,'Exports, FOB'!$B:$AE,AB$1,FALSE)+VLOOKUP($A28,'Imports, CIF'!$B:$AE,AB$1,FALSE)</f>
        <v>4780.4960000000001</v>
      </c>
      <c r="AC28" s="25">
        <f>VLOOKUP($A28,'Exports, FOB'!$B:$AE,AC$1,FALSE)+VLOOKUP($A28,'Imports, CIF'!$B:$AE,AC$1,FALSE)</f>
        <v>5549.5397199999998</v>
      </c>
      <c r="AD28" s="25">
        <f>VLOOKUP($A28,'Exports, FOB'!$B:$AE,AD$1,FALSE)+VLOOKUP($A28,'Imports, CIF'!$B:$AE,AD$1,FALSE)</f>
        <v>5416.6729999999998</v>
      </c>
    </row>
    <row r="29" spans="1:30" x14ac:dyDescent="0.15">
      <c r="A29" s="26" t="s">
        <v>70</v>
      </c>
      <c r="B29" s="25">
        <f>VLOOKUP($A29,'Exports, FOB'!$B:$AE,B$1,FALSE)+VLOOKUP($A29,'Imports, CIF'!$B:$AE,B$1,FALSE)</f>
        <v>904.8</v>
      </c>
      <c r="C29" s="25">
        <f>VLOOKUP($A29,'Exports, FOB'!$B:$AE,C$1,FALSE)+VLOOKUP($A29,'Imports, CIF'!$B:$AE,C$1,FALSE)</f>
        <v>762.00000000000023</v>
      </c>
      <c r="D29" s="25">
        <f>VLOOKUP($A29,'Exports, FOB'!$B:$AE,D$1,FALSE)+VLOOKUP($A29,'Imports, CIF'!$B:$AE,D$1,FALSE)</f>
        <v>649.19999999999993</v>
      </c>
      <c r="E29" s="25">
        <f>VLOOKUP($A29,'Exports, FOB'!$B:$AE,E$1,FALSE)+VLOOKUP($A29,'Imports, CIF'!$B:$AE,E$1,FALSE)</f>
        <v>964.7999999999995</v>
      </c>
      <c r="F29" s="25">
        <f>VLOOKUP($A29,'Exports, FOB'!$B:$AE,F$1,FALSE)+VLOOKUP($A29,'Imports, CIF'!$B:$AE,F$1,FALSE)</f>
        <v>1063.1999999999998</v>
      </c>
      <c r="G29" s="25">
        <f>VLOOKUP($A29,'Exports, FOB'!$B:$AE,G$1,FALSE)+VLOOKUP($A29,'Imports, CIF'!$B:$AE,G$1,FALSE)</f>
        <v>1107.5999999999999</v>
      </c>
      <c r="H29" s="25">
        <f>VLOOKUP($A29,'Exports, FOB'!$B:$AE,H$1,FALSE)+VLOOKUP($A29,'Imports, CIF'!$B:$AE,H$1,FALSE)</f>
        <v>1202.3999999999996</v>
      </c>
      <c r="I29" s="25">
        <f>VLOOKUP($A29,'Exports, FOB'!$B:$AE,I$1,FALSE)+VLOOKUP($A29,'Imports, CIF'!$B:$AE,I$1,FALSE)</f>
        <v>680.39999999999975</v>
      </c>
      <c r="J29" s="25">
        <f>VLOOKUP($A29,'Exports, FOB'!$B:$AE,J$1,FALSE)+VLOOKUP($A29,'Imports, CIF'!$B:$AE,J$1,FALSE)</f>
        <v>1125.5999999999999</v>
      </c>
      <c r="K29" s="25">
        <f>VLOOKUP($A29,'Exports, FOB'!$B:$AE,K$1,FALSE)+VLOOKUP($A29,'Imports, CIF'!$B:$AE,K$1,FALSE)</f>
        <v>983.37399000000005</v>
      </c>
      <c r="L29" s="25">
        <f>VLOOKUP($A29,'Exports, FOB'!$B:$AE,L$1,FALSE)+VLOOKUP($A29,'Imports, CIF'!$B:$AE,L$1,FALSE)</f>
        <v>882.05810599999995</v>
      </c>
      <c r="M29" s="25">
        <f>VLOOKUP($A29,'Exports, FOB'!$B:$AE,M$1,FALSE)+VLOOKUP($A29,'Imports, CIF'!$B:$AE,M$1,FALSE)</f>
        <v>973.43455500000005</v>
      </c>
      <c r="N29" s="25">
        <f>VLOOKUP($A29,'Exports, FOB'!$B:$AE,N$1,FALSE)+VLOOKUP($A29,'Imports, CIF'!$B:$AE,N$1,FALSE)</f>
        <v>1211.7800010000001</v>
      </c>
      <c r="O29" s="25">
        <f>VLOOKUP($A29,'Exports, FOB'!$B:$AE,O$1,FALSE)+VLOOKUP($A29,'Imports, CIF'!$B:$AE,O$1,FALSE)</f>
        <v>1494.3510000000001</v>
      </c>
      <c r="P29" s="25">
        <f>VLOOKUP($A29,'Exports, FOB'!$B:$AE,P$1,FALSE)+VLOOKUP($A29,'Imports, CIF'!$B:$AE,P$1,FALSE)</f>
        <v>1880.9389999999999</v>
      </c>
      <c r="Q29" s="25">
        <f>VLOOKUP($A29,'Exports, FOB'!$B:$AE,Q$1,FALSE)+VLOOKUP($A29,'Imports, CIF'!$B:$AE,Q$1,FALSE)</f>
        <v>1845.653998</v>
      </c>
      <c r="R29" s="25">
        <f>VLOOKUP($A29,'Exports, FOB'!$B:$AE,R$1,FALSE)+VLOOKUP($A29,'Imports, CIF'!$B:$AE,R$1,FALSE)</f>
        <v>2142.8429999999998</v>
      </c>
      <c r="S29" s="25">
        <f>VLOOKUP($A29,'Exports, FOB'!$B:$AE,S$1,FALSE)+VLOOKUP($A29,'Imports, CIF'!$B:$AE,S$1,FALSE)</f>
        <v>2234.3739999999998</v>
      </c>
      <c r="T29" s="25">
        <f>VLOOKUP($A29,'Exports, FOB'!$B:$AE,T$1,FALSE)+VLOOKUP($A29,'Imports, CIF'!$B:$AE,T$1,FALSE)</f>
        <v>1641.601999</v>
      </c>
      <c r="U29" s="25">
        <f>VLOOKUP($A29,'Exports, FOB'!$B:$AE,U$1,FALSE)+VLOOKUP($A29,'Imports, CIF'!$B:$AE,U$1,FALSE)</f>
        <v>2052.5483020000001</v>
      </c>
      <c r="V29" s="25">
        <f>VLOOKUP($A29,'Exports, FOB'!$B:$AE,V$1,FALSE)+VLOOKUP($A29,'Imports, CIF'!$B:$AE,V$1,FALSE)</f>
        <v>3184.7011469999998</v>
      </c>
      <c r="W29" s="25">
        <f>VLOOKUP($A29,'Exports, FOB'!$B:$AE,W$1,FALSE)+VLOOKUP($A29,'Imports, CIF'!$B:$AE,W$1,FALSE)</f>
        <v>2244.4902710000001</v>
      </c>
      <c r="X29" s="25">
        <f>VLOOKUP($A29,'Exports, FOB'!$B:$AE,X$1,FALSE)+VLOOKUP($A29,'Imports, CIF'!$B:$AE,X$1,FALSE)</f>
        <v>2497.8610129999997</v>
      </c>
      <c r="Y29" s="25">
        <f>VLOOKUP($A29,'Exports, FOB'!$B:$AE,Y$1,FALSE)+VLOOKUP($A29,'Imports, CIF'!$B:$AE,Y$1,FALSE)</f>
        <v>2670.8696199999999</v>
      </c>
      <c r="Z29" s="25">
        <f>VLOOKUP($A29,'Exports, FOB'!$B:$AE,Z$1,FALSE)+VLOOKUP($A29,'Imports, CIF'!$B:$AE,Z$1,FALSE)</f>
        <v>2290.6994640000003</v>
      </c>
      <c r="AA29" s="25">
        <f>VLOOKUP($A29,'Exports, FOB'!$B:$AE,AA$1,FALSE)+VLOOKUP($A29,'Imports, CIF'!$B:$AE,AA$1,FALSE)</f>
        <v>2406.9206759999997</v>
      </c>
      <c r="AB29" s="25">
        <f>VLOOKUP($A29,'Exports, FOB'!$B:$AE,AB$1,FALSE)+VLOOKUP($A29,'Imports, CIF'!$B:$AE,AB$1,FALSE)</f>
        <v>2644.6260000000002</v>
      </c>
      <c r="AC29" s="25">
        <f>VLOOKUP($A29,'Exports, FOB'!$B:$AE,AC$1,FALSE)+VLOOKUP($A29,'Imports, CIF'!$B:$AE,AC$1,FALSE)</f>
        <v>2912.2294190000002</v>
      </c>
      <c r="AD29" s="25">
        <f>VLOOKUP($A29,'Exports, FOB'!$B:$AE,AD$1,FALSE)+VLOOKUP($A29,'Imports, CIF'!$B:$AE,AD$1,FALSE)</f>
        <v>2815.366</v>
      </c>
    </row>
    <row r="30" spans="1:30" x14ac:dyDescent="0.15">
      <c r="A30" s="26" t="s">
        <v>71</v>
      </c>
      <c r="B30" s="25">
        <f>VLOOKUP($A30,'Exports, FOB'!$B:$AE,B$1,FALSE)+VLOOKUP($A30,'Imports, CIF'!$B:$AE,B$1,FALSE)</f>
        <v>955.2</v>
      </c>
      <c r="C30" s="25">
        <f>VLOOKUP($A30,'Exports, FOB'!$B:$AE,C$1,FALSE)+VLOOKUP($A30,'Imports, CIF'!$B:$AE,C$1,FALSE)</f>
        <v>914.4</v>
      </c>
      <c r="D30" s="25">
        <f>VLOOKUP($A30,'Exports, FOB'!$B:$AE,D$1,FALSE)+VLOOKUP($A30,'Imports, CIF'!$B:$AE,D$1,FALSE)</f>
        <v>814.80000000000007</v>
      </c>
      <c r="E30" s="25">
        <f>VLOOKUP($A30,'Exports, FOB'!$B:$AE,E$1,FALSE)+VLOOKUP($A30,'Imports, CIF'!$B:$AE,E$1,FALSE)</f>
        <v>1095.5999999999999</v>
      </c>
      <c r="F30" s="25">
        <f>VLOOKUP($A30,'Exports, FOB'!$B:$AE,F$1,FALSE)+VLOOKUP($A30,'Imports, CIF'!$B:$AE,F$1,FALSE)</f>
        <v>1841.9999999999991</v>
      </c>
      <c r="G30" s="25">
        <f>VLOOKUP($A30,'Exports, FOB'!$B:$AE,G$1,FALSE)+VLOOKUP($A30,'Imports, CIF'!$B:$AE,G$1,FALSE)</f>
        <v>2895.6000000000022</v>
      </c>
      <c r="H30" s="25">
        <f>VLOOKUP($A30,'Exports, FOB'!$B:$AE,H$1,FALSE)+VLOOKUP($A30,'Imports, CIF'!$B:$AE,H$1,FALSE)</f>
        <v>4401.6489999999976</v>
      </c>
      <c r="I30" s="25">
        <f>VLOOKUP($A30,'Exports, FOB'!$B:$AE,I$1,FALSE)+VLOOKUP($A30,'Imports, CIF'!$B:$AE,I$1,FALSE)</f>
        <v>6356.4062119999999</v>
      </c>
      <c r="J30" s="25">
        <f>VLOOKUP($A30,'Exports, FOB'!$B:$AE,J$1,FALSE)+VLOOKUP($A30,'Imports, CIF'!$B:$AE,J$1,FALSE)</f>
        <v>2986.8</v>
      </c>
      <c r="K30" s="25">
        <f>VLOOKUP($A30,'Exports, FOB'!$B:$AE,K$1,FALSE)+VLOOKUP($A30,'Imports, CIF'!$B:$AE,K$1,FALSE)</f>
        <v>1491.8888969999998</v>
      </c>
      <c r="L30" s="25">
        <f>VLOOKUP($A30,'Exports, FOB'!$B:$AE,L$1,FALSE)+VLOOKUP($A30,'Imports, CIF'!$B:$AE,L$1,FALSE)</f>
        <v>1282.7321119999999</v>
      </c>
      <c r="M30" s="25">
        <f>VLOOKUP($A30,'Exports, FOB'!$B:$AE,M$1,FALSE)+VLOOKUP($A30,'Imports, CIF'!$B:$AE,M$1,FALSE)</f>
        <v>1453.2001319999999</v>
      </c>
      <c r="N30" s="25">
        <f>VLOOKUP($A30,'Exports, FOB'!$B:$AE,N$1,FALSE)+VLOOKUP($A30,'Imports, CIF'!$B:$AE,N$1,FALSE)</f>
        <v>1878.5819999999999</v>
      </c>
      <c r="O30" s="25">
        <f>VLOOKUP($A30,'Exports, FOB'!$B:$AE,O$1,FALSE)+VLOOKUP($A30,'Imports, CIF'!$B:$AE,O$1,FALSE)</f>
        <v>1730.8800019999999</v>
      </c>
      <c r="P30" s="25">
        <f>VLOOKUP($A30,'Exports, FOB'!$B:$AE,P$1,FALSE)+VLOOKUP($A30,'Imports, CIF'!$B:$AE,P$1,FALSE)</f>
        <v>1749.769</v>
      </c>
      <c r="Q30" s="25">
        <f>VLOOKUP($A30,'Exports, FOB'!$B:$AE,Q$1,FALSE)+VLOOKUP($A30,'Imports, CIF'!$B:$AE,Q$1,FALSE)</f>
        <v>2169.3609999999999</v>
      </c>
      <c r="R30" s="25">
        <f>VLOOKUP($A30,'Exports, FOB'!$B:$AE,R$1,FALSE)+VLOOKUP($A30,'Imports, CIF'!$B:$AE,R$1,FALSE)</f>
        <v>2485.0630000000001</v>
      </c>
      <c r="S30" s="25">
        <f>VLOOKUP($A30,'Exports, FOB'!$B:$AE,S$1,FALSE)+VLOOKUP($A30,'Imports, CIF'!$B:$AE,S$1,FALSE)</f>
        <v>2316.246999</v>
      </c>
      <c r="T30" s="25">
        <f>VLOOKUP($A30,'Exports, FOB'!$B:$AE,T$1,FALSE)+VLOOKUP($A30,'Imports, CIF'!$B:$AE,T$1,FALSE)</f>
        <v>2012.1009980000001</v>
      </c>
      <c r="U30" s="25">
        <f>VLOOKUP($A30,'Exports, FOB'!$B:$AE,U$1,FALSE)+VLOOKUP($A30,'Imports, CIF'!$B:$AE,U$1,FALSE)</f>
        <v>2384.678508</v>
      </c>
      <c r="V30" s="25">
        <f>VLOOKUP($A30,'Exports, FOB'!$B:$AE,V$1,FALSE)+VLOOKUP($A30,'Imports, CIF'!$B:$AE,V$1,FALSE)</f>
        <v>3697.881918</v>
      </c>
      <c r="W30" s="25">
        <f>VLOOKUP($A30,'Exports, FOB'!$B:$AE,W$1,FALSE)+VLOOKUP($A30,'Imports, CIF'!$B:$AE,W$1,FALSE)</f>
        <v>2997.3655789999998</v>
      </c>
      <c r="X30" s="25">
        <f>VLOOKUP($A30,'Exports, FOB'!$B:$AE,X$1,FALSE)+VLOOKUP($A30,'Imports, CIF'!$B:$AE,X$1,FALSE)</f>
        <v>3600.9318810000004</v>
      </c>
      <c r="Y30" s="25">
        <f>VLOOKUP($A30,'Exports, FOB'!$B:$AE,Y$1,FALSE)+VLOOKUP($A30,'Imports, CIF'!$B:$AE,Y$1,FALSE)</f>
        <v>3084.2861250000001</v>
      </c>
      <c r="Z30" s="25">
        <f>VLOOKUP($A30,'Exports, FOB'!$B:$AE,Z$1,FALSE)+VLOOKUP($A30,'Imports, CIF'!$B:$AE,Z$1,FALSE)</f>
        <v>3957.7220310000002</v>
      </c>
      <c r="AA30" s="25">
        <f>VLOOKUP($A30,'Exports, FOB'!$B:$AE,AA$1,FALSE)+VLOOKUP($A30,'Imports, CIF'!$B:$AE,AA$1,FALSE)</f>
        <v>2969.093245</v>
      </c>
      <c r="AB30" s="25">
        <f>VLOOKUP($A30,'Exports, FOB'!$B:$AE,AB$1,FALSE)+VLOOKUP($A30,'Imports, CIF'!$B:$AE,AB$1,FALSE)</f>
        <v>3283.085</v>
      </c>
      <c r="AC30" s="25">
        <f>VLOOKUP($A30,'Exports, FOB'!$B:$AE,AC$1,FALSE)+VLOOKUP($A30,'Imports, CIF'!$B:$AE,AC$1,FALSE)</f>
        <v>3561.2875639999997</v>
      </c>
      <c r="AD30" s="25">
        <f>VLOOKUP($A30,'Exports, FOB'!$B:$AE,AD$1,FALSE)+VLOOKUP($A30,'Imports, CIF'!$B:$AE,AD$1,FALSE)</f>
        <v>3597.8959999999997</v>
      </c>
    </row>
    <row r="31" spans="1:30" x14ac:dyDescent="0.15">
      <c r="A31" s="26" t="s">
        <v>106</v>
      </c>
      <c r="B31" s="25">
        <f>VLOOKUP($A31,'Exports, FOB'!$B:$AE,B$1,FALSE)+VLOOKUP($A31,'Imports, CIF'!$B:$AE,B$1,FALSE)</f>
        <v>1898.4</v>
      </c>
      <c r="C31" s="25">
        <f>VLOOKUP($A31,'Exports, FOB'!$B:$AE,C$1,FALSE)+VLOOKUP($A31,'Imports, CIF'!$B:$AE,C$1,FALSE)</f>
        <v>2170.8000000000006</v>
      </c>
      <c r="D31" s="25">
        <f>VLOOKUP($A31,'Exports, FOB'!$B:$AE,D$1,FALSE)+VLOOKUP($A31,'Imports, CIF'!$B:$AE,D$1,FALSE)</f>
        <v>2299.2000000000003</v>
      </c>
      <c r="E31" s="25">
        <f>VLOOKUP($A31,'Exports, FOB'!$B:$AE,E$1,FALSE)+VLOOKUP($A31,'Imports, CIF'!$B:$AE,E$1,FALSE)</f>
        <v>2455.1999999999998</v>
      </c>
      <c r="F31" s="25">
        <f>VLOOKUP($A31,'Exports, FOB'!$B:$AE,F$1,FALSE)+VLOOKUP($A31,'Imports, CIF'!$B:$AE,F$1,FALSE)</f>
        <v>3363.6</v>
      </c>
      <c r="G31" s="25">
        <f>VLOOKUP($A31,'Exports, FOB'!$B:$AE,G$1,FALSE)+VLOOKUP($A31,'Imports, CIF'!$B:$AE,G$1,FALSE)</f>
        <v>3883.2</v>
      </c>
      <c r="H31" s="25">
        <f>VLOOKUP($A31,'Exports, FOB'!$B:$AE,H$1,FALSE)+VLOOKUP($A31,'Imports, CIF'!$B:$AE,H$1,FALSE)</f>
        <v>3523.2000000000003</v>
      </c>
      <c r="I31" s="25">
        <f>VLOOKUP($A31,'Exports, FOB'!$B:$AE,I$1,FALSE)+VLOOKUP($A31,'Imports, CIF'!$B:$AE,I$1,FALSE)</f>
        <v>2259.6000000000008</v>
      </c>
      <c r="J31" s="25">
        <f>VLOOKUP($A31,'Exports, FOB'!$B:$AE,J$1,FALSE)+VLOOKUP($A31,'Imports, CIF'!$B:$AE,J$1,FALSE)</f>
        <v>2803.2</v>
      </c>
      <c r="K31" s="25">
        <f>VLOOKUP($A31,'Exports, FOB'!$B:$AE,K$1,FALSE)+VLOOKUP($A31,'Imports, CIF'!$B:$AE,K$1,FALSE)</f>
        <v>3646.0748699999999</v>
      </c>
      <c r="L31" s="25">
        <f>VLOOKUP($A31,'Exports, FOB'!$B:$AE,L$1,FALSE)+VLOOKUP($A31,'Imports, CIF'!$B:$AE,L$1,FALSE)</f>
        <v>3437.4014579999998</v>
      </c>
      <c r="M31" s="25">
        <f>VLOOKUP($A31,'Exports, FOB'!$B:$AE,M$1,FALSE)+VLOOKUP($A31,'Imports, CIF'!$B:$AE,M$1,FALSE)</f>
        <v>4037.9704889999998</v>
      </c>
      <c r="N31" s="25">
        <f>VLOOKUP($A31,'Exports, FOB'!$B:$AE,N$1,FALSE)+VLOOKUP($A31,'Imports, CIF'!$B:$AE,N$1,FALSE)</f>
        <v>4421.5770040000007</v>
      </c>
      <c r="O31" s="25">
        <f>VLOOKUP($A31,'Exports, FOB'!$B:$AE,O$1,FALSE)+VLOOKUP($A31,'Imports, CIF'!$B:$AE,O$1,FALSE)</f>
        <v>5599.7739999999994</v>
      </c>
      <c r="P31" s="25">
        <f>VLOOKUP($A31,'Exports, FOB'!$B:$AE,P$1,FALSE)+VLOOKUP($A31,'Imports, CIF'!$B:$AE,P$1,FALSE)</f>
        <v>6069.5660019999996</v>
      </c>
      <c r="Q31" s="25">
        <f>VLOOKUP($A31,'Exports, FOB'!$B:$AE,Q$1,FALSE)+VLOOKUP($A31,'Imports, CIF'!$B:$AE,Q$1,FALSE)</f>
        <v>7574.5160020000003</v>
      </c>
      <c r="R31" s="25">
        <f>VLOOKUP($A31,'Exports, FOB'!$B:$AE,R$1,FALSE)+VLOOKUP($A31,'Imports, CIF'!$B:$AE,R$1,FALSE)</f>
        <v>8257.5910010000007</v>
      </c>
      <c r="S31" s="25">
        <f>VLOOKUP($A31,'Exports, FOB'!$B:$AE,S$1,FALSE)+VLOOKUP($A31,'Imports, CIF'!$B:$AE,S$1,FALSE)</f>
        <v>10060.759</v>
      </c>
      <c r="T31" s="25">
        <f>VLOOKUP($A31,'Exports, FOB'!$B:$AE,T$1,FALSE)+VLOOKUP($A31,'Imports, CIF'!$B:$AE,T$1,FALSE)</f>
        <v>7766.7970000000005</v>
      </c>
      <c r="U31" s="25">
        <f>VLOOKUP($A31,'Exports, FOB'!$B:$AE,U$1,FALSE)+VLOOKUP($A31,'Imports, CIF'!$B:$AE,U$1,FALSE)</f>
        <v>10628.561706</v>
      </c>
      <c r="V31" s="25">
        <f>VLOOKUP($A31,'Exports, FOB'!$B:$AE,V$1,FALSE)+VLOOKUP($A31,'Imports, CIF'!$B:$AE,V$1,FALSE)</f>
        <v>13879.335489000001</v>
      </c>
      <c r="W31" s="25">
        <f>VLOOKUP($A31,'Exports, FOB'!$B:$AE,W$1,FALSE)+VLOOKUP($A31,'Imports, CIF'!$B:$AE,W$1,FALSE)</f>
        <v>13574.327207000002</v>
      </c>
      <c r="X31" s="25">
        <f>VLOOKUP($A31,'Exports, FOB'!$B:$AE,X$1,FALSE)+VLOOKUP($A31,'Imports, CIF'!$B:$AE,X$1,FALSE)</f>
        <v>13302.659372</v>
      </c>
      <c r="Y31" s="25">
        <f>VLOOKUP($A31,'Exports, FOB'!$B:$AE,Y$1,FALSE)+VLOOKUP($A31,'Imports, CIF'!$B:$AE,Y$1,FALSE)</f>
        <v>12943.917614999998</v>
      </c>
      <c r="Z31" s="25">
        <f>VLOOKUP($A31,'Exports, FOB'!$B:$AE,Z$1,FALSE)+VLOOKUP($A31,'Imports, CIF'!$B:$AE,Z$1,FALSE)</f>
        <v>11215.959959</v>
      </c>
      <c r="AA31" s="25">
        <f>VLOOKUP($A31,'Exports, FOB'!$B:$AE,AA$1,FALSE)+VLOOKUP($A31,'Imports, CIF'!$B:$AE,AA$1,FALSE)</f>
        <v>11017.444363999999</v>
      </c>
      <c r="AB31" s="25">
        <f>VLOOKUP($A31,'Exports, FOB'!$B:$AE,AB$1,FALSE)+VLOOKUP($A31,'Imports, CIF'!$B:$AE,AB$1,FALSE)</f>
        <v>12495.793</v>
      </c>
      <c r="AC31" s="25">
        <f>VLOOKUP($A31,'Exports, FOB'!$B:$AE,AC$1,FALSE)+VLOOKUP($A31,'Imports, CIF'!$B:$AE,AC$1,FALSE)</f>
        <v>14088.421156</v>
      </c>
      <c r="AD31" s="25">
        <f>VLOOKUP($A31,'Exports, FOB'!$B:$AE,AD$1,FALSE)+VLOOKUP($A31,'Imports, CIF'!$B:$AE,AD$1,FALSE)</f>
        <v>13121.887999999999</v>
      </c>
    </row>
    <row r="32" spans="1:30" x14ac:dyDescent="0.15">
      <c r="A32" s="26" t="s">
        <v>130</v>
      </c>
      <c r="B32" s="25">
        <f>VLOOKUP($A32,'Exports, FOB'!$B:$AE,B$1,FALSE)+VLOOKUP($A32,'Imports, CIF'!$B:$AE,B$1,FALSE)</f>
        <v>646.79999999999995</v>
      </c>
      <c r="C32" s="25">
        <f>VLOOKUP($A32,'Exports, FOB'!$B:$AE,C$1,FALSE)+VLOOKUP($A32,'Imports, CIF'!$B:$AE,C$1,FALSE)</f>
        <v>710.4000000000002</v>
      </c>
      <c r="D32" s="25">
        <f>VLOOKUP($A32,'Exports, FOB'!$B:$AE,D$1,FALSE)+VLOOKUP($A32,'Imports, CIF'!$B:$AE,D$1,FALSE)</f>
        <v>751.19999999999993</v>
      </c>
      <c r="E32" s="25">
        <f>VLOOKUP($A32,'Exports, FOB'!$B:$AE,E$1,FALSE)+VLOOKUP($A32,'Imports, CIF'!$B:$AE,E$1,FALSE)</f>
        <v>410.4</v>
      </c>
      <c r="F32" s="25">
        <f>VLOOKUP($A32,'Exports, FOB'!$B:$AE,F$1,FALSE)+VLOOKUP($A32,'Imports, CIF'!$B:$AE,F$1,FALSE)</f>
        <v>689.99999999999966</v>
      </c>
      <c r="G32" s="25">
        <f>VLOOKUP($A32,'Exports, FOB'!$B:$AE,G$1,FALSE)+VLOOKUP($A32,'Imports, CIF'!$B:$AE,G$1,FALSE)</f>
        <v>903.59999999999968</v>
      </c>
      <c r="H32" s="25">
        <f>VLOOKUP($A32,'Exports, FOB'!$B:$AE,H$1,FALSE)+VLOOKUP($A32,'Imports, CIF'!$B:$AE,H$1,FALSE)</f>
        <v>1186.7999999999995</v>
      </c>
      <c r="I32" s="25">
        <f>VLOOKUP($A32,'Exports, FOB'!$B:$AE,I$1,FALSE)+VLOOKUP($A32,'Imports, CIF'!$B:$AE,I$1,FALSE)</f>
        <v>1095.5999999999999</v>
      </c>
      <c r="J32" s="25">
        <f>VLOOKUP($A32,'Exports, FOB'!$B:$AE,J$1,FALSE)+VLOOKUP($A32,'Imports, CIF'!$B:$AE,J$1,FALSE)</f>
        <v>872.39999999999975</v>
      </c>
      <c r="K32" s="25">
        <f>VLOOKUP($A32,'Exports, FOB'!$B:$AE,K$1,FALSE)+VLOOKUP($A32,'Imports, CIF'!$B:$AE,K$1,FALSE)</f>
        <v>1257.3502550000001</v>
      </c>
      <c r="L32" s="25">
        <f>VLOOKUP($A32,'Exports, FOB'!$B:$AE,L$1,FALSE)+VLOOKUP($A32,'Imports, CIF'!$B:$AE,L$1,FALSE)</f>
        <v>827.41712400000006</v>
      </c>
      <c r="M32" s="25">
        <f>VLOOKUP($A32,'Exports, FOB'!$B:$AE,M$1,FALSE)+VLOOKUP($A32,'Imports, CIF'!$B:$AE,M$1,FALSE)</f>
        <v>991.26208999999994</v>
      </c>
      <c r="N32" s="25">
        <f>VLOOKUP($A32,'Exports, FOB'!$B:$AE,N$1,FALSE)+VLOOKUP($A32,'Imports, CIF'!$B:$AE,N$1,FALSE)</f>
        <v>1452.8620000000001</v>
      </c>
      <c r="O32" s="25">
        <f>VLOOKUP($A32,'Exports, FOB'!$B:$AE,O$1,FALSE)+VLOOKUP($A32,'Imports, CIF'!$B:$AE,O$1,FALSE)</f>
        <v>2460.2649999999999</v>
      </c>
      <c r="P32" s="25">
        <f>VLOOKUP($A32,'Exports, FOB'!$B:$AE,P$1,FALSE)+VLOOKUP($A32,'Imports, CIF'!$B:$AE,P$1,FALSE)</f>
        <v>2909.4330009999999</v>
      </c>
      <c r="Q32" s="25">
        <f>VLOOKUP($A32,'Exports, FOB'!$B:$AE,Q$1,FALSE)+VLOOKUP($A32,'Imports, CIF'!$B:$AE,Q$1,FALSE)</f>
        <v>3230.1360010000003</v>
      </c>
      <c r="R32" s="25">
        <f>VLOOKUP($A32,'Exports, FOB'!$B:$AE,R$1,FALSE)+VLOOKUP($A32,'Imports, CIF'!$B:$AE,R$1,FALSE)</f>
        <v>4369.0060000000003</v>
      </c>
      <c r="S32" s="25">
        <f>VLOOKUP($A32,'Exports, FOB'!$B:$AE,S$1,FALSE)+VLOOKUP($A32,'Imports, CIF'!$B:$AE,S$1,FALSE)</f>
        <v>4134.4830010000005</v>
      </c>
      <c r="T32" s="25">
        <f>VLOOKUP($A32,'Exports, FOB'!$B:$AE,T$1,FALSE)+VLOOKUP($A32,'Imports, CIF'!$B:$AE,T$1,FALSE)</f>
        <v>3095.1230009999999</v>
      </c>
      <c r="U32" s="25">
        <f>VLOOKUP($A32,'Exports, FOB'!$B:$AE,U$1,FALSE)+VLOOKUP($A32,'Imports, CIF'!$B:$AE,U$1,FALSE)</f>
        <v>4269.1965249999994</v>
      </c>
      <c r="V32" s="25">
        <f>VLOOKUP($A32,'Exports, FOB'!$B:$AE,V$1,FALSE)+VLOOKUP($A32,'Imports, CIF'!$B:$AE,V$1,FALSE)</f>
        <v>5889.955234</v>
      </c>
      <c r="W32" s="25">
        <f>VLOOKUP($A32,'Exports, FOB'!$B:$AE,W$1,FALSE)+VLOOKUP($A32,'Imports, CIF'!$B:$AE,W$1,FALSE)</f>
        <v>5223.9294339999997</v>
      </c>
      <c r="X32" s="25">
        <f>VLOOKUP($A32,'Exports, FOB'!$B:$AE,X$1,FALSE)+VLOOKUP($A32,'Imports, CIF'!$B:$AE,X$1,FALSE)</f>
        <v>6349.6962620000004</v>
      </c>
      <c r="Y32" s="25">
        <f>VLOOKUP($A32,'Exports, FOB'!$B:$AE,Y$1,FALSE)+VLOOKUP($A32,'Imports, CIF'!$B:$AE,Y$1,FALSE)</f>
        <v>7319.8914559999994</v>
      </c>
      <c r="Z32" s="25">
        <f>VLOOKUP($A32,'Exports, FOB'!$B:$AE,Z$1,FALSE)+VLOOKUP($A32,'Imports, CIF'!$B:$AE,Z$1,FALSE)</f>
        <v>7038.8736629999994</v>
      </c>
      <c r="AA32" s="25">
        <f>VLOOKUP($A32,'Exports, FOB'!$B:$AE,AA$1,FALSE)+VLOOKUP($A32,'Imports, CIF'!$B:$AE,AA$1,FALSE)</f>
        <v>6095.2648070000005</v>
      </c>
      <c r="AB32" s="25">
        <f>VLOOKUP($A32,'Exports, FOB'!$B:$AE,AB$1,FALSE)+VLOOKUP($A32,'Imports, CIF'!$B:$AE,AB$1,FALSE)</f>
        <v>7011.0010000000002</v>
      </c>
      <c r="AC32" s="25">
        <f>VLOOKUP($A32,'Exports, FOB'!$B:$AE,AC$1,FALSE)+VLOOKUP($A32,'Imports, CIF'!$B:$AE,AC$1,FALSE)</f>
        <v>7172.9466169999996</v>
      </c>
      <c r="AD32" s="25">
        <f>VLOOKUP($A32,'Exports, FOB'!$B:$AE,AD$1,FALSE)+VLOOKUP($A32,'Imports, CIF'!$B:$AE,AD$1,FALSE)</f>
        <v>6489.9679999999998</v>
      </c>
    </row>
    <row r="33" spans="1:33" x14ac:dyDescent="0.15">
      <c r="A33" s="26" t="s">
        <v>73</v>
      </c>
      <c r="B33" s="25">
        <f>VLOOKUP($A33,'Exports, FOB'!$B:$AE,B$1,FALSE)+VLOOKUP($A33,'Imports, CIF'!$B:$AE,B$1,FALSE)</f>
        <v>3326.3999999999996</v>
      </c>
      <c r="C33" s="25">
        <f>VLOOKUP($A33,'Exports, FOB'!$B:$AE,C$1,FALSE)+VLOOKUP($A33,'Imports, CIF'!$B:$AE,C$1,FALSE)</f>
        <v>3187.2</v>
      </c>
      <c r="D33" s="25">
        <f>VLOOKUP($A33,'Exports, FOB'!$B:$AE,D$1,FALSE)+VLOOKUP($A33,'Imports, CIF'!$B:$AE,D$1,FALSE)</f>
        <v>3061.2000000000007</v>
      </c>
      <c r="E33" s="25">
        <f>VLOOKUP($A33,'Exports, FOB'!$B:$AE,E$1,FALSE)+VLOOKUP($A33,'Imports, CIF'!$B:$AE,E$1,FALSE)</f>
        <v>3444</v>
      </c>
      <c r="F33" s="25">
        <f>VLOOKUP($A33,'Exports, FOB'!$B:$AE,F$1,FALSE)+VLOOKUP($A33,'Imports, CIF'!$B:$AE,F$1,FALSE)</f>
        <v>5260.8</v>
      </c>
      <c r="G33" s="25">
        <f>VLOOKUP($A33,'Exports, FOB'!$B:$AE,G$1,FALSE)+VLOOKUP($A33,'Imports, CIF'!$B:$AE,G$1,FALSE)</f>
        <v>6216.0000000000018</v>
      </c>
      <c r="H33" s="25">
        <f>VLOOKUP($A33,'Exports, FOB'!$B:$AE,H$1,FALSE)+VLOOKUP($A33,'Imports, CIF'!$B:$AE,H$1,FALSE)</f>
        <v>7340.4</v>
      </c>
      <c r="I33" s="25">
        <f>VLOOKUP($A33,'Exports, FOB'!$B:$AE,I$1,FALSE)+VLOOKUP($A33,'Imports, CIF'!$B:$AE,I$1,FALSE)</f>
        <v>5954.4</v>
      </c>
      <c r="J33" s="25">
        <f>VLOOKUP($A33,'Exports, FOB'!$B:$AE,J$1,FALSE)+VLOOKUP($A33,'Imports, CIF'!$B:$AE,J$1,FALSE)</f>
        <v>6874.8</v>
      </c>
      <c r="K33" s="25">
        <f>VLOOKUP($A33,'Exports, FOB'!$B:$AE,K$1,FALSE)+VLOOKUP($A33,'Imports, CIF'!$B:$AE,K$1,FALSE)</f>
        <v>7955.5341909999997</v>
      </c>
      <c r="L33" s="25">
        <f>VLOOKUP($A33,'Exports, FOB'!$B:$AE,L$1,FALSE)+VLOOKUP($A33,'Imports, CIF'!$B:$AE,L$1,FALSE)</f>
        <v>5843.5362289999994</v>
      </c>
      <c r="M33" s="25">
        <f>VLOOKUP($A33,'Exports, FOB'!$B:$AE,M$1,FALSE)+VLOOKUP($A33,'Imports, CIF'!$B:$AE,M$1,FALSE)</f>
        <v>6692.8433770000001</v>
      </c>
      <c r="N33" s="25">
        <f>VLOOKUP($A33,'Exports, FOB'!$B:$AE,N$1,FALSE)+VLOOKUP($A33,'Imports, CIF'!$B:$AE,N$1,FALSE)</f>
        <v>6797.5239999999994</v>
      </c>
      <c r="O33" s="25">
        <f>VLOOKUP($A33,'Exports, FOB'!$B:$AE,O$1,FALSE)+VLOOKUP($A33,'Imports, CIF'!$B:$AE,O$1,FALSE)</f>
        <v>9309.33</v>
      </c>
      <c r="P33" s="25">
        <f>VLOOKUP($A33,'Exports, FOB'!$B:$AE,P$1,FALSE)+VLOOKUP($A33,'Imports, CIF'!$B:$AE,P$1,FALSE)</f>
        <v>8487.9129990000001</v>
      </c>
      <c r="Q33" s="25">
        <f>VLOOKUP($A33,'Exports, FOB'!$B:$AE,Q$1,FALSE)+VLOOKUP($A33,'Imports, CIF'!$B:$AE,Q$1,FALSE)</f>
        <v>8611.6579989999991</v>
      </c>
      <c r="R33" s="25">
        <f>VLOOKUP($A33,'Exports, FOB'!$B:$AE,R$1,FALSE)+VLOOKUP($A33,'Imports, CIF'!$B:$AE,R$1,FALSE)</f>
        <v>10450.802</v>
      </c>
      <c r="S33" s="25">
        <f>VLOOKUP($A33,'Exports, FOB'!$B:$AE,S$1,FALSE)+VLOOKUP($A33,'Imports, CIF'!$B:$AE,S$1,FALSE)</f>
        <v>9573.2869989999999</v>
      </c>
      <c r="T33" s="25">
        <f>VLOOKUP($A33,'Exports, FOB'!$B:$AE,T$1,FALSE)+VLOOKUP($A33,'Imports, CIF'!$B:$AE,T$1,FALSE)</f>
        <v>6692.3209989999996</v>
      </c>
      <c r="U33" s="25">
        <f>VLOOKUP($A33,'Exports, FOB'!$B:$AE,U$1,FALSE)+VLOOKUP($A33,'Imports, CIF'!$B:$AE,U$1,FALSE)</f>
        <v>8820.6689409999999</v>
      </c>
      <c r="V33" s="25">
        <f>VLOOKUP($A33,'Exports, FOB'!$B:$AE,V$1,FALSE)+VLOOKUP($A33,'Imports, CIF'!$B:$AE,V$1,FALSE)</f>
        <v>9293.5482369999991</v>
      </c>
      <c r="W33" s="25">
        <f>VLOOKUP($A33,'Exports, FOB'!$B:$AE,W$1,FALSE)+VLOOKUP($A33,'Imports, CIF'!$B:$AE,W$1,FALSE)</f>
        <v>11292.832815000002</v>
      </c>
      <c r="X33" s="25">
        <f>VLOOKUP($A33,'Exports, FOB'!$B:$AE,X$1,FALSE)+VLOOKUP($A33,'Imports, CIF'!$B:$AE,X$1,FALSE)</f>
        <v>11008.167504999999</v>
      </c>
      <c r="Y33" s="25">
        <f>VLOOKUP($A33,'Exports, FOB'!$B:$AE,Y$1,FALSE)+VLOOKUP($A33,'Imports, CIF'!$B:$AE,Y$1,FALSE)</f>
        <v>13506.690165</v>
      </c>
      <c r="Z33" s="25">
        <f>VLOOKUP($A33,'Exports, FOB'!$B:$AE,Z$1,FALSE)+VLOOKUP($A33,'Imports, CIF'!$B:$AE,Z$1,FALSE)</f>
        <v>13983.185818</v>
      </c>
      <c r="AA33" s="25">
        <f>VLOOKUP($A33,'Exports, FOB'!$B:$AE,AA$1,FALSE)+VLOOKUP($A33,'Imports, CIF'!$B:$AE,AA$1,FALSE)</f>
        <v>11987.555924</v>
      </c>
      <c r="AB33" s="25">
        <f>VLOOKUP($A33,'Exports, FOB'!$B:$AE,AB$1,FALSE)+VLOOKUP($A33,'Imports, CIF'!$B:$AE,AB$1,FALSE)</f>
        <v>13151.757</v>
      </c>
      <c r="AC33" s="25">
        <f>VLOOKUP($A33,'Exports, FOB'!$B:$AE,AC$1,FALSE)+VLOOKUP($A33,'Imports, CIF'!$B:$AE,AC$1,FALSE)</f>
        <v>13177.795377999999</v>
      </c>
      <c r="AD33" s="25">
        <f>VLOOKUP($A33,'Exports, FOB'!$B:$AE,AD$1,FALSE)+VLOOKUP($A33,'Imports, CIF'!$B:$AE,AD$1,FALSE)</f>
        <v>9696.9049999999988</v>
      </c>
    </row>
    <row r="34" spans="1:33" x14ac:dyDescent="0.15">
      <c r="A34" s="26" t="s">
        <v>74</v>
      </c>
      <c r="B34" s="25">
        <f>VLOOKUP($A34,'Exports, FOB'!$B:$AE,B$1,FALSE)+VLOOKUP($A34,'Imports, CIF'!$B:$AE,B$1,FALSE)</f>
        <v>37510.800000000003</v>
      </c>
      <c r="C34" s="25">
        <f>VLOOKUP($A34,'Exports, FOB'!$B:$AE,C$1,FALSE)+VLOOKUP($A34,'Imports, CIF'!$B:$AE,C$1,FALSE)</f>
        <v>36476.400000000009</v>
      </c>
      <c r="D34" s="25">
        <f>VLOOKUP($A34,'Exports, FOB'!$B:$AE,D$1,FALSE)+VLOOKUP($A34,'Imports, CIF'!$B:$AE,D$1,FALSE)</f>
        <v>36171.599999999999</v>
      </c>
      <c r="E34" s="25">
        <f>VLOOKUP($A34,'Exports, FOB'!$B:$AE,E$1,FALSE)+VLOOKUP($A34,'Imports, CIF'!$B:$AE,E$1,FALSE)</f>
        <v>42303.6</v>
      </c>
      <c r="F34" s="25">
        <f>VLOOKUP($A34,'Exports, FOB'!$B:$AE,F$1,FALSE)+VLOOKUP($A34,'Imports, CIF'!$B:$AE,F$1,FALSE)</f>
        <v>54764.400000000009</v>
      </c>
      <c r="G34" s="25">
        <f>VLOOKUP($A34,'Exports, FOB'!$B:$AE,G$1,FALSE)+VLOOKUP($A34,'Imports, CIF'!$B:$AE,G$1,FALSE)</f>
        <v>55248.000000000022</v>
      </c>
      <c r="H34" s="25">
        <f>VLOOKUP($A34,'Exports, FOB'!$B:$AE,H$1,FALSE)+VLOOKUP($A34,'Imports, CIF'!$B:$AE,H$1,FALSE)</f>
        <v>51842.400000000009</v>
      </c>
      <c r="I34" s="25">
        <f>VLOOKUP($A34,'Exports, FOB'!$B:$AE,I$1,FALSE)+VLOOKUP($A34,'Imports, CIF'!$B:$AE,I$1,FALSE)</f>
        <v>43498.800000000017</v>
      </c>
      <c r="J34" s="25">
        <f>VLOOKUP($A34,'Exports, FOB'!$B:$AE,J$1,FALSE)+VLOOKUP($A34,'Imports, CIF'!$B:$AE,J$1,FALSE)</f>
        <v>54543.6</v>
      </c>
      <c r="K34" s="25">
        <f>VLOOKUP($A34,'Exports, FOB'!$B:$AE,K$1,FALSE)+VLOOKUP($A34,'Imports, CIF'!$B:$AE,K$1,FALSE)</f>
        <v>67092.173852000007</v>
      </c>
      <c r="L34" s="25">
        <f>VLOOKUP($A34,'Exports, FOB'!$B:$AE,L$1,FALSE)+VLOOKUP($A34,'Imports, CIF'!$B:$AE,L$1,FALSE)</f>
        <v>53788.691362999998</v>
      </c>
      <c r="M34" s="25">
        <f>VLOOKUP($A34,'Exports, FOB'!$B:$AE,M$1,FALSE)+VLOOKUP($A34,'Imports, CIF'!$B:$AE,M$1,FALSE)</f>
        <v>56054.027858999994</v>
      </c>
      <c r="N34" s="25">
        <f>VLOOKUP($A34,'Exports, FOB'!$B:$AE,N$1,FALSE)+VLOOKUP($A34,'Imports, CIF'!$B:$AE,N$1,FALSE)</f>
        <v>59303.760999000006</v>
      </c>
      <c r="O34" s="25">
        <f>VLOOKUP($A34,'Exports, FOB'!$B:$AE,O$1,FALSE)+VLOOKUP($A34,'Imports, CIF'!$B:$AE,O$1,FALSE)</f>
        <v>71945.287001000004</v>
      </c>
      <c r="P34" s="25">
        <f>VLOOKUP($A34,'Exports, FOB'!$B:$AE,P$1,FALSE)+VLOOKUP($A34,'Imports, CIF'!$B:$AE,P$1,FALSE)</f>
        <v>72287.085000999999</v>
      </c>
      <c r="Q34" s="25">
        <f>VLOOKUP($A34,'Exports, FOB'!$B:$AE,Q$1,FALSE)+VLOOKUP($A34,'Imports, CIF'!$B:$AE,Q$1,FALSE)</f>
        <v>77117.252001000001</v>
      </c>
      <c r="R34" s="25">
        <f>VLOOKUP($A34,'Exports, FOB'!$B:$AE,R$1,FALSE)+VLOOKUP($A34,'Imports, CIF'!$B:$AE,R$1,FALSE)</f>
        <v>83277.527000999995</v>
      </c>
      <c r="S34" s="25">
        <f>VLOOKUP($A34,'Exports, FOB'!$B:$AE,S$1,FALSE)+VLOOKUP($A34,'Imports, CIF'!$B:$AE,S$1,FALSE)</f>
        <v>85057.007998000001</v>
      </c>
      <c r="T34" s="25">
        <f>VLOOKUP($A34,'Exports, FOB'!$B:$AE,T$1,FALSE)+VLOOKUP($A34,'Imports, CIF'!$B:$AE,T$1,FALSE)</f>
        <v>66963.485000000001</v>
      </c>
      <c r="U34" s="25">
        <f>VLOOKUP($A34,'Exports, FOB'!$B:$AE,U$1,FALSE)+VLOOKUP($A34,'Imports, CIF'!$B:$AE,U$1,FALSE)</f>
        <v>90580.637065999996</v>
      </c>
      <c r="V34" s="25">
        <f>VLOOKUP($A34,'Exports, FOB'!$B:$AE,V$1,FALSE)+VLOOKUP($A34,'Imports, CIF'!$B:$AE,V$1,FALSE)</f>
        <v>101232.85609300001</v>
      </c>
      <c r="W34" s="25">
        <f>VLOOKUP($A34,'Exports, FOB'!$B:$AE,W$1,FALSE)+VLOOKUP($A34,'Imports, CIF'!$B:$AE,W$1,FALSE)</f>
        <v>102461.316915</v>
      </c>
      <c r="X34" s="25">
        <f>VLOOKUP($A34,'Exports, FOB'!$B:$AE,X$1,FALSE)+VLOOKUP($A34,'Imports, CIF'!$B:$AE,X$1,FALSE)</f>
        <v>104092.8094</v>
      </c>
      <c r="Y34" s="25">
        <f>VLOOKUP($A34,'Exports, FOB'!$B:$AE,Y$1,FALSE)+VLOOKUP($A34,'Imports, CIF'!$B:$AE,Y$1,FALSE)</f>
        <v>116096.701525</v>
      </c>
      <c r="Z34" s="25">
        <f>VLOOKUP($A34,'Exports, FOB'!$B:$AE,Z$1,FALSE)+VLOOKUP($A34,'Imports, CIF'!$B:$AE,Z$1,FALSE)</f>
        <v>114328.958678</v>
      </c>
      <c r="AA34" s="25">
        <f>VLOOKUP($A34,'Exports, FOB'!$B:$AE,AA$1,FALSE)+VLOOKUP($A34,'Imports, CIF'!$B:$AE,AA$1,FALSE)</f>
        <v>110143.32915000001</v>
      </c>
      <c r="AB34" s="25">
        <f>VLOOKUP($A34,'Exports, FOB'!$B:$AE,AB$1,FALSE)+VLOOKUP($A34,'Imports, CIF'!$B:$AE,AB$1,FALSE)</f>
        <v>118533.72500000001</v>
      </c>
      <c r="AC34" s="25">
        <f>VLOOKUP($A34,'Exports, FOB'!$B:$AE,AC$1,FALSE)+VLOOKUP($A34,'Imports, CIF'!$B:$AE,AC$1,FALSE)</f>
        <v>132295.48133899999</v>
      </c>
      <c r="AD34" s="25">
        <f>VLOOKUP($A34,'Exports, FOB'!$B:$AE,AD$1,FALSE)+VLOOKUP($A34,'Imports, CIF'!$B:$AE,AD$1,FALSE)</f>
        <v>135965.21</v>
      </c>
    </row>
    <row r="36" spans="1:33" x14ac:dyDescent="0.15">
      <c r="A36" s="20" t="s">
        <v>540</v>
      </c>
      <c r="B36" s="27">
        <f t="shared" ref="B36:AD36" si="1">SUM(B3:B34)</f>
        <v>126784.79999999997</v>
      </c>
      <c r="C36" s="27">
        <f t="shared" si="1"/>
        <v>127365.6</v>
      </c>
      <c r="D36" s="27">
        <f t="shared" si="1"/>
        <v>134109.6</v>
      </c>
      <c r="E36" s="27">
        <f t="shared" si="1"/>
        <v>159166.79999999999</v>
      </c>
      <c r="F36" s="27">
        <f t="shared" si="1"/>
        <v>210126</v>
      </c>
      <c r="G36" s="27">
        <f t="shared" si="1"/>
        <v>221645.6</v>
      </c>
      <c r="H36" s="27">
        <f t="shared" si="1"/>
        <v>221736.35499999998</v>
      </c>
      <c r="I36" s="27">
        <f t="shared" si="1"/>
        <v>176245.23321600002</v>
      </c>
      <c r="J36" s="27">
        <f t="shared" si="1"/>
        <v>208339.19999999998</v>
      </c>
      <c r="K36" s="27">
        <f t="shared" si="1"/>
        <v>261493.99214200003</v>
      </c>
      <c r="L36" s="27">
        <f t="shared" si="1"/>
        <v>224836.94457099997</v>
      </c>
      <c r="M36" s="27">
        <f t="shared" si="1"/>
        <v>243971.617069</v>
      </c>
      <c r="N36" s="27">
        <f t="shared" si="1"/>
        <v>288451.92900699994</v>
      </c>
      <c r="O36" s="27">
        <f t="shared" si="1"/>
        <v>368128.52001000004</v>
      </c>
      <c r="P36" s="27">
        <f t="shared" si="1"/>
        <v>422207.70100900007</v>
      </c>
      <c r="Q36" s="27">
        <f t="shared" si="1"/>
        <v>480235.05401099997</v>
      </c>
      <c r="R36" s="27">
        <f t="shared" si="1"/>
        <v>547805.89601400006</v>
      </c>
      <c r="S36" s="27">
        <f t="shared" si="1"/>
        <v>630454.96899800014</v>
      </c>
      <c r="T36" s="27">
        <f t="shared" si="1"/>
        <v>502224.91299700004</v>
      </c>
      <c r="U36" s="27">
        <f t="shared" si="1"/>
        <v>659466.81713200011</v>
      </c>
      <c r="V36" s="27">
        <f t="shared" si="1"/>
        <v>785397.34581999993</v>
      </c>
      <c r="W36" s="27">
        <f t="shared" si="1"/>
        <v>771745.13310699991</v>
      </c>
      <c r="X36" s="27">
        <f t="shared" si="1"/>
        <v>776807.76209600025</v>
      </c>
      <c r="Y36" s="27">
        <f t="shared" si="1"/>
        <v>793026.59849600017</v>
      </c>
      <c r="Z36" s="27">
        <f t="shared" si="1"/>
        <v>712225.34925199975</v>
      </c>
      <c r="AA36" s="27">
        <f t="shared" si="1"/>
        <v>657932.77510200022</v>
      </c>
      <c r="AB36" s="27">
        <f t="shared" si="1"/>
        <v>749878.80000000016</v>
      </c>
      <c r="AC36" s="27">
        <f t="shared" si="1"/>
        <v>819361.93201100011</v>
      </c>
      <c r="AD36" s="27">
        <f t="shared" si="1"/>
        <v>757345.18400000001</v>
      </c>
    </row>
    <row r="38" spans="1:33" x14ac:dyDescent="0.15">
      <c r="B38" s="23" t="s">
        <v>3</v>
      </c>
      <c r="C38" s="23" t="s">
        <v>4</v>
      </c>
      <c r="D38" s="23" t="s">
        <v>5</v>
      </c>
      <c r="E38" s="23" t="s">
        <v>6</v>
      </c>
      <c r="F38" s="23" t="s">
        <v>7</v>
      </c>
      <c r="G38" s="23" t="s">
        <v>8</v>
      </c>
      <c r="H38" s="23" t="s">
        <v>9</v>
      </c>
      <c r="I38" s="23" t="s">
        <v>10</v>
      </c>
      <c r="J38" s="23" t="s">
        <v>11</v>
      </c>
      <c r="K38" s="23" t="s">
        <v>12</v>
      </c>
      <c r="L38" s="23" t="s">
        <v>13</v>
      </c>
      <c r="M38" s="23" t="s">
        <v>14</v>
      </c>
      <c r="N38" s="23" t="s">
        <v>15</v>
      </c>
      <c r="O38" s="23" t="s">
        <v>16</v>
      </c>
      <c r="P38" s="23" t="s">
        <v>17</v>
      </c>
      <c r="Q38" s="23" t="s">
        <v>18</v>
      </c>
      <c r="R38" s="23" t="s">
        <v>19</v>
      </c>
      <c r="S38" s="23" t="s">
        <v>20</v>
      </c>
      <c r="T38" s="23" t="s">
        <v>21</v>
      </c>
      <c r="U38" s="23" t="s">
        <v>22</v>
      </c>
      <c r="V38" s="23" t="s">
        <v>23</v>
      </c>
      <c r="W38" s="23" t="s">
        <v>24</v>
      </c>
      <c r="X38" s="23" t="s">
        <v>25</v>
      </c>
      <c r="Y38" s="23" t="s">
        <v>26</v>
      </c>
      <c r="Z38" s="23" t="s">
        <v>27</v>
      </c>
      <c r="AA38" s="23" t="s">
        <v>28</v>
      </c>
      <c r="AB38" s="23" t="s">
        <v>29</v>
      </c>
      <c r="AC38" s="23" t="s">
        <v>30</v>
      </c>
      <c r="AD38" s="24" t="s">
        <v>31</v>
      </c>
      <c r="AF38" s="21" t="s">
        <v>541</v>
      </c>
    </row>
    <row r="39" spans="1:33" x14ac:dyDescent="0.15">
      <c r="A39" s="22" t="s">
        <v>219</v>
      </c>
      <c r="B39" s="20">
        <f t="shared" ref="B39:AD47" si="2">B3/B$36</f>
        <v>2.8678516667613161E-3</v>
      </c>
      <c r="C39" s="20">
        <f t="shared" si="2"/>
        <v>4.5412576080197465E-3</v>
      </c>
      <c r="D39" s="20">
        <f t="shared" si="2"/>
        <v>4.4829005529805474E-3</v>
      </c>
      <c r="E39" s="20">
        <f t="shared" si="2"/>
        <v>3.4303636185435645E-3</v>
      </c>
      <c r="F39" s="20">
        <f t="shared" si="2"/>
        <v>2.0787527483509889E-3</v>
      </c>
      <c r="G39" s="20">
        <f t="shared" si="2"/>
        <v>2.0988460858234951E-3</v>
      </c>
      <c r="H39" s="20">
        <f t="shared" si="2"/>
        <v>3.9831086787730403E-3</v>
      </c>
      <c r="I39" s="20">
        <f t="shared" si="2"/>
        <v>4.0307473117832263E-3</v>
      </c>
      <c r="J39" s="20">
        <f t="shared" si="2"/>
        <v>2.8914385770896691E-3</v>
      </c>
      <c r="K39" s="20">
        <f t="shared" si="2"/>
        <v>2.4430048574618619E-3</v>
      </c>
      <c r="L39" s="20">
        <f t="shared" si="2"/>
        <v>3.0064978880129669E-3</v>
      </c>
      <c r="M39" s="20">
        <f t="shared" si="2"/>
        <v>1.7538539570321578E-3</v>
      </c>
      <c r="N39" s="20">
        <f t="shared" si="2"/>
        <v>2.0700468291391105E-3</v>
      </c>
      <c r="O39" s="20">
        <f t="shared" si="2"/>
        <v>1.7945987965889032E-3</v>
      </c>
      <c r="P39" s="20">
        <f t="shared" si="2"/>
        <v>1.61238887962749E-3</v>
      </c>
      <c r="Q39" s="20">
        <f t="shared" si="2"/>
        <v>1.8469247394416232E-3</v>
      </c>
      <c r="R39" s="20">
        <f t="shared" si="2"/>
        <v>2.2282947479791344E-3</v>
      </c>
      <c r="S39" s="20">
        <f t="shared" si="2"/>
        <v>2.3680977633863901E-3</v>
      </c>
      <c r="T39" s="20">
        <f t="shared" si="2"/>
        <v>2.3227163225313118E-3</v>
      </c>
      <c r="U39" s="20">
        <f t="shared" si="2"/>
        <v>2.5839911027076179E-3</v>
      </c>
      <c r="V39" s="20">
        <f t="shared" si="2"/>
        <v>2.7103875602959696E-3</v>
      </c>
      <c r="W39" s="20">
        <f t="shared" si="2"/>
        <v>3.110823543952485E-3</v>
      </c>
      <c r="X39" s="20">
        <f t="shared" si="2"/>
        <v>2.9223731452872005E-3</v>
      </c>
      <c r="Y39" s="20">
        <f t="shared" si="2"/>
        <v>1.582635994026284E-3</v>
      </c>
      <c r="Z39" s="20">
        <f t="shared" si="2"/>
        <v>2.4510717820327545E-3</v>
      </c>
      <c r="AA39" s="20">
        <f t="shared" si="2"/>
        <v>2.5253381270486409E-3</v>
      </c>
      <c r="AB39" s="20">
        <f t="shared" si="2"/>
        <v>2.0562762942491503E-3</v>
      </c>
      <c r="AC39" s="20">
        <f t="shared" si="2"/>
        <v>1.1500741359647998E-3</v>
      </c>
      <c r="AD39" s="20">
        <f t="shared" si="2"/>
        <v>1.592846994323793E-3</v>
      </c>
      <c r="AF39" s="21">
        <f t="shared" ref="AF39:AF70" si="3">AVERAGE(B39:AD39)</f>
        <v>2.5702589761798364E-3</v>
      </c>
      <c r="AG39" s="21" t="str">
        <f>A39</f>
        <v>Argentina</v>
      </c>
    </row>
    <row r="40" spans="1:33" x14ac:dyDescent="0.15">
      <c r="A40" s="26" t="s">
        <v>32</v>
      </c>
      <c r="B40" s="20">
        <f t="shared" si="2"/>
        <v>3.1546368334374471E-2</v>
      </c>
      <c r="C40" s="20">
        <f t="shared" si="2"/>
        <v>3.2844033239744483E-2</v>
      </c>
      <c r="D40" s="20">
        <f t="shared" si="2"/>
        <v>3.3787290395318456E-2</v>
      </c>
      <c r="E40" s="20">
        <f t="shared" si="2"/>
        <v>3.1506570465700136E-2</v>
      </c>
      <c r="F40" s="20">
        <f t="shared" si="2"/>
        <v>3.077582022215242E-2</v>
      </c>
      <c r="G40" s="20">
        <f t="shared" si="2"/>
        <v>3.6452787693507092E-2</v>
      </c>
      <c r="H40" s="20">
        <f t="shared" si="2"/>
        <v>3.6540692661787465E-2</v>
      </c>
      <c r="I40" s="20">
        <f t="shared" si="2"/>
        <v>4.2132203319788196E-2</v>
      </c>
      <c r="J40" s="20">
        <f t="shared" si="2"/>
        <v>3.4075200442355555E-2</v>
      </c>
      <c r="K40" s="20">
        <f t="shared" si="2"/>
        <v>3.275442060385414E-2</v>
      </c>
      <c r="L40" s="20">
        <f t="shared" si="2"/>
        <v>3.4279708015539867E-2</v>
      </c>
      <c r="M40" s="20">
        <f t="shared" si="2"/>
        <v>3.4073509414207503E-2</v>
      </c>
      <c r="N40" s="20">
        <f t="shared" si="2"/>
        <v>3.185274937362971E-2</v>
      </c>
      <c r="O40" s="20">
        <f t="shared" si="2"/>
        <v>2.9381678987290043E-2</v>
      </c>
      <c r="P40" s="20">
        <f t="shared" si="2"/>
        <v>3.2381268663094723E-2</v>
      </c>
      <c r="Q40" s="20">
        <f t="shared" si="2"/>
        <v>3.3320224890608423E-2</v>
      </c>
      <c r="R40" s="20">
        <f t="shared" si="2"/>
        <v>3.2719003450707537E-2</v>
      </c>
      <c r="S40" s="20">
        <f t="shared" si="2"/>
        <v>3.6753852596050365E-2</v>
      </c>
      <c r="T40" s="20">
        <f t="shared" si="2"/>
        <v>3.9821226473326032E-2</v>
      </c>
      <c r="U40" s="20">
        <f t="shared" si="2"/>
        <v>4.109053359932141E-2</v>
      </c>
      <c r="V40" s="20">
        <f t="shared" si="2"/>
        <v>4.3908906893484208E-2</v>
      </c>
      <c r="W40" s="20">
        <f t="shared" si="2"/>
        <v>4.1773381812218381E-2</v>
      </c>
      <c r="X40" s="20">
        <f t="shared" si="2"/>
        <v>3.9067393030567478E-2</v>
      </c>
      <c r="Y40" s="20">
        <f t="shared" si="2"/>
        <v>3.8706890451360845E-2</v>
      </c>
      <c r="Z40" s="20">
        <f t="shared" si="2"/>
        <v>3.8286254783880029E-2</v>
      </c>
      <c r="AA40" s="20">
        <f t="shared" si="2"/>
        <v>3.4393558178480846E-2</v>
      </c>
      <c r="AB40" s="20">
        <f t="shared" si="2"/>
        <v>4.67442111978629E-2</v>
      </c>
      <c r="AC40" s="20">
        <f t="shared" si="2"/>
        <v>3.7007500290595526E-2</v>
      </c>
      <c r="AD40" s="20">
        <f t="shared" si="2"/>
        <v>3.7561902552482596E-2</v>
      </c>
      <c r="AF40" s="21">
        <f t="shared" si="3"/>
        <v>3.6053073863216933E-2</v>
      </c>
      <c r="AG40" s="21" t="str">
        <f t="shared" ref="AG40:AG70" si="4">A40</f>
        <v>Australia</v>
      </c>
    </row>
    <row r="41" spans="1:33" x14ac:dyDescent="0.15">
      <c r="A41" s="26" t="s">
        <v>36</v>
      </c>
      <c r="B41" s="20">
        <f t="shared" si="2"/>
        <v>3.0382190925095126E-3</v>
      </c>
      <c r="C41" s="20">
        <f t="shared" si="2"/>
        <v>3.4766059281313003E-3</v>
      </c>
      <c r="D41" s="20">
        <f t="shared" si="2"/>
        <v>3.3286207698777714E-3</v>
      </c>
      <c r="E41" s="20">
        <f t="shared" si="2"/>
        <v>3.0458613228386824E-3</v>
      </c>
      <c r="F41" s="20">
        <f t="shared" si="2"/>
        <v>3.1295508409240171E-3</v>
      </c>
      <c r="G41" s="20">
        <f t="shared" si="2"/>
        <v>3.4541628617937824E-3</v>
      </c>
      <c r="H41" s="20">
        <f t="shared" si="2"/>
        <v>2.7816818762083466E-3</v>
      </c>
      <c r="I41" s="20">
        <f t="shared" si="2"/>
        <v>2.430704037680087E-3</v>
      </c>
      <c r="J41" s="20">
        <f t="shared" si="2"/>
        <v>2.1714588517187353E-3</v>
      </c>
      <c r="K41" s="20">
        <f t="shared" si="2"/>
        <v>1.912591768947456E-3</v>
      </c>
      <c r="L41" s="20">
        <f t="shared" si="2"/>
        <v>2.2617836760337818E-3</v>
      </c>
      <c r="M41" s="20">
        <f t="shared" si="2"/>
        <v>2.9940773757851044E-3</v>
      </c>
      <c r="N41" s="20">
        <f t="shared" si="2"/>
        <v>2.7595585952232731E-3</v>
      </c>
      <c r="O41" s="20">
        <f t="shared" si="2"/>
        <v>3.0537025546661335E-3</v>
      </c>
      <c r="P41" s="20">
        <f t="shared" si="2"/>
        <v>3.8254465660861325E-3</v>
      </c>
      <c r="Q41" s="20">
        <f t="shared" si="2"/>
        <v>3.3824019850970596E-3</v>
      </c>
      <c r="R41" s="20">
        <f t="shared" si="2"/>
        <v>3.0010283039341099E-3</v>
      </c>
      <c r="S41" s="20">
        <f t="shared" si="2"/>
        <v>2.602154131019632E-3</v>
      </c>
      <c r="T41" s="20">
        <f t="shared" si="2"/>
        <v>2.9981169014787487E-3</v>
      </c>
      <c r="U41" s="20">
        <f t="shared" si="2"/>
        <v>2.9818984957455247E-3</v>
      </c>
      <c r="V41" s="20">
        <f t="shared" si="2"/>
        <v>2.7605470244317564E-3</v>
      </c>
      <c r="W41" s="20">
        <f t="shared" si="2"/>
        <v>2.721586166075362E-3</v>
      </c>
      <c r="X41" s="20">
        <f t="shared" si="2"/>
        <v>2.5610926217214274E-3</v>
      </c>
      <c r="Y41" s="20">
        <f t="shared" si="2"/>
        <v>2.8777783132724402E-3</v>
      </c>
      <c r="Z41" s="20">
        <f t="shared" si="2"/>
        <v>2.8909594893841372E-3</v>
      </c>
      <c r="AA41" s="20">
        <f t="shared" si="2"/>
        <v>2.9731246899757208E-3</v>
      </c>
      <c r="AB41" s="20">
        <f t="shared" si="2"/>
        <v>3.3954100315944378E-3</v>
      </c>
      <c r="AC41" s="20">
        <f t="shared" si="2"/>
        <v>3.5328779894562368E-3</v>
      </c>
      <c r="AD41" s="20">
        <f t="shared" si="2"/>
        <v>3.1917004967711E-3</v>
      </c>
      <c r="AF41" s="21">
        <f t="shared" si="3"/>
        <v>2.9494725089097185E-3</v>
      </c>
      <c r="AG41" s="21" t="str">
        <f t="shared" si="4"/>
        <v>Austria</v>
      </c>
    </row>
    <row r="42" spans="1:33" x14ac:dyDescent="0.15">
      <c r="A42" s="26" t="s">
        <v>37</v>
      </c>
      <c r="B42" s="20">
        <f t="shared" si="2"/>
        <v>0</v>
      </c>
      <c r="C42" s="20">
        <f t="shared" si="2"/>
        <v>0</v>
      </c>
      <c r="D42" s="20">
        <f t="shared" si="2"/>
        <v>0</v>
      </c>
      <c r="E42" s="20">
        <f t="shared" si="2"/>
        <v>0</v>
      </c>
      <c r="F42" s="20">
        <f t="shared" si="2"/>
        <v>0</v>
      </c>
      <c r="G42" s="20">
        <f t="shared" si="2"/>
        <v>0</v>
      </c>
      <c r="H42" s="20">
        <f t="shared" si="2"/>
        <v>5.8449594339187189E-3</v>
      </c>
      <c r="I42" s="20">
        <f t="shared" si="2"/>
        <v>8.5857641218896105E-3</v>
      </c>
      <c r="J42" s="20">
        <f t="shared" si="2"/>
        <v>6.4452585015205973E-3</v>
      </c>
      <c r="K42" s="20">
        <f t="shared" si="2"/>
        <v>6.5592800276213694E-3</v>
      </c>
      <c r="L42" s="20">
        <f t="shared" si="2"/>
        <v>5.944879452753433E-3</v>
      </c>
      <c r="M42" s="20">
        <f t="shared" si="2"/>
        <v>5.9109163406993641E-3</v>
      </c>
      <c r="N42" s="20">
        <f t="shared" si="2"/>
        <v>7.1471631619768796E-3</v>
      </c>
      <c r="O42" s="20">
        <f t="shared" si="2"/>
        <v>6.3740320932924718E-3</v>
      </c>
      <c r="P42" s="20">
        <f t="shared" si="2"/>
        <v>6.5934017649305248E-3</v>
      </c>
      <c r="Q42" s="20">
        <f t="shared" si="2"/>
        <v>6.5089084478377173E-3</v>
      </c>
      <c r="R42" s="20">
        <f t="shared" si="2"/>
        <v>6.866806343946077E-3</v>
      </c>
      <c r="S42" s="20">
        <f t="shared" si="2"/>
        <v>7.2142757574402243E-3</v>
      </c>
      <c r="T42" s="20">
        <f t="shared" si="2"/>
        <v>6.1365534031530798E-3</v>
      </c>
      <c r="U42" s="20">
        <f t="shared" si="2"/>
        <v>4.8269944208016707E-3</v>
      </c>
      <c r="V42" s="20">
        <f t="shared" si="2"/>
        <v>4.718250985596386E-3</v>
      </c>
      <c r="W42" s="20">
        <f t="shared" si="2"/>
        <v>4.7209693274409756E-3</v>
      </c>
      <c r="X42" s="20">
        <f t="shared" si="2"/>
        <v>4.9261396496281269E-3</v>
      </c>
      <c r="Y42" s="20">
        <f t="shared" si="2"/>
        <v>5.4036415640119455E-3</v>
      </c>
      <c r="Z42" s="20">
        <f t="shared" si="2"/>
        <v>4.8504201944344098E-3</v>
      </c>
      <c r="AA42" s="20">
        <f t="shared" si="2"/>
        <v>5.1423717453131547E-3</v>
      </c>
      <c r="AB42" s="20">
        <f t="shared" si="2"/>
        <v>5.345989245195356E-3</v>
      </c>
      <c r="AC42" s="20">
        <f t="shared" si="2"/>
        <v>5.786293112695344E-3</v>
      </c>
      <c r="AD42" s="20">
        <f t="shared" si="2"/>
        <v>5.327605014518717E-3</v>
      </c>
      <c r="AF42" s="21">
        <f t="shared" si="3"/>
        <v>4.7303749693315914E-3</v>
      </c>
      <c r="AG42" s="21" t="str">
        <f t="shared" si="4"/>
        <v>Belgium</v>
      </c>
    </row>
    <row r="43" spans="1:33" x14ac:dyDescent="0.15">
      <c r="A43" s="26" t="s">
        <v>226</v>
      </c>
      <c r="B43" s="20">
        <f t="shared" si="2"/>
        <v>8.3858632896056957E-3</v>
      </c>
      <c r="C43" s="20">
        <f t="shared" si="2"/>
        <v>7.5467787220411149E-3</v>
      </c>
      <c r="D43" s="20">
        <f t="shared" si="2"/>
        <v>9.1537071171638711E-3</v>
      </c>
      <c r="E43" s="20">
        <f t="shared" si="2"/>
        <v>1.17009326065486E-2</v>
      </c>
      <c r="F43" s="20">
        <f t="shared" si="2"/>
        <v>1.3837411838611117E-2</v>
      </c>
      <c r="G43" s="20">
        <f t="shared" si="2"/>
        <v>1.2733841772631628E-2</v>
      </c>
      <c r="H43" s="20">
        <f t="shared" si="2"/>
        <v>1.3302284147315395E-2</v>
      </c>
      <c r="I43" s="20">
        <f t="shared" si="2"/>
        <v>1.4128041675591552E-2</v>
      </c>
      <c r="J43" s="20">
        <f t="shared" si="2"/>
        <v>1.0171873560040552E-2</v>
      </c>
      <c r="K43" s="20">
        <f t="shared" si="2"/>
        <v>1.0170176087853807E-2</v>
      </c>
      <c r="L43" s="20">
        <f t="shared" si="2"/>
        <v>1.2172913113644112E-2</v>
      </c>
      <c r="M43" s="20">
        <f t="shared" si="2"/>
        <v>1.0227479983027303E-2</v>
      </c>
      <c r="N43" s="20">
        <f t="shared" si="2"/>
        <v>9.5566946232247367E-3</v>
      </c>
      <c r="O43" s="20">
        <f t="shared" si="2"/>
        <v>1.0811574720947683E-2</v>
      </c>
      <c r="P43" s="20">
        <f t="shared" si="2"/>
        <v>1.1632833769404183E-2</v>
      </c>
      <c r="Q43" s="20">
        <f t="shared" si="2"/>
        <v>1.201564932173366E-2</v>
      </c>
      <c r="R43" s="20">
        <f t="shared" si="2"/>
        <v>1.1466081412602165E-2</v>
      </c>
      <c r="S43" s="20">
        <f t="shared" si="2"/>
        <v>1.6347441940825904E-2</v>
      </c>
      <c r="T43" s="20">
        <f t="shared" si="2"/>
        <v>1.8029199202736657E-2</v>
      </c>
      <c r="U43" s="20">
        <f t="shared" si="2"/>
        <v>1.8901124622476721E-2</v>
      </c>
      <c r="V43" s="20">
        <f t="shared" si="2"/>
        <v>2.3127062163720211E-2</v>
      </c>
      <c r="W43" s="20">
        <f t="shared" si="2"/>
        <v>2.1213517579423666E-2</v>
      </c>
      <c r="X43" s="20">
        <f t="shared" si="2"/>
        <v>1.9646241766201552E-2</v>
      </c>
      <c r="Y43" s="20">
        <f t="shared" si="2"/>
        <v>1.7438529949975884E-2</v>
      </c>
      <c r="Z43" s="20">
        <f t="shared" si="2"/>
        <v>1.3413723553975535E-2</v>
      </c>
      <c r="AA43" s="20">
        <f t="shared" si="2"/>
        <v>1.2002827738404899E-2</v>
      </c>
      <c r="AB43" s="20">
        <f t="shared" si="2"/>
        <v>1.2131751157653742E-2</v>
      </c>
      <c r="AC43" s="20">
        <f t="shared" si="2"/>
        <v>1.0733075967314936E-2</v>
      </c>
      <c r="AD43" s="20">
        <f t="shared" si="2"/>
        <v>1.2025315790481082E-2</v>
      </c>
      <c r="AF43" s="21">
        <f t="shared" si="3"/>
        <v>1.3242205144661311E-2</v>
      </c>
      <c r="AG43" s="21" t="str">
        <f t="shared" si="4"/>
        <v>Brazil</v>
      </c>
    </row>
    <row r="44" spans="1:33" x14ac:dyDescent="0.15">
      <c r="A44" s="26" t="s">
        <v>58</v>
      </c>
      <c r="B44" s="20">
        <f t="shared" si="2"/>
        <v>2.8233668389270643E-2</v>
      </c>
      <c r="C44" s="20">
        <f t="shared" si="2"/>
        <v>2.4986338540390812E-2</v>
      </c>
      <c r="D44" s="20">
        <f t="shared" si="2"/>
        <v>2.2888741745557373E-2</v>
      </c>
      <c r="E44" s="20">
        <f t="shared" si="2"/>
        <v>2.1328568520570877E-2</v>
      </c>
      <c r="F44" s="20">
        <f t="shared" si="2"/>
        <v>2.0913166385882753E-2</v>
      </c>
      <c r="G44" s="20">
        <f t="shared" si="2"/>
        <v>1.7720180323904471E-2</v>
      </c>
      <c r="H44" s="20">
        <f t="shared" si="2"/>
        <v>1.8551761617980961E-2</v>
      </c>
      <c r="I44" s="20">
        <f t="shared" si="2"/>
        <v>2.0051606137164869E-2</v>
      </c>
      <c r="J44" s="20">
        <f t="shared" si="2"/>
        <v>1.6467376278683995E-2</v>
      </c>
      <c r="K44" s="20">
        <f t="shared" si="2"/>
        <v>1.7340825488402052E-2</v>
      </c>
      <c r="L44" s="20">
        <f t="shared" si="2"/>
        <v>1.7154937687662804E-2</v>
      </c>
      <c r="M44" s="20">
        <f t="shared" si="2"/>
        <v>1.7158435797948037E-2</v>
      </c>
      <c r="N44" s="20">
        <f t="shared" si="2"/>
        <v>1.5746765898347566E-2</v>
      </c>
      <c r="O44" s="20">
        <f t="shared" si="2"/>
        <v>1.5135523862287672E-2</v>
      </c>
      <c r="P44" s="20">
        <f t="shared" si="2"/>
        <v>1.4329288602604231E-2</v>
      </c>
      <c r="Q44" s="20">
        <f t="shared" si="2"/>
        <v>1.3975837342449114E-2</v>
      </c>
      <c r="R44" s="20">
        <f t="shared" si="2"/>
        <v>1.234177478956381E-2</v>
      </c>
      <c r="S44" s="20">
        <f t="shared" si="2"/>
        <v>1.3420079807518873E-2</v>
      </c>
      <c r="T44" s="20">
        <f t="shared" si="2"/>
        <v>1.3887998819846804E-2</v>
      </c>
      <c r="U44" s="20">
        <f t="shared" si="2"/>
        <v>1.2817618505447973E-2</v>
      </c>
      <c r="V44" s="20">
        <f t="shared" si="2"/>
        <v>1.4692413944883173E-2</v>
      </c>
      <c r="W44" s="20">
        <f t="shared" si="2"/>
        <v>1.305545961454488E-2</v>
      </c>
      <c r="X44" s="20">
        <f t="shared" si="2"/>
        <v>1.2770451993467637E-2</v>
      </c>
      <c r="Y44" s="20">
        <f t="shared" si="2"/>
        <v>1.3062890907627292E-2</v>
      </c>
      <c r="Z44" s="20">
        <f t="shared" si="2"/>
        <v>1.208371293304657E-2</v>
      </c>
      <c r="AA44" s="20">
        <f t="shared" si="2"/>
        <v>1.3280221061559693E-2</v>
      </c>
      <c r="AB44" s="20">
        <f t="shared" si="2"/>
        <v>1.2823624297686504E-2</v>
      </c>
      <c r="AC44" s="20">
        <f t="shared" si="2"/>
        <v>1.4040073958238955E-2</v>
      </c>
      <c r="AD44" s="20">
        <f t="shared" si="2"/>
        <v>1.4948342234391234E-2</v>
      </c>
      <c r="AF44" s="21">
        <f t="shared" si="3"/>
        <v>1.6386471913342474E-2</v>
      </c>
      <c r="AG44" s="21" t="str">
        <f t="shared" si="4"/>
        <v>Canada</v>
      </c>
    </row>
    <row r="45" spans="1:33" x14ac:dyDescent="0.15">
      <c r="A45" s="26" t="s">
        <v>227</v>
      </c>
      <c r="B45" s="20">
        <f t="shared" si="2"/>
        <v>5.0542336305298436E-3</v>
      </c>
      <c r="C45" s="20">
        <f t="shared" si="2"/>
        <v>5.4363187548286196E-3</v>
      </c>
      <c r="D45" s="20">
        <f t="shared" si="2"/>
        <v>6.7914601191860977E-3</v>
      </c>
      <c r="E45" s="20">
        <f t="shared" si="2"/>
        <v>6.9964339296888544E-3</v>
      </c>
      <c r="F45" s="20">
        <f t="shared" si="2"/>
        <v>7.8866965534964729E-3</v>
      </c>
      <c r="G45" s="20">
        <f t="shared" si="2"/>
        <v>7.8666122855585632E-3</v>
      </c>
      <c r="H45" s="20">
        <f t="shared" si="2"/>
        <v>8.1935143201934558E-3</v>
      </c>
      <c r="I45" s="20">
        <f t="shared" si="2"/>
        <v>7.2784947234734269E-3</v>
      </c>
      <c r="J45" s="20">
        <f t="shared" si="2"/>
        <v>6.0939083955395814E-3</v>
      </c>
      <c r="K45" s="20">
        <f t="shared" si="2"/>
        <v>5.7173945632683198E-3</v>
      </c>
      <c r="L45" s="20">
        <f t="shared" si="2"/>
        <v>5.6427801285983169E-3</v>
      </c>
      <c r="M45" s="20">
        <f t="shared" si="2"/>
        <v>4.9511265306667711E-3</v>
      </c>
      <c r="N45" s="20">
        <f t="shared" si="2"/>
        <v>5.4595440093651911E-3</v>
      </c>
      <c r="O45" s="20">
        <f t="shared" si="2"/>
        <v>7.1763931735803451E-3</v>
      </c>
      <c r="P45" s="20">
        <f t="shared" si="2"/>
        <v>8.1243804715131901E-3</v>
      </c>
      <c r="Q45" s="20">
        <f t="shared" si="2"/>
        <v>1.1200923285530901E-2</v>
      </c>
      <c r="R45" s="20">
        <f t="shared" si="2"/>
        <v>1.3323938375087266E-2</v>
      </c>
      <c r="S45" s="20">
        <f t="shared" si="2"/>
        <v>1.1355604049529998E-2</v>
      </c>
      <c r="T45" s="20">
        <f t="shared" si="2"/>
        <v>1.0617478066110696E-2</v>
      </c>
      <c r="U45" s="20">
        <f t="shared" si="2"/>
        <v>1.0870067202433857E-2</v>
      </c>
      <c r="V45" s="20">
        <f t="shared" si="2"/>
        <v>9.222784679056073E-3</v>
      </c>
      <c r="W45" s="20">
        <f t="shared" si="2"/>
        <v>9.2592744151575486E-3</v>
      </c>
      <c r="X45" s="20">
        <f t="shared" si="2"/>
        <v>9.1601826451891463E-3</v>
      </c>
      <c r="Y45" s="20">
        <f t="shared" si="2"/>
        <v>8.6925926798340145E-3</v>
      </c>
      <c r="Z45" s="20">
        <f t="shared" si="2"/>
        <v>8.6270950176837568E-3</v>
      </c>
      <c r="AA45" s="20">
        <f t="shared" si="2"/>
        <v>8.2169008439530542E-3</v>
      </c>
      <c r="AB45" s="20">
        <f t="shared" si="2"/>
        <v>7.1679290039937098E-3</v>
      </c>
      <c r="AC45" s="20">
        <f t="shared" si="2"/>
        <v>7.6712992701198799E-3</v>
      </c>
      <c r="AD45" s="20">
        <f t="shared" si="2"/>
        <v>6.8486776037912983E-3</v>
      </c>
      <c r="AF45" s="21">
        <f t="shared" si="3"/>
        <v>7.9622082319640783E-3</v>
      </c>
      <c r="AG45" s="21" t="str">
        <f t="shared" si="4"/>
        <v>Chile</v>
      </c>
    </row>
    <row r="46" spans="1:33" x14ac:dyDescent="0.15">
      <c r="A46" s="26" t="s">
        <v>83</v>
      </c>
      <c r="B46" s="20">
        <f t="shared" si="2"/>
        <v>3.503890056221251E-2</v>
      </c>
      <c r="C46" s="20">
        <f t="shared" si="2"/>
        <v>5.0085737436167996E-2</v>
      </c>
      <c r="D46" s="20">
        <f t="shared" si="2"/>
        <v>6.7699851464772101E-2</v>
      </c>
      <c r="E46" s="20">
        <f t="shared" si="2"/>
        <v>7.3289153265630763E-2</v>
      </c>
      <c r="F46" s="20">
        <f t="shared" si="2"/>
        <v>7.8741326632591813E-2</v>
      </c>
      <c r="G46" s="20">
        <f t="shared" si="2"/>
        <v>8.9851546793620035E-2</v>
      </c>
      <c r="H46" s="20">
        <f t="shared" si="2"/>
        <v>0.10619097621587581</v>
      </c>
      <c r="I46" s="20">
        <f t="shared" si="2"/>
        <v>0.10479262141158049</v>
      </c>
      <c r="J46" s="20">
        <f t="shared" si="2"/>
        <v>0.10824463183116764</v>
      </c>
      <c r="K46" s="20">
        <f t="shared" si="2"/>
        <v>0.11951810756336011</v>
      </c>
      <c r="L46" s="20">
        <f t="shared" si="2"/>
        <v>0.14006979561161509</v>
      </c>
      <c r="M46" s="20">
        <f t="shared" si="2"/>
        <v>0.16868094840458844</v>
      </c>
      <c r="N46" s="20">
        <f t="shared" si="2"/>
        <v>0.19767190392967107</v>
      </c>
      <c r="O46" s="20">
        <f t="shared" si="2"/>
        <v>0.21554442182269537</v>
      </c>
      <c r="P46" s="20">
        <f t="shared" si="2"/>
        <v>0.23818412302682354</v>
      </c>
      <c r="Q46" s="20">
        <f t="shared" si="2"/>
        <v>0.24574601961125644</v>
      </c>
      <c r="R46" s="20">
        <f t="shared" si="2"/>
        <v>0.26471599896086911</v>
      </c>
      <c r="S46" s="20">
        <f t="shared" si="2"/>
        <v>0.26698048278930125</v>
      </c>
      <c r="T46" s="20">
        <f t="shared" si="2"/>
        <v>0.28064975940339687</v>
      </c>
      <c r="U46" s="20">
        <f t="shared" si="2"/>
        <v>0.28570267862361182</v>
      </c>
      <c r="V46" s="20">
        <f t="shared" si="2"/>
        <v>0.28091608415947578</v>
      </c>
      <c r="W46" s="20">
        <f t="shared" si="2"/>
        <v>0.27872823545254038</v>
      </c>
      <c r="X46" s="20">
        <f t="shared" si="2"/>
        <v>0.29469630253605666</v>
      </c>
      <c r="Y46" s="20">
        <f t="shared" si="2"/>
        <v>0.2967995364485711</v>
      </c>
      <c r="Z46" s="20">
        <f t="shared" si="2"/>
        <v>0.31924475735495117</v>
      </c>
      <c r="AA46" s="20">
        <f t="shared" si="2"/>
        <v>0.32133023767241914</v>
      </c>
      <c r="AB46" s="20">
        <f t="shared" si="2"/>
        <v>0.31763890778083065</v>
      </c>
      <c r="AC46" s="20">
        <f t="shared" si="2"/>
        <v>0.32783687024087149</v>
      </c>
      <c r="AD46" s="20">
        <f t="shared" si="2"/>
        <v>0.32146956651143105</v>
      </c>
      <c r="AF46" s="21">
        <f t="shared" si="3"/>
        <v>0.2033123959833778</v>
      </c>
      <c r="AG46" s="21" t="str">
        <f t="shared" si="4"/>
        <v>China, P.R.: Mainland</v>
      </c>
    </row>
    <row r="47" spans="1:33" x14ac:dyDescent="0.15">
      <c r="A47" s="26" t="s">
        <v>42</v>
      </c>
      <c r="B47" s="20">
        <f t="shared" si="2"/>
        <v>2.7069490979991302E-3</v>
      </c>
      <c r="C47" s="20">
        <f t="shared" si="2"/>
        <v>2.2612071077276752E-3</v>
      </c>
      <c r="D47" s="20">
        <f t="shared" si="2"/>
        <v>2.8185901680416615E-3</v>
      </c>
      <c r="E47" s="20">
        <f t="shared" si="2"/>
        <v>3.0157042800382995E-3</v>
      </c>
      <c r="F47" s="20">
        <f t="shared" si="2"/>
        <v>3.1009965449301843E-3</v>
      </c>
      <c r="G47" s="20">
        <f t="shared" si="2"/>
        <v>3.7681776674113993E-3</v>
      </c>
      <c r="H47" s="20">
        <f t="shared" si="2"/>
        <v>4.1292281547606387E-3</v>
      </c>
      <c r="I47" s="20">
        <f t="shared" si="2"/>
        <v>3.5269038978103231E-3</v>
      </c>
      <c r="J47" s="20">
        <f t="shared" si="2"/>
        <v>2.8856787392867022E-3</v>
      </c>
      <c r="K47" s="20">
        <f t="shared" si="2"/>
        <v>3.8413640434787739E-3</v>
      </c>
      <c r="L47" s="20">
        <f t="shared" si="2"/>
        <v>4.0505454819166134E-3</v>
      </c>
      <c r="M47" s="20">
        <f t="shared" si="2"/>
        <v>4.5840194135521213E-3</v>
      </c>
      <c r="N47" s="20">
        <f t="shared" si="2"/>
        <v>5.0374840827108417E-3</v>
      </c>
      <c r="O47" s="20">
        <f t="shared" si="2"/>
        <v>5.8046847360317348E-3</v>
      </c>
      <c r="P47" s="20">
        <f t="shared" si="2"/>
        <v>6.3255312340763535E-3</v>
      </c>
      <c r="Q47" s="20">
        <f t="shared" si="2"/>
        <v>5.0195648586385472E-3</v>
      </c>
      <c r="R47" s="20">
        <f t="shared" si="2"/>
        <v>4.1191707070314769E-3</v>
      </c>
      <c r="S47" s="20">
        <f t="shared" si="2"/>
        <v>5.3560415335717837E-3</v>
      </c>
      <c r="T47" s="20">
        <f t="shared" si="2"/>
        <v>2.8067066418276626E-3</v>
      </c>
      <c r="U47" s="20">
        <f t="shared" si="2"/>
        <v>2.3880667382916625E-3</v>
      </c>
      <c r="V47" s="20">
        <f t="shared" si="2"/>
        <v>2.1664960660434541E-3</v>
      </c>
      <c r="W47" s="20">
        <f t="shared" si="2"/>
        <v>2.3295323285838464E-3</v>
      </c>
      <c r="X47" s="20">
        <f t="shared" si="2"/>
        <v>2.1053214318910072E-3</v>
      </c>
      <c r="Y47" s="20">
        <f t="shared" ref="Y47:AD47" si="5">Y11/Y$36</f>
        <v>2.1389693248839441E-3</v>
      </c>
      <c r="Z47" s="20">
        <f t="shared" si="5"/>
        <v>1.9550690205879253E-3</v>
      </c>
      <c r="AA47" s="20">
        <f t="shared" si="5"/>
        <v>2.0075068152597105E-3</v>
      </c>
      <c r="AB47" s="20">
        <f t="shared" si="5"/>
        <v>1.6594481668237584E-3</v>
      </c>
      <c r="AC47" s="20">
        <f t="shared" si="5"/>
        <v>2.0501303457889333E-3</v>
      </c>
      <c r="AD47" s="20">
        <f t="shared" si="5"/>
        <v>1.8815343783845861E-3</v>
      </c>
      <c r="AF47" s="21">
        <f t="shared" si="3"/>
        <v>3.3048490692200263E-3</v>
      </c>
      <c r="AG47" s="21" t="str">
        <f t="shared" si="4"/>
        <v>Finland</v>
      </c>
    </row>
    <row r="48" spans="1:33" x14ac:dyDescent="0.15">
      <c r="A48" s="26" t="s">
        <v>43</v>
      </c>
      <c r="B48" s="20">
        <f t="shared" ref="B48:AD56" si="6">B12/B$36</f>
        <v>2.0179075094175332E-2</v>
      </c>
      <c r="C48" s="20">
        <f t="shared" si="6"/>
        <v>1.8664380335035518E-2</v>
      </c>
      <c r="D48" s="20">
        <f t="shared" si="6"/>
        <v>1.7931602211922183E-2</v>
      </c>
      <c r="E48" s="20">
        <f t="shared" si="6"/>
        <v>1.79132834234275E-2</v>
      </c>
      <c r="F48" s="20">
        <f t="shared" si="6"/>
        <v>1.6464407070043693E-2</v>
      </c>
      <c r="G48" s="20">
        <f t="shared" si="6"/>
        <v>1.5603287410171914E-2</v>
      </c>
      <c r="H48" s="20">
        <f t="shared" si="6"/>
        <v>1.4314296814340618E-2</v>
      </c>
      <c r="I48" s="20">
        <f t="shared" si="6"/>
        <v>1.5653189307077094E-2</v>
      </c>
      <c r="J48" s="20">
        <f t="shared" si="6"/>
        <v>1.6905123951709525E-2</v>
      </c>
      <c r="K48" s="20">
        <f t="shared" si="6"/>
        <v>1.5282432610650166E-2</v>
      </c>
      <c r="L48" s="20">
        <f t="shared" si="6"/>
        <v>1.6433636687467137E-2</v>
      </c>
      <c r="M48" s="20">
        <f t="shared" si="6"/>
        <v>1.5535412030851346E-2</v>
      </c>
      <c r="N48" s="20">
        <f t="shared" si="6"/>
        <v>1.3983175691995869E-2</v>
      </c>
      <c r="O48" s="20">
        <f t="shared" si="6"/>
        <v>1.4124920288324173E-2</v>
      </c>
      <c r="P48" s="20">
        <f t="shared" si="6"/>
        <v>1.4339136840781943E-2</v>
      </c>
      <c r="Q48" s="20">
        <f t="shared" si="6"/>
        <v>1.4058401073831979E-2</v>
      </c>
      <c r="R48" s="20">
        <f t="shared" si="6"/>
        <v>1.3914897695451586E-2</v>
      </c>
      <c r="S48" s="20">
        <f t="shared" si="6"/>
        <v>1.3590153808474748E-2</v>
      </c>
      <c r="T48" s="20">
        <f t="shared" si="6"/>
        <v>1.3853175774339888E-2</v>
      </c>
      <c r="U48" s="20">
        <f t="shared" si="6"/>
        <v>1.1117532725733015E-2</v>
      </c>
      <c r="V48" s="20">
        <f t="shared" si="6"/>
        <v>1.5376472444519524E-2</v>
      </c>
      <c r="W48" s="20">
        <f t="shared" si="6"/>
        <v>1.0048188846724926E-2</v>
      </c>
      <c r="X48" s="20">
        <f t="shared" si="6"/>
        <v>1.2381654220405896E-2</v>
      </c>
      <c r="Y48" s="20">
        <f t="shared" si="6"/>
        <v>1.2299156809491547E-2</v>
      </c>
      <c r="Z48" s="20">
        <f t="shared" si="6"/>
        <v>1.2330008166969693E-2</v>
      </c>
      <c r="AA48" s="20">
        <f t="shared" si="6"/>
        <v>1.2245423287737816E-2</v>
      </c>
      <c r="AB48" s="20">
        <f t="shared" si="6"/>
        <v>1.1828448810661134E-2</v>
      </c>
      <c r="AC48" s="20">
        <f t="shared" si="6"/>
        <v>1.1590369909780606E-2</v>
      </c>
      <c r="AD48" s="20">
        <f t="shared" si="6"/>
        <v>1.2171501443125305E-2</v>
      </c>
      <c r="AF48" s="21">
        <f t="shared" si="3"/>
        <v>1.4487336027076607E-2</v>
      </c>
      <c r="AG48" s="21" t="str">
        <f t="shared" si="4"/>
        <v>France</v>
      </c>
    </row>
    <row r="49" spans="1:33" x14ac:dyDescent="0.15">
      <c r="A49" s="26" t="s">
        <v>44</v>
      </c>
      <c r="B49" s="20">
        <f t="shared" si="6"/>
        <v>5.4347208813674837E-2</v>
      </c>
      <c r="C49" s="20">
        <f t="shared" si="6"/>
        <v>5.1988920085172148E-2</v>
      </c>
      <c r="D49" s="20">
        <f t="shared" si="6"/>
        <v>5.6282324307879515E-2</v>
      </c>
      <c r="E49" s="20">
        <f t="shared" si="6"/>
        <v>5.951492396655584E-2</v>
      </c>
      <c r="F49" s="20">
        <f t="shared" si="6"/>
        <v>5.9724165500699575E-2</v>
      </c>
      <c r="G49" s="20">
        <f t="shared" si="6"/>
        <v>5.3891437502030265E-2</v>
      </c>
      <c r="H49" s="20">
        <f t="shared" si="6"/>
        <v>4.7656596501732873E-2</v>
      </c>
      <c r="I49" s="20">
        <f t="shared" si="6"/>
        <v>4.1914325086718808E-2</v>
      </c>
      <c r="J49" s="20">
        <f t="shared" si="6"/>
        <v>3.8446917334807845E-2</v>
      </c>
      <c r="K49" s="20">
        <f t="shared" si="6"/>
        <v>3.739469383942845E-2</v>
      </c>
      <c r="L49" s="20">
        <f t="shared" si="6"/>
        <v>3.9118052145663364E-2</v>
      </c>
      <c r="M49" s="20">
        <f t="shared" si="6"/>
        <v>4.0002986754150975E-2</v>
      </c>
      <c r="N49" s="20">
        <f t="shared" si="6"/>
        <v>4.3075007481397282E-2</v>
      </c>
      <c r="O49" s="20">
        <f t="shared" si="6"/>
        <v>4.5690018797085043E-2</v>
      </c>
      <c r="P49" s="20">
        <f t="shared" si="6"/>
        <v>4.7555205535135418E-2</v>
      </c>
      <c r="Q49" s="20">
        <f t="shared" si="6"/>
        <v>4.460479263246233E-2</v>
      </c>
      <c r="R49" s="20">
        <f t="shared" si="6"/>
        <v>4.5776893208829432E-2</v>
      </c>
      <c r="S49" s="20">
        <f t="shared" si="6"/>
        <v>4.0116789059807104E-2</v>
      </c>
      <c r="T49" s="20">
        <f t="shared" si="6"/>
        <v>4.2051526030382633E-2</v>
      </c>
      <c r="U49" s="20">
        <f t="shared" si="6"/>
        <v>3.792014366963143E-2</v>
      </c>
      <c r="V49" s="20">
        <f t="shared" si="6"/>
        <v>3.3698798913519359E-2</v>
      </c>
      <c r="W49" s="20">
        <f t="shared" si="6"/>
        <v>3.259504195086687E-2</v>
      </c>
      <c r="X49" s="20">
        <f t="shared" si="6"/>
        <v>3.5071525422828001E-2</v>
      </c>
      <c r="Y49" s="20">
        <f t="shared" si="6"/>
        <v>3.6404423252325006E-2</v>
      </c>
      <c r="Z49" s="20">
        <f t="shared" si="6"/>
        <v>3.815752307684897E-2</v>
      </c>
      <c r="AA49" s="20">
        <f t="shared" si="6"/>
        <v>3.8691934388058742E-2</v>
      </c>
      <c r="AB49" s="20">
        <f t="shared" si="6"/>
        <v>3.7499507920479944E-2</v>
      </c>
      <c r="AC49" s="20">
        <f t="shared" si="6"/>
        <v>3.6947398674842973E-2</v>
      </c>
      <c r="AD49" s="20">
        <f t="shared" si="6"/>
        <v>3.781462350990536E-2</v>
      </c>
      <c r="AF49" s="21">
        <f t="shared" si="3"/>
        <v>4.3239782943548966E-2</v>
      </c>
      <c r="AG49" s="21" t="str">
        <f t="shared" si="4"/>
        <v>Germany</v>
      </c>
    </row>
    <row r="50" spans="1:33" x14ac:dyDescent="0.15">
      <c r="A50" s="26" t="s">
        <v>87</v>
      </c>
      <c r="B50" s="20">
        <f t="shared" si="6"/>
        <v>7.5245613038786999E-3</v>
      </c>
      <c r="C50" s="20">
        <f t="shared" si="6"/>
        <v>7.217019352164164E-3</v>
      </c>
      <c r="D50" s="20">
        <f t="shared" si="6"/>
        <v>1.7349988367723113E-2</v>
      </c>
      <c r="E50" s="20">
        <f t="shared" si="6"/>
        <v>1.0962085057939221E-2</v>
      </c>
      <c r="F50" s="20">
        <f t="shared" si="6"/>
        <v>9.1545072956226263E-3</v>
      </c>
      <c r="G50" s="20">
        <f t="shared" si="6"/>
        <v>9.7128027806552483E-3</v>
      </c>
      <c r="H50" s="20">
        <f t="shared" si="6"/>
        <v>9.4111766200901045E-3</v>
      </c>
      <c r="I50" s="20">
        <f t="shared" si="6"/>
        <v>1.291609400414321E-2</v>
      </c>
      <c r="J50" s="20">
        <f t="shared" si="6"/>
        <v>1.0223712100267259E-2</v>
      </c>
      <c r="K50" s="20">
        <f t="shared" si="6"/>
        <v>8.8371875432806096E-3</v>
      </c>
      <c r="L50" s="20">
        <f t="shared" si="6"/>
        <v>1.1178587388276486E-2</v>
      </c>
      <c r="M50" s="20">
        <f t="shared" si="6"/>
        <v>1.079241530483164E-2</v>
      </c>
      <c r="N50" s="20">
        <f t="shared" si="6"/>
        <v>1.4164221449532589E-2</v>
      </c>
      <c r="O50" s="20">
        <f t="shared" si="6"/>
        <v>1.4891429767112545E-2</v>
      </c>
      <c r="P50" s="20">
        <f t="shared" si="6"/>
        <v>1.5892445786669738E-2</v>
      </c>
      <c r="Q50" s="20">
        <f t="shared" si="6"/>
        <v>1.9102283195241043E-2</v>
      </c>
      <c r="R50" s="20">
        <f t="shared" si="6"/>
        <v>2.0489848836371671E-2</v>
      </c>
      <c r="S50" s="20">
        <f t="shared" si="6"/>
        <v>2.4677898920722682E-2</v>
      </c>
      <c r="T50" s="20">
        <f t="shared" si="6"/>
        <v>2.4202128742411882E-2</v>
      </c>
      <c r="U50" s="20">
        <f t="shared" si="6"/>
        <v>2.5943764423821524E-2</v>
      </c>
      <c r="V50" s="20">
        <f t="shared" si="6"/>
        <v>2.6202110450875372E-2</v>
      </c>
      <c r="W50" s="20">
        <f t="shared" si="6"/>
        <v>2.4415914146604017E-2</v>
      </c>
      <c r="X50" s="20">
        <f t="shared" si="6"/>
        <v>2.2600139521816956E-2</v>
      </c>
      <c r="Y50" s="20">
        <f t="shared" si="6"/>
        <v>2.2769928178003065E-2</v>
      </c>
      <c r="Z50" s="20">
        <f t="shared" si="6"/>
        <v>2.2844107207202605E-2</v>
      </c>
      <c r="AA50" s="20">
        <f t="shared" si="6"/>
        <v>2.3735065958036546E-2</v>
      </c>
      <c r="AB50" s="20">
        <f t="shared" si="6"/>
        <v>2.6195991938963995E-2</v>
      </c>
      <c r="AC50" s="20">
        <f t="shared" si="6"/>
        <v>2.6235806656577015E-2</v>
      </c>
      <c r="AD50" s="20">
        <f t="shared" si="6"/>
        <v>2.72773438538166E-2</v>
      </c>
      <c r="AF50" s="21">
        <f t="shared" si="3"/>
        <v>1.748001952250525E-2</v>
      </c>
      <c r="AG50" s="21" t="str">
        <f t="shared" si="4"/>
        <v>India</v>
      </c>
    </row>
    <row r="51" spans="1:33" x14ac:dyDescent="0.15">
      <c r="A51" s="26" t="s">
        <v>88</v>
      </c>
      <c r="B51" s="20">
        <f t="shared" si="6"/>
        <v>2.6832869555341025E-2</v>
      </c>
      <c r="C51" s="20">
        <f t="shared" si="6"/>
        <v>3.3192636002185819E-2</v>
      </c>
      <c r="D51" s="20">
        <f t="shared" si="6"/>
        <v>3.492367436783049E-2</v>
      </c>
      <c r="E51" s="20">
        <f t="shared" si="6"/>
        <v>3.3813584239929424E-2</v>
      </c>
      <c r="F51" s="20">
        <f t="shared" si="6"/>
        <v>2.9902058764741155E-2</v>
      </c>
      <c r="G51" s="20">
        <f t="shared" si="6"/>
        <v>3.2533016671659622E-2</v>
      </c>
      <c r="H51" s="20">
        <f t="shared" si="6"/>
        <v>3.4457137170853191E-2</v>
      </c>
      <c r="I51" s="20">
        <f t="shared" si="6"/>
        <v>2.7547979093707653E-2</v>
      </c>
      <c r="J51" s="20">
        <f t="shared" si="6"/>
        <v>3.132199797253709E-2</v>
      </c>
      <c r="K51" s="20">
        <f t="shared" si="6"/>
        <v>3.3623313747971263E-2</v>
      </c>
      <c r="L51" s="20">
        <f t="shared" si="6"/>
        <v>3.4488812671759538E-2</v>
      </c>
      <c r="M51" s="20">
        <f t="shared" si="6"/>
        <v>3.2253790934928667E-2</v>
      </c>
      <c r="N51" s="20">
        <f t="shared" si="6"/>
        <v>2.9779436839167561E-2</v>
      </c>
      <c r="O51" s="20">
        <f t="shared" si="6"/>
        <v>2.7289034817859558E-2</v>
      </c>
      <c r="P51" s="20">
        <f t="shared" si="6"/>
        <v>3.1335323745594064E-2</v>
      </c>
      <c r="Q51" s="20">
        <f t="shared" si="6"/>
        <v>2.8573668009844386E-2</v>
      </c>
      <c r="R51" s="20">
        <f t="shared" si="6"/>
        <v>2.717104928644215E-2</v>
      </c>
      <c r="S51" s="20">
        <f t="shared" si="6"/>
        <v>3.0539703781858961E-2</v>
      </c>
      <c r="T51" s="20">
        <f t="shared" si="6"/>
        <v>3.0392787384665595E-2</v>
      </c>
      <c r="U51" s="20">
        <f t="shared" si="6"/>
        <v>3.4699466453093214E-2</v>
      </c>
      <c r="V51" s="20">
        <f t="shared" si="6"/>
        <v>3.9188707216555797E-2</v>
      </c>
      <c r="W51" s="20">
        <f t="shared" si="6"/>
        <v>3.8395190871766363E-2</v>
      </c>
      <c r="X51" s="20">
        <f t="shared" si="6"/>
        <v>3.187169010669632E-2</v>
      </c>
      <c r="Y51" s="20">
        <f t="shared" si="6"/>
        <v>2.9793346332656671E-2</v>
      </c>
      <c r="Z51" s="20">
        <f t="shared" si="6"/>
        <v>2.3479645173487267E-2</v>
      </c>
      <c r="AA51" s="20">
        <f t="shared" si="6"/>
        <v>2.2453368541656481E-2</v>
      </c>
      <c r="AB51" s="20">
        <f t="shared" si="6"/>
        <v>2.3429678236002935E-2</v>
      </c>
      <c r="AC51" s="20">
        <f t="shared" si="6"/>
        <v>2.4384463833904069E-2</v>
      </c>
      <c r="AD51" s="20">
        <f t="shared" si="6"/>
        <v>2.1768246960952486E-2</v>
      </c>
      <c r="AF51" s="21">
        <f t="shared" si="3"/>
        <v>3.032536823398788E-2</v>
      </c>
      <c r="AG51" s="21" t="str">
        <f t="shared" si="4"/>
        <v>Indonesia</v>
      </c>
    </row>
    <row r="52" spans="1:33" x14ac:dyDescent="0.15">
      <c r="A52" s="26" t="s">
        <v>47</v>
      </c>
      <c r="B52" s="20">
        <f t="shared" si="6"/>
        <v>1.7898044560546691E-2</v>
      </c>
      <c r="C52" s="20">
        <f t="shared" si="6"/>
        <v>1.7420716425785295E-2</v>
      </c>
      <c r="D52" s="20">
        <f t="shared" si="6"/>
        <v>1.4943001843268491E-2</v>
      </c>
      <c r="E52" s="20">
        <f t="shared" si="6"/>
        <v>1.7031189921516303E-2</v>
      </c>
      <c r="F52" s="20">
        <f t="shared" si="6"/>
        <v>1.644727449244739E-2</v>
      </c>
      <c r="G52" s="20">
        <f t="shared" si="6"/>
        <v>1.8007124887658495E-2</v>
      </c>
      <c r="H52" s="20">
        <f t="shared" si="6"/>
        <v>1.6312462609029549E-2</v>
      </c>
      <c r="I52" s="20">
        <f t="shared" si="6"/>
        <v>1.5755472947156637E-2</v>
      </c>
      <c r="J52" s="20">
        <f t="shared" si="6"/>
        <v>1.4232559211132617E-2</v>
      </c>
      <c r="K52" s="20">
        <f t="shared" si="6"/>
        <v>1.3565303971013324E-2</v>
      </c>
      <c r="L52" s="20">
        <f t="shared" si="6"/>
        <v>1.7127635328561132E-2</v>
      </c>
      <c r="M52" s="20">
        <f t="shared" si="6"/>
        <v>1.8420902943513128E-2</v>
      </c>
      <c r="N52" s="20">
        <f t="shared" si="6"/>
        <v>1.7147775780275563E-2</v>
      </c>
      <c r="O52" s="20">
        <f t="shared" si="6"/>
        <v>1.604902549479054E-2</v>
      </c>
      <c r="P52" s="20">
        <f t="shared" si="6"/>
        <v>1.675742764305756E-2</v>
      </c>
      <c r="Q52" s="20">
        <f t="shared" si="6"/>
        <v>1.4998213766034288E-2</v>
      </c>
      <c r="R52" s="20">
        <f t="shared" si="6"/>
        <v>1.4120337251357942E-2</v>
      </c>
      <c r="S52" s="20">
        <f t="shared" si="6"/>
        <v>1.2209379540990528E-2</v>
      </c>
      <c r="T52" s="20">
        <f t="shared" si="6"/>
        <v>1.2585146290896475E-2</v>
      </c>
      <c r="U52" s="20">
        <f t="shared" si="6"/>
        <v>1.1059530409306616E-2</v>
      </c>
      <c r="V52" s="20">
        <f t="shared" si="6"/>
        <v>1.079744806133269E-2</v>
      </c>
      <c r="W52" s="20">
        <f t="shared" si="6"/>
        <v>1.0484438264514674E-2</v>
      </c>
      <c r="X52" s="20">
        <f t="shared" si="6"/>
        <v>1.0954751659585427E-2</v>
      </c>
      <c r="Y52" s="20">
        <f t="shared" si="6"/>
        <v>1.2275710609786186E-2</v>
      </c>
      <c r="Z52" s="20">
        <f t="shared" si="6"/>
        <v>1.3136920524980498E-2</v>
      </c>
      <c r="AA52" s="20">
        <f t="shared" si="6"/>
        <v>1.3208361183485265E-2</v>
      </c>
      <c r="AB52" s="20">
        <f t="shared" si="6"/>
        <v>1.2565814635645118E-2</v>
      </c>
      <c r="AC52" s="20">
        <f t="shared" si="6"/>
        <v>1.3174958086599358E-2</v>
      </c>
      <c r="AD52" s="20">
        <f t="shared" si="6"/>
        <v>1.3500002661930178E-2</v>
      </c>
      <c r="AF52" s="21">
        <f t="shared" si="3"/>
        <v>1.4558170034696482E-2</v>
      </c>
      <c r="AG52" s="21" t="str">
        <f t="shared" si="4"/>
        <v>Italy</v>
      </c>
    </row>
    <row r="53" spans="1:33" x14ac:dyDescent="0.15">
      <c r="A53" s="26" t="s">
        <v>65</v>
      </c>
      <c r="B53" s="20">
        <f t="shared" si="6"/>
        <v>0.2640411153387473</v>
      </c>
      <c r="C53" s="20">
        <f t="shared" si="6"/>
        <v>0.24385234317586538</v>
      </c>
      <c r="D53" s="20">
        <f t="shared" si="6"/>
        <v>0.23548202365826165</v>
      </c>
      <c r="E53" s="20">
        <f t="shared" si="6"/>
        <v>0.24447560672200477</v>
      </c>
      <c r="F53" s="20">
        <f t="shared" si="6"/>
        <v>0.23630964278575706</v>
      </c>
      <c r="G53" s="20">
        <f t="shared" si="6"/>
        <v>0.21302114727294383</v>
      </c>
      <c r="H53" s="20">
        <f t="shared" si="6"/>
        <v>0.19215252275613531</v>
      </c>
      <c r="I53" s="20">
        <f t="shared" si="6"/>
        <v>0.16513808327701077</v>
      </c>
      <c r="J53" s="20">
        <f t="shared" si="6"/>
        <v>0.19201571283752647</v>
      </c>
      <c r="K53" s="20">
        <f t="shared" si="6"/>
        <v>0.19998149361918274</v>
      </c>
      <c r="L53" s="20">
        <f t="shared" si="6"/>
        <v>0.19186854682762039</v>
      </c>
      <c r="M53" s="20">
        <f t="shared" si="6"/>
        <v>0.18444526948916881</v>
      </c>
      <c r="N53" s="20">
        <f t="shared" si="6"/>
        <v>0.18578212039171191</v>
      </c>
      <c r="O53" s="20">
        <f t="shared" si="6"/>
        <v>0.184299222445892</v>
      </c>
      <c r="P53" s="20">
        <f t="shared" si="6"/>
        <v>0.17155210771595097</v>
      </c>
      <c r="Q53" s="20">
        <f t="shared" si="6"/>
        <v>0.16337896691773532</v>
      </c>
      <c r="R53" s="20">
        <f t="shared" si="6"/>
        <v>0.1508204230753451</v>
      </c>
      <c r="S53" s="20">
        <f t="shared" si="6"/>
        <v>0.14149918136545447</v>
      </c>
      <c r="T53" s="20">
        <f t="shared" si="6"/>
        <v>0.14176587452646994</v>
      </c>
      <c r="U53" s="20">
        <f t="shared" si="6"/>
        <v>0.14022297311358206</v>
      </c>
      <c r="V53" s="20">
        <f t="shared" si="6"/>
        <v>0.13752844059999553</v>
      </c>
      <c r="W53" s="20">
        <f t="shared" si="6"/>
        <v>0.13366995430821502</v>
      </c>
      <c r="X53" s="20">
        <f t="shared" si="6"/>
        <v>0.12189842758458139</v>
      </c>
      <c r="Y53" s="20">
        <f t="shared" si="6"/>
        <v>0.1083848894917407</v>
      </c>
      <c r="Z53" s="20">
        <f t="shared" si="6"/>
        <v>0.10029177049934865</v>
      </c>
      <c r="AA53" s="20">
        <f t="shared" si="6"/>
        <v>0.10916730233246841</v>
      </c>
      <c r="AB53" s="20">
        <f t="shared" si="6"/>
        <v>0.10786945703759059</v>
      </c>
      <c r="AC53" s="20">
        <f t="shared" si="6"/>
        <v>0.10392818122633599</v>
      </c>
      <c r="AD53" s="20">
        <f t="shared" si="6"/>
        <v>0.1002106959988274</v>
      </c>
      <c r="AF53" s="21">
        <f t="shared" si="3"/>
        <v>0.16776046539280934</v>
      </c>
      <c r="AG53" s="21" t="str">
        <f t="shared" si="4"/>
        <v>Japan</v>
      </c>
    </row>
    <row r="54" spans="1:33" x14ac:dyDescent="0.15">
      <c r="A54" s="26" t="s">
        <v>91</v>
      </c>
      <c r="B54" s="20">
        <f t="shared" si="6"/>
        <v>2.2914418763132494E-2</v>
      </c>
      <c r="C54" s="20">
        <f t="shared" si="6"/>
        <v>2.2734553128945335E-2</v>
      </c>
      <c r="D54" s="20">
        <f t="shared" si="6"/>
        <v>2.5179405501172168E-2</v>
      </c>
      <c r="E54" s="20">
        <f t="shared" si="6"/>
        <v>2.2157887197581407E-2</v>
      </c>
      <c r="F54" s="20">
        <f t="shared" si="6"/>
        <v>2.6012963650381197E-2</v>
      </c>
      <c r="G54" s="20">
        <f t="shared" si="6"/>
        <v>3.3112319847540386E-2</v>
      </c>
      <c r="H54" s="20">
        <f t="shared" si="6"/>
        <v>3.4413842511301321E-2</v>
      </c>
      <c r="I54" s="20">
        <f t="shared" si="6"/>
        <v>3.2981317530874917E-2</v>
      </c>
      <c r="J54" s="20">
        <f t="shared" si="6"/>
        <v>3.2652520505022577E-2</v>
      </c>
      <c r="K54" s="20">
        <f t="shared" si="6"/>
        <v>3.2095002184381008E-2</v>
      </c>
      <c r="L54" s="20">
        <f t="shared" si="6"/>
        <v>3.003966416145272E-2</v>
      </c>
      <c r="M54" s="20">
        <f t="shared" si="6"/>
        <v>2.9756466453828536E-2</v>
      </c>
      <c r="N54" s="20">
        <f t="shared" si="6"/>
        <v>2.8084031286902619E-2</v>
      </c>
      <c r="O54" s="20">
        <f t="shared" si="6"/>
        <v>2.7596663797534709E-2</v>
      </c>
      <c r="P54" s="20">
        <f t="shared" si="6"/>
        <v>2.515304665362705E-2</v>
      </c>
      <c r="Q54" s="20">
        <f t="shared" si="6"/>
        <v>2.5965709699555539E-2</v>
      </c>
      <c r="R54" s="20">
        <f t="shared" si="6"/>
        <v>2.5823878680266091E-2</v>
      </c>
      <c r="S54" s="20">
        <f t="shared" si="6"/>
        <v>2.4908354713990385E-2</v>
      </c>
      <c r="T54" s="20">
        <f t="shared" si="6"/>
        <v>2.3692335230831287E-2</v>
      </c>
      <c r="U54" s="20">
        <f t="shared" si="6"/>
        <v>2.372490342128664E-2</v>
      </c>
      <c r="V54" s="20">
        <f t="shared" si="6"/>
        <v>2.1314326561063503E-2</v>
      </c>
      <c r="W54" s="20">
        <f t="shared" si="6"/>
        <v>2.2701672389517907E-2</v>
      </c>
      <c r="X54" s="20">
        <f t="shared" si="6"/>
        <v>2.5339058820536661E-2</v>
      </c>
      <c r="Y54" s="20">
        <f t="shared" si="6"/>
        <v>2.3555971471105986E-2</v>
      </c>
      <c r="Z54" s="20">
        <f t="shared" si="6"/>
        <v>2.2948818568681556E-2</v>
      </c>
      <c r="AA54" s="20">
        <f t="shared" si="6"/>
        <v>2.2909329886572748E-2</v>
      </c>
      <c r="AB54" s="20">
        <f t="shared" si="6"/>
        <v>2.3199322343824092E-2</v>
      </c>
      <c r="AC54" s="20">
        <f t="shared" si="6"/>
        <v>2.3521217285136529E-2</v>
      </c>
      <c r="AD54" s="20">
        <f t="shared" si="6"/>
        <v>2.3979537182875914E-2</v>
      </c>
      <c r="AF54" s="21">
        <f t="shared" si="3"/>
        <v>2.6154087566514595E-2</v>
      </c>
      <c r="AG54" s="21" t="str">
        <f t="shared" si="4"/>
        <v>Malaysia</v>
      </c>
    </row>
    <row r="55" spans="1:33" x14ac:dyDescent="0.15">
      <c r="A55" s="26" t="s">
        <v>243</v>
      </c>
      <c r="B55" s="20">
        <f t="shared" si="6"/>
        <v>7.8747610123611044E-3</v>
      </c>
      <c r="C55" s="20">
        <f t="shared" si="6"/>
        <v>8.4795266539787802E-3</v>
      </c>
      <c r="D55" s="20">
        <f t="shared" si="6"/>
        <v>8.607884894146281E-3</v>
      </c>
      <c r="E55" s="20">
        <f t="shared" si="6"/>
        <v>9.5296255249210215E-3</v>
      </c>
      <c r="F55" s="20">
        <f t="shared" si="6"/>
        <v>5.9392935667171116E-3</v>
      </c>
      <c r="G55" s="20">
        <f t="shared" si="6"/>
        <v>7.2169264808324626E-3</v>
      </c>
      <c r="H55" s="20">
        <f t="shared" si="6"/>
        <v>8.1826906553054846E-3</v>
      </c>
      <c r="I55" s="20">
        <f t="shared" si="6"/>
        <v>9.0691814515122607E-3</v>
      </c>
      <c r="J55" s="20">
        <f t="shared" si="6"/>
        <v>1.1081927932909415E-2</v>
      </c>
      <c r="K55" s="20">
        <f t="shared" si="6"/>
        <v>1.0590327270296036E-2</v>
      </c>
      <c r="L55" s="20">
        <f t="shared" si="6"/>
        <v>1.0743480225676226E-2</v>
      </c>
      <c r="M55" s="20">
        <f t="shared" si="6"/>
        <v>1.0354347982558767E-2</v>
      </c>
      <c r="N55" s="20">
        <f t="shared" si="6"/>
        <v>9.6680268688108667E-3</v>
      </c>
      <c r="O55" s="20">
        <f t="shared" si="6"/>
        <v>9.2501336269939054E-3</v>
      </c>
      <c r="P55" s="20">
        <f t="shared" si="6"/>
        <v>1.0063764803071239E-2</v>
      </c>
      <c r="Q55" s="20">
        <f t="shared" si="6"/>
        <v>1.4747407422361506E-2</v>
      </c>
      <c r="R55" s="20">
        <f t="shared" si="6"/>
        <v>1.5506497945365138E-2</v>
      </c>
      <c r="S55" s="20">
        <f t="shared" si="6"/>
        <v>1.6082406358244063E-2</v>
      </c>
      <c r="T55" s="20">
        <f t="shared" si="6"/>
        <v>1.6137694063473138E-2</v>
      </c>
      <c r="U55" s="20">
        <f t="shared" si="6"/>
        <v>1.5719632432885558E-2</v>
      </c>
      <c r="V55" s="20">
        <f t="shared" si="6"/>
        <v>1.5332697234197027E-2</v>
      </c>
      <c r="W55" s="20">
        <f t="shared" si="6"/>
        <v>1.5074829144905013E-2</v>
      </c>
      <c r="X55" s="20">
        <f t="shared" si="6"/>
        <v>1.5484035633919849E-2</v>
      </c>
      <c r="Y55" s="20">
        <f t="shared" si="6"/>
        <v>1.779828445321836E-2</v>
      </c>
      <c r="Z55" s="20">
        <f t="shared" si="6"/>
        <v>2.0156798895289658E-2</v>
      </c>
      <c r="AA55" s="20">
        <f t="shared" si="6"/>
        <v>1.9995895913469904E-2</v>
      </c>
      <c r="AB55" s="20">
        <f t="shared" si="6"/>
        <v>2.0108892263656468E-2</v>
      </c>
      <c r="AC55" s="20">
        <f t="shared" si="6"/>
        <v>2.0216366123264825E-2</v>
      </c>
      <c r="AD55" s="20">
        <f t="shared" si="6"/>
        <v>2.2556747386671173E-2</v>
      </c>
      <c r="AF55" s="21">
        <f t="shared" si="3"/>
        <v>1.3157589111069401E-2</v>
      </c>
      <c r="AG55" s="21" t="str">
        <f t="shared" si="4"/>
        <v>Mexico</v>
      </c>
    </row>
    <row r="56" spans="1:33" x14ac:dyDescent="0.15">
      <c r="A56" s="26" t="s">
        <v>52</v>
      </c>
      <c r="B56" s="20">
        <f t="shared" si="6"/>
        <v>1.3818691199575977E-2</v>
      </c>
      <c r="C56" s="20">
        <f t="shared" si="6"/>
        <v>1.2907723906612146E-2</v>
      </c>
      <c r="D56" s="20">
        <f t="shared" si="6"/>
        <v>1.2831296193561085E-2</v>
      </c>
      <c r="E56" s="20">
        <f t="shared" si="6"/>
        <v>1.2175906030654635E-2</v>
      </c>
      <c r="F56" s="20">
        <f t="shared" si="6"/>
        <v>1.2632420547671398E-2</v>
      </c>
      <c r="G56" s="20">
        <f t="shared" si="6"/>
        <v>1.3009958239640219E-2</v>
      </c>
      <c r="H56" s="20">
        <f t="shared" si="6"/>
        <v>1.1803206560331528E-2</v>
      </c>
      <c r="I56" s="20">
        <f t="shared" si="6"/>
        <v>1.6109371857566071E-2</v>
      </c>
      <c r="J56" s="20">
        <f t="shared" si="6"/>
        <v>1.5315408718090496E-2</v>
      </c>
      <c r="K56" s="20">
        <f t="shared" si="6"/>
        <v>1.4642739263855556E-2</v>
      </c>
      <c r="L56" s="20">
        <f t="shared" si="6"/>
        <v>1.5786187291293587E-2</v>
      </c>
      <c r="M56" s="20">
        <f t="shared" si="6"/>
        <v>1.5234784610001582E-2</v>
      </c>
      <c r="N56" s="20">
        <f t="shared" si="6"/>
        <v>1.3543351966646744E-2</v>
      </c>
      <c r="O56" s="20">
        <f t="shared" si="6"/>
        <v>1.2865267806122021E-2</v>
      </c>
      <c r="P56" s="20">
        <f t="shared" si="6"/>
        <v>1.5172662612952779E-2</v>
      </c>
      <c r="Q56" s="20">
        <f t="shared" si="6"/>
        <v>1.3816330033767215E-2</v>
      </c>
      <c r="R56" s="20">
        <f t="shared" si="6"/>
        <v>1.4953913535079301E-2</v>
      </c>
      <c r="S56" s="20">
        <f t="shared" si="6"/>
        <v>1.5298783379135513E-2</v>
      </c>
      <c r="T56" s="20">
        <f t="shared" si="6"/>
        <v>1.3116203180146398E-2</v>
      </c>
      <c r="U56" s="20">
        <f t="shared" si="6"/>
        <v>1.439876537123681E-2</v>
      </c>
      <c r="V56" s="20">
        <f t="shared" si="6"/>
        <v>1.1524982072035801E-2</v>
      </c>
      <c r="W56" s="20">
        <f t="shared" si="6"/>
        <v>1.1730393336662414E-2</v>
      </c>
      <c r="X56" s="20">
        <f t="shared" si="6"/>
        <v>1.2520415626070994E-2</v>
      </c>
      <c r="Y56" s="20">
        <f t="shared" ref="Y56:AD56" si="7">Y20/Y$36</f>
        <v>1.2486272534590077E-2</v>
      </c>
      <c r="Z56" s="20">
        <f t="shared" si="7"/>
        <v>1.1756646570911826E-2</v>
      </c>
      <c r="AA56" s="20">
        <f t="shared" si="7"/>
        <v>1.2124901837825691E-2</v>
      </c>
      <c r="AB56" s="20">
        <f t="shared" si="7"/>
        <v>1.4438149204911512E-2</v>
      </c>
      <c r="AC56" s="20">
        <f t="shared" si="7"/>
        <v>1.4316226073879302E-2</v>
      </c>
      <c r="AD56" s="20">
        <f t="shared" si="7"/>
        <v>1.1063887612969888E-2</v>
      </c>
      <c r="AF56" s="21">
        <f t="shared" si="3"/>
        <v>1.3496374040475807E-2</v>
      </c>
      <c r="AG56" s="21" t="str">
        <f t="shared" si="4"/>
        <v>Netherlands, The</v>
      </c>
    </row>
    <row r="57" spans="1:33" x14ac:dyDescent="0.15">
      <c r="A57" s="26" t="s">
        <v>66</v>
      </c>
      <c r="B57" s="20">
        <f t="shared" ref="B57:AD65" si="8">B21/B$36</f>
        <v>4.8933310617676577E-3</v>
      </c>
      <c r="C57" s="20">
        <f t="shared" si="8"/>
        <v>4.7485349262281189E-3</v>
      </c>
      <c r="D57" s="20">
        <f t="shared" si="8"/>
        <v>5.1897850713148071E-3</v>
      </c>
      <c r="E57" s="20">
        <f t="shared" si="8"/>
        <v>5.1493150581653959E-3</v>
      </c>
      <c r="F57" s="20">
        <f t="shared" si="8"/>
        <v>4.8485194597527202E-3</v>
      </c>
      <c r="G57" s="20">
        <f t="shared" si="8"/>
        <v>4.7318782777551185E-3</v>
      </c>
      <c r="H57" s="20">
        <f t="shared" si="8"/>
        <v>4.4701735987317014E-3</v>
      </c>
      <c r="I57" s="20">
        <f t="shared" si="8"/>
        <v>4.0511733961334801E-3</v>
      </c>
      <c r="J57" s="20">
        <f t="shared" si="8"/>
        <v>4.1758824071514147E-3</v>
      </c>
      <c r="K57" s="20">
        <f t="shared" si="8"/>
        <v>3.7779680439599867E-3</v>
      </c>
      <c r="L57" s="20">
        <f t="shared" si="8"/>
        <v>4.5168706723787656E-3</v>
      </c>
      <c r="M57" s="20">
        <f t="shared" si="8"/>
        <v>0</v>
      </c>
      <c r="N57" s="20">
        <f t="shared" si="8"/>
        <v>3.9539725108661775E-3</v>
      </c>
      <c r="O57" s="20">
        <f t="shared" si="8"/>
        <v>4.0739467834745875E-3</v>
      </c>
      <c r="P57" s="20">
        <f t="shared" si="8"/>
        <v>3.6980377105123377E-3</v>
      </c>
      <c r="Q57" s="20">
        <f t="shared" si="8"/>
        <v>3.4159480556419869E-3</v>
      </c>
      <c r="R57" s="20">
        <f t="shared" si="8"/>
        <v>3.4140249559347631E-3</v>
      </c>
      <c r="S57" s="20">
        <f t="shared" si="8"/>
        <v>3.0873799013648104E-3</v>
      </c>
      <c r="T57" s="20">
        <f t="shared" si="8"/>
        <v>3.5245603178800759E-3</v>
      </c>
      <c r="U57" s="20">
        <f t="shared" si="8"/>
        <v>3.1758595073947235E-3</v>
      </c>
      <c r="V57" s="20">
        <f t="shared" si="8"/>
        <v>3.2828304879335686E-3</v>
      </c>
      <c r="W57" s="20">
        <f t="shared" si="8"/>
        <v>3.6336369699026027E-3</v>
      </c>
      <c r="X57" s="20">
        <f t="shared" si="8"/>
        <v>3.7148237656813936E-3</v>
      </c>
      <c r="Y57" s="20">
        <f t="shared" si="8"/>
        <v>4.1067800073498126E-3</v>
      </c>
      <c r="Z57" s="20">
        <f t="shared" si="8"/>
        <v>3.4929483184117588E-3</v>
      </c>
      <c r="AA57" s="20">
        <f t="shared" si="8"/>
        <v>3.6760269825819886E-3</v>
      </c>
      <c r="AB57" s="20">
        <f t="shared" si="8"/>
        <v>3.3655625415733846E-3</v>
      </c>
      <c r="AC57" s="20">
        <f t="shared" si="8"/>
        <v>3.8120072302285915E-3</v>
      </c>
      <c r="AD57" s="20">
        <f t="shared" si="8"/>
        <v>3.5538590022908233E-3</v>
      </c>
      <c r="AF57" s="21">
        <f t="shared" si="3"/>
        <v>3.8460564490469854E-3</v>
      </c>
      <c r="AG57" s="21" t="str">
        <f t="shared" si="4"/>
        <v>New Zealand</v>
      </c>
    </row>
    <row r="58" spans="1:33" x14ac:dyDescent="0.15">
      <c r="A58" s="26" t="s">
        <v>67</v>
      </c>
      <c r="B58" s="20">
        <f t="shared" si="8"/>
        <v>2.4230033884188019E-3</v>
      </c>
      <c r="C58" s="20">
        <f t="shared" si="8"/>
        <v>3.4860276244134993E-3</v>
      </c>
      <c r="D58" s="20">
        <f t="shared" si="8"/>
        <v>1.6643103849388857E-3</v>
      </c>
      <c r="E58" s="20">
        <f t="shared" si="8"/>
        <v>2.0431396497259482E-3</v>
      </c>
      <c r="F58" s="20">
        <f t="shared" si="8"/>
        <v>3.7634562119870929E-3</v>
      </c>
      <c r="G58" s="20">
        <f t="shared" si="8"/>
        <v>2.4471498644683229E-3</v>
      </c>
      <c r="H58" s="20">
        <f t="shared" si="8"/>
        <v>2.9873315090797811E-3</v>
      </c>
      <c r="I58" s="20">
        <f t="shared" si="8"/>
        <v>5.8350514293888951E-3</v>
      </c>
      <c r="J58" s="20">
        <f t="shared" si="8"/>
        <v>5.1665745092618204E-3</v>
      </c>
      <c r="K58" s="20">
        <f t="shared" si="8"/>
        <v>3.5875851078466183E-3</v>
      </c>
      <c r="L58" s="20">
        <f t="shared" si="8"/>
        <v>3.3749839531393212E-3</v>
      </c>
      <c r="M58" s="20">
        <f t="shared" si="8"/>
        <v>4.0482962398067299E-3</v>
      </c>
      <c r="N58" s="20">
        <f t="shared" si="8"/>
        <v>4.4288974020659016E-3</v>
      </c>
      <c r="O58" s="20">
        <f t="shared" si="8"/>
        <v>2.3983526241759708E-3</v>
      </c>
      <c r="P58" s="20">
        <f t="shared" si="8"/>
        <v>2.6223633494937095E-3</v>
      </c>
      <c r="Q58" s="20">
        <f t="shared" si="8"/>
        <v>3.5550799254252148E-3</v>
      </c>
      <c r="R58" s="20">
        <f t="shared" si="8"/>
        <v>3.8918255855090581E-3</v>
      </c>
      <c r="S58" s="20">
        <f t="shared" si="8"/>
        <v>6.79237568672979E-3</v>
      </c>
      <c r="T58" s="20">
        <f t="shared" si="8"/>
        <v>8.910491865676785E-3</v>
      </c>
      <c r="U58" s="20">
        <f t="shared" si="8"/>
        <v>9.8175149708921404E-3</v>
      </c>
      <c r="V58" s="20">
        <f t="shared" si="8"/>
        <v>4.1523813880412945E-3</v>
      </c>
      <c r="W58" s="20">
        <f t="shared" si="8"/>
        <v>7.9768602624235487E-3</v>
      </c>
      <c r="X58" s="20">
        <f t="shared" si="8"/>
        <v>6.6877435402840054E-3</v>
      </c>
      <c r="Y58" s="20">
        <f t="shared" si="8"/>
        <v>5.6884556615823942E-3</v>
      </c>
      <c r="Z58" s="20">
        <f t="shared" si="8"/>
        <v>1.0399759221963978E-2</v>
      </c>
      <c r="AA58" s="20">
        <f t="shared" si="8"/>
        <v>8.2562837550657926E-3</v>
      </c>
      <c r="AB58" s="20">
        <f t="shared" si="8"/>
        <v>7.4251225664734057E-3</v>
      </c>
      <c r="AC58" s="20">
        <f t="shared" si="8"/>
        <v>5.4965943816139328E-3</v>
      </c>
      <c r="AD58" s="20">
        <f t="shared" si="8"/>
        <v>4.127710938213347E-3</v>
      </c>
      <c r="AF58" s="21">
        <f t="shared" si="3"/>
        <v>4.9467145861415863E-3</v>
      </c>
      <c r="AG58" s="21" t="str">
        <f t="shared" si="4"/>
        <v>Norway</v>
      </c>
    </row>
    <row r="59" spans="1:33" x14ac:dyDescent="0.15">
      <c r="A59" s="26" t="s">
        <v>249</v>
      </c>
      <c r="B59" s="20">
        <f t="shared" si="8"/>
        <v>1.2777556931114773E-3</v>
      </c>
      <c r="C59" s="20">
        <f t="shared" si="8"/>
        <v>1.5168931014339819E-3</v>
      </c>
      <c r="D59" s="20">
        <f t="shared" si="8"/>
        <v>1.0648007301490721E-3</v>
      </c>
      <c r="E59" s="20">
        <f t="shared" si="8"/>
        <v>1.3872239688176179E-3</v>
      </c>
      <c r="F59" s="20">
        <f t="shared" si="8"/>
        <v>1.5476428428657094E-3</v>
      </c>
      <c r="G59" s="20">
        <f t="shared" si="8"/>
        <v>1.7379095276423256E-3</v>
      </c>
      <c r="H59" s="20">
        <f t="shared" si="8"/>
        <v>1.5369604140917715E-3</v>
      </c>
      <c r="I59" s="20">
        <f t="shared" si="8"/>
        <v>1.8587736758730081E-3</v>
      </c>
      <c r="J59" s="20">
        <f t="shared" si="8"/>
        <v>1.2844438300617452E-3</v>
      </c>
      <c r="K59" s="20">
        <f t="shared" si="8"/>
        <v>1.3627096365812304E-3</v>
      </c>
      <c r="L59" s="20">
        <f t="shared" si="8"/>
        <v>1.3529019733851792E-3</v>
      </c>
      <c r="M59" s="20">
        <f t="shared" si="8"/>
        <v>1.6411893801841627E-3</v>
      </c>
      <c r="N59" s="20">
        <f t="shared" si="8"/>
        <v>1.3826012617524281E-3</v>
      </c>
      <c r="O59" s="20">
        <f t="shared" si="8"/>
        <v>1.4346674362139976E-3</v>
      </c>
      <c r="P59" s="20">
        <f t="shared" si="8"/>
        <v>1.2595080566487923E-3</v>
      </c>
      <c r="Q59" s="20">
        <f t="shared" si="8"/>
        <v>2.1547198509509432E-3</v>
      </c>
      <c r="R59" s="20">
        <f t="shared" si="8"/>
        <v>2.749238396224765E-3</v>
      </c>
      <c r="S59" s="20">
        <f t="shared" si="8"/>
        <v>2.5757557317391076E-3</v>
      </c>
      <c r="T59" s="20">
        <f t="shared" si="8"/>
        <v>3.107751044618775E-3</v>
      </c>
      <c r="U59" s="20">
        <f t="shared" si="8"/>
        <v>3.0075356370857474E-3</v>
      </c>
      <c r="V59" s="20">
        <f t="shared" si="8"/>
        <v>4.2332533038149404E-3</v>
      </c>
      <c r="W59" s="20">
        <f t="shared" si="8"/>
        <v>4.0324502474945022E-3</v>
      </c>
      <c r="X59" s="20">
        <f t="shared" si="8"/>
        <v>4.4067918898793735E-3</v>
      </c>
      <c r="Y59" s="20">
        <f t="shared" si="8"/>
        <v>3.5617370039754681E-3</v>
      </c>
      <c r="Z59" s="20">
        <f t="shared" si="8"/>
        <v>3.3039930851540005E-3</v>
      </c>
      <c r="AA59" s="20">
        <f t="shared" si="8"/>
        <v>3.8231552343779155E-3</v>
      </c>
      <c r="AB59" s="20">
        <f t="shared" si="8"/>
        <v>4.0351200754041843E-3</v>
      </c>
      <c r="AC59" s="20">
        <f t="shared" si="8"/>
        <v>4.0334210351813515E-3</v>
      </c>
      <c r="AD59" s="20">
        <f t="shared" si="8"/>
        <v>4.0508252575089986E-3</v>
      </c>
      <c r="AF59" s="21">
        <f t="shared" si="3"/>
        <v>2.4386803214559503E-3</v>
      </c>
      <c r="AG59" s="21" t="str">
        <f t="shared" si="4"/>
        <v>Peru</v>
      </c>
    </row>
    <row r="60" spans="1:33" x14ac:dyDescent="0.15">
      <c r="A60" s="26" t="s">
        <v>102</v>
      </c>
      <c r="B60" s="20">
        <f t="shared" si="8"/>
        <v>7.8652961553750938E-3</v>
      </c>
      <c r="C60" s="20">
        <f t="shared" si="8"/>
        <v>7.9519116621756553E-3</v>
      </c>
      <c r="D60" s="20">
        <f t="shared" si="8"/>
        <v>9.3416131283666493E-3</v>
      </c>
      <c r="E60" s="20">
        <f t="shared" si="8"/>
        <v>1.0200619727229542E-2</v>
      </c>
      <c r="F60" s="20">
        <f t="shared" si="8"/>
        <v>1.0011136175437594E-2</v>
      </c>
      <c r="G60" s="20">
        <f t="shared" si="8"/>
        <v>1.1217908228270715E-2</v>
      </c>
      <c r="H60" s="20">
        <f t="shared" si="8"/>
        <v>1.4909598383178974E-2</v>
      </c>
      <c r="I60" s="20">
        <f t="shared" si="8"/>
        <v>2.0718858225939791E-2</v>
      </c>
      <c r="J60" s="20">
        <f t="shared" si="8"/>
        <v>2.0579900470002764E-2</v>
      </c>
      <c r="K60" s="20">
        <f t="shared" si="8"/>
        <v>1.9788302314762401E-2</v>
      </c>
      <c r="L60" s="20">
        <f t="shared" si="8"/>
        <v>1.9366928919570637E-2</v>
      </c>
      <c r="M60" s="20">
        <f t="shared" si="8"/>
        <v>1.9745692166468473E-2</v>
      </c>
      <c r="N60" s="20">
        <f t="shared" si="8"/>
        <v>1.7122398924502059E-2</v>
      </c>
      <c r="O60" s="20">
        <f t="shared" si="8"/>
        <v>1.4938144430783623E-2</v>
      </c>
      <c r="P60" s="20">
        <f t="shared" si="8"/>
        <v>1.3111440143726788E-2</v>
      </c>
      <c r="Q60" s="20">
        <f t="shared" si="8"/>
        <v>1.273768116031756E-2</v>
      </c>
      <c r="R60" s="20">
        <f t="shared" si="8"/>
        <v>1.2520111685370977E-2</v>
      </c>
      <c r="S60" s="20">
        <f t="shared" si="8"/>
        <v>1.2872835326999767E-2</v>
      </c>
      <c r="T60" s="20">
        <f t="shared" si="8"/>
        <v>1.4373860816504578E-2</v>
      </c>
      <c r="U60" s="20">
        <f t="shared" si="8"/>
        <v>1.4141858713314566E-2</v>
      </c>
      <c r="V60" s="20">
        <f t="shared" si="8"/>
        <v>1.3896548277235176E-2</v>
      </c>
      <c r="W60" s="20">
        <f t="shared" si="8"/>
        <v>1.4894359523490905E-2</v>
      </c>
      <c r="X60" s="20">
        <f t="shared" si="8"/>
        <v>1.6078188192018207E-2</v>
      </c>
      <c r="Y60" s="20">
        <f t="shared" si="8"/>
        <v>1.6851550620552613E-2</v>
      </c>
      <c r="Z60" s="20">
        <f t="shared" si="8"/>
        <v>1.6244238974575522E-2</v>
      </c>
      <c r="AA60" s="20">
        <f t="shared" si="8"/>
        <v>1.6214646274987747E-2</v>
      </c>
      <c r="AB60" s="20">
        <f t="shared" si="8"/>
        <v>1.8724056474192893E-2</v>
      </c>
      <c r="AC60" s="20">
        <f t="shared" si="8"/>
        <v>1.9057053532712049E-2</v>
      </c>
      <c r="AD60" s="20">
        <f t="shared" si="8"/>
        <v>1.5880721570680774E-2</v>
      </c>
      <c r="AF60" s="21">
        <f t="shared" si="3"/>
        <v>1.4874395179267037E-2</v>
      </c>
      <c r="AG60" s="21" t="str">
        <f t="shared" si="4"/>
        <v>Philippines</v>
      </c>
    </row>
    <row r="61" spans="1:33" x14ac:dyDescent="0.15">
      <c r="A61" s="26" t="s">
        <v>157</v>
      </c>
      <c r="B61" s="20">
        <f t="shared" si="8"/>
        <v>3.3515058587464751E-2</v>
      </c>
      <c r="C61" s="20">
        <f t="shared" si="8"/>
        <v>3.7196856922120256E-2</v>
      </c>
      <c r="D61" s="20">
        <f t="shared" si="8"/>
        <v>3.4887882746649009E-2</v>
      </c>
      <c r="E61" s="20">
        <f t="shared" si="8"/>
        <v>2.9493587858774567E-2</v>
      </c>
      <c r="F61" s="20">
        <f t="shared" si="8"/>
        <v>3.1118471774078407E-2</v>
      </c>
      <c r="G61" s="20">
        <f t="shared" si="8"/>
        <v>3.5028892971482394E-2</v>
      </c>
      <c r="H61" s="20">
        <f t="shared" si="8"/>
        <v>3.6946580095086341E-2</v>
      </c>
      <c r="I61" s="20">
        <f t="shared" si="8"/>
        <v>3.2409387169067827E-2</v>
      </c>
      <c r="J61" s="20">
        <f t="shared" si="8"/>
        <v>3.3568334715694405E-2</v>
      </c>
      <c r="K61" s="20">
        <f t="shared" si="8"/>
        <v>4.1698423431001136E-2</v>
      </c>
      <c r="L61" s="20">
        <f t="shared" si="8"/>
        <v>4.1507489753548794E-2</v>
      </c>
      <c r="M61" s="20">
        <f t="shared" si="8"/>
        <v>3.6109142644689153E-2</v>
      </c>
      <c r="N61" s="20">
        <f t="shared" si="8"/>
        <v>3.701450025227912E-2</v>
      </c>
      <c r="O61" s="20">
        <f t="shared" si="8"/>
        <v>3.6692954399819573E-2</v>
      </c>
      <c r="P61" s="20">
        <f t="shared" si="8"/>
        <v>4.3104232718891258E-2</v>
      </c>
      <c r="Q61" s="20">
        <f t="shared" si="8"/>
        <v>4.8997689372048688E-2</v>
      </c>
      <c r="R61" s="20">
        <f t="shared" si="8"/>
        <v>4.5982230538745873E-2</v>
      </c>
      <c r="S61" s="20">
        <f t="shared" si="8"/>
        <v>6.1915478372768326E-2</v>
      </c>
      <c r="T61" s="20">
        <f t="shared" si="8"/>
        <v>4.6977816895238188E-2</v>
      </c>
      <c r="U61" s="20">
        <f t="shared" si="8"/>
        <v>4.7578852007226301E-2</v>
      </c>
      <c r="V61" s="20">
        <f t="shared" si="8"/>
        <v>5.5947389394502146E-2</v>
      </c>
      <c r="W61" s="20">
        <f t="shared" si="8"/>
        <v>6.3258050113587691E-2</v>
      </c>
      <c r="X61" s="20">
        <f t="shared" si="8"/>
        <v>5.9851275984358999E-2</v>
      </c>
      <c r="Y61" s="20">
        <f t="shared" si="8"/>
        <v>5.6721990010561892E-2</v>
      </c>
      <c r="Z61" s="20">
        <f t="shared" si="8"/>
        <v>4.0778327938625319E-2</v>
      </c>
      <c r="AA61" s="20">
        <f t="shared" si="8"/>
        <v>3.2441727288461855E-2</v>
      </c>
      <c r="AB61" s="20">
        <f t="shared" si="8"/>
        <v>3.2684533820665412E-2</v>
      </c>
      <c r="AC61" s="20">
        <f t="shared" si="8"/>
        <v>3.7109084039788895E-2</v>
      </c>
      <c r="AD61" s="20">
        <f t="shared" si="8"/>
        <v>3.3627598799123019E-2</v>
      </c>
      <c r="AF61" s="21">
        <f t="shared" si="3"/>
        <v>4.15228910557362E-2</v>
      </c>
      <c r="AG61" s="21" t="str">
        <f t="shared" si="4"/>
        <v>Saudi Arabia</v>
      </c>
    </row>
    <row r="62" spans="1:33" x14ac:dyDescent="0.15">
      <c r="A62" s="26" t="s">
        <v>69</v>
      </c>
      <c r="B62" s="20">
        <f t="shared" si="8"/>
        <v>2.9435705226494035E-2</v>
      </c>
      <c r="C62" s="20">
        <f t="shared" si="8"/>
        <v>3.9335581978179351E-2</v>
      </c>
      <c r="D62" s="20">
        <f t="shared" si="8"/>
        <v>3.4664185114264744E-2</v>
      </c>
      <c r="E62" s="20">
        <f t="shared" si="8"/>
        <v>3.6512639570563707E-2</v>
      </c>
      <c r="F62" s="20">
        <f t="shared" si="8"/>
        <v>4.2151851746095204E-2</v>
      </c>
      <c r="G62" s="20">
        <f t="shared" si="8"/>
        <v>4.0453769440945364E-2</v>
      </c>
      <c r="H62" s="20">
        <f t="shared" si="8"/>
        <v>3.6935756430198391E-2</v>
      </c>
      <c r="I62" s="20">
        <f t="shared" si="8"/>
        <v>3.2811100161289471E-2</v>
      </c>
      <c r="J62" s="20">
        <f t="shared" si="8"/>
        <v>3.4720302276287897E-2</v>
      </c>
      <c r="K62" s="20">
        <f t="shared" si="8"/>
        <v>3.5836601515155275E-2</v>
      </c>
      <c r="L62" s="20">
        <f t="shared" si="8"/>
        <v>3.1538758496874826E-2</v>
      </c>
      <c r="M62" s="20">
        <f t="shared" si="8"/>
        <v>3.1362786060625925E-2</v>
      </c>
      <c r="N62" s="20">
        <f t="shared" si="8"/>
        <v>3.0250350653013833E-2</v>
      </c>
      <c r="O62" s="20">
        <f t="shared" si="8"/>
        <v>2.7474138653330246E-2</v>
      </c>
      <c r="P62" s="20">
        <f t="shared" si="8"/>
        <v>3.0137534129745205E-2</v>
      </c>
      <c r="Q62" s="20">
        <f t="shared" si="8"/>
        <v>3.2017612778528673E-2</v>
      </c>
      <c r="R62" s="20">
        <f t="shared" si="8"/>
        <v>3.433546103804494E-2</v>
      </c>
      <c r="S62" s="20">
        <f t="shared" si="8"/>
        <v>3.9106266447839204E-2</v>
      </c>
      <c r="T62" s="20">
        <f t="shared" si="8"/>
        <v>4.2787150622948807E-2</v>
      </c>
      <c r="U62" s="20">
        <f t="shared" si="8"/>
        <v>3.5018792078779476E-2</v>
      </c>
      <c r="V62" s="20">
        <f t="shared" si="8"/>
        <v>3.7968479902189954E-2</v>
      </c>
      <c r="W62" s="20">
        <f t="shared" si="8"/>
        <v>4.2195700925120136E-2</v>
      </c>
      <c r="X62" s="20">
        <f t="shared" si="8"/>
        <v>4.2041885150426658E-2</v>
      </c>
      <c r="Y62" s="20">
        <f t="shared" si="8"/>
        <v>4.4201625555156956E-2</v>
      </c>
      <c r="Z62" s="20">
        <f t="shared" si="8"/>
        <v>3.2227570375171606E-2</v>
      </c>
      <c r="AA62" s="20">
        <f t="shared" si="8"/>
        <v>2.9435430805218023E-2</v>
      </c>
      <c r="AB62" s="20">
        <f t="shared" si="8"/>
        <v>2.7534808291686596E-2</v>
      </c>
      <c r="AC62" s="20">
        <f t="shared" si="8"/>
        <v>2.4072506160482933E-2</v>
      </c>
      <c r="AD62" s="20">
        <f t="shared" si="8"/>
        <v>2.5727581572632011E-2</v>
      </c>
      <c r="AF62" s="21">
        <f t="shared" si="3"/>
        <v>3.4561790798527232E-2</v>
      </c>
      <c r="AG62" s="21" t="str">
        <f t="shared" si="4"/>
        <v>Singapore</v>
      </c>
    </row>
    <row r="63" spans="1:33" x14ac:dyDescent="0.15">
      <c r="A63" s="26" t="s">
        <v>208</v>
      </c>
      <c r="B63" s="20">
        <f t="shared" si="8"/>
        <v>5.1110227724459091E-3</v>
      </c>
      <c r="C63" s="20">
        <f t="shared" si="8"/>
        <v>4.3151368972469805E-3</v>
      </c>
      <c r="D63" s="20">
        <f t="shared" si="8"/>
        <v>5.995096547898135E-3</v>
      </c>
      <c r="E63" s="20">
        <f t="shared" si="8"/>
        <v>6.6496279374844485E-3</v>
      </c>
      <c r="F63" s="20">
        <f t="shared" si="8"/>
        <v>8.018046315068101E-3</v>
      </c>
      <c r="G63" s="20">
        <f t="shared" si="8"/>
        <v>1.015134069884536E-2</v>
      </c>
      <c r="H63" s="20">
        <f t="shared" si="8"/>
        <v>1.3967939537925574E-2</v>
      </c>
      <c r="I63" s="20">
        <f t="shared" si="8"/>
        <v>9.1100336202127666E-3</v>
      </c>
      <c r="J63" s="20">
        <f t="shared" si="8"/>
        <v>8.3748041655147057E-3</v>
      </c>
      <c r="K63" s="20">
        <f t="shared" si="8"/>
        <v>5.4878901126750156E-3</v>
      </c>
      <c r="L63" s="20">
        <f t="shared" si="8"/>
        <v>4.9437703759979378E-3</v>
      </c>
      <c r="M63" s="20">
        <f t="shared" si="8"/>
        <v>4.0891172300499649E-3</v>
      </c>
      <c r="N63" s="20">
        <f t="shared" si="8"/>
        <v>4.5477768254694722E-3</v>
      </c>
      <c r="O63" s="20">
        <f t="shared" si="8"/>
        <v>5.3196285850028776E-3</v>
      </c>
      <c r="P63" s="20">
        <f t="shared" si="8"/>
        <v>5.7171268909387927E-3</v>
      </c>
      <c r="Q63" s="20">
        <f t="shared" si="8"/>
        <v>6.6202872373560167E-3</v>
      </c>
      <c r="R63" s="20">
        <f t="shared" si="8"/>
        <v>6.4244562236512636E-3</v>
      </c>
      <c r="S63" s="20">
        <f t="shared" si="8"/>
        <v>5.641002407598252E-3</v>
      </c>
      <c r="T63" s="20">
        <f t="shared" si="8"/>
        <v>4.4877483009558771E-3</v>
      </c>
      <c r="U63" s="20">
        <f t="shared" si="8"/>
        <v>5.975260111095575E-3</v>
      </c>
      <c r="V63" s="20">
        <f t="shared" si="8"/>
        <v>6.8274885731902483E-3</v>
      </c>
      <c r="W63" s="20">
        <f t="shared" si="8"/>
        <v>5.5941003224978308E-3</v>
      </c>
      <c r="X63" s="20">
        <f t="shared" si="8"/>
        <v>5.699047629306374E-3</v>
      </c>
      <c r="Y63" s="20">
        <f t="shared" si="8"/>
        <v>3.9084155523638883E-3</v>
      </c>
      <c r="Z63" s="20">
        <f t="shared" si="8"/>
        <v>3.7605938174103534E-3</v>
      </c>
      <c r="AA63" s="20">
        <f t="shared" si="8"/>
        <v>3.4333573299335893E-3</v>
      </c>
      <c r="AB63" s="20">
        <f t="shared" si="8"/>
        <v>4.2297862001166048E-3</v>
      </c>
      <c r="AC63" s="20">
        <f t="shared" si="8"/>
        <v>4.129191236278449E-3</v>
      </c>
      <c r="AD63" s="20">
        <f t="shared" si="8"/>
        <v>3.9932953478713871E-3</v>
      </c>
      <c r="AF63" s="21">
        <f t="shared" si="3"/>
        <v>5.9490478897379889E-3</v>
      </c>
      <c r="AG63" s="21" t="str">
        <f t="shared" si="4"/>
        <v>South Africa</v>
      </c>
    </row>
    <row r="64" spans="1:33" x14ac:dyDescent="0.15">
      <c r="A64" s="26" t="s">
        <v>56</v>
      </c>
      <c r="B64" s="20">
        <f t="shared" si="8"/>
        <v>6.3319893236413209E-3</v>
      </c>
      <c r="C64" s="20">
        <f t="shared" si="8"/>
        <v>6.6140307901034496E-3</v>
      </c>
      <c r="D64" s="20">
        <f t="shared" si="8"/>
        <v>6.5051271497342479E-3</v>
      </c>
      <c r="E64" s="20">
        <f t="shared" si="8"/>
        <v>8.3082652915055163E-3</v>
      </c>
      <c r="F64" s="20">
        <f t="shared" si="8"/>
        <v>6.7102595585505831E-3</v>
      </c>
      <c r="G64" s="20">
        <f t="shared" si="8"/>
        <v>7.2115124324597449E-3</v>
      </c>
      <c r="H64" s="20">
        <f t="shared" si="8"/>
        <v>6.6024355816618353E-3</v>
      </c>
      <c r="I64" s="20">
        <f t="shared" si="8"/>
        <v>9.6070683394022527E-3</v>
      </c>
      <c r="J64" s="20">
        <f t="shared" si="8"/>
        <v>8.3056861118790942E-3</v>
      </c>
      <c r="K64" s="20">
        <f t="shared" si="8"/>
        <v>6.9775154222632861E-3</v>
      </c>
      <c r="L64" s="20">
        <f t="shared" si="8"/>
        <v>8.208760889014741E-3</v>
      </c>
      <c r="M64" s="20">
        <f t="shared" si="8"/>
        <v>8.1234191165748763E-3</v>
      </c>
      <c r="N64" s="20">
        <f t="shared" si="8"/>
        <v>8.5326765207393417E-3</v>
      </c>
      <c r="O64" s="20">
        <f t="shared" si="8"/>
        <v>9.1565467432635599E-3</v>
      </c>
      <c r="P64" s="20">
        <f t="shared" si="8"/>
        <v>8.3380643971838805E-3</v>
      </c>
      <c r="Q64" s="20">
        <f t="shared" si="8"/>
        <v>8.8650817207993407E-3</v>
      </c>
      <c r="R64" s="20">
        <f t="shared" si="8"/>
        <v>8.7276388147487418E-3</v>
      </c>
      <c r="S64" s="20">
        <f t="shared" si="8"/>
        <v>6.8559393002638235E-3</v>
      </c>
      <c r="T64" s="20">
        <f t="shared" si="8"/>
        <v>5.2023544300272631E-3</v>
      </c>
      <c r="U64" s="20">
        <f t="shared" si="8"/>
        <v>4.2657173248444513E-3</v>
      </c>
      <c r="V64" s="20">
        <f t="shared" si="8"/>
        <v>3.843721446305817E-3</v>
      </c>
      <c r="W64" s="20">
        <f t="shared" si="8"/>
        <v>3.8375152987059867E-3</v>
      </c>
      <c r="X64" s="20">
        <f t="shared" si="8"/>
        <v>4.2213188358881928E-3</v>
      </c>
      <c r="Y64" s="20">
        <f t="shared" si="8"/>
        <v>6.2494888057969692E-3</v>
      </c>
      <c r="Z64" s="20">
        <f t="shared" si="8"/>
        <v>6.3268039753603981E-3</v>
      </c>
      <c r="AA64" s="20">
        <f t="shared" si="8"/>
        <v>6.5066066716866688E-3</v>
      </c>
      <c r="AB64" s="20">
        <f t="shared" si="8"/>
        <v>6.3750248706857682E-3</v>
      </c>
      <c r="AC64" s="20">
        <f t="shared" si="8"/>
        <v>6.7730016531027904E-3</v>
      </c>
      <c r="AD64" s="20">
        <f t="shared" si="8"/>
        <v>7.152185178482629E-3</v>
      </c>
      <c r="AF64" s="21">
        <f t="shared" si="3"/>
        <v>6.9219226205060897E-3</v>
      </c>
      <c r="AG64" s="21" t="str">
        <f t="shared" si="4"/>
        <v>Spain</v>
      </c>
    </row>
    <row r="65" spans="1:33" x14ac:dyDescent="0.15">
      <c r="A65" s="26" t="s">
        <v>70</v>
      </c>
      <c r="B65" s="20">
        <f t="shared" si="8"/>
        <v>7.1365021674522511E-3</v>
      </c>
      <c r="C65" s="20">
        <f t="shared" si="8"/>
        <v>5.9827771391961423E-3</v>
      </c>
      <c r="D65" s="20">
        <f t="shared" si="8"/>
        <v>4.8408167647953611E-3</v>
      </c>
      <c r="E65" s="20">
        <f t="shared" si="8"/>
        <v>6.0615656028769789E-3</v>
      </c>
      <c r="F65" s="20">
        <f t="shared" si="8"/>
        <v>5.0598212501070773E-3</v>
      </c>
      <c r="G65" s="20">
        <f t="shared" si="8"/>
        <v>4.997166648018277E-3</v>
      </c>
      <c r="H65" s="20">
        <f t="shared" si="8"/>
        <v>5.4226561088730795E-3</v>
      </c>
      <c r="I65" s="20">
        <f t="shared" si="8"/>
        <v>3.8605299421977852E-3</v>
      </c>
      <c r="J65" s="20">
        <f t="shared" si="8"/>
        <v>5.4027278591834852E-3</v>
      </c>
      <c r="K65" s="20">
        <f t="shared" si="8"/>
        <v>3.760598788311721E-3</v>
      </c>
      <c r="L65" s="20">
        <f t="shared" si="8"/>
        <v>3.9231012842796389E-3</v>
      </c>
      <c r="M65" s="20">
        <f t="shared" si="8"/>
        <v>3.9899500060480127E-3</v>
      </c>
      <c r="N65" s="20">
        <f t="shared" si="8"/>
        <v>4.2009772830140912E-3</v>
      </c>
      <c r="O65" s="20">
        <f t="shared" si="8"/>
        <v>4.0593187399862599E-3</v>
      </c>
      <c r="P65" s="20">
        <f t="shared" si="8"/>
        <v>4.4550087445228868E-3</v>
      </c>
      <c r="Q65" s="20">
        <f t="shared" si="8"/>
        <v>3.8432304817917866E-3</v>
      </c>
      <c r="R65" s="20">
        <f t="shared" si="8"/>
        <v>3.911682980398656E-3</v>
      </c>
      <c r="S65" s="20">
        <f t="shared" si="8"/>
        <v>3.544065968028063E-3</v>
      </c>
      <c r="T65" s="20">
        <f t="shared" si="8"/>
        <v>3.2686590340646957E-3</v>
      </c>
      <c r="U65" s="20">
        <f t="shared" si="8"/>
        <v>3.1124360599771592E-3</v>
      </c>
      <c r="V65" s="20">
        <f t="shared" si="8"/>
        <v>4.0548916595522597E-3</v>
      </c>
      <c r="W65" s="20">
        <f t="shared" si="8"/>
        <v>2.9083309692719615E-3</v>
      </c>
      <c r="X65" s="20">
        <f t="shared" si="8"/>
        <v>3.215545898074209E-3</v>
      </c>
      <c r="Y65" s="20">
        <f t="shared" ref="Y65:AD65" si="9">Y29/Y$36</f>
        <v>3.3679445620933622E-3</v>
      </c>
      <c r="Z65" s="20">
        <f t="shared" si="9"/>
        <v>3.2162565772276444E-3</v>
      </c>
      <c r="AA65" s="20">
        <f t="shared" si="9"/>
        <v>3.6583079109060216E-3</v>
      </c>
      <c r="AB65" s="20">
        <f t="shared" si="9"/>
        <v>3.5267379208480084E-3</v>
      </c>
      <c r="AC65" s="20">
        <f t="shared" si="9"/>
        <v>3.5542649776910832E-3</v>
      </c>
      <c r="AD65" s="20">
        <f t="shared" si="9"/>
        <v>3.7174145415837224E-3</v>
      </c>
      <c r="AF65" s="21">
        <f t="shared" si="3"/>
        <v>4.2087340644955742E-3</v>
      </c>
      <c r="AG65" s="21" t="str">
        <f t="shared" si="4"/>
        <v>Sweden</v>
      </c>
    </row>
    <row r="66" spans="1:33" x14ac:dyDescent="0.15">
      <c r="A66" s="26" t="s">
        <v>71</v>
      </c>
      <c r="B66" s="20">
        <f t="shared" ref="B66:AD70" si="10">B30/B$36</f>
        <v>7.5340261608647114E-3</v>
      </c>
      <c r="C66" s="20">
        <f t="shared" si="10"/>
        <v>7.1793325670353684E-3</v>
      </c>
      <c r="D66" s="20">
        <f t="shared" si="10"/>
        <v>6.0756276955564702E-3</v>
      </c>
      <c r="E66" s="20">
        <f t="shared" si="10"/>
        <v>6.8833450191874181E-3</v>
      </c>
      <c r="F66" s="20">
        <f t="shared" si="10"/>
        <v>8.7661688701065037E-3</v>
      </c>
      <c r="G66" s="20">
        <f t="shared" si="10"/>
        <v>1.3064098723367404E-2</v>
      </c>
      <c r="H66" s="20">
        <f t="shared" si="10"/>
        <v>1.9850822387695505E-2</v>
      </c>
      <c r="I66" s="20">
        <f t="shared" si="10"/>
        <v>3.6065691514106428E-2</v>
      </c>
      <c r="J66" s="20">
        <f t="shared" si="10"/>
        <v>1.4336236291586032E-2</v>
      </c>
      <c r="K66" s="20">
        <f t="shared" si="10"/>
        <v>5.7052511408746016E-3</v>
      </c>
      <c r="L66" s="20">
        <f t="shared" si="10"/>
        <v>5.7051660902416026E-3</v>
      </c>
      <c r="M66" s="20">
        <f t="shared" si="10"/>
        <v>5.9564311187436459E-3</v>
      </c>
      <c r="N66" s="20">
        <f t="shared" si="10"/>
        <v>6.5126345539343296E-3</v>
      </c>
      <c r="O66" s="20">
        <f t="shared" si="10"/>
        <v>4.7018362009902991E-3</v>
      </c>
      <c r="P66" s="20">
        <f t="shared" si="10"/>
        <v>4.1443322701560596E-3</v>
      </c>
      <c r="Q66" s="20">
        <f t="shared" si="10"/>
        <v>4.5172899851461277E-3</v>
      </c>
      <c r="R66" s="20">
        <f t="shared" si="10"/>
        <v>4.5363933066110886E-3</v>
      </c>
      <c r="S66" s="20">
        <f t="shared" si="10"/>
        <v>3.67392932548581E-3</v>
      </c>
      <c r="T66" s="20">
        <f t="shared" si="10"/>
        <v>4.0063743273763466E-3</v>
      </c>
      <c r="U66" s="20">
        <f t="shared" si="10"/>
        <v>3.6160705073393835E-3</v>
      </c>
      <c r="V66" s="20">
        <f t="shared" si="10"/>
        <v>4.7082943909610474E-3</v>
      </c>
      <c r="W66" s="20">
        <f t="shared" si="10"/>
        <v>3.8838801184696617E-3</v>
      </c>
      <c r="X66" s="20">
        <f t="shared" si="10"/>
        <v>4.6355508488791159E-3</v>
      </c>
      <c r="Y66" s="20">
        <f t="shared" si="10"/>
        <v>3.8892593651328284E-3</v>
      </c>
      <c r="Z66" s="20">
        <f t="shared" si="10"/>
        <v>5.5568396086386387E-3</v>
      </c>
      <c r="AA66" s="20">
        <f t="shared" si="10"/>
        <v>4.5127608128956598E-3</v>
      </c>
      <c r="AB66" s="20">
        <f t="shared" si="10"/>
        <v>4.3781541763815686E-3</v>
      </c>
      <c r="AC66" s="20">
        <f t="shared" si="10"/>
        <v>4.3464156984439799E-3</v>
      </c>
      <c r="AD66" s="20">
        <f t="shared" si="10"/>
        <v>4.7506686198192025E-3</v>
      </c>
      <c r="AF66" s="21">
        <f t="shared" si="3"/>
        <v>7.3618235067595484E-3</v>
      </c>
      <c r="AG66" s="21" t="str">
        <f t="shared" si="4"/>
        <v>Switzerland</v>
      </c>
    </row>
    <row r="67" spans="1:33" x14ac:dyDescent="0.15">
      <c r="A67" s="26" t="s">
        <v>106</v>
      </c>
      <c r="B67" s="20">
        <f t="shared" si="10"/>
        <v>1.4973403751869313E-2</v>
      </c>
      <c r="C67" s="20">
        <f t="shared" si="10"/>
        <v>1.7043848574497356E-2</v>
      </c>
      <c r="D67" s="20">
        <f t="shared" si="10"/>
        <v>1.7144186545929599E-2</v>
      </c>
      <c r="E67" s="20">
        <f t="shared" si="10"/>
        <v>1.5425327392395901E-2</v>
      </c>
      <c r="F67" s="20">
        <f t="shared" si="10"/>
        <v>1.6007538334142372E-2</v>
      </c>
      <c r="G67" s="20">
        <f t="shared" si="10"/>
        <v>1.7519860534113918E-2</v>
      </c>
      <c r="H67" s="20">
        <f t="shared" si="10"/>
        <v>1.5889140055540287E-2</v>
      </c>
      <c r="I67" s="20">
        <f t="shared" si="10"/>
        <v>1.2820772277175371E-2</v>
      </c>
      <c r="J67" s="20">
        <f t="shared" si="10"/>
        <v>1.3454981107732007E-2</v>
      </c>
      <c r="K67" s="20">
        <f t="shared" si="10"/>
        <v>1.3943245273566586E-2</v>
      </c>
      <c r="L67" s="20">
        <f t="shared" si="10"/>
        <v>1.5288419189998922E-2</v>
      </c>
      <c r="M67" s="20">
        <f t="shared" si="10"/>
        <v>1.6550984649406911E-2</v>
      </c>
      <c r="N67" s="20">
        <f t="shared" si="10"/>
        <v>1.5328644253554987E-2</v>
      </c>
      <c r="O67" s="20">
        <f t="shared" si="10"/>
        <v>1.521146473478307E-2</v>
      </c>
      <c r="P67" s="20">
        <f t="shared" si="10"/>
        <v>1.4375782316369014E-2</v>
      </c>
      <c r="Q67" s="20">
        <f t="shared" si="10"/>
        <v>1.5772517934158348E-2</v>
      </c>
      <c r="R67" s="20">
        <f t="shared" si="10"/>
        <v>1.5073935970906317E-2</v>
      </c>
      <c r="S67" s="20">
        <f t="shared" si="10"/>
        <v>1.5957934340639503E-2</v>
      </c>
      <c r="T67" s="20">
        <f t="shared" si="10"/>
        <v>1.5464778426964244E-2</v>
      </c>
      <c r="U67" s="20">
        <f t="shared" si="10"/>
        <v>1.6116901457185171E-2</v>
      </c>
      <c r="V67" s="20">
        <f t="shared" si="10"/>
        <v>1.7671737195023466E-2</v>
      </c>
      <c r="W67" s="20">
        <f t="shared" si="10"/>
        <v>1.7589132246743907E-2</v>
      </c>
      <c r="X67" s="20">
        <f t="shared" si="10"/>
        <v>1.7124776580638771E-2</v>
      </c>
      <c r="Y67" s="20">
        <f t="shared" si="10"/>
        <v>1.632217335401933E-2</v>
      </c>
      <c r="Z67" s="20">
        <f t="shared" si="10"/>
        <v>1.5747768554965551E-2</v>
      </c>
      <c r="AA67" s="20">
        <f t="shared" si="10"/>
        <v>1.6745547236633636E-2</v>
      </c>
      <c r="AB67" s="20">
        <f t="shared" si="10"/>
        <v>1.6663750195364899E-2</v>
      </c>
      <c r="AC67" s="20">
        <f t="shared" si="10"/>
        <v>1.7194380902493357E-2</v>
      </c>
      <c r="AD67" s="20">
        <f t="shared" si="10"/>
        <v>1.7326165501832781E-2</v>
      </c>
      <c r="AF67" s="21">
        <f t="shared" si="3"/>
        <v>1.5922382720298101E-2</v>
      </c>
      <c r="AG67" s="21" t="str">
        <f t="shared" si="4"/>
        <v>Thailand</v>
      </c>
    </row>
    <row r="68" spans="1:33" x14ac:dyDescent="0.15">
      <c r="A68" s="26" t="s">
        <v>130</v>
      </c>
      <c r="B68" s="20">
        <f t="shared" si="10"/>
        <v>5.1015579154598985E-3</v>
      </c>
      <c r="C68" s="20">
        <f t="shared" si="10"/>
        <v>5.5776441990616002E-3</v>
      </c>
      <c r="D68" s="20">
        <f t="shared" si="10"/>
        <v>5.6013887149018405E-3</v>
      </c>
      <c r="E68" s="20">
        <f t="shared" si="10"/>
        <v>2.578427159432746E-3</v>
      </c>
      <c r="F68" s="20">
        <f t="shared" si="10"/>
        <v>3.2837440392907095E-3</v>
      </c>
      <c r="G68" s="20">
        <f t="shared" si="10"/>
        <v>4.0767784246562968E-3</v>
      </c>
      <c r="H68" s="20">
        <f t="shared" si="10"/>
        <v>5.3523022871012722E-3</v>
      </c>
      <c r="I68" s="20">
        <f t="shared" si="10"/>
        <v>6.2163383372602805E-3</v>
      </c>
      <c r="J68" s="20">
        <f t="shared" si="10"/>
        <v>4.1874020827573485E-3</v>
      </c>
      <c r="K68" s="20">
        <f t="shared" si="10"/>
        <v>4.808333242001279E-3</v>
      </c>
      <c r="L68" s="20">
        <f t="shared" si="10"/>
        <v>3.6800763574631958E-3</v>
      </c>
      <c r="M68" s="20">
        <f t="shared" si="10"/>
        <v>4.06302217409024E-3</v>
      </c>
      <c r="N68" s="20">
        <f t="shared" si="10"/>
        <v>5.0367560549915511E-3</v>
      </c>
      <c r="O68" s="20">
        <f t="shared" si="10"/>
        <v>6.6831686931867378E-3</v>
      </c>
      <c r="P68" s="20">
        <f t="shared" si="10"/>
        <v>6.8909993684316533E-3</v>
      </c>
      <c r="Q68" s="20">
        <f t="shared" si="10"/>
        <v>6.726156231248402E-3</v>
      </c>
      <c r="R68" s="20">
        <f t="shared" si="10"/>
        <v>7.9754636300744444E-3</v>
      </c>
      <c r="S68" s="20">
        <f t="shared" si="10"/>
        <v>6.557935466146061E-3</v>
      </c>
      <c r="T68" s="20">
        <f t="shared" si="10"/>
        <v>6.1628225141799929E-3</v>
      </c>
      <c r="U68" s="20">
        <f t="shared" si="10"/>
        <v>6.4737093877848123E-3</v>
      </c>
      <c r="V68" s="20">
        <f t="shared" si="10"/>
        <v>7.4993317272425315E-3</v>
      </c>
      <c r="W68" s="20">
        <f t="shared" si="10"/>
        <v>6.7689826730345177E-3</v>
      </c>
      <c r="X68" s="20">
        <f t="shared" si="10"/>
        <v>8.1740896162869267E-3</v>
      </c>
      <c r="Y68" s="20">
        <f t="shared" si="10"/>
        <v>9.2303227532120648E-3</v>
      </c>
      <c r="Z68" s="20">
        <f t="shared" si="10"/>
        <v>9.8829305505517794E-3</v>
      </c>
      <c r="AA68" s="20">
        <f t="shared" si="10"/>
        <v>9.2642668638221338E-3</v>
      </c>
      <c r="AB68" s="20">
        <f t="shared" si="10"/>
        <v>9.3495122145071958E-3</v>
      </c>
      <c r="AC68" s="20">
        <f t="shared" si="10"/>
        <v>8.7543078788089226E-3</v>
      </c>
      <c r="AD68" s="20">
        <f t="shared" si="10"/>
        <v>8.5693659075278417E-3</v>
      </c>
      <c r="AF68" s="21">
        <f t="shared" si="3"/>
        <v>6.3630047056729066E-3</v>
      </c>
      <c r="AG68" s="21" t="str">
        <f t="shared" si="4"/>
        <v>Türkiye, Rep of</v>
      </c>
    </row>
    <row r="69" spans="1:33" x14ac:dyDescent="0.15">
      <c r="A69" s="26" t="s">
        <v>73</v>
      </c>
      <c r="B69" s="20">
        <f t="shared" si="10"/>
        <v>2.6236583565222332E-2</v>
      </c>
      <c r="C69" s="20">
        <f t="shared" si="10"/>
        <v>2.5024025325519603E-2</v>
      </c>
      <c r="D69" s="20">
        <f t="shared" si="10"/>
        <v>2.2826106408489776E-2</v>
      </c>
      <c r="E69" s="20">
        <f t="shared" si="10"/>
        <v>2.1637678209274799E-2</v>
      </c>
      <c r="F69" s="20">
        <f t="shared" si="10"/>
        <v>2.5036406727392137E-2</v>
      </c>
      <c r="G69" s="20">
        <f t="shared" si="10"/>
        <v>2.8044770570676801E-2</v>
      </c>
      <c r="H69" s="20">
        <f t="shared" si="10"/>
        <v>3.3104179059856922E-2</v>
      </c>
      <c r="I69" s="20">
        <f t="shared" si="10"/>
        <v>3.3784743515318197E-2</v>
      </c>
      <c r="J69" s="20">
        <f t="shared" si="10"/>
        <v>3.2998110773200633E-2</v>
      </c>
      <c r="K69" s="20">
        <f t="shared" si="10"/>
        <v>3.0423391856283555E-2</v>
      </c>
      <c r="L69" s="20">
        <f t="shared" si="10"/>
        <v>2.5990106920149428E-2</v>
      </c>
      <c r="M69" s="20">
        <f t="shared" si="10"/>
        <v>2.7432877059248788E-2</v>
      </c>
      <c r="N69" s="20">
        <f t="shared" si="10"/>
        <v>2.3565534900045832E-2</v>
      </c>
      <c r="O69" s="20">
        <f t="shared" si="10"/>
        <v>2.528826074042597E-2</v>
      </c>
      <c r="P69" s="20">
        <f t="shared" si="10"/>
        <v>2.0103643251213617E-2</v>
      </c>
      <c r="Q69" s="20">
        <f t="shared" si="10"/>
        <v>1.7932172853843246E-2</v>
      </c>
      <c r="R69" s="20">
        <f t="shared" si="10"/>
        <v>1.9077563925549483E-2</v>
      </c>
      <c r="S69" s="20">
        <f t="shared" si="10"/>
        <v>1.5184727648693283E-2</v>
      </c>
      <c r="T69" s="20">
        <f t="shared" si="10"/>
        <v>1.3325346524655529E-2</v>
      </c>
      <c r="U69" s="20">
        <f t="shared" si="10"/>
        <v>1.3375455310034862E-2</v>
      </c>
      <c r="V69" s="20">
        <f t="shared" si="10"/>
        <v>1.1832925443995486E-2</v>
      </c>
      <c r="W69" s="20">
        <f t="shared" si="10"/>
        <v>1.4632852648562525E-2</v>
      </c>
      <c r="X69" s="20">
        <f t="shared" si="10"/>
        <v>1.417103180753178E-2</v>
      </c>
      <c r="Y69" s="20">
        <f t="shared" si="10"/>
        <v>1.7031824897949025E-2</v>
      </c>
      <c r="Z69" s="20">
        <f t="shared" si="10"/>
        <v>1.9633092016010885E-2</v>
      </c>
      <c r="AA69" s="20">
        <f t="shared" si="10"/>
        <v>1.8220031555870663E-2</v>
      </c>
      <c r="AB69" s="20">
        <f t="shared" si="10"/>
        <v>1.7538510223252073E-2</v>
      </c>
      <c r="AC69" s="20">
        <f t="shared" si="10"/>
        <v>1.608299685788073E-2</v>
      </c>
      <c r="AD69" s="20">
        <f t="shared" si="10"/>
        <v>1.2803811531202658E-2</v>
      </c>
      <c r="AF69" s="21">
        <f t="shared" si="3"/>
        <v>2.1459957314736232E-2</v>
      </c>
      <c r="AG69" s="21" t="str">
        <f t="shared" si="4"/>
        <v>United Kingdom</v>
      </c>
    </row>
    <row r="70" spans="1:33" x14ac:dyDescent="0.15">
      <c r="A70" s="26" t="s">
        <v>74</v>
      </c>
      <c r="B70" s="20">
        <f t="shared" si="10"/>
        <v>0.29586196452571611</v>
      </c>
      <c r="C70" s="20">
        <f t="shared" si="10"/>
        <v>0.28639130188999234</v>
      </c>
      <c r="D70" s="20">
        <f t="shared" si="10"/>
        <v>0.26971670931834857</v>
      </c>
      <c r="E70" s="20">
        <f t="shared" si="10"/>
        <v>0.26578155746047544</v>
      </c>
      <c r="F70" s="20">
        <f t="shared" si="10"/>
        <v>0.2606264812541047</v>
      </c>
      <c r="G70" s="20">
        <f t="shared" si="10"/>
        <v>0.24926278707991506</v>
      </c>
      <c r="H70" s="20">
        <f t="shared" si="10"/>
        <v>0.23380198524504478</v>
      </c>
      <c r="I70" s="20">
        <f t="shared" si="10"/>
        <v>0.24680837720410517</v>
      </c>
      <c r="J70" s="20">
        <f t="shared" si="10"/>
        <v>0.26180190765828038</v>
      </c>
      <c r="K70" s="20">
        <f t="shared" si="10"/>
        <v>0.25657252506041017</v>
      </c>
      <c r="L70" s="20">
        <f t="shared" si="10"/>
        <v>0.23923422134040953</v>
      </c>
      <c r="M70" s="20">
        <f t="shared" si="10"/>
        <v>0.22975634843272283</v>
      </c>
      <c r="N70" s="20">
        <f t="shared" si="10"/>
        <v>0.20559322034404168</v>
      </c>
      <c r="O70" s="20">
        <f t="shared" si="10"/>
        <v>0.1954352436454683</v>
      </c>
      <c r="P70" s="20">
        <f t="shared" si="10"/>
        <v>0.1712121423371647</v>
      </c>
      <c r="Q70" s="20">
        <f t="shared" si="10"/>
        <v>0.16058230517931663</v>
      </c>
      <c r="R70" s="20">
        <f t="shared" si="10"/>
        <v>0.15202013634200043</v>
      </c>
      <c r="S70" s="20">
        <f t="shared" si="10"/>
        <v>0.13491369277838114</v>
      </c>
      <c r="T70" s="20">
        <f t="shared" si="10"/>
        <v>0.13333365842088363</v>
      </c>
      <c r="U70" s="20">
        <f t="shared" si="10"/>
        <v>0.13735435159563034</v>
      </c>
      <c r="V70" s="20">
        <f t="shared" si="10"/>
        <v>0.12889380977893056</v>
      </c>
      <c r="W70" s="20">
        <f t="shared" si="10"/>
        <v>0.13276574418097961</v>
      </c>
      <c r="X70" s="20">
        <f t="shared" si="10"/>
        <v>0.13400073284429398</v>
      </c>
      <c r="Y70" s="20">
        <f t="shared" si="10"/>
        <v>0.14639698308377175</v>
      </c>
      <c r="Z70" s="20">
        <f t="shared" si="10"/>
        <v>0.16052357417223589</v>
      </c>
      <c r="AA70" s="20">
        <f t="shared" si="10"/>
        <v>0.16740818107583155</v>
      </c>
      <c r="AB70" s="20">
        <f t="shared" si="10"/>
        <v>0.15807051086122181</v>
      </c>
      <c r="AC70" s="20">
        <f t="shared" si="10"/>
        <v>0.16146159123392603</v>
      </c>
      <c r="AD70" s="20">
        <f t="shared" si="10"/>
        <v>0.17952871804358103</v>
      </c>
      <c r="AF70" s="21">
        <f t="shared" si="3"/>
        <v>0.19845209525473054</v>
      </c>
      <c r="AG70" s="21" t="str">
        <f t="shared" si="4"/>
        <v>United States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45"/>
  <sheetViews>
    <sheetView showGridLines="0" showRowColHeaders="0" workbookViewId="0"/>
  </sheetViews>
  <sheetFormatPr baseColWidth="10" defaultColWidth="10.1640625" defaultRowHeight="14.5" customHeight="1" x14ac:dyDescent="0.15"/>
  <cols>
    <col min="1" max="1" width="3.5" customWidth="1"/>
    <col min="2" max="2" width="63" customWidth="1"/>
    <col min="3" max="5" width="9.6640625" customWidth="1"/>
    <col min="6" max="9" width="10.5" customWidth="1"/>
    <col min="10" max="10" width="9.6640625" customWidth="1"/>
    <col min="11" max="31" width="10.5" customWidth="1"/>
  </cols>
  <sheetData>
    <row r="1" spans="1:31" ht="13.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2.75" customHeight="1" x14ac:dyDescent="0.15">
      <c r="A2" s="1"/>
      <c r="B2" s="18" t="s">
        <v>270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6.75" customHeight="1" x14ac:dyDescent="0.15">
      <c r="A3" s="1"/>
      <c r="B3" s="18"/>
      <c r="C3" s="18"/>
      <c r="D3" s="18"/>
      <c r="E3" s="18"/>
      <c r="F3" s="18"/>
      <c r="G3" s="1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9.5" customHeight="1" x14ac:dyDescent="0.15">
      <c r="A4" s="1"/>
      <c r="B4" s="19" t="s">
        <v>271</v>
      </c>
      <c r="C4" s="19"/>
      <c r="D4" s="19"/>
      <c r="E4" s="19"/>
      <c r="F4" s="19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25" customHeight="1" x14ac:dyDescent="0.15">
      <c r="A5" s="1"/>
      <c r="B5" s="1" t="s">
        <v>272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9.7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3.5" customHeight="1" x14ac:dyDescent="0.15">
      <c r="A7" s="1"/>
      <c r="B7" s="2"/>
      <c r="C7" s="3" t="s">
        <v>273</v>
      </c>
      <c r="D7" s="4" t="s">
        <v>274</v>
      </c>
      <c r="E7" s="4" t="s">
        <v>275</v>
      </c>
      <c r="F7" s="4" t="s">
        <v>276</v>
      </c>
      <c r="G7" s="4" t="s">
        <v>277</v>
      </c>
      <c r="H7" s="4" t="s">
        <v>278</v>
      </c>
      <c r="I7" s="4" t="s">
        <v>279</v>
      </c>
      <c r="J7" s="4" t="s">
        <v>280</v>
      </c>
      <c r="K7" s="4" t="s">
        <v>281</v>
      </c>
      <c r="L7" s="4" t="s">
        <v>282</v>
      </c>
      <c r="M7" s="4" t="s">
        <v>283</v>
      </c>
      <c r="N7" s="4" t="s">
        <v>284</v>
      </c>
      <c r="O7" s="4" t="s">
        <v>285</v>
      </c>
      <c r="P7" s="4" t="s">
        <v>286</v>
      </c>
      <c r="Q7" s="4" t="s">
        <v>287</v>
      </c>
      <c r="R7" s="4" t="s">
        <v>288</v>
      </c>
      <c r="S7" s="4" t="s">
        <v>289</v>
      </c>
      <c r="T7" s="4" t="s">
        <v>290</v>
      </c>
      <c r="U7" s="4" t="s">
        <v>291</v>
      </c>
      <c r="V7" s="4" t="s">
        <v>292</v>
      </c>
      <c r="W7" s="4" t="s">
        <v>293</v>
      </c>
      <c r="X7" s="4" t="s">
        <v>294</v>
      </c>
      <c r="Y7" s="4" t="s">
        <v>295</v>
      </c>
      <c r="Z7" s="4" t="s">
        <v>296</v>
      </c>
      <c r="AA7" s="4" t="s">
        <v>297</v>
      </c>
      <c r="AB7" s="4" t="s">
        <v>298</v>
      </c>
      <c r="AC7" s="4" t="s">
        <v>299</v>
      </c>
      <c r="AD7" s="4" t="s">
        <v>300</v>
      </c>
      <c r="AE7" s="5" t="s">
        <v>301</v>
      </c>
    </row>
    <row r="8" spans="1:31" ht="13.5" customHeight="1" x14ac:dyDescent="0.15">
      <c r="A8" s="1"/>
      <c r="B8" s="6" t="s">
        <v>302</v>
      </c>
      <c r="C8" s="7">
        <v>3009.6</v>
      </c>
      <c r="D8" s="8">
        <v>3086.3999999999992</v>
      </c>
      <c r="E8" s="8">
        <v>3346.8</v>
      </c>
      <c r="F8" s="8">
        <v>3782.4</v>
      </c>
      <c r="G8" s="8">
        <v>4897.2</v>
      </c>
      <c r="H8" s="8">
        <v>6272.399999999996</v>
      </c>
      <c r="I8" s="8">
        <v>5892</v>
      </c>
      <c r="J8" s="8">
        <v>4620</v>
      </c>
      <c r="K8" s="8">
        <v>4672.8</v>
      </c>
      <c r="L8" s="8">
        <v>5958.7016999999996</v>
      </c>
      <c r="M8" s="8">
        <v>5534.1447710000002</v>
      </c>
      <c r="N8" s="8">
        <v>5973.3781010000002</v>
      </c>
      <c r="O8" s="8">
        <v>5915.8239999999996</v>
      </c>
      <c r="P8" s="8">
        <v>7437.75</v>
      </c>
      <c r="Q8" s="8">
        <v>9859.5580000000009</v>
      </c>
      <c r="R8" s="8">
        <v>11309.451999000001</v>
      </c>
      <c r="S8" s="8">
        <v>13232.472001</v>
      </c>
      <c r="T8" s="8">
        <v>18000.310000000001</v>
      </c>
      <c r="U8" s="8">
        <v>14756.068002</v>
      </c>
      <c r="V8" s="8">
        <v>20456.219435999999</v>
      </c>
      <c r="W8" s="8">
        <v>26322.649229999999</v>
      </c>
      <c r="X8" s="8">
        <v>22987.919193000002</v>
      </c>
      <c r="Y8" s="8">
        <v>20784.764427999999</v>
      </c>
      <c r="Z8" s="8">
        <v>20413.066471999999</v>
      </c>
      <c r="AA8" s="8">
        <v>16437.806231999999</v>
      </c>
      <c r="AB8" s="8">
        <v>15133.119076999999</v>
      </c>
      <c r="AC8" s="8">
        <v>18652.403999999999</v>
      </c>
      <c r="AD8" s="8">
        <v>20699.406873</v>
      </c>
      <c r="AE8" s="8">
        <v>20556.232</v>
      </c>
    </row>
    <row r="9" spans="1:31" ht="13.5" customHeight="1" x14ac:dyDescent="0.15">
      <c r="A9" s="1"/>
      <c r="B9" s="9" t="s">
        <v>303</v>
      </c>
      <c r="C9" s="10">
        <v>81825.596999999994</v>
      </c>
      <c r="D9" s="11">
        <v>82950.767999999996</v>
      </c>
      <c r="E9" s="11">
        <v>86630.2</v>
      </c>
      <c r="F9" s="11">
        <v>102348</v>
      </c>
      <c r="G9" s="11">
        <v>135110.39999999999</v>
      </c>
      <c r="H9" s="11">
        <v>150156.79999999999</v>
      </c>
      <c r="I9" s="11">
        <v>144635.402</v>
      </c>
      <c r="J9" s="11">
        <v>93371.46294100002</v>
      </c>
      <c r="K9" s="11">
        <v>119740.8</v>
      </c>
      <c r="L9" s="11">
        <v>160479.43583100001</v>
      </c>
      <c r="M9" s="11">
        <v>141097.75476499999</v>
      </c>
      <c r="N9" s="11">
        <v>151372.28408099999</v>
      </c>
      <c r="O9" s="11">
        <v>178826.404002</v>
      </c>
      <c r="P9" s="11">
        <v>224462.688998</v>
      </c>
      <c r="Q9" s="11">
        <v>261235.88215600001</v>
      </c>
      <c r="R9" s="11">
        <v>309382.006009</v>
      </c>
      <c r="S9" s="11">
        <v>356843.86400599999</v>
      </c>
      <c r="T9" s="11">
        <v>435273.78998300002</v>
      </c>
      <c r="U9" s="11">
        <v>323084.06799100002</v>
      </c>
      <c r="V9" s="11">
        <v>425174.053304</v>
      </c>
      <c r="W9" s="11">
        <v>524322.61800500005</v>
      </c>
      <c r="X9" s="11">
        <v>519583.98847099999</v>
      </c>
      <c r="Y9" s="11">
        <v>515585.34489399998</v>
      </c>
      <c r="Z9" s="11">
        <v>525511.92215999996</v>
      </c>
      <c r="AA9" s="11">
        <v>436498.35775299999</v>
      </c>
      <c r="AB9" s="11">
        <v>406031.71479699999</v>
      </c>
      <c r="AC9" s="11">
        <v>472574.05099999998</v>
      </c>
      <c r="AD9" s="11">
        <v>534719.58349500003</v>
      </c>
      <c r="AE9" s="11">
        <v>502757.98700000002</v>
      </c>
    </row>
    <row r="10" spans="1:31" ht="13.5" customHeight="1" x14ac:dyDescent="0.15">
      <c r="A10" s="1"/>
      <c r="B10" s="12" t="s">
        <v>304</v>
      </c>
      <c r="C10" s="13">
        <v>60348</v>
      </c>
      <c r="D10" s="14">
        <v>58227.600000000006</v>
      </c>
      <c r="E10" s="14">
        <v>59504.4</v>
      </c>
      <c r="F10" s="14">
        <v>73348.800000000003</v>
      </c>
      <c r="G10" s="14">
        <v>97219.199999999997</v>
      </c>
      <c r="H10" s="14">
        <v>105235.20000000001</v>
      </c>
      <c r="I10" s="14">
        <v>94984.195000000007</v>
      </c>
      <c r="J10" s="14">
        <v>61614.023075000012</v>
      </c>
      <c r="K10" s="14">
        <v>77361.600000000006</v>
      </c>
      <c r="L10" s="14">
        <v>97400.854204999996</v>
      </c>
      <c r="M10" s="14">
        <v>82437.716560000001</v>
      </c>
      <c r="N10" s="14">
        <v>90038.265431000007</v>
      </c>
      <c r="O10" s="14">
        <v>104406.532009</v>
      </c>
      <c r="P10" s="14">
        <v>126876.389006</v>
      </c>
      <c r="Q10" s="14">
        <v>137324.35799600001</v>
      </c>
      <c r="R10" s="14">
        <v>150714.59099699999</v>
      </c>
      <c r="S10" s="14">
        <v>170748.755007</v>
      </c>
      <c r="T10" s="14">
        <v>188363.88499600001</v>
      </c>
      <c r="U10" s="14">
        <v>153742.15301000001</v>
      </c>
      <c r="V10" s="14">
        <v>198496.97859700001</v>
      </c>
      <c r="W10" s="14">
        <v>225435.76436900001</v>
      </c>
      <c r="X10" s="14">
        <v>220463.365903</v>
      </c>
      <c r="Y10" s="14">
        <v>216968.22578000001</v>
      </c>
      <c r="Z10" s="14">
        <v>222305.14256400001</v>
      </c>
      <c r="AA10" s="14">
        <v>198852.61795700001</v>
      </c>
      <c r="AB10" s="14">
        <v>190483.98850100001</v>
      </c>
      <c r="AC10" s="14">
        <v>218374.58600000001</v>
      </c>
      <c r="AD10" s="14">
        <v>234309.93238799999</v>
      </c>
      <c r="AE10" s="14">
        <v>220301.25700000001</v>
      </c>
    </row>
    <row r="11" spans="1:31" ht="13.5" customHeight="1" x14ac:dyDescent="0.15">
      <c r="A11" s="1"/>
      <c r="B11" s="15" t="s">
        <v>305</v>
      </c>
      <c r="C11" s="10">
        <v>8406</v>
      </c>
      <c r="D11" s="11">
        <v>8425.2000000000007</v>
      </c>
      <c r="E11" s="11">
        <v>9115.1999999999989</v>
      </c>
      <c r="F11" s="11">
        <v>11941.2</v>
      </c>
      <c r="G11" s="11">
        <v>14707.2</v>
      </c>
      <c r="H11" s="11">
        <v>16953.599999999999</v>
      </c>
      <c r="I11" s="11">
        <v>14450.995000000001</v>
      </c>
      <c r="J11" s="11">
        <v>8518.8230749999984</v>
      </c>
      <c r="K11" s="11">
        <v>9774</v>
      </c>
      <c r="L11" s="11">
        <v>12393.8531</v>
      </c>
      <c r="M11" s="11">
        <v>11860.894257</v>
      </c>
      <c r="N11" s="11">
        <v>13807.732097</v>
      </c>
      <c r="O11" s="11">
        <v>15780.821008000001</v>
      </c>
      <c r="P11" s="11">
        <v>18855.041004999999</v>
      </c>
      <c r="Q11" s="11">
        <v>22205.922005</v>
      </c>
      <c r="R11" s="11">
        <v>24806.272997</v>
      </c>
      <c r="S11" s="11">
        <v>30334.991008000001</v>
      </c>
      <c r="T11" s="11">
        <v>33018.670997000001</v>
      </c>
      <c r="U11" s="11">
        <v>26540.288009</v>
      </c>
      <c r="V11" s="11">
        <v>32130.61306</v>
      </c>
      <c r="W11" s="11">
        <v>38902.078418999998</v>
      </c>
      <c r="X11" s="11">
        <v>39400.288103999999</v>
      </c>
      <c r="Y11" s="11">
        <v>44779.560408999998</v>
      </c>
      <c r="Z11" s="11">
        <v>49476.976632999998</v>
      </c>
      <c r="AA11" s="11">
        <v>45762.519142999998</v>
      </c>
      <c r="AB11" s="11">
        <v>41839.392942999999</v>
      </c>
      <c r="AC11" s="11">
        <v>46126.631999999998</v>
      </c>
      <c r="AD11" s="11">
        <v>50000.328390000002</v>
      </c>
      <c r="AE11" s="11">
        <v>46091.360000000001</v>
      </c>
    </row>
    <row r="12" spans="1:31" ht="13.5" customHeight="1" x14ac:dyDescent="0.15">
      <c r="A12" s="1"/>
      <c r="B12" s="16" t="s">
        <v>306</v>
      </c>
      <c r="C12" s="13">
        <v>157.19999999999999</v>
      </c>
      <c r="D12" s="14">
        <v>211.2</v>
      </c>
      <c r="E12" s="14">
        <v>231.6</v>
      </c>
      <c r="F12" s="14">
        <v>290.39999999999998</v>
      </c>
      <c r="G12" s="14">
        <v>429.59999999999991</v>
      </c>
      <c r="H12" s="14">
        <v>579.6</v>
      </c>
      <c r="I12" s="14">
        <v>451.2</v>
      </c>
      <c r="J12" s="14">
        <v>241.19999999999987</v>
      </c>
      <c r="K12" s="14">
        <v>194.4</v>
      </c>
      <c r="L12" s="14">
        <v>244.8638</v>
      </c>
      <c r="M12" s="14">
        <v>284.96524399999998</v>
      </c>
      <c r="N12" s="14">
        <v>332.73902800000002</v>
      </c>
      <c r="O12" s="14">
        <v>380.12700000000001</v>
      </c>
      <c r="P12" s="14">
        <v>454.250001</v>
      </c>
      <c r="Q12" s="14">
        <v>644.62099999999998</v>
      </c>
      <c r="R12" s="14">
        <v>737.71600000000001</v>
      </c>
      <c r="S12" s="14">
        <v>873.30899899999997</v>
      </c>
      <c r="T12" s="14">
        <v>979.04200200000002</v>
      </c>
      <c r="U12" s="14">
        <v>862.70900099999994</v>
      </c>
      <c r="V12" s="14">
        <v>1014.708626</v>
      </c>
      <c r="W12" s="14">
        <v>1329.9888309999999</v>
      </c>
      <c r="X12" s="14">
        <v>1261.88968</v>
      </c>
      <c r="Y12" s="14">
        <v>1382.5722820000001</v>
      </c>
      <c r="Z12" s="14">
        <v>1344.3289810000001</v>
      </c>
      <c r="AA12" s="14">
        <v>1176.688345</v>
      </c>
      <c r="AB12" s="14">
        <v>1097.187946</v>
      </c>
      <c r="AC12" s="14">
        <v>1594.3309999999999</v>
      </c>
      <c r="AD12" s="14">
        <v>1808.5560190000001</v>
      </c>
      <c r="AE12" s="14">
        <v>1552.789</v>
      </c>
    </row>
    <row r="13" spans="1:31" ht="13.5" customHeight="1" x14ac:dyDescent="0.15">
      <c r="A13" s="1"/>
      <c r="B13" s="16" t="s">
        <v>307</v>
      </c>
      <c r="C13" s="10"/>
      <c r="D13" s="11"/>
      <c r="E13" s="11"/>
      <c r="F13" s="11"/>
      <c r="G13" s="11"/>
      <c r="H13" s="11"/>
      <c r="I13" s="11">
        <v>711.64</v>
      </c>
      <c r="J13" s="11">
        <v>462</v>
      </c>
      <c r="K13" s="11">
        <v>498</v>
      </c>
      <c r="L13" s="11">
        <v>666.34140000000002</v>
      </c>
      <c r="M13" s="11">
        <v>571.16389000000004</v>
      </c>
      <c r="N13" s="11">
        <v>642.18347500000004</v>
      </c>
      <c r="O13" s="11">
        <v>766.83</v>
      </c>
      <c r="P13" s="11">
        <v>910.24100099999998</v>
      </c>
      <c r="Q13" s="11">
        <v>966.90500099999997</v>
      </c>
      <c r="R13" s="11">
        <v>939.31199800000002</v>
      </c>
      <c r="S13" s="11">
        <v>1180.116002</v>
      </c>
      <c r="T13" s="11">
        <v>1314.3669990000001</v>
      </c>
      <c r="U13" s="11">
        <v>892.68099900000004</v>
      </c>
      <c r="V13" s="11">
        <v>1154.766061</v>
      </c>
      <c r="W13" s="11">
        <v>1450.064466</v>
      </c>
      <c r="X13" s="11">
        <v>1385.9352469999999</v>
      </c>
      <c r="Y13" s="11">
        <v>1585.9054410000001</v>
      </c>
      <c r="Z13" s="11">
        <v>1830.52838</v>
      </c>
      <c r="AA13" s="11">
        <v>1431.2796499999999</v>
      </c>
      <c r="AB13" s="11">
        <v>1067.4488080000001</v>
      </c>
      <c r="AC13" s="11">
        <v>1244.634</v>
      </c>
      <c r="AD13" s="11">
        <v>1495.639641</v>
      </c>
      <c r="AE13" s="11">
        <v>1322.0450000000001</v>
      </c>
    </row>
    <row r="14" spans="1:31" ht="13.5" customHeight="1" x14ac:dyDescent="0.15">
      <c r="A14" s="1"/>
      <c r="B14" s="16" t="s">
        <v>308</v>
      </c>
      <c r="C14" s="13">
        <v>481.2</v>
      </c>
      <c r="D14" s="14">
        <v>474</v>
      </c>
      <c r="E14" s="14">
        <v>416.4</v>
      </c>
      <c r="F14" s="14">
        <v>532.79999999999995</v>
      </c>
      <c r="G14" s="14">
        <v>742.8</v>
      </c>
      <c r="H14" s="14">
        <v>728.4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spans="1:31" ht="13.5" customHeight="1" x14ac:dyDescent="0.15">
      <c r="A15" s="1"/>
      <c r="B15" s="16" t="s">
        <v>309</v>
      </c>
      <c r="C15" s="10"/>
      <c r="D15" s="11"/>
      <c r="E15" s="11">
        <v>4.8</v>
      </c>
      <c r="F15" s="11">
        <v>3.6000000000000019</v>
      </c>
      <c r="G15" s="11">
        <v>3.600000000000001</v>
      </c>
      <c r="H15" s="11">
        <v>1.1999999999999995</v>
      </c>
      <c r="I15" s="11"/>
      <c r="J15" s="11"/>
      <c r="K15" s="11"/>
      <c r="L15" s="11">
        <v>1.2877000000000001</v>
      </c>
      <c r="M15" s="11">
        <v>2.8439830000000001</v>
      </c>
      <c r="N15" s="11">
        <v>3.4194279999999999</v>
      </c>
      <c r="O15" s="11">
        <v>1.9800009999999999</v>
      </c>
      <c r="P15" s="11">
        <v>5.9710000000000001</v>
      </c>
      <c r="Q15" s="11">
        <v>4.4520010000000001</v>
      </c>
      <c r="R15" s="11">
        <v>17.160001000000001</v>
      </c>
      <c r="S15" s="11">
        <v>21.430001000000001</v>
      </c>
      <c r="T15" s="11">
        <v>9.7639999999999993</v>
      </c>
      <c r="U15" s="11">
        <v>13.200002</v>
      </c>
      <c r="V15" s="11">
        <v>19.351932000000001</v>
      </c>
      <c r="W15" s="11">
        <v>20.296173</v>
      </c>
      <c r="X15" s="11">
        <v>20.701823000000001</v>
      </c>
      <c r="Y15" s="11">
        <v>16.603221000000001</v>
      </c>
      <c r="Z15" s="11">
        <v>15.328072000000001</v>
      </c>
      <c r="AA15" s="11">
        <v>9.9870800000000006</v>
      </c>
      <c r="AB15" s="11">
        <v>14.379458</v>
      </c>
      <c r="AC15" s="11">
        <v>15.628</v>
      </c>
      <c r="AD15" s="11">
        <v>18.850445000000001</v>
      </c>
      <c r="AE15" s="11">
        <v>26.597999999999999</v>
      </c>
    </row>
    <row r="16" spans="1:31" ht="13.5" customHeight="1" x14ac:dyDescent="0.15">
      <c r="A16" s="1"/>
      <c r="B16" s="16" t="s">
        <v>310</v>
      </c>
      <c r="C16" s="13"/>
      <c r="D16" s="14">
        <v>3.6</v>
      </c>
      <c r="E16" s="14">
        <v>1.2</v>
      </c>
      <c r="F16" s="14">
        <v>1.2000000000000008</v>
      </c>
      <c r="G16" s="14">
        <v>1.2</v>
      </c>
      <c r="H16" s="14">
        <v>6</v>
      </c>
      <c r="I16" s="14">
        <v>1.1999999999999995</v>
      </c>
      <c r="J16" s="14"/>
      <c r="K16" s="14">
        <v>4.8</v>
      </c>
      <c r="L16" s="14">
        <v>1.0143009999999999</v>
      </c>
      <c r="M16" s="14">
        <v>0.93389299999999997</v>
      </c>
      <c r="N16" s="14">
        <v>3.0190700000000001</v>
      </c>
      <c r="O16" s="14">
        <v>9.3710009999999997</v>
      </c>
      <c r="P16" s="14">
        <v>27.082001000000002</v>
      </c>
      <c r="Q16" s="14">
        <v>4.1719999999999997</v>
      </c>
      <c r="R16" s="14">
        <v>4.5860000000000003</v>
      </c>
      <c r="S16" s="14">
        <v>20.312999999999999</v>
      </c>
      <c r="T16" s="14">
        <v>17.795999999999999</v>
      </c>
      <c r="U16" s="14">
        <v>62.247002000000002</v>
      </c>
      <c r="V16" s="14">
        <v>165.223029</v>
      </c>
      <c r="W16" s="14">
        <v>451.25507800000003</v>
      </c>
      <c r="X16" s="14">
        <v>1065.337139</v>
      </c>
      <c r="Y16" s="14">
        <v>1299.335049</v>
      </c>
      <c r="Z16" s="14">
        <v>168.36041800000001</v>
      </c>
      <c r="AA16" s="14">
        <v>76.527461000000002</v>
      </c>
      <c r="AB16" s="14">
        <v>58.009501</v>
      </c>
      <c r="AC16" s="14">
        <v>110.819</v>
      </c>
      <c r="AD16" s="14">
        <v>91.635632000000001</v>
      </c>
      <c r="AE16" s="14">
        <v>47.966999999999999</v>
      </c>
    </row>
    <row r="17" spans="1:31" ht="13.5" customHeight="1" x14ac:dyDescent="0.15">
      <c r="A17" s="1"/>
      <c r="B17" s="16" t="s">
        <v>311</v>
      </c>
      <c r="C17" s="10"/>
      <c r="D17" s="11"/>
      <c r="E17" s="11">
        <v>8.4</v>
      </c>
      <c r="F17" s="11">
        <v>1.2</v>
      </c>
      <c r="G17" s="11">
        <v>4.8</v>
      </c>
      <c r="H17" s="11">
        <v>2.4</v>
      </c>
      <c r="I17" s="11">
        <v>4.799999999999998</v>
      </c>
      <c r="J17" s="11">
        <v>2.399999999999999</v>
      </c>
      <c r="K17" s="11">
        <v>21.599999999999994</v>
      </c>
      <c r="L17" s="11">
        <v>15.178198999999999</v>
      </c>
      <c r="M17" s="11">
        <v>22.065359999999998</v>
      </c>
      <c r="N17" s="11">
        <v>15.164327999999999</v>
      </c>
      <c r="O17" s="11">
        <v>9.9470019999999995</v>
      </c>
      <c r="P17" s="11">
        <v>42.568998999999998</v>
      </c>
      <c r="Q17" s="11">
        <v>32.662998999999999</v>
      </c>
      <c r="R17" s="11">
        <v>19.077999999999999</v>
      </c>
      <c r="S17" s="11">
        <v>66.560001</v>
      </c>
      <c r="T17" s="11">
        <v>24.614999000000001</v>
      </c>
      <c r="U17" s="11">
        <v>20.941001</v>
      </c>
      <c r="V17" s="11">
        <v>49.274901999999997</v>
      </c>
      <c r="W17" s="11">
        <v>57.599617000000002</v>
      </c>
      <c r="X17" s="11">
        <v>82.667012</v>
      </c>
      <c r="Y17" s="11">
        <v>164.72779299999999</v>
      </c>
      <c r="Z17" s="11">
        <v>344.34939600000001</v>
      </c>
      <c r="AA17" s="11">
        <v>111.661973</v>
      </c>
      <c r="AB17" s="11">
        <v>65.477822000000003</v>
      </c>
      <c r="AC17" s="11">
        <v>83.155000000000001</v>
      </c>
      <c r="AD17" s="11">
        <v>80.415008</v>
      </c>
      <c r="AE17" s="11">
        <v>64.23</v>
      </c>
    </row>
    <row r="18" spans="1:31" ht="13.5" customHeight="1" x14ac:dyDescent="0.15">
      <c r="A18" s="1"/>
      <c r="B18" s="16" t="s">
        <v>312</v>
      </c>
      <c r="C18" s="13">
        <v>166.8</v>
      </c>
      <c r="D18" s="14">
        <v>202.8</v>
      </c>
      <c r="E18" s="14">
        <v>303.60000000000002</v>
      </c>
      <c r="F18" s="14">
        <v>393.6</v>
      </c>
      <c r="G18" s="14">
        <v>538.79999999999995</v>
      </c>
      <c r="H18" s="14">
        <v>654</v>
      </c>
      <c r="I18" s="14">
        <v>499.2</v>
      </c>
      <c r="J18" s="14">
        <v>349.2</v>
      </c>
      <c r="K18" s="14">
        <v>302.40000000000009</v>
      </c>
      <c r="L18" s="14">
        <v>414.27139899999997</v>
      </c>
      <c r="M18" s="14">
        <v>381.37498900000003</v>
      </c>
      <c r="N18" s="14">
        <v>411.44329900000002</v>
      </c>
      <c r="O18" s="14">
        <v>379.05600099999998</v>
      </c>
      <c r="P18" s="14">
        <v>440.863001</v>
      </c>
      <c r="Q18" s="14">
        <v>658.79</v>
      </c>
      <c r="R18" s="14">
        <v>513.19600000000003</v>
      </c>
      <c r="S18" s="14">
        <v>963.45599900000002</v>
      </c>
      <c r="T18" s="14">
        <v>1046.7190000000001</v>
      </c>
      <c r="U18" s="14">
        <v>850.89299900000003</v>
      </c>
      <c r="V18" s="14">
        <v>1003.798526</v>
      </c>
      <c r="W18" s="14">
        <v>935.20351900000003</v>
      </c>
      <c r="X18" s="14">
        <v>1053.235889</v>
      </c>
      <c r="Y18" s="14">
        <v>1283.1772759999999</v>
      </c>
      <c r="Z18" s="14">
        <v>1355.9952350000001</v>
      </c>
      <c r="AA18" s="14">
        <v>1083.19146</v>
      </c>
      <c r="AB18" s="14">
        <v>968.407781</v>
      </c>
      <c r="AC18" s="14">
        <v>953.18399999999997</v>
      </c>
      <c r="AD18" s="14">
        <v>1348.1260119999999</v>
      </c>
      <c r="AE18" s="14">
        <v>1116.6890000000001</v>
      </c>
    </row>
    <row r="19" spans="1:31" ht="13.5" customHeight="1" x14ac:dyDescent="0.15">
      <c r="A19" s="1"/>
      <c r="B19" s="16" t="s">
        <v>313</v>
      </c>
      <c r="C19" s="10">
        <v>1423.2</v>
      </c>
      <c r="D19" s="11">
        <v>1381.2000000000005</v>
      </c>
      <c r="E19" s="11">
        <v>1485.5999999999992</v>
      </c>
      <c r="F19" s="11">
        <v>1819.2</v>
      </c>
      <c r="G19" s="11">
        <v>1948.8</v>
      </c>
      <c r="H19" s="11">
        <v>2208</v>
      </c>
      <c r="I19" s="11">
        <v>1777.2</v>
      </c>
      <c r="J19" s="11">
        <v>1345.2</v>
      </c>
      <c r="K19" s="11">
        <v>1825.200000000001</v>
      </c>
      <c r="L19" s="11">
        <v>2246.6547009999999</v>
      </c>
      <c r="M19" s="11">
        <v>2096.077131</v>
      </c>
      <c r="N19" s="11">
        <v>2125.1526370000001</v>
      </c>
      <c r="O19" s="11">
        <v>2227.8250010000002</v>
      </c>
      <c r="P19" s="11">
        <v>2492.152</v>
      </c>
      <c r="Q19" s="11">
        <v>2767.5200009999999</v>
      </c>
      <c r="R19" s="11">
        <v>3244.659999</v>
      </c>
      <c r="S19" s="11">
        <v>4051.4920000000002</v>
      </c>
      <c r="T19" s="11">
        <v>4885.1209980000003</v>
      </c>
      <c r="U19" s="11">
        <v>4013.5929999999998</v>
      </c>
      <c r="V19" s="11">
        <v>4289.2597420000002</v>
      </c>
      <c r="W19" s="11">
        <v>6317.5147619999998</v>
      </c>
      <c r="X19" s="11">
        <v>4927.7104179999997</v>
      </c>
      <c r="Y19" s="11">
        <v>6016.6586159999997</v>
      </c>
      <c r="Z19" s="11">
        <v>6825.8172789999999</v>
      </c>
      <c r="AA19" s="11">
        <v>6162.2085980000002</v>
      </c>
      <c r="AB19" s="11">
        <v>5544.6441340000001</v>
      </c>
      <c r="AC19" s="11">
        <v>5775.2439999999997</v>
      </c>
      <c r="AD19" s="11">
        <v>5872.9643029999997</v>
      </c>
      <c r="AE19" s="11">
        <v>5836.7219999999998</v>
      </c>
    </row>
    <row r="20" spans="1:31" ht="13.5" customHeight="1" x14ac:dyDescent="0.15">
      <c r="A20" s="1"/>
      <c r="B20" s="16" t="s">
        <v>314</v>
      </c>
      <c r="C20" s="13">
        <v>3698.4</v>
      </c>
      <c r="D20" s="14">
        <v>3742.8</v>
      </c>
      <c r="E20" s="14">
        <v>3955.2</v>
      </c>
      <c r="F20" s="14">
        <v>5158.8</v>
      </c>
      <c r="G20" s="14">
        <v>6584.4</v>
      </c>
      <c r="H20" s="14">
        <v>7239.6</v>
      </c>
      <c r="I20" s="14">
        <v>5814</v>
      </c>
      <c r="J20" s="14">
        <v>3345.599999999999</v>
      </c>
      <c r="K20" s="14">
        <v>3825.599999999999</v>
      </c>
      <c r="L20" s="14">
        <v>4624.6552019999999</v>
      </c>
      <c r="M20" s="14">
        <v>4473.416948</v>
      </c>
      <c r="N20" s="14">
        <v>5472.3790010000002</v>
      </c>
      <c r="O20" s="14">
        <v>6821.7389999999996</v>
      </c>
      <c r="P20" s="14">
        <v>8485.5669999999991</v>
      </c>
      <c r="Q20" s="14">
        <v>9774.2100009999995</v>
      </c>
      <c r="R20" s="14">
        <v>11364.577998999999</v>
      </c>
      <c r="S20" s="14">
        <v>13534.323001000001</v>
      </c>
      <c r="T20" s="14">
        <v>14769.118</v>
      </c>
      <c r="U20" s="14">
        <v>12298.461001</v>
      </c>
      <c r="V20" s="14">
        <v>14304.896241</v>
      </c>
      <c r="W20" s="14">
        <v>16959.273120000002</v>
      </c>
      <c r="X20" s="14">
        <v>17645.373685999999</v>
      </c>
      <c r="Y20" s="14">
        <v>19335.968357999998</v>
      </c>
      <c r="Z20" s="14">
        <v>21298.750359999998</v>
      </c>
      <c r="AA20" s="14">
        <v>20956.544413</v>
      </c>
      <c r="AB20" s="14">
        <v>18971.706615999999</v>
      </c>
      <c r="AC20" s="14">
        <v>19904.777999999998</v>
      </c>
      <c r="AD20" s="14">
        <v>20839.986281000001</v>
      </c>
      <c r="AE20" s="14">
        <v>19931.772000000001</v>
      </c>
    </row>
    <row r="21" spans="1:31" ht="13.5" customHeight="1" x14ac:dyDescent="0.15">
      <c r="A21" s="1"/>
      <c r="B21" s="16" t="s">
        <v>315</v>
      </c>
      <c r="C21" s="10">
        <v>15.6</v>
      </c>
      <c r="D21" s="11">
        <v>22.8</v>
      </c>
      <c r="E21" s="11">
        <v>31.2</v>
      </c>
      <c r="F21" s="11">
        <v>22.8</v>
      </c>
      <c r="G21" s="11">
        <v>41.999999999999979</v>
      </c>
      <c r="H21" s="11">
        <v>55.199999999999989</v>
      </c>
      <c r="I21" s="11">
        <v>38.400000000000013</v>
      </c>
      <c r="J21" s="11">
        <v>52.799999999999983</v>
      </c>
      <c r="K21" s="11">
        <v>27.599999999999994</v>
      </c>
      <c r="L21" s="11">
        <v>30.998899000000002</v>
      </c>
      <c r="M21" s="11">
        <v>39.321435000000001</v>
      </c>
      <c r="N21" s="11">
        <v>36.395600999999999</v>
      </c>
      <c r="O21" s="11">
        <v>104.428</v>
      </c>
      <c r="P21" s="11">
        <v>109.467</v>
      </c>
      <c r="Q21" s="11">
        <v>92.757001000000002</v>
      </c>
      <c r="R21" s="11">
        <v>83.429000000000002</v>
      </c>
      <c r="S21" s="11">
        <v>60.121999000000002</v>
      </c>
      <c r="T21" s="11">
        <v>130.49000100000001</v>
      </c>
      <c r="U21" s="11">
        <v>56.076002000000003</v>
      </c>
      <c r="V21" s="11">
        <v>81.642233000000004</v>
      </c>
      <c r="W21" s="11">
        <v>90.890681000000001</v>
      </c>
      <c r="X21" s="11">
        <v>247.82682</v>
      </c>
      <c r="Y21" s="11">
        <v>272.24446699999999</v>
      </c>
      <c r="Z21" s="11">
        <v>411.43480199999999</v>
      </c>
      <c r="AA21" s="11">
        <v>247.29939899999999</v>
      </c>
      <c r="AB21" s="11">
        <v>137.094741</v>
      </c>
      <c r="AC21" s="11">
        <v>453.57299999999998</v>
      </c>
      <c r="AD21" s="11">
        <v>604.44211600000006</v>
      </c>
      <c r="AE21" s="11">
        <v>528.16099999999994</v>
      </c>
    </row>
    <row r="22" spans="1:31" ht="13.5" customHeight="1" x14ac:dyDescent="0.15">
      <c r="A22" s="1"/>
      <c r="B22" s="16" t="s">
        <v>316</v>
      </c>
      <c r="C22" s="13">
        <v>102</v>
      </c>
      <c r="D22" s="14">
        <v>106.8</v>
      </c>
      <c r="E22" s="14">
        <v>126</v>
      </c>
      <c r="F22" s="14">
        <v>189.6</v>
      </c>
      <c r="G22" s="14">
        <v>201.6</v>
      </c>
      <c r="H22" s="14">
        <v>381.6</v>
      </c>
      <c r="I22" s="14">
        <v>999.6</v>
      </c>
      <c r="J22" s="14">
        <v>510.00000000000017</v>
      </c>
      <c r="K22" s="14">
        <v>430.7999999999999</v>
      </c>
      <c r="L22" s="14">
        <v>923.07280200000002</v>
      </c>
      <c r="M22" s="14">
        <v>742.540299</v>
      </c>
      <c r="N22" s="14">
        <v>754.46281699999997</v>
      </c>
      <c r="O22" s="14">
        <v>664.37799900000005</v>
      </c>
      <c r="P22" s="14">
        <v>828.59199999999998</v>
      </c>
      <c r="Q22" s="14">
        <v>835.30400099999997</v>
      </c>
      <c r="R22" s="14">
        <v>836.48100099999999</v>
      </c>
      <c r="S22" s="14">
        <v>835.255</v>
      </c>
      <c r="T22" s="14">
        <v>880.18200100000001</v>
      </c>
      <c r="U22" s="14">
        <v>644.95000100000004</v>
      </c>
      <c r="V22" s="14">
        <v>631.21918400000004</v>
      </c>
      <c r="W22" s="14">
        <v>718.97359900000004</v>
      </c>
      <c r="X22" s="14">
        <v>765.68290500000001</v>
      </c>
      <c r="Y22" s="14">
        <v>833.34415799999999</v>
      </c>
      <c r="Z22" s="14">
        <v>935.40786600000001</v>
      </c>
      <c r="AA22" s="14">
        <v>1006.446531</v>
      </c>
      <c r="AB22" s="14">
        <v>1196.8306560000001</v>
      </c>
      <c r="AC22" s="14">
        <v>1131.271</v>
      </c>
      <c r="AD22" s="14">
        <v>1172.2330930000001</v>
      </c>
      <c r="AE22" s="14">
        <v>1187.5609999999999</v>
      </c>
    </row>
    <row r="23" spans="1:31" ht="13.5" customHeight="1" x14ac:dyDescent="0.15">
      <c r="A23" s="1"/>
      <c r="B23" s="16" t="s">
        <v>317</v>
      </c>
      <c r="C23" s="10">
        <v>1431.6</v>
      </c>
      <c r="D23" s="11">
        <v>1348.8</v>
      </c>
      <c r="E23" s="11">
        <v>1398</v>
      </c>
      <c r="F23" s="11">
        <v>1954.8000000000009</v>
      </c>
      <c r="G23" s="11">
        <v>2425.1999999999998</v>
      </c>
      <c r="H23" s="11">
        <v>3069.6</v>
      </c>
      <c r="I23" s="11">
        <v>2378.5880000000011</v>
      </c>
      <c r="J23" s="11">
        <v>1052.4230750000004</v>
      </c>
      <c r="K23" s="11">
        <v>1269.6000000000004</v>
      </c>
      <c r="L23" s="11">
        <v>1637.8571979999999</v>
      </c>
      <c r="M23" s="11">
        <v>1787.5273950000001</v>
      </c>
      <c r="N23" s="11">
        <v>2276.675526</v>
      </c>
      <c r="O23" s="11">
        <v>2385.7160009999998</v>
      </c>
      <c r="P23" s="11">
        <v>2500.3640009999999</v>
      </c>
      <c r="Q23" s="11">
        <v>2778.014001</v>
      </c>
      <c r="R23" s="11">
        <v>2916.3219989999998</v>
      </c>
      <c r="S23" s="11">
        <v>3583.4540000000002</v>
      </c>
      <c r="T23" s="11">
        <v>4151.398999</v>
      </c>
      <c r="U23" s="11">
        <v>3522.9940000000001</v>
      </c>
      <c r="V23" s="11">
        <v>3723.3956779999999</v>
      </c>
      <c r="W23" s="11">
        <v>4371.2313649999996</v>
      </c>
      <c r="X23" s="11">
        <v>4828.363276</v>
      </c>
      <c r="Y23" s="11">
        <v>5383.7463909999997</v>
      </c>
      <c r="Z23" s="11">
        <v>6261.4288189999997</v>
      </c>
      <c r="AA23" s="11">
        <v>5824.9066679999996</v>
      </c>
      <c r="AB23" s="11">
        <v>5575.2003430000004</v>
      </c>
      <c r="AC23" s="11">
        <v>5717.009</v>
      </c>
      <c r="AD23" s="11">
        <v>6301.1413409999996</v>
      </c>
      <c r="AE23" s="11">
        <v>6449.0320000000002</v>
      </c>
    </row>
    <row r="24" spans="1:31" ht="13.5" customHeight="1" x14ac:dyDescent="0.15">
      <c r="A24" s="1"/>
      <c r="B24" s="16" t="s">
        <v>318</v>
      </c>
      <c r="C24" s="13"/>
      <c r="D24" s="14"/>
      <c r="E24" s="14">
        <v>6</v>
      </c>
      <c r="F24" s="14">
        <v>3.6000000000000019</v>
      </c>
      <c r="G24" s="14">
        <v>9.6</v>
      </c>
      <c r="H24" s="14">
        <v>8.4</v>
      </c>
      <c r="I24" s="14">
        <v>3.6</v>
      </c>
      <c r="J24" s="14">
        <v>2.399999999999999</v>
      </c>
      <c r="K24" s="14">
        <v>1.2</v>
      </c>
      <c r="L24" s="14">
        <v>1.000999</v>
      </c>
      <c r="M24" s="14">
        <v>0.839897</v>
      </c>
      <c r="N24" s="14">
        <v>0.65905899999999995</v>
      </c>
      <c r="O24" s="14">
        <v>1.7239990000000001</v>
      </c>
      <c r="P24" s="14">
        <v>3.6810010000000002</v>
      </c>
      <c r="Q24" s="14">
        <v>4.4389989999999999</v>
      </c>
      <c r="R24" s="14">
        <v>13.147999</v>
      </c>
      <c r="S24" s="14">
        <v>60.622999999999998</v>
      </c>
      <c r="T24" s="14">
        <v>19.606999999999999</v>
      </c>
      <c r="U24" s="14">
        <v>13.15</v>
      </c>
      <c r="V24" s="14">
        <v>14.214821000000001</v>
      </c>
      <c r="W24" s="14">
        <v>26.783041999999998</v>
      </c>
      <c r="X24" s="14">
        <v>36.553018999999999</v>
      </c>
      <c r="Y24" s="14">
        <v>39.740571000000003</v>
      </c>
      <c r="Z24" s="14">
        <v>55.850577000000001</v>
      </c>
      <c r="AA24" s="14">
        <v>59.623714</v>
      </c>
      <c r="AB24" s="14">
        <v>73.186684999999997</v>
      </c>
      <c r="AC24" s="14">
        <v>80.305999999999997</v>
      </c>
      <c r="AD24" s="14">
        <v>85.660218999999998</v>
      </c>
      <c r="AE24" s="14">
        <v>129.22399999999999</v>
      </c>
    </row>
    <row r="25" spans="1:31" ht="13.5" customHeight="1" x14ac:dyDescent="0.15">
      <c r="A25" s="1"/>
      <c r="B25" s="16" t="s">
        <v>319</v>
      </c>
      <c r="C25" s="10"/>
      <c r="D25" s="11"/>
      <c r="E25" s="11">
        <v>2.4000000000000008</v>
      </c>
      <c r="F25" s="11">
        <v>1.2</v>
      </c>
      <c r="G25" s="11">
        <v>7.2</v>
      </c>
      <c r="H25" s="11">
        <v>28.8</v>
      </c>
      <c r="I25" s="11">
        <v>33.599999999999987</v>
      </c>
      <c r="J25" s="11">
        <v>21.6</v>
      </c>
      <c r="K25" s="11">
        <v>12.000000000000002</v>
      </c>
      <c r="L25" s="11">
        <v>10.702700999999999</v>
      </c>
      <c r="M25" s="11">
        <v>7.369389</v>
      </c>
      <c r="N25" s="11">
        <v>19.620940999999998</v>
      </c>
      <c r="O25" s="11">
        <v>19.759999000000001</v>
      </c>
      <c r="P25" s="11">
        <v>18.996001</v>
      </c>
      <c r="Q25" s="11">
        <v>5.3289989999999996</v>
      </c>
      <c r="R25" s="11">
        <v>8.7070019999999992</v>
      </c>
      <c r="S25" s="11">
        <v>10.087001000000001</v>
      </c>
      <c r="T25" s="11">
        <v>12.773999999999999</v>
      </c>
      <c r="U25" s="11">
        <v>12.284998999999999</v>
      </c>
      <c r="V25" s="11">
        <v>19.853674999999999</v>
      </c>
      <c r="W25" s="11">
        <v>24.727179</v>
      </c>
      <c r="X25" s="11">
        <v>31.504096000000001</v>
      </c>
      <c r="Y25" s="11">
        <v>41.410708999999997</v>
      </c>
      <c r="Z25" s="11">
        <v>50.775452000000001</v>
      </c>
      <c r="AA25" s="11">
        <v>72.711804999999998</v>
      </c>
      <c r="AB25" s="11">
        <v>72.453198999999998</v>
      </c>
      <c r="AC25" s="11">
        <v>79.869</v>
      </c>
      <c r="AD25" s="11">
        <v>80.485253999999998</v>
      </c>
      <c r="AE25" s="11">
        <v>74.977999999999994</v>
      </c>
    </row>
    <row r="26" spans="1:31" ht="13.5" customHeight="1" x14ac:dyDescent="0.15">
      <c r="A26" s="1"/>
      <c r="B26" s="16" t="s">
        <v>320</v>
      </c>
      <c r="C26" s="13"/>
      <c r="D26" s="14"/>
      <c r="E26" s="14"/>
      <c r="F26" s="14"/>
      <c r="G26" s="14"/>
      <c r="H26" s="14"/>
      <c r="I26" s="14">
        <v>12.367000000000008</v>
      </c>
      <c r="J26" s="14">
        <v>1.2</v>
      </c>
      <c r="K26" s="14">
        <v>10.800000000000004</v>
      </c>
      <c r="L26" s="14">
        <v>35.226500999999999</v>
      </c>
      <c r="M26" s="14">
        <v>10.846548</v>
      </c>
      <c r="N26" s="14">
        <v>19.051929999999999</v>
      </c>
      <c r="O26" s="14">
        <v>34.112000000000002</v>
      </c>
      <c r="P26" s="14">
        <v>55.393999999999998</v>
      </c>
      <c r="Q26" s="14">
        <v>71.183000000000007</v>
      </c>
      <c r="R26" s="14">
        <v>79.679998999999995</v>
      </c>
      <c r="S26" s="14">
        <v>62.237999000000002</v>
      </c>
      <c r="T26" s="14">
        <v>73.870001000000002</v>
      </c>
      <c r="U26" s="14">
        <v>42.307001</v>
      </c>
      <c r="V26" s="14">
        <v>41.820216000000002</v>
      </c>
      <c r="W26" s="14">
        <v>39.562100000000001</v>
      </c>
      <c r="X26" s="14">
        <v>52.706687000000002</v>
      </c>
      <c r="Y26" s="14">
        <v>43.470877000000002</v>
      </c>
      <c r="Z26" s="14">
        <v>39.946055999999999</v>
      </c>
      <c r="AA26" s="14">
        <v>50.057074999999998</v>
      </c>
      <c r="AB26" s="14">
        <v>84.668959000000001</v>
      </c>
      <c r="AC26" s="14">
        <v>70.263999999999996</v>
      </c>
      <c r="AD26" s="14">
        <v>68.675723000000005</v>
      </c>
      <c r="AE26" s="14">
        <v>67.736000000000004</v>
      </c>
    </row>
    <row r="27" spans="1:31" ht="13.5" customHeight="1" x14ac:dyDescent="0.15">
      <c r="A27" s="1"/>
      <c r="B27" s="16" t="s">
        <v>321</v>
      </c>
      <c r="C27" s="10">
        <v>10.8</v>
      </c>
      <c r="D27" s="11"/>
      <c r="E27" s="11"/>
      <c r="F27" s="11"/>
      <c r="G27" s="11">
        <v>33.599999999999987</v>
      </c>
      <c r="H27" s="11">
        <v>19.20000000000001</v>
      </c>
      <c r="I27" s="11">
        <v>14.4</v>
      </c>
      <c r="J27" s="11">
        <v>41.999999999999979</v>
      </c>
      <c r="K27" s="11">
        <v>30</v>
      </c>
      <c r="L27" s="11">
        <v>37.260697999999998</v>
      </c>
      <c r="M27" s="11">
        <v>51.044479000000003</v>
      </c>
      <c r="N27" s="11">
        <v>60.806116000000003</v>
      </c>
      <c r="O27" s="11">
        <v>78.111001000000002</v>
      </c>
      <c r="P27" s="11">
        <v>79.739999999999995</v>
      </c>
      <c r="Q27" s="11">
        <v>52.999001</v>
      </c>
      <c r="R27" s="11">
        <v>45.412000999999997</v>
      </c>
      <c r="S27" s="11">
        <v>145.43600000000001</v>
      </c>
      <c r="T27" s="11">
        <v>128.67099999999999</v>
      </c>
      <c r="U27" s="11">
        <v>119.634001</v>
      </c>
      <c r="V27" s="11">
        <v>196.79502199999999</v>
      </c>
      <c r="W27" s="11">
        <v>179.323677</v>
      </c>
      <c r="X27" s="11">
        <v>295.52492899999999</v>
      </c>
      <c r="Y27" s="11">
        <v>785.74826199999995</v>
      </c>
      <c r="Z27" s="11">
        <v>514.61204499999997</v>
      </c>
      <c r="AA27" s="11">
        <v>262.12489599999998</v>
      </c>
      <c r="AB27" s="11">
        <v>82.245954999999995</v>
      </c>
      <c r="AC27" s="11">
        <v>97.686000000000007</v>
      </c>
      <c r="AD27" s="11">
        <v>101.10087900000001</v>
      </c>
      <c r="AE27" s="11">
        <v>68.325000000000003</v>
      </c>
    </row>
    <row r="28" spans="1:31" ht="13.5" customHeight="1" x14ac:dyDescent="0.15">
      <c r="A28" s="1"/>
      <c r="B28" s="16" t="s">
        <v>322</v>
      </c>
      <c r="C28" s="13">
        <v>583.20000000000005</v>
      </c>
      <c r="D28" s="14">
        <v>628.79999999999995</v>
      </c>
      <c r="E28" s="14">
        <v>770.39999999999975</v>
      </c>
      <c r="F28" s="14">
        <v>816</v>
      </c>
      <c r="G28" s="14">
        <v>1112.4000000000001</v>
      </c>
      <c r="H28" s="14">
        <v>1208.4000000000001</v>
      </c>
      <c r="I28" s="14">
        <v>1128</v>
      </c>
      <c r="J28" s="14">
        <v>884.39999999999986</v>
      </c>
      <c r="K28" s="14">
        <v>1047.6000000000001</v>
      </c>
      <c r="L28" s="14">
        <v>1171.050399</v>
      </c>
      <c r="M28" s="14">
        <v>1017.252985</v>
      </c>
      <c r="N28" s="14">
        <v>1149.654006</v>
      </c>
      <c r="O28" s="14">
        <v>1371.5930000000001</v>
      </c>
      <c r="P28" s="14">
        <v>1728.847998</v>
      </c>
      <c r="Q28" s="14">
        <v>2759.34</v>
      </c>
      <c r="R28" s="14">
        <v>3025.7089999999998</v>
      </c>
      <c r="S28" s="14">
        <v>3703.1220020000001</v>
      </c>
      <c r="T28" s="14">
        <v>3239.6080000000002</v>
      </c>
      <c r="U28" s="14">
        <v>2059.777</v>
      </c>
      <c r="V28" s="14">
        <v>4189.3000380000003</v>
      </c>
      <c r="W28" s="14">
        <v>4424.1812319999999</v>
      </c>
      <c r="X28" s="14">
        <v>3994.0923400000001</v>
      </c>
      <c r="Y28" s="14">
        <v>4213.7279250000001</v>
      </c>
      <c r="Z28" s="14">
        <v>4605.4871899999998</v>
      </c>
      <c r="AA28" s="14">
        <v>4349.306842</v>
      </c>
      <c r="AB28" s="14">
        <v>4237.1875899999995</v>
      </c>
      <c r="AC28" s="14">
        <v>6258.433</v>
      </c>
      <c r="AD28" s="14">
        <v>6908.3656819999997</v>
      </c>
      <c r="AE28" s="14">
        <v>4132.5450000000001</v>
      </c>
    </row>
    <row r="29" spans="1:31" ht="13.5" customHeight="1" x14ac:dyDescent="0.15">
      <c r="A29" s="1"/>
      <c r="B29" s="16" t="s">
        <v>323</v>
      </c>
      <c r="C29" s="10">
        <v>42</v>
      </c>
      <c r="D29" s="11">
        <v>34.799999999999997</v>
      </c>
      <c r="E29" s="11">
        <v>19.2</v>
      </c>
      <c r="F29" s="11">
        <v>22.8</v>
      </c>
      <c r="G29" s="11">
        <v>37.200000000000003</v>
      </c>
      <c r="H29" s="11">
        <v>43.199999999999996</v>
      </c>
      <c r="I29" s="11">
        <v>37.20000000000001</v>
      </c>
      <c r="J29" s="11">
        <v>11.999999999999993</v>
      </c>
      <c r="K29" s="11">
        <v>14.399999999999997</v>
      </c>
      <c r="L29" s="11">
        <v>19.961200000000002</v>
      </c>
      <c r="M29" s="11">
        <v>20.675984</v>
      </c>
      <c r="N29" s="11">
        <v>27.728762</v>
      </c>
      <c r="O29" s="11">
        <v>39.076000000000001</v>
      </c>
      <c r="P29" s="11">
        <v>65.090999999999994</v>
      </c>
      <c r="Q29" s="11">
        <v>48.300001000000002</v>
      </c>
      <c r="R29" s="11">
        <v>104.16500000000001</v>
      </c>
      <c r="S29" s="11">
        <v>201.749</v>
      </c>
      <c r="T29" s="11">
        <v>78.253000999999998</v>
      </c>
      <c r="U29" s="11">
        <v>62.692000999999998</v>
      </c>
      <c r="V29" s="11">
        <v>79.698331999999994</v>
      </c>
      <c r="W29" s="11">
        <v>100.18557300000001</v>
      </c>
      <c r="X29" s="11">
        <v>156.31604899999999</v>
      </c>
      <c r="Y29" s="11">
        <v>203.67112800000001</v>
      </c>
      <c r="Z29" s="11">
        <v>181.32119</v>
      </c>
      <c r="AA29" s="11">
        <v>203.24269100000001</v>
      </c>
      <c r="AB29" s="11">
        <v>244.22793200000001</v>
      </c>
      <c r="AC29" s="11">
        <v>273.32299999999998</v>
      </c>
      <c r="AD29" s="11">
        <v>321.53923600000002</v>
      </c>
      <c r="AE29" s="11">
        <v>286.53699999999998</v>
      </c>
    </row>
    <row r="30" spans="1:31" ht="13.5" customHeight="1" x14ac:dyDescent="0.15">
      <c r="A30" s="1"/>
      <c r="B30" s="16" t="s">
        <v>324</v>
      </c>
      <c r="C30" s="13"/>
      <c r="D30" s="14"/>
      <c r="E30" s="14">
        <v>2.4000000000000008</v>
      </c>
      <c r="F30" s="14">
        <v>25.2</v>
      </c>
      <c r="G30" s="14">
        <v>8.4</v>
      </c>
      <c r="H30" s="14">
        <v>8.4</v>
      </c>
      <c r="I30" s="14">
        <v>5.9999999999999991</v>
      </c>
      <c r="J30" s="14">
        <v>7.1999999999999984</v>
      </c>
      <c r="K30" s="14">
        <v>8.3999999999999968</v>
      </c>
      <c r="L30" s="14">
        <v>7.9812000000000003</v>
      </c>
      <c r="M30" s="14">
        <v>10.432539</v>
      </c>
      <c r="N30" s="14">
        <v>12.891716000000001</v>
      </c>
      <c r="O30" s="14">
        <v>17.816001</v>
      </c>
      <c r="P30" s="14">
        <v>23.283000999999999</v>
      </c>
      <c r="Q30" s="14">
        <v>31.29</v>
      </c>
      <c r="R30" s="14">
        <v>50.330001000000003</v>
      </c>
      <c r="S30" s="14">
        <v>70.543001000000004</v>
      </c>
      <c r="T30" s="14">
        <v>80.722999000000002</v>
      </c>
      <c r="U30" s="14">
        <v>63.613</v>
      </c>
      <c r="V30" s="14">
        <v>99.526439999999994</v>
      </c>
      <c r="W30" s="14">
        <v>140.80460400000001</v>
      </c>
      <c r="X30" s="14">
        <v>170.064381</v>
      </c>
      <c r="Y30" s="14">
        <v>186.55501599999999</v>
      </c>
      <c r="Z30" s="14">
        <v>223.88078200000001</v>
      </c>
      <c r="AA30" s="14">
        <v>231.09187399999999</v>
      </c>
      <c r="AB30" s="14">
        <v>222.779325</v>
      </c>
      <c r="AC30" s="14">
        <v>188.989</v>
      </c>
      <c r="AD30" s="14">
        <v>186.633824</v>
      </c>
      <c r="AE30" s="14">
        <v>503.73599999999999</v>
      </c>
    </row>
    <row r="31" spans="1:31" ht="13.5" customHeight="1" x14ac:dyDescent="0.15">
      <c r="A31" s="1"/>
      <c r="B31" s="16" t="s">
        <v>325</v>
      </c>
      <c r="C31" s="10"/>
      <c r="D31" s="11"/>
      <c r="E31" s="11">
        <v>7.2</v>
      </c>
      <c r="F31" s="11">
        <v>13.2</v>
      </c>
      <c r="G31" s="11">
        <v>13.2</v>
      </c>
      <c r="H31" s="11">
        <v>13.2</v>
      </c>
      <c r="I31" s="11">
        <v>12</v>
      </c>
      <c r="J31" s="11">
        <v>10.799999999999994</v>
      </c>
      <c r="K31" s="11">
        <v>9.6000000000000014</v>
      </c>
      <c r="L31" s="11">
        <v>12.993599</v>
      </c>
      <c r="M31" s="11">
        <v>12.723318000000001</v>
      </c>
      <c r="N31" s="11">
        <v>14.881257</v>
      </c>
      <c r="O31" s="11">
        <v>21.731999999999999</v>
      </c>
      <c r="P31" s="11">
        <v>20.949998999999998</v>
      </c>
      <c r="Q31" s="11">
        <v>20.3</v>
      </c>
      <c r="R31" s="11">
        <v>24.522998999999999</v>
      </c>
      <c r="S31" s="11">
        <v>35.101002000000001</v>
      </c>
      <c r="T31" s="11">
        <v>46.676997999999998</v>
      </c>
      <c r="U31" s="11">
        <v>52.414999000000002</v>
      </c>
      <c r="V31" s="11">
        <v>96.724444000000005</v>
      </c>
      <c r="W31" s="11">
        <v>102.609374</v>
      </c>
      <c r="X31" s="11">
        <v>85.556606000000002</v>
      </c>
      <c r="Y31" s="11">
        <v>93.922848999999999</v>
      </c>
      <c r="Z31" s="11">
        <v>125.834176</v>
      </c>
      <c r="AA31" s="11">
        <v>112.548963</v>
      </c>
      <c r="AB31" s="11">
        <v>102.405924</v>
      </c>
      <c r="AC31" s="11">
        <v>104.048</v>
      </c>
      <c r="AD31" s="11">
        <v>112.361277</v>
      </c>
      <c r="AE31" s="11">
        <v>117.501</v>
      </c>
    </row>
    <row r="32" spans="1:31" ht="13.5" customHeight="1" x14ac:dyDescent="0.15">
      <c r="A32" s="1"/>
      <c r="B32" s="16" t="s">
        <v>326</v>
      </c>
      <c r="C32" s="13">
        <v>294</v>
      </c>
      <c r="D32" s="14">
        <v>267.60000000000002</v>
      </c>
      <c r="E32" s="14">
        <v>345.6</v>
      </c>
      <c r="F32" s="14">
        <v>691.2</v>
      </c>
      <c r="G32" s="14">
        <v>562.79999999999995</v>
      </c>
      <c r="H32" s="14">
        <v>698.39999999999975</v>
      </c>
      <c r="I32" s="14">
        <v>528</v>
      </c>
      <c r="J32" s="14">
        <v>176.4</v>
      </c>
      <c r="K32" s="14">
        <v>239.99999999999991</v>
      </c>
      <c r="L32" s="14">
        <v>291.48020200000002</v>
      </c>
      <c r="M32" s="14">
        <v>327.47855099999998</v>
      </c>
      <c r="N32" s="14">
        <v>429.40410000000003</v>
      </c>
      <c r="O32" s="14">
        <v>445.50000199999999</v>
      </c>
      <c r="P32" s="14">
        <v>561.94000100000005</v>
      </c>
      <c r="Q32" s="14">
        <v>653.33399899999995</v>
      </c>
      <c r="R32" s="14">
        <v>778.08099900000002</v>
      </c>
      <c r="S32" s="14">
        <v>856.26200100000005</v>
      </c>
      <c r="T32" s="14">
        <v>1129.8749989999999</v>
      </c>
      <c r="U32" s="14">
        <v>875.67</v>
      </c>
      <c r="V32" s="14">
        <v>955.14391799999999</v>
      </c>
      <c r="W32" s="14">
        <v>1161.6104270000001</v>
      </c>
      <c r="X32" s="14">
        <v>1293.2461020000001</v>
      </c>
      <c r="Y32" s="14">
        <v>1597.0300199999999</v>
      </c>
      <c r="Z32" s="14">
        <v>2887.5395570000001</v>
      </c>
      <c r="AA32" s="14">
        <v>2335.0697049999999</v>
      </c>
      <c r="AB32" s="14">
        <v>2023.8495680000001</v>
      </c>
      <c r="AC32" s="14">
        <v>1990.088</v>
      </c>
      <c r="AD32" s="14">
        <v>2501.5164049999998</v>
      </c>
      <c r="AE32" s="14">
        <v>2647.212</v>
      </c>
    </row>
    <row r="33" spans="1:31" ht="13.5" customHeight="1" x14ac:dyDescent="0.15">
      <c r="A33" s="1"/>
      <c r="B33" s="15" t="s">
        <v>327</v>
      </c>
      <c r="C33" s="10">
        <v>3009.6</v>
      </c>
      <c r="D33" s="11">
        <v>3086.3999999999992</v>
      </c>
      <c r="E33" s="11">
        <v>3346.8</v>
      </c>
      <c r="F33" s="11">
        <v>3782.4</v>
      </c>
      <c r="G33" s="11">
        <v>4897.2</v>
      </c>
      <c r="H33" s="11">
        <v>6272.399999999996</v>
      </c>
      <c r="I33" s="11">
        <v>5892</v>
      </c>
      <c r="J33" s="11">
        <v>4620</v>
      </c>
      <c r="K33" s="11">
        <v>4672.8</v>
      </c>
      <c r="L33" s="11">
        <v>5958.7016999999996</v>
      </c>
      <c r="M33" s="11">
        <v>5534.1447710000002</v>
      </c>
      <c r="N33" s="11">
        <v>5973.3781010000002</v>
      </c>
      <c r="O33" s="11">
        <v>5915.8239999999996</v>
      </c>
      <c r="P33" s="11">
        <v>7437.75</v>
      </c>
      <c r="Q33" s="11">
        <v>9859.5580000000009</v>
      </c>
      <c r="R33" s="11">
        <v>11309.451999000001</v>
      </c>
      <c r="S33" s="11">
        <v>13232.472001</v>
      </c>
      <c r="T33" s="11">
        <v>18000.310000000001</v>
      </c>
      <c r="U33" s="11">
        <v>14756.068002</v>
      </c>
      <c r="V33" s="11">
        <v>20456.219435999999</v>
      </c>
      <c r="W33" s="11">
        <v>26322.649229999999</v>
      </c>
      <c r="X33" s="11">
        <v>22987.919193000002</v>
      </c>
      <c r="Y33" s="11">
        <v>20784.764427999999</v>
      </c>
      <c r="Z33" s="11">
        <v>20413.066471999999</v>
      </c>
      <c r="AA33" s="11">
        <v>16437.806231999999</v>
      </c>
      <c r="AB33" s="11">
        <v>15133.119076999999</v>
      </c>
      <c r="AC33" s="11">
        <v>18652.403999999999</v>
      </c>
      <c r="AD33" s="11">
        <v>20699.406873</v>
      </c>
      <c r="AE33" s="11">
        <v>20556.232</v>
      </c>
    </row>
    <row r="34" spans="1:31" ht="13.5" customHeight="1" x14ac:dyDescent="0.15">
      <c r="A34" s="1"/>
      <c r="B34" s="15" t="s">
        <v>328</v>
      </c>
      <c r="C34" s="13">
        <v>1906.8</v>
      </c>
      <c r="D34" s="14">
        <v>1573.2</v>
      </c>
      <c r="E34" s="14">
        <v>1695.600000000001</v>
      </c>
      <c r="F34" s="14">
        <v>2005.2</v>
      </c>
      <c r="G34" s="14">
        <v>2604</v>
      </c>
      <c r="H34" s="14">
        <v>2724.0000000000009</v>
      </c>
      <c r="I34" s="14">
        <v>2599.1999999999998</v>
      </c>
      <c r="J34" s="14">
        <v>1978.8</v>
      </c>
      <c r="K34" s="14">
        <v>1792.8</v>
      </c>
      <c r="L34" s="14">
        <v>2107.7895010000002</v>
      </c>
      <c r="M34" s="14">
        <v>1821.3354670000001</v>
      </c>
      <c r="N34" s="14">
        <v>1845.541784</v>
      </c>
      <c r="O34" s="14">
        <v>1860.06</v>
      </c>
      <c r="P34" s="14">
        <v>2188.7439989999998</v>
      </c>
      <c r="Q34" s="14">
        <v>2603.715999</v>
      </c>
      <c r="R34" s="14">
        <v>3091.282001</v>
      </c>
      <c r="S34" s="14">
        <v>3254.4739989999998</v>
      </c>
      <c r="T34" s="14">
        <v>4403.5219989999996</v>
      </c>
      <c r="U34" s="14">
        <v>3535.3289989999998</v>
      </c>
      <c r="V34" s="14">
        <v>4350.9302539999999</v>
      </c>
      <c r="W34" s="14">
        <v>6609.3529099999996</v>
      </c>
      <c r="X34" s="14">
        <v>5247.3714479999999</v>
      </c>
      <c r="Y34" s="14">
        <v>4717.3310410000004</v>
      </c>
      <c r="Z34" s="14">
        <v>5442.5905499999999</v>
      </c>
      <c r="AA34" s="14">
        <v>3983.0822889999999</v>
      </c>
      <c r="AB34" s="14">
        <v>3871.0437830000001</v>
      </c>
      <c r="AC34" s="14">
        <v>4990.4399999999996</v>
      </c>
      <c r="AD34" s="14">
        <v>5749.0928789999998</v>
      </c>
      <c r="AE34" s="14">
        <v>5753.8469999999998</v>
      </c>
    </row>
    <row r="35" spans="1:31" ht="13.5" customHeight="1" x14ac:dyDescent="0.15">
      <c r="A35" s="1"/>
      <c r="B35" s="15" t="s">
        <v>329</v>
      </c>
      <c r="C35" s="10">
        <v>774</v>
      </c>
      <c r="D35" s="11">
        <v>794.4</v>
      </c>
      <c r="E35" s="11">
        <v>934.8</v>
      </c>
      <c r="F35" s="11">
        <v>660</v>
      </c>
      <c r="G35" s="11">
        <v>837.6</v>
      </c>
      <c r="H35" s="11">
        <v>1142.4000000000001</v>
      </c>
      <c r="I35" s="11">
        <v>850.8</v>
      </c>
      <c r="J35" s="11">
        <v>540</v>
      </c>
      <c r="K35" s="11">
        <v>883.2</v>
      </c>
      <c r="L35" s="11">
        <v>1260.7212979999999</v>
      </c>
      <c r="M35" s="11">
        <v>1227.6380079999999</v>
      </c>
      <c r="N35" s="11">
        <v>1695.0413000000001</v>
      </c>
      <c r="O35" s="11">
        <v>2735.415</v>
      </c>
      <c r="P35" s="11">
        <v>3268.1779999999999</v>
      </c>
      <c r="Q35" s="11">
        <v>2043.1139989999999</v>
      </c>
      <c r="R35" s="11">
        <v>2101.252</v>
      </c>
      <c r="S35" s="11">
        <v>2142.324001</v>
      </c>
      <c r="T35" s="11">
        <v>2222.7199999999998</v>
      </c>
      <c r="U35" s="11">
        <v>1487.1730010000001</v>
      </c>
      <c r="V35" s="11">
        <v>1945.9334980000001</v>
      </c>
      <c r="W35" s="11">
        <v>2314.9874479999999</v>
      </c>
      <c r="X35" s="11">
        <v>2058.4186979999999</v>
      </c>
      <c r="Y35" s="11">
        <v>1929.2424249999999</v>
      </c>
      <c r="Z35" s="11">
        <v>1749.889003</v>
      </c>
      <c r="AA35" s="11">
        <v>1493.0261149999999</v>
      </c>
      <c r="AB35" s="11">
        <v>1660.566671</v>
      </c>
      <c r="AC35" s="11">
        <v>1890.7270000000001</v>
      </c>
      <c r="AD35" s="11">
        <v>1997.8381710000001</v>
      </c>
      <c r="AE35" s="11">
        <v>1775.711</v>
      </c>
    </row>
    <row r="36" spans="1:31" ht="13.5" customHeight="1" x14ac:dyDescent="0.15">
      <c r="A36" s="1"/>
      <c r="B36" s="15" t="s">
        <v>330</v>
      </c>
      <c r="C36" s="13">
        <v>1.2</v>
      </c>
      <c r="D36" s="14"/>
      <c r="E36" s="14">
        <v>1.2000000000000008</v>
      </c>
      <c r="F36" s="14">
        <v>2.4</v>
      </c>
      <c r="G36" s="14">
        <v>4.8</v>
      </c>
      <c r="H36" s="14">
        <v>6</v>
      </c>
      <c r="I36" s="14">
        <v>4.8000000000000007</v>
      </c>
      <c r="J36" s="14">
        <v>1.2</v>
      </c>
      <c r="K36" s="14">
        <v>1.2000000000000008</v>
      </c>
      <c r="L36" s="14">
        <v>1.3039019999999999</v>
      </c>
      <c r="M36" s="14">
        <v>2.4948869999999999</v>
      </c>
      <c r="N36" s="14">
        <v>5.4659870000000002</v>
      </c>
      <c r="O36" s="14">
        <v>4.9280010000000001</v>
      </c>
      <c r="P36" s="14">
        <v>4.9850000000000003</v>
      </c>
      <c r="Q36" s="14">
        <v>5.7729990000000004</v>
      </c>
      <c r="R36" s="14">
        <v>6.1100009999999996</v>
      </c>
      <c r="S36" s="14">
        <v>9.2400009999999995</v>
      </c>
      <c r="T36" s="14">
        <v>7.0449999999999999</v>
      </c>
      <c r="U36" s="14">
        <v>5.0720000000000001</v>
      </c>
      <c r="V36" s="14">
        <v>4.3226120000000003</v>
      </c>
      <c r="W36" s="14">
        <v>5.3571390000000001</v>
      </c>
      <c r="X36" s="14">
        <v>6.274146</v>
      </c>
      <c r="Y36" s="14">
        <v>5.003285</v>
      </c>
      <c r="Z36" s="14">
        <v>3.99411</v>
      </c>
      <c r="AA36" s="14">
        <v>3.0503870000000002</v>
      </c>
      <c r="AB36" s="14">
        <v>3.6485810000000001</v>
      </c>
      <c r="AC36" s="14">
        <v>6.0960000000000001</v>
      </c>
      <c r="AD36" s="14">
        <v>4.4896799999999999</v>
      </c>
      <c r="AE36" s="14">
        <v>4.2489999999999997</v>
      </c>
    </row>
    <row r="37" spans="1:31" ht="13.5" customHeight="1" x14ac:dyDescent="0.15">
      <c r="A37" s="1"/>
      <c r="B37" s="15" t="s">
        <v>331</v>
      </c>
      <c r="C37" s="10"/>
      <c r="D37" s="11"/>
      <c r="E37" s="11">
        <v>25.2</v>
      </c>
      <c r="F37" s="11">
        <v>49.2</v>
      </c>
      <c r="G37" s="11">
        <v>49.2</v>
      </c>
      <c r="H37" s="11">
        <v>58.8</v>
      </c>
      <c r="I37" s="11">
        <v>55.199999999999974</v>
      </c>
      <c r="J37" s="11">
        <v>30</v>
      </c>
      <c r="K37" s="11">
        <v>61.2</v>
      </c>
      <c r="L37" s="11">
        <v>126.883501</v>
      </c>
      <c r="M37" s="11">
        <v>98.727861000000004</v>
      </c>
      <c r="N37" s="11">
        <v>100.23800199999999</v>
      </c>
      <c r="O37" s="11">
        <v>104.623</v>
      </c>
      <c r="P37" s="11">
        <v>108.257001</v>
      </c>
      <c r="Q37" s="11">
        <v>149.86699999999999</v>
      </c>
      <c r="R37" s="11">
        <v>258.80600099999998</v>
      </c>
      <c r="S37" s="11">
        <v>369.15299900000002</v>
      </c>
      <c r="T37" s="11">
        <v>394.54599899999999</v>
      </c>
      <c r="U37" s="11">
        <v>337.21800100000002</v>
      </c>
      <c r="V37" s="11">
        <v>328.789466</v>
      </c>
      <c r="W37" s="11">
        <v>501.26215400000001</v>
      </c>
      <c r="X37" s="11">
        <v>572.43967499999997</v>
      </c>
      <c r="Y37" s="11">
        <v>557.47897599999999</v>
      </c>
      <c r="Z37" s="11">
        <v>558.17825600000003</v>
      </c>
      <c r="AA37" s="11">
        <v>577.18800799999997</v>
      </c>
      <c r="AB37" s="11">
        <v>610.40592000000004</v>
      </c>
      <c r="AC37" s="11">
        <v>704.53499999999997</v>
      </c>
      <c r="AD37" s="11">
        <v>863.53628800000001</v>
      </c>
      <c r="AE37" s="11">
        <v>851.66800000000001</v>
      </c>
    </row>
    <row r="38" spans="1:31" ht="13.5" customHeight="1" x14ac:dyDescent="0.15">
      <c r="A38" s="1"/>
      <c r="B38" s="15" t="s">
        <v>332</v>
      </c>
      <c r="C38" s="13">
        <v>250.8</v>
      </c>
      <c r="D38" s="14">
        <v>223.2</v>
      </c>
      <c r="E38" s="14">
        <v>224.39999999999989</v>
      </c>
      <c r="F38" s="14">
        <v>368.4</v>
      </c>
      <c r="G38" s="14">
        <v>426</v>
      </c>
      <c r="H38" s="14">
        <v>552.00000000000011</v>
      </c>
      <c r="I38" s="14">
        <v>471.59999999999991</v>
      </c>
      <c r="J38" s="14">
        <v>294</v>
      </c>
      <c r="K38" s="14">
        <v>345.6</v>
      </c>
      <c r="L38" s="14">
        <v>351.15119900000002</v>
      </c>
      <c r="M38" s="14">
        <v>332.73038400000002</v>
      </c>
      <c r="N38" s="14">
        <v>425.17110000000002</v>
      </c>
      <c r="O38" s="14">
        <v>404.28300000000002</v>
      </c>
      <c r="P38" s="14">
        <v>471.34700099999998</v>
      </c>
      <c r="Q38" s="14">
        <v>559.99599999999998</v>
      </c>
      <c r="R38" s="14">
        <v>574.90599999999995</v>
      </c>
      <c r="S38" s="14">
        <v>701.52800000000002</v>
      </c>
      <c r="T38" s="14">
        <v>709.08699999999999</v>
      </c>
      <c r="U38" s="14">
        <v>586.30300099999999</v>
      </c>
      <c r="V38" s="14">
        <v>574.507339</v>
      </c>
      <c r="W38" s="14">
        <v>714.40127099999995</v>
      </c>
      <c r="X38" s="14">
        <v>748.64329099999998</v>
      </c>
      <c r="Y38" s="14">
        <v>918.94343100000003</v>
      </c>
      <c r="Z38" s="14">
        <v>994.30942700000003</v>
      </c>
      <c r="AA38" s="14">
        <v>997.37241700000004</v>
      </c>
      <c r="AB38" s="14">
        <v>705.72897</v>
      </c>
      <c r="AC38" s="14">
        <v>728.01400000000001</v>
      </c>
      <c r="AD38" s="14">
        <v>793.76390000000004</v>
      </c>
      <c r="AE38" s="14">
        <v>889.40499999999997</v>
      </c>
    </row>
    <row r="39" spans="1:31" ht="13.5" customHeight="1" x14ac:dyDescent="0.15">
      <c r="A39" s="1"/>
      <c r="B39" s="15" t="s">
        <v>333</v>
      </c>
      <c r="C39" s="10">
        <v>7.2</v>
      </c>
      <c r="D39" s="11">
        <v>2.4</v>
      </c>
      <c r="E39" s="11">
        <v>4.7999999999999989</v>
      </c>
      <c r="F39" s="11">
        <v>2.4</v>
      </c>
      <c r="G39" s="11">
        <v>7.1999999999999966</v>
      </c>
      <c r="H39" s="11">
        <v>8.4000000000000075</v>
      </c>
      <c r="I39" s="11">
        <v>4.8</v>
      </c>
      <c r="J39" s="11">
        <v>2.399999999999999</v>
      </c>
      <c r="K39" s="11">
        <v>10.800000000000004</v>
      </c>
      <c r="L39" s="11">
        <v>4.987501</v>
      </c>
      <c r="M39" s="11">
        <v>5.9923330000000004</v>
      </c>
      <c r="N39" s="11">
        <v>4.482151</v>
      </c>
      <c r="O39" s="11">
        <v>6.4340000000000002</v>
      </c>
      <c r="P39" s="11">
        <v>19.189</v>
      </c>
      <c r="Q39" s="11">
        <v>9.1269980000000004</v>
      </c>
      <c r="R39" s="11">
        <v>13.44</v>
      </c>
      <c r="S39" s="11">
        <v>20.794999000000001</v>
      </c>
      <c r="T39" s="11">
        <v>21.672000000000001</v>
      </c>
      <c r="U39" s="11">
        <v>10.631</v>
      </c>
      <c r="V39" s="11">
        <v>14.068894</v>
      </c>
      <c r="W39" s="11">
        <v>18.792631</v>
      </c>
      <c r="X39" s="11">
        <v>27.966107000000001</v>
      </c>
      <c r="Y39" s="11">
        <v>28.700510000000001</v>
      </c>
      <c r="Z39" s="11">
        <v>26.474865999999999</v>
      </c>
      <c r="AA39" s="11">
        <v>29.404734000000001</v>
      </c>
      <c r="AB39" s="11">
        <v>27.982892</v>
      </c>
      <c r="AC39" s="11">
        <v>26.402000000000001</v>
      </c>
      <c r="AD39" s="11">
        <v>18.661856</v>
      </c>
      <c r="AE39" s="11">
        <v>17.189</v>
      </c>
    </row>
    <row r="40" spans="1:31" ht="13.5" customHeight="1" x14ac:dyDescent="0.15">
      <c r="A40" s="1"/>
      <c r="B40" s="15" t="s">
        <v>334</v>
      </c>
      <c r="C40" s="13">
        <v>69.599999999999994</v>
      </c>
      <c r="D40" s="14">
        <v>92.399999999999935</v>
      </c>
      <c r="E40" s="14">
        <v>134.40000000000009</v>
      </c>
      <c r="F40" s="14">
        <v>144</v>
      </c>
      <c r="G40" s="14">
        <v>294</v>
      </c>
      <c r="H40" s="14">
        <v>391.19999999999976</v>
      </c>
      <c r="I40" s="14">
        <v>580.79999999999995</v>
      </c>
      <c r="J40" s="14">
        <v>408.00000000000011</v>
      </c>
      <c r="K40" s="14">
        <v>562.79999999999973</v>
      </c>
      <c r="L40" s="14">
        <v>424.68180000000001</v>
      </c>
      <c r="M40" s="14">
        <v>341.06167299999998</v>
      </c>
      <c r="N40" s="14">
        <v>322.07591400000001</v>
      </c>
      <c r="O40" s="14">
        <v>317.85500200000001</v>
      </c>
      <c r="P40" s="14">
        <v>477.02600100000001</v>
      </c>
      <c r="Q40" s="14">
        <v>503.74199900000002</v>
      </c>
      <c r="R40" s="14">
        <v>541.98299899999995</v>
      </c>
      <c r="S40" s="14">
        <v>736.51499799999999</v>
      </c>
      <c r="T40" s="14">
        <v>894.99300000000005</v>
      </c>
      <c r="U40" s="14">
        <v>691.18</v>
      </c>
      <c r="V40" s="14">
        <v>769.13994300000002</v>
      </c>
      <c r="W40" s="14">
        <v>683.49877800000002</v>
      </c>
      <c r="X40" s="14">
        <v>861.28636800000004</v>
      </c>
      <c r="Y40" s="14">
        <v>856.21872399999995</v>
      </c>
      <c r="Z40" s="14">
        <v>959.74095799999998</v>
      </c>
      <c r="AA40" s="14">
        <v>870.31462099999999</v>
      </c>
      <c r="AB40" s="14">
        <v>864.93404199999998</v>
      </c>
      <c r="AC40" s="14">
        <v>1158.816</v>
      </c>
      <c r="AD40" s="14">
        <v>1268.3852380000001</v>
      </c>
      <c r="AE40" s="14">
        <v>901.44399999999996</v>
      </c>
    </row>
    <row r="41" spans="1:31" ht="13.5" customHeight="1" x14ac:dyDescent="0.15">
      <c r="A41" s="1"/>
      <c r="B41" s="15" t="s">
        <v>335</v>
      </c>
      <c r="C41" s="10">
        <v>21120</v>
      </c>
      <c r="D41" s="11">
        <v>19458</v>
      </c>
      <c r="E41" s="11">
        <v>20016</v>
      </c>
      <c r="F41" s="11">
        <v>25389.599999999991</v>
      </c>
      <c r="G41" s="11">
        <v>32606.399999999987</v>
      </c>
      <c r="H41" s="11">
        <v>31448.400000000001</v>
      </c>
      <c r="I41" s="11">
        <v>27836.400000000001</v>
      </c>
      <c r="J41" s="11">
        <v>16843.2</v>
      </c>
      <c r="K41" s="11">
        <v>24141.599999999999</v>
      </c>
      <c r="L41" s="11">
        <v>31827.943299999999</v>
      </c>
      <c r="M41" s="11">
        <v>26633.371568999999</v>
      </c>
      <c r="N41" s="11">
        <v>29856.227858999999</v>
      </c>
      <c r="O41" s="11">
        <v>36313.074001000001</v>
      </c>
      <c r="P41" s="11">
        <v>46144.462999000003</v>
      </c>
      <c r="Q41" s="11">
        <v>48403.183000999998</v>
      </c>
      <c r="R41" s="11">
        <v>51926.292001000002</v>
      </c>
      <c r="S41" s="11">
        <v>56250.125999999997</v>
      </c>
      <c r="T41" s="11">
        <v>60956.391001000004</v>
      </c>
      <c r="U41" s="11">
        <v>49427.514999999999</v>
      </c>
      <c r="V41" s="11">
        <v>64296.116588999997</v>
      </c>
      <c r="W41" s="11">
        <v>68301.924599000005</v>
      </c>
      <c r="X41" s="11">
        <v>64363.079739000001</v>
      </c>
      <c r="Y41" s="11">
        <v>60029.354620999999</v>
      </c>
      <c r="Z41" s="11">
        <v>53768.312508000003</v>
      </c>
      <c r="AA41" s="11">
        <v>45853.834001000003</v>
      </c>
      <c r="AB41" s="11">
        <v>47462.143087999997</v>
      </c>
      <c r="AC41" s="11">
        <v>54368.94</v>
      </c>
      <c r="AD41" s="11">
        <v>54559.309239000002</v>
      </c>
      <c r="AE41" s="11">
        <v>47473.902999999998</v>
      </c>
    </row>
    <row r="42" spans="1:31" ht="13.5" customHeight="1" x14ac:dyDescent="0.15">
      <c r="A42" s="1"/>
      <c r="B42" s="15" t="s">
        <v>336</v>
      </c>
      <c r="C42" s="13">
        <v>500.4</v>
      </c>
      <c r="D42" s="14">
        <v>488.40000000000009</v>
      </c>
      <c r="E42" s="14">
        <v>571.20000000000027</v>
      </c>
      <c r="F42" s="14">
        <v>662.4</v>
      </c>
      <c r="G42" s="14">
        <v>817.2</v>
      </c>
      <c r="H42" s="14">
        <v>816</v>
      </c>
      <c r="I42" s="14">
        <v>750</v>
      </c>
      <c r="J42" s="14">
        <v>504</v>
      </c>
      <c r="K42" s="14">
        <v>592.79999999999995</v>
      </c>
      <c r="L42" s="14">
        <v>701.82350199999996</v>
      </c>
      <c r="M42" s="14">
        <v>743.39771199999996</v>
      </c>
      <c r="N42" s="14"/>
      <c r="O42" s="14">
        <v>707.74699799999996</v>
      </c>
      <c r="P42" s="14">
        <v>879.55499999999995</v>
      </c>
      <c r="Q42" s="14">
        <v>891.03399999999999</v>
      </c>
      <c r="R42" s="14">
        <v>967.47699899999998</v>
      </c>
      <c r="S42" s="14">
        <v>1171.197999</v>
      </c>
      <c r="T42" s="14">
        <v>1121.6690000000001</v>
      </c>
      <c r="U42" s="14">
        <v>879.36099999999999</v>
      </c>
      <c r="V42" s="14">
        <v>1175.909484</v>
      </c>
      <c r="W42" s="14">
        <v>1474.4689129999999</v>
      </c>
      <c r="X42" s="14">
        <v>1339.1757170000001</v>
      </c>
      <c r="Y42" s="14">
        <v>1395.1723280000001</v>
      </c>
      <c r="Z42" s="14">
        <v>1526.480622</v>
      </c>
      <c r="AA42" s="14">
        <v>1225.0200930000001</v>
      </c>
      <c r="AB42" s="14">
        <v>1098.5809879999999</v>
      </c>
      <c r="AC42" s="14">
        <v>1181.338</v>
      </c>
      <c r="AD42" s="14">
        <v>1379.9169240000001</v>
      </c>
      <c r="AE42" s="14">
        <v>1299.57</v>
      </c>
    </row>
    <row r="43" spans="1:31" ht="13.5" customHeight="1" x14ac:dyDescent="0.15">
      <c r="A43" s="1"/>
      <c r="B43" s="15" t="s">
        <v>337</v>
      </c>
      <c r="C43" s="10">
        <v>136.80000000000001</v>
      </c>
      <c r="D43" s="11">
        <v>157.19999999999999</v>
      </c>
      <c r="E43" s="11">
        <v>109.20000000000002</v>
      </c>
      <c r="F43" s="11">
        <v>135.59999999999997</v>
      </c>
      <c r="G43" s="11">
        <v>200.39999999999989</v>
      </c>
      <c r="H43" s="11">
        <v>244.8</v>
      </c>
      <c r="I43" s="11">
        <v>266.39999999999998</v>
      </c>
      <c r="J43" s="11">
        <v>338.4</v>
      </c>
      <c r="K43" s="11">
        <v>552</v>
      </c>
      <c r="L43" s="11">
        <v>421.824501</v>
      </c>
      <c r="M43" s="11">
        <v>401.728297</v>
      </c>
      <c r="N43" s="11">
        <v>609.77700800000002</v>
      </c>
      <c r="O43" s="11">
        <v>537.98900000000003</v>
      </c>
      <c r="P43" s="11">
        <v>560.30999999999995</v>
      </c>
      <c r="Q43" s="11">
        <v>638.79700000000003</v>
      </c>
      <c r="R43" s="11">
        <v>856.75</v>
      </c>
      <c r="S43" s="11">
        <v>1535.687001</v>
      </c>
      <c r="T43" s="11">
        <v>2202.4710030000001</v>
      </c>
      <c r="U43" s="11">
        <v>2868.7040019999999</v>
      </c>
      <c r="V43" s="11">
        <v>3673.1763700000001</v>
      </c>
      <c r="W43" s="11">
        <v>2594.7803309999999</v>
      </c>
      <c r="X43" s="11">
        <v>5094.3666359999997</v>
      </c>
      <c r="Y43" s="11">
        <v>3655.6843050000002</v>
      </c>
      <c r="Z43" s="11">
        <v>2841.3033869999999</v>
      </c>
      <c r="AA43" s="11">
        <v>2627.9066459999999</v>
      </c>
      <c r="AB43" s="11">
        <v>1647.8791630000001</v>
      </c>
      <c r="AC43" s="11">
        <v>1335.721</v>
      </c>
      <c r="AD43" s="11">
        <v>1629.3290260000001</v>
      </c>
      <c r="AE43" s="11">
        <v>1323.904</v>
      </c>
    </row>
    <row r="44" spans="1:31" ht="13.5" customHeight="1" x14ac:dyDescent="0.15">
      <c r="A44" s="1"/>
      <c r="B44" s="15" t="s">
        <v>338</v>
      </c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>
        <v>0.18099999999999999</v>
      </c>
      <c r="AC44" s="14">
        <v>0.51200000000000001</v>
      </c>
      <c r="AD44" s="14">
        <v>1.484434</v>
      </c>
      <c r="AE44" s="14">
        <v>3.0720000000000001</v>
      </c>
    </row>
    <row r="45" spans="1:31" ht="13.5" customHeight="1" x14ac:dyDescent="0.15">
      <c r="A45" s="1"/>
      <c r="B45" s="15" t="s">
        <v>339</v>
      </c>
      <c r="C45" s="10">
        <v>1029.5999999999999</v>
      </c>
      <c r="D45" s="11">
        <v>1788</v>
      </c>
      <c r="E45" s="11">
        <v>1539.6</v>
      </c>
      <c r="F45" s="11">
        <v>1659.599999999999</v>
      </c>
      <c r="G45" s="11">
        <v>2168.400000000001</v>
      </c>
      <c r="H45" s="11">
        <v>2527.1999999999998</v>
      </c>
      <c r="I45" s="11">
        <v>2392.800000000002</v>
      </c>
      <c r="J45" s="11">
        <v>1712.4</v>
      </c>
      <c r="K45" s="11">
        <v>2311.2000000000007</v>
      </c>
      <c r="L45" s="11">
        <v>3722.8667989999999</v>
      </c>
      <c r="M45" s="11">
        <v>3011.4727109999999</v>
      </c>
      <c r="N45" s="11">
        <v>3430.0699009999998</v>
      </c>
      <c r="O45" s="11">
        <v>4089.7840000000001</v>
      </c>
      <c r="P45" s="11">
        <v>4460.5060000000003</v>
      </c>
      <c r="Q45" s="11">
        <v>5317.6649989999996</v>
      </c>
      <c r="R45" s="11">
        <v>5886.68</v>
      </c>
      <c r="S45" s="11">
        <v>6859.6769999999997</v>
      </c>
      <c r="T45" s="11">
        <v>8361.7690000000002</v>
      </c>
      <c r="U45" s="11">
        <v>7871.7790000000005</v>
      </c>
      <c r="V45" s="11">
        <v>7849.5297</v>
      </c>
      <c r="W45" s="11">
        <v>8965.0571500000005</v>
      </c>
      <c r="X45" s="11">
        <v>9676.4077529999995</v>
      </c>
      <c r="Y45" s="11">
        <v>10369.434714999999</v>
      </c>
      <c r="Z45" s="11">
        <v>11303.182274999999</v>
      </c>
      <c r="AA45" s="11">
        <v>7942.1286529999998</v>
      </c>
      <c r="AB45" s="11">
        <v>6545.0376930000002</v>
      </c>
      <c r="AC45" s="11">
        <v>8674.0490000000009</v>
      </c>
      <c r="AD45" s="11">
        <v>7930.4575869999999</v>
      </c>
      <c r="AE45" s="11">
        <v>6661.6480000000001</v>
      </c>
    </row>
    <row r="46" spans="1:31" ht="13.5" customHeight="1" x14ac:dyDescent="0.15">
      <c r="A46" s="1"/>
      <c r="B46" s="15" t="s">
        <v>340</v>
      </c>
      <c r="C46" s="13">
        <v>499.2</v>
      </c>
      <c r="D46" s="14">
        <v>476.4</v>
      </c>
      <c r="E46" s="14">
        <v>418.8</v>
      </c>
      <c r="F46" s="14">
        <v>614.39999999999975</v>
      </c>
      <c r="G46" s="14">
        <v>755.99999999999989</v>
      </c>
      <c r="H46" s="14">
        <v>795.5999999999998</v>
      </c>
      <c r="I46" s="14">
        <v>748.79999999999973</v>
      </c>
      <c r="J46" s="14">
        <v>442.79999999999978</v>
      </c>
      <c r="K46" s="14">
        <v>500.4</v>
      </c>
      <c r="L46" s="14">
        <v>557.89450099999999</v>
      </c>
      <c r="M46" s="14">
        <v>486.01419700000002</v>
      </c>
      <c r="N46" s="14">
        <v>578.19254699999999</v>
      </c>
      <c r="O46" s="14">
        <v>665.33999900000003</v>
      </c>
      <c r="P46" s="14">
        <v>762.254999</v>
      </c>
      <c r="Q46" s="14">
        <v>976.576999</v>
      </c>
      <c r="R46" s="14">
        <v>987.82999900000004</v>
      </c>
      <c r="S46" s="14">
        <v>1192.7970009999999</v>
      </c>
      <c r="T46" s="14">
        <v>1299.3359989999999</v>
      </c>
      <c r="U46" s="14">
        <v>1169.496999</v>
      </c>
      <c r="V46" s="14">
        <v>1414.899132</v>
      </c>
      <c r="W46" s="14">
        <v>2141.8578889999999</v>
      </c>
      <c r="X46" s="14">
        <v>1455.7226740000001</v>
      </c>
      <c r="Y46" s="14">
        <v>1624.8900369999999</v>
      </c>
      <c r="Z46" s="14">
        <v>1799.8012409999999</v>
      </c>
      <c r="AA46" s="14">
        <v>1591.6566310000001</v>
      </c>
      <c r="AB46" s="14">
        <v>1586.134284</v>
      </c>
      <c r="AC46" s="14">
        <v>1760.4480000000001</v>
      </c>
      <c r="AD46" s="14">
        <v>1863.759528</v>
      </c>
      <c r="AE46" s="14">
        <v>1744.433</v>
      </c>
    </row>
    <row r="47" spans="1:31" ht="13.5" customHeight="1" x14ac:dyDescent="0.15">
      <c r="A47" s="1"/>
      <c r="B47" s="15" t="s">
        <v>341</v>
      </c>
      <c r="C47" s="10">
        <v>660</v>
      </c>
      <c r="D47" s="11">
        <v>672</v>
      </c>
      <c r="E47" s="11">
        <v>607.20000000000005</v>
      </c>
      <c r="F47" s="11">
        <v>870</v>
      </c>
      <c r="G47" s="11">
        <v>1473.599999999999</v>
      </c>
      <c r="H47" s="11">
        <v>2252.4000000000019</v>
      </c>
      <c r="I47" s="11">
        <v>2323.199999999998</v>
      </c>
      <c r="J47" s="11">
        <v>1522.8</v>
      </c>
      <c r="K47" s="11">
        <v>1146</v>
      </c>
      <c r="L47" s="11">
        <v>975.89239999999995</v>
      </c>
      <c r="M47" s="11">
        <v>850.74817399999995</v>
      </c>
      <c r="N47" s="11">
        <v>1004.20455</v>
      </c>
      <c r="O47" s="11">
        <v>1444.456999</v>
      </c>
      <c r="P47" s="11">
        <v>1214.448001</v>
      </c>
      <c r="Q47" s="11">
        <v>1170.1320000000001</v>
      </c>
      <c r="R47" s="11">
        <v>1325.2910010000001</v>
      </c>
      <c r="S47" s="11">
        <v>1997.0460009999999</v>
      </c>
      <c r="T47" s="11">
        <v>1913.599999</v>
      </c>
      <c r="U47" s="11">
        <v>1668.2569980000001</v>
      </c>
      <c r="V47" s="11">
        <v>2011.4567239999999</v>
      </c>
      <c r="W47" s="11">
        <v>2563.6467859999998</v>
      </c>
      <c r="X47" s="11">
        <v>2590.9072099999998</v>
      </c>
      <c r="Y47" s="11">
        <v>2724.2338840000002</v>
      </c>
      <c r="Z47" s="11">
        <v>2764.0965500000002</v>
      </c>
      <c r="AA47" s="11">
        <v>2465.6225180000001</v>
      </c>
      <c r="AB47" s="11">
        <v>2378.634012</v>
      </c>
      <c r="AC47" s="11">
        <v>2755.81</v>
      </c>
      <c r="AD47" s="11">
        <v>3048.3912879999998</v>
      </c>
      <c r="AE47" s="11">
        <v>2996.6729999999998</v>
      </c>
    </row>
    <row r="48" spans="1:31" ht="13.5" customHeight="1" x14ac:dyDescent="0.15">
      <c r="A48" s="1"/>
      <c r="B48" s="15" t="s">
        <v>342</v>
      </c>
      <c r="C48" s="13">
        <v>1514.4</v>
      </c>
      <c r="D48" s="14">
        <v>1315.1999999999996</v>
      </c>
      <c r="E48" s="14">
        <v>1407.5999999999995</v>
      </c>
      <c r="F48" s="14">
        <v>1800.0000000000009</v>
      </c>
      <c r="G48" s="14">
        <v>2563.1999999999989</v>
      </c>
      <c r="H48" s="14">
        <v>2725.1999999999989</v>
      </c>
      <c r="I48" s="14">
        <v>2407.1999999999998</v>
      </c>
      <c r="J48" s="14">
        <v>1670.4</v>
      </c>
      <c r="K48" s="14">
        <v>2971.2000000000007</v>
      </c>
      <c r="L48" s="14">
        <v>4700.7403009999998</v>
      </c>
      <c r="M48" s="14">
        <v>4301.423573</v>
      </c>
      <c r="N48" s="14">
        <v>4831.9949999999999</v>
      </c>
      <c r="O48" s="14">
        <v>5879.6230009999999</v>
      </c>
      <c r="P48" s="14">
        <v>7312.3010009999998</v>
      </c>
      <c r="Q48" s="14">
        <v>8049.5510000000004</v>
      </c>
      <c r="R48" s="14">
        <v>9287.5339999999997</v>
      </c>
      <c r="S48" s="14">
        <v>9966.5310000000009</v>
      </c>
      <c r="T48" s="14">
        <v>10642.868</v>
      </c>
      <c r="U48" s="14">
        <v>9851.3879990000005</v>
      </c>
      <c r="V48" s="14">
        <v>13647.080271000001</v>
      </c>
      <c r="W48" s="14">
        <v>14692.747533</v>
      </c>
      <c r="X48" s="14">
        <v>14011.959717</v>
      </c>
      <c r="Y48" s="14">
        <v>14632.594176000001</v>
      </c>
      <c r="Z48" s="14">
        <v>15689.769125000001</v>
      </c>
      <c r="AA48" s="14">
        <v>16653.850119999999</v>
      </c>
      <c r="AB48" s="14">
        <v>16399.376037999999</v>
      </c>
      <c r="AC48" s="14">
        <v>17830.467000000001</v>
      </c>
      <c r="AD48" s="14">
        <v>16719.833801000001</v>
      </c>
      <c r="AE48" s="14">
        <v>15715.602000000001</v>
      </c>
    </row>
    <row r="49" spans="1:31" ht="13.5" customHeight="1" x14ac:dyDescent="0.15">
      <c r="A49" s="1"/>
      <c r="B49" s="15" t="s">
        <v>343</v>
      </c>
      <c r="C49" s="10">
        <v>1558.8</v>
      </c>
      <c r="D49" s="11">
        <v>1356</v>
      </c>
      <c r="E49" s="11">
        <v>1400.3999999999996</v>
      </c>
      <c r="F49" s="11">
        <v>1662</v>
      </c>
      <c r="G49" s="11">
        <v>2386.8000000000002</v>
      </c>
      <c r="H49" s="11">
        <v>2994.0000000000018</v>
      </c>
      <c r="I49" s="11">
        <v>3356.4</v>
      </c>
      <c r="J49" s="11">
        <v>1764</v>
      </c>
      <c r="K49" s="11">
        <v>2098.8000000000002</v>
      </c>
      <c r="L49" s="11">
        <v>2575.7011990000001</v>
      </c>
      <c r="M49" s="11">
        <v>2353.548675</v>
      </c>
      <c r="N49" s="11">
        <v>2437.3840970000001</v>
      </c>
      <c r="O49" s="11">
        <v>2703.2720009999998</v>
      </c>
      <c r="P49" s="11">
        <v>3793.3469989999999</v>
      </c>
      <c r="Q49" s="11">
        <v>3149.0689990000001</v>
      </c>
      <c r="R49" s="11">
        <v>2976.5389989999999</v>
      </c>
      <c r="S49" s="11">
        <v>3580.7639989999998</v>
      </c>
      <c r="T49" s="11">
        <v>3637.1329999999998</v>
      </c>
      <c r="U49" s="11">
        <v>2895.7679990000001</v>
      </c>
      <c r="V49" s="11">
        <v>3265.5467570000001</v>
      </c>
      <c r="W49" s="11">
        <v>3813.0567249999999</v>
      </c>
      <c r="X49" s="11">
        <v>6366.8077080000003</v>
      </c>
      <c r="Y49" s="11">
        <v>6193.7228059999998</v>
      </c>
      <c r="Z49" s="11">
        <v>7446.688682</v>
      </c>
      <c r="AA49" s="11">
        <v>6127.2072630000002</v>
      </c>
      <c r="AB49" s="11">
        <v>5259.7811570000003</v>
      </c>
      <c r="AC49" s="11">
        <v>6384.0039999999999</v>
      </c>
      <c r="AD49" s="11">
        <v>6800.232962</v>
      </c>
      <c r="AE49" s="11">
        <v>4167.942</v>
      </c>
    </row>
    <row r="50" spans="1:31" ht="13.5" customHeight="1" x14ac:dyDescent="0.15">
      <c r="A50" s="1"/>
      <c r="B50" s="15" t="s">
        <v>344</v>
      </c>
      <c r="C50" s="13">
        <v>18903.599999999999</v>
      </c>
      <c r="D50" s="14">
        <v>18319.200000000008</v>
      </c>
      <c r="E50" s="14">
        <v>17952</v>
      </c>
      <c r="F50" s="14">
        <v>21600</v>
      </c>
      <c r="G50" s="14">
        <v>30420.000000000011</v>
      </c>
      <c r="H50" s="14">
        <v>33322.80000000001</v>
      </c>
      <c r="I50" s="14">
        <v>29992.800000000007</v>
      </c>
      <c r="J50" s="14">
        <v>20422.80000000001</v>
      </c>
      <c r="K50" s="14">
        <v>24943.200000000001</v>
      </c>
      <c r="L50" s="14">
        <v>29286.0942</v>
      </c>
      <c r="M50" s="14">
        <v>22430.992010999998</v>
      </c>
      <c r="N50" s="14">
        <v>23111.288033000001</v>
      </c>
      <c r="O50" s="14">
        <v>24935.002999</v>
      </c>
      <c r="P50" s="14">
        <v>28918.687000000002</v>
      </c>
      <c r="Q50" s="14">
        <v>30787.534999</v>
      </c>
      <c r="R50" s="14">
        <v>33796.694000000003</v>
      </c>
      <c r="S50" s="14">
        <v>37393.436999999998</v>
      </c>
      <c r="T50" s="14">
        <v>38556.081999000002</v>
      </c>
      <c r="U50" s="14">
        <v>29160.621999999999</v>
      </c>
      <c r="V50" s="14">
        <v>40588.739068000003</v>
      </c>
      <c r="W50" s="14">
        <v>44815.844463000001</v>
      </c>
      <c r="X50" s="14">
        <v>43654.331719000002</v>
      </c>
      <c r="Y50" s="14">
        <v>41765.895679000001</v>
      </c>
      <c r="Z50" s="14">
        <v>45540.287899000003</v>
      </c>
      <c r="AA50" s="14">
        <v>44211.628085999997</v>
      </c>
      <c r="AB50" s="14">
        <v>43389.418199</v>
      </c>
      <c r="AC50" s="14">
        <v>49799.231</v>
      </c>
      <c r="AD50" s="14">
        <v>58981.695324</v>
      </c>
      <c r="AE50" s="14">
        <v>62073.404000000002</v>
      </c>
    </row>
    <row r="51" spans="1:31" ht="13.5" customHeight="1" x14ac:dyDescent="0.15">
      <c r="A51" s="1"/>
      <c r="B51" s="15" t="s">
        <v>345</v>
      </c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>
        <v>1.9E-2</v>
      </c>
      <c r="AE51" s="11">
        <v>1E-3</v>
      </c>
    </row>
    <row r="52" spans="1:31" ht="13.5" customHeight="1" x14ac:dyDescent="0.15">
      <c r="A52" s="1"/>
      <c r="B52" s="12" t="s">
        <v>346</v>
      </c>
      <c r="C52" s="13">
        <v>21046.996999999999</v>
      </c>
      <c r="D52" s="14">
        <v>23154.167999999998</v>
      </c>
      <c r="E52" s="14">
        <v>24045.599999999999</v>
      </c>
      <c r="F52" s="14">
        <v>28324.799999999996</v>
      </c>
      <c r="G52" s="14">
        <v>36966</v>
      </c>
      <c r="H52" s="14">
        <v>43822.400000000001</v>
      </c>
      <c r="I52" s="14">
        <v>48922.806999999993</v>
      </c>
      <c r="J52" s="14">
        <v>31673.428543999999</v>
      </c>
      <c r="K52" s="14">
        <v>42349.2</v>
      </c>
      <c r="L52" s="14">
        <v>63046.314932000001</v>
      </c>
      <c r="M52" s="14">
        <v>58625.505886999999</v>
      </c>
      <c r="N52" s="14">
        <v>61301.981968</v>
      </c>
      <c r="O52" s="14">
        <v>74388.342994000006</v>
      </c>
      <c r="P52" s="14">
        <v>97538.184989999994</v>
      </c>
      <c r="Q52" s="14">
        <v>123833.542155</v>
      </c>
      <c r="R52" s="14">
        <v>158557.52601100001</v>
      </c>
      <c r="S52" s="14">
        <v>186023.27599699999</v>
      </c>
      <c r="T52" s="14">
        <v>246847.75098899999</v>
      </c>
      <c r="U52" s="14">
        <v>169266.87998200001</v>
      </c>
      <c r="V52" s="14">
        <v>226594.03476800001</v>
      </c>
      <c r="W52" s="14">
        <v>298783.31560500001</v>
      </c>
      <c r="X52" s="14">
        <v>299047.06275300001</v>
      </c>
      <c r="Y52" s="14">
        <v>298505.956382</v>
      </c>
      <c r="Z52" s="14">
        <v>303128.941605</v>
      </c>
      <c r="AA52" s="14">
        <v>237297.98089199999</v>
      </c>
      <c r="AB52" s="14">
        <v>215177.550816</v>
      </c>
      <c r="AC52" s="14">
        <v>253391.65299999999</v>
      </c>
      <c r="AD52" s="14">
        <v>298206.03331700002</v>
      </c>
      <c r="AE52" s="14">
        <v>280125.28999999998</v>
      </c>
    </row>
    <row r="53" spans="1:31" ht="13.5" customHeight="1" x14ac:dyDescent="0.15">
      <c r="A53" s="1"/>
      <c r="B53" s="15" t="s">
        <v>347</v>
      </c>
      <c r="C53" s="10">
        <v>9414</v>
      </c>
      <c r="D53" s="11">
        <v>9829.1999999999971</v>
      </c>
      <c r="E53" s="11">
        <v>10717.2</v>
      </c>
      <c r="F53" s="11">
        <v>12644.399999999996</v>
      </c>
      <c r="G53" s="11">
        <v>16577.999999999996</v>
      </c>
      <c r="H53" s="11">
        <v>19447.199999999997</v>
      </c>
      <c r="I53" s="11">
        <v>21299.999999999996</v>
      </c>
      <c r="J53" s="11">
        <v>14804.399999999998</v>
      </c>
      <c r="K53" s="11">
        <v>19871.999999999996</v>
      </c>
      <c r="L53" s="11">
        <v>28558.401700999999</v>
      </c>
      <c r="M53" s="11">
        <v>27523.268601</v>
      </c>
      <c r="N53" s="11">
        <v>32145.283995999998</v>
      </c>
      <c r="O53" s="11">
        <v>37717.092004999999</v>
      </c>
      <c r="P53" s="11">
        <v>49667.042010999998</v>
      </c>
      <c r="Q53" s="11">
        <v>61842.668006</v>
      </c>
      <c r="R53" s="11">
        <v>76328.517991000001</v>
      </c>
      <c r="S53" s="11">
        <v>94300.983999000004</v>
      </c>
      <c r="T53" s="11">
        <v>116724.97197499999</v>
      </c>
      <c r="U53" s="11">
        <v>85230.213990000004</v>
      </c>
      <c r="V53" s="11">
        <v>114242.77634</v>
      </c>
      <c r="W53" s="11">
        <v>139582.36392199999</v>
      </c>
      <c r="X53" s="11">
        <v>131151.13891000001</v>
      </c>
      <c r="Y53" s="11">
        <v>133519.81488300001</v>
      </c>
      <c r="Z53" s="11">
        <v>138493.67146400001</v>
      </c>
      <c r="AA53" s="11">
        <v>132593.916681</v>
      </c>
      <c r="AB53" s="11">
        <v>129679.957188</v>
      </c>
      <c r="AC53" s="11">
        <v>147069.23499999999</v>
      </c>
      <c r="AD53" s="11">
        <v>165328.911972</v>
      </c>
      <c r="AE53" s="11">
        <v>163729.79</v>
      </c>
    </row>
    <row r="54" spans="1:31" ht="13.5" customHeight="1" x14ac:dyDescent="0.15">
      <c r="A54" s="1"/>
      <c r="B54" s="16" t="s">
        <v>348</v>
      </c>
      <c r="C54" s="13"/>
      <c r="D54" s="14"/>
      <c r="E54" s="14"/>
      <c r="F54" s="14"/>
      <c r="G54" s="14">
        <v>1.2000000000000008</v>
      </c>
      <c r="H54" s="14">
        <v>17.999999999999989</v>
      </c>
      <c r="I54" s="14"/>
      <c r="J54" s="14"/>
      <c r="K54" s="14"/>
      <c r="L54" s="14">
        <v>5.2199000000000002E-2</v>
      </c>
      <c r="M54" s="14">
        <v>8.6610999999999994E-2</v>
      </c>
      <c r="N54" s="14">
        <v>0.59732099999999999</v>
      </c>
      <c r="O54" s="14">
        <v>2E-3</v>
      </c>
      <c r="P54" s="14">
        <v>0.181001</v>
      </c>
      <c r="Q54" s="14">
        <v>0.192999</v>
      </c>
      <c r="R54" s="14">
        <v>0.17100000000000001</v>
      </c>
      <c r="S54" s="14">
        <v>7.4779999999999998</v>
      </c>
      <c r="T54" s="14">
        <v>2.73</v>
      </c>
      <c r="U54" s="14">
        <v>1.0999999999999999E-2</v>
      </c>
      <c r="V54" s="14">
        <v>2.8982000000000001E-2</v>
      </c>
      <c r="W54" s="14">
        <v>0.15372</v>
      </c>
      <c r="X54" s="14">
        <v>2.0480000000000002E-2</v>
      </c>
      <c r="Y54" s="14">
        <v>9.8409999999999997E-2</v>
      </c>
      <c r="Z54" s="14">
        <v>1.6584970000000001</v>
      </c>
      <c r="AA54" s="14">
        <v>1.9061380000000001</v>
      </c>
      <c r="AB54" s="14">
        <v>3.9109479999999999</v>
      </c>
      <c r="AC54" s="14">
        <v>0.90800000000000003</v>
      </c>
      <c r="AD54" s="14">
        <v>1.056187</v>
      </c>
      <c r="AE54" s="14">
        <v>1.954</v>
      </c>
    </row>
    <row r="55" spans="1:31" ht="13.5" customHeight="1" x14ac:dyDescent="0.15">
      <c r="A55" s="1"/>
      <c r="B55" s="16" t="s">
        <v>349</v>
      </c>
      <c r="C55" s="10">
        <v>3.6</v>
      </c>
      <c r="D55" s="11">
        <v>6</v>
      </c>
      <c r="E55" s="11">
        <v>6</v>
      </c>
      <c r="F55" s="11">
        <v>10.800000000000004</v>
      </c>
      <c r="G55" s="11">
        <v>8.4</v>
      </c>
      <c r="H55" s="11">
        <v>10.8</v>
      </c>
      <c r="I55" s="11">
        <v>9.6</v>
      </c>
      <c r="J55" s="11">
        <v>9.6</v>
      </c>
      <c r="K55" s="11">
        <v>13.2</v>
      </c>
      <c r="L55" s="11">
        <v>22.057898000000002</v>
      </c>
      <c r="M55" s="11">
        <v>27.774476</v>
      </c>
      <c r="N55" s="11">
        <v>22.437318000000001</v>
      </c>
      <c r="O55" s="11">
        <v>29.073</v>
      </c>
      <c r="P55" s="11">
        <v>41.499999000000003</v>
      </c>
      <c r="Q55" s="11">
        <v>45.495001000000002</v>
      </c>
      <c r="R55" s="11">
        <v>68.893998999999994</v>
      </c>
      <c r="S55" s="11">
        <v>141.821001</v>
      </c>
      <c r="T55" s="11">
        <v>169.03399899999999</v>
      </c>
      <c r="U55" s="11">
        <v>121.944001</v>
      </c>
      <c r="V55" s="11">
        <v>139.30112600000001</v>
      </c>
      <c r="W55" s="11">
        <v>244.20461</v>
      </c>
      <c r="X55" s="11">
        <v>295.04895299999998</v>
      </c>
      <c r="Y55" s="11">
        <v>332.47801099999998</v>
      </c>
      <c r="Z55" s="11">
        <v>345.30920500000002</v>
      </c>
      <c r="AA55" s="11">
        <v>335.263621</v>
      </c>
      <c r="AB55" s="11">
        <v>293.79347100000001</v>
      </c>
      <c r="AC55" s="11">
        <v>283.74400000000003</v>
      </c>
      <c r="AD55" s="11">
        <v>345.663072</v>
      </c>
      <c r="AE55" s="11">
        <v>404.762</v>
      </c>
    </row>
    <row r="56" spans="1:31" ht="13.5" customHeight="1" x14ac:dyDescent="0.15">
      <c r="A56" s="1"/>
      <c r="B56" s="16" t="s">
        <v>350</v>
      </c>
      <c r="C56" s="13"/>
      <c r="D56" s="14">
        <v>1.2000000000000004</v>
      </c>
      <c r="E56" s="14">
        <v>6</v>
      </c>
      <c r="F56" s="14">
        <v>1.2</v>
      </c>
      <c r="G56" s="14"/>
      <c r="H56" s="14"/>
      <c r="I56" s="14"/>
      <c r="J56" s="14"/>
      <c r="K56" s="14"/>
      <c r="L56" s="14">
        <v>5.1900000000000002E-2</v>
      </c>
      <c r="M56" s="14"/>
      <c r="N56" s="14"/>
      <c r="O56" s="14">
        <v>3.8004000000000003E-2</v>
      </c>
      <c r="P56" s="14">
        <v>0.33900000000000002</v>
      </c>
      <c r="Q56" s="14">
        <v>3.5999999999999997E-2</v>
      </c>
      <c r="R56" s="14"/>
      <c r="S56" s="14">
        <v>2.1000000000000001E-2</v>
      </c>
      <c r="T56" s="14">
        <v>3.9995999999999997E-2</v>
      </c>
      <c r="U56" s="14">
        <v>1.2996000000000001E-2</v>
      </c>
      <c r="V56" s="14">
        <v>2.1491E-2</v>
      </c>
      <c r="W56" s="14">
        <v>1.3236E-2</v>
      </c>
      <c r="X56" s="14">
        <v>7.456E-3</v>
      </c>
      <c r="Y56" s="14">
        <v>0.38202999999999998</v>
      </c>
      <c r="Z56" s="14">
        <v>2.0879999999999999E-2</v>
      </c>
      <c r="AA56" s="14">
        <v>1.0499E-2</v>
      </c>
      <c r="AB56" s="14">
        <v>3.0999999999999999E-3</v>
      </c>
      <c r="AC56" s="14">
        <v>7.0000000000000001E-3</v>
      </c>
      <c r="AD56" s="14">
        <v>8.4760000000000002E-2</v>
      </c>
      <c r="AE56" s="14">
        <v>0.01</v>
      </c>
    </row>
    <row r="57" spans="1:31" ht="13.5" customHeight="1" x14ac:dyDescent="0.15">
      <c r="A57" s="1"/>
      <c r="B57" s="16" t="s">
        <v>351</v>
      </c>
      <c r="C57" s="10">
        <v>282</v>
      </c>
      <c r="D57" s="11">
        <v>313.19999999999976</v>
      </c>
      <c r="E57" s="11">
        <v>273.60000000000002</v>
      </c>
      <c r="F57" s="11">
        <v>312</v>
      </c>
      <c r="G57" s="11">
        <v>375.6</v>
      </c>
      <c r="H57" s="11">
        <v>475.2</v>
      </c>
      <c r="I57" s="11">
        <v>487.2</v>
      </c>
      <c r="J57" s="11">
        <v>339.6</v>
      </c>
      <c r="K57" s="11">
        <v>283.19999999999982</v>
      </c>
      <c r="L57" s="11">
        <v>492.02840099999997</v>
      </c>
      <c r="M57" s="11">
        <v>452.426828</v>
      </c>
      <c r="N57" s="11">
        <v>462.12136900000002</v>
      </c>
      <c r="O57" s="11">
        <v>501.18300199999999</v>
      </c>
      <c r="P57" s="11">
        <v>693.26700100000005</v>
      </c>
      <c r="Q57" s="11">
        <v>786.88400000000001</v>
      </c>
      <c r="R57" s="11">
        <v>1205.629001</v>
      </c>
      <c r="S57" s="11">
        <v>934.96000200000003</v>
      </c>
      <c r="T57" s="11">
        <v>1724.4870000000001</v>
      </c>
      <c r="U57" s="11">
        <v>969.01799900000003</v>
      </c>
      <c r="V57" s="11">
        <v>1521.541827</v>
      </c>
      <c r="W57" s="11">
        <v>2008.9872600000001</v>
      </c>
      <c r="X57" s="11">
        <v>1982.9029169999999</v>
      </c>
      <c r="Y57" s="11">
        <v>1934.8205089999999</v>
      </c>
      <c r="Z57" s="11">
        <v>1292.1805489999999</v>
      </c>
      <c r="AA57" s="11">
        <v>967.29635900000005</v>
      </c>
      <c r="AB57" s="11">
        <v>765.66109500000005</v>
      </c>
      <c r="AC57" s="11">
        <v>793.92399999999998</v>
      </c>
      <c r="AD57" s="11">
        <v>610.571237</v>
      </c>
      <c r="AE57" s="11">
        <v>408.53100000000001</v>
      </c>
    </row>
    <row r="58" spans="1:31" ht="13.5" customHeight="1" x14ac:dyDescent="0.15">
      <c r="A58" s="1"/>
      <c r="B58" s="16" t="s">
        <v>352</v>
      </c>
      <c r="C58" s="13"/>
      <c r="D58" s="14"/>
      <c r="E58" s="14"/>
      <c r="F58" s="14"/>
      <c r="G58" s="14"/>
      <c r="H58" s="14"/>
      <c r="I58" s="14">
        <v>1.2</v>
      </c>
      <c r="J58" s="14">
        <v>1.1999999999999993</v>
      </c>
      <c r="K58" s="14">
        <v>4.8</v>
      </c>
      <c r="L58" s="14">
        <v>2.3106010000000001</v>
      </c>
      <c r="M58" s="14">
        <v>7.1088300000000002</v>
      </c>
      <c r="N58" s="14">
        <v>3.025846</v>
      </c>
      <c r="O58" s="14">
        <v>4.2</v>
      </c>
      <c r="P58" s="14">
        <v>6.949001</v>
      </c>
      <c r="Q58" s="14">
        <v>5.9619989999999996</v>
      </c>
      <c r="R58" s="14">
        <v>5.4610000000000003</v>
      </c>
      <c r="S58" s="14">
        <v>8.8729999999999993</v>
      </c>
      <c r="T58" s="14">
        <v>14.378</v>
      </c>
      <c r="U58" s="14">
        <v>18.201999000000001</v>
      </c>
      <c r="V58" s="14">
        <v>43.444682</v>
      </c>
      <c r="W58" s="14">
        <v>87.275334999999998</v>
      </c>
      <c r="X58" s="14">
        <v>126.359031</v>
      </c>
      <c r="Y58" s="14">
        <v>136.31270699999999</v>
      </c>
      <c r="Z58" s="14">
        <v>193.99391800000001</v>
      </c>
      <c r="AA58" s="14">
        <v>216.52654899999999</v>
      </c>
      <c r="AB58" s="14">
        <v>236.47751299999999</v>
      </c>
      <c r="AC58" s="14">
        <v>258.96800000000002</v>
      </c>
      <c r="AD58" s="14">
        <v>313.72854100000001</v>
      </c>
      <c r="AE58" s="14">
        <v>336.19900000000001</v>
      </c>
    </row>
    <row r="59" spans="1:31" ht="13.5" customHeight="1" x14ac:dyDescent="0.15">
      <c r="A59" s="1"/>
      <c r="B59" s="16" t="s">
        <v>353</v>
      </c>
      <c r="C59" s="10">
        <v>3440.4</v>
      </c>
      <c r="D59" s="11">
        <v>3724.7999999999979</v>
      </c>
      <c r="E59" s="11">
        <v>3928.8</v>
      </c>
      <c r="F59" s="11">
        <v>5462.3999999999978</v>
      </c>
      <c r="G59" s="11">
        <v>7401.5999999999958</v>
      </c>
      <c r="H59" s="11">
        <v>8538</v>
      </c>
      <c r="I59" s="11">
        <v>9974.399999999996</v>
      </c>
      <c r="J59" s="11">
        <v>6488.4</v>
      </c>
      <c r="K59" s="11">
        <v>8866.7999999999993</v>
      </c>
      <c r="L59" s="11">
        <v>12798.727500000001</v>
      </c>
      <c r="M59" s="11">
        <v>13302.675222</v>
      </c>
      <c r="N59" s="11">
        <v>17399.778000999999</v>
      </c>
      <c r="O59" s="11">
        <v>21909.126999</v>
      </c>
      <c r="P59" s="11">
        <v>29584.874</v>
      </c>
      <c r="Q59" s="11">
        <v>38648.187999000002</v>
      </c>
      <c r="R59" s="11">
        <v>48556.675000000003</v>
      </c>
      <c r="S59" s="11">
        <v>63027.802000000003</v>
      </c>
      <c r="T59" s="11">
        <v>76930.272001000005</v>
      </c>
      <c r="U59" s="11">
        <v>54246.055998999997</v>
      </c>
      <c r="V59" s="11">
        <v>71573.602715000001</v>
      </c>
      <c r="W59" s="11">
        <v>86425.821272000001</v>
      </c>
      <c r="X59" s="11">
        <v>80784.595100999999</v>
      </c>
      <c r="Y59" s="11">
        <v>83052.876998000007</v>
      </c>
      <c r="Z59" s="11">
        <v>90082.225611999995</v>
      </c>
      <c r="AA59" s="11">
        <v>90250.274911</v>
      </c>
      <c r="AB59" s="11">
        <v>86971.680364</v>
      </c>
      <c r="AC59" s="11">
        <v>97009.562000000005</v>
      </c>
      <c r="AD59" s="11">
        <v>106449.388828</v>
      </c>
      <c r="AE59" s="11">
        <v>107190.579</v>
      </c>
    </row>
    <row r="60" spans="1:31" ht="13.5" customHeight="1" x14ac:dyDescent="0.15">
      <c r="A60" s="1"/>
      <c r="B60" s="16" t="s">
        <v>354</v>
      </c>
      <c r="C60" s="13">
        <v>1.2</v>
      </c>
      <c r="D60" s="14">
        <v>1.2000000000000004</v>
      </c>
      <c r="E60" s="14">
        <v>6</v>
      </c>
      <c r="F60" s="14">
        <v>1.2</v>
      </c>
      <c r="G60" s="14">
        <v>19.2</v>
      </c>
      <c r="H60" s="14">
        <v>15.6</v>
      </c>
      <c r="I60" s="14">
        <v>5.9999999999999991</v>
      </c>
      <c r="J60" s="14">
        <v>9.6</v>
      </c>
      <c r="K60" s="14">
        <v>9.5999999999999961</v>
      </c>
      <c r="L60" s="14">
        <v>7.3879010000000003</v>
      </c>
      <c r="M60" s="14">
        <v>1.1364650000000001</v>
      </c>
      <c r="N60" s="14">
        <v>0.88749299999999998</v>
      </c>
      <c r="O60" s="14">
        <v>1.0309999999999999</v>
      </c>
      <c r="P60" s="14">
        <v>0.68599699999999997</v>
      </c>
      <c r="Q60" s="14">
        <v>2.4849990000000002</v>
      </c>
      <c r="R60" s="14">
        <v>3.4940000000000002</v>
      </c>
      <c r="S60" s="14">
        <v>1.9689989999999999</v>
      </c>
      <c r="T60" s="14">
        <v>3.1150009999999999</v>
      </c>
      <c r="U60" s="14">
        <v>4.0789999999999997</v>
      </c>
      <c r="V60" s="14">
        <v>15.464821000000001</v>
      </c>
      <c r="W60" s="14">
        <v>20.451150999999999</v>
      </c>
      <c r="X60" s="14">
        <v>14.373659999999999</v>
      </c>
      <c r="Y60" s="14">
        <v>10.74344</v>
      </c>
      <c r="Z60" s="14">
        <v>7.7995640000000002</v>
      </c>
      <c r="AA60" s="14">
        <v>3.8117450000000002</v>
      </c>
      <c r="AB60" s="14">
        <v>2.9482699999999999</v>
      </c>
      <c r="AC60" s="14">
        <v>4.97</v>
      </c>
      <c r="AD60" s="14">
        <v>5.024953</v>
      </c>
      <c r="AE60" s="14">
        <v>10.573</v>
      </c>
    </row>
    <row r="61" spans="1:31" ht="13.5" customHeight="1" x14ac:dyDescent="0.15">
      <c r="A61" s="1"/>
      <c r="B61" s="16" t="s">
        <v>355</v>
      </c>
      <c r="C61" s="10"/>
      <c r="D61" s="11"/>
      <c r="E61" s="11"/>
      <c r="F61" s="11">
        <v>1.2</v>
      </c>
      <c r="G61" s="11"/>
      <c r="H61" s="11">
        <v>1.2</v>
      </c>
      <c r="I61" s="11"/>
      <c r="J61" s="11"/>
      <c r="K61" s="11"/>
      <c r="L61" s="11">
        <v>7.7998999999999999E-2</v>
      </c>
      <c r="M61" s="11">
        <v>0.13623099999999999</v>
      </c>
      <c r="N61" s="11">
        <v>0.41472999999999999</v>
      </c>
      <c r="O61" s="11">
        <v>0.18199899999999999</v>
      </c>
      <c r="P61" s="11">
        <v>0.70599999999999996</v>
      </c>
      <c r="Q61" s="11">
        <v>0.217</v>
      </c>
      <c r="R61" s="11">
        <v>0.43099900000000002</v>
      </c>
      <c r="S61" s="11">
        <v>0.44199899999999998</v>
      </c>
      <c r="T61" s="11">
        <v>0.77500000000000002</v>
      </c>
      <c r="U61" s="11">
        <v>0.38799899999999998</v>
      </c>
      <c r="V61" s="11">
        <v>0.394787</v>
      </c>
      <c r="W61" s="11">
        <v>0.22184200000000001</v>
      </c>
      <c r="X61" s="11">
        <v>0.29271900000000001</v>
      </c>
      <c r="Y61" s="11">
        <v>0.35528599999999999</v>
      </c>
      <c r="Z61" s="11">
        <v>0.121657</v>
      </c>
      <c r="AA61" s="11">
        <v>0.15385699999999999</v>
      </c>
      <c r="AB61" s="11">
        <v>0.179227</v>
      </c>
      <c r="AC61" s="11">
        <v>0.23100000000000001</v>
      </c>
      <c r="AD61" s="11">
        <v>0.76533600000000002</v>
      </c>
      <c r="AE61" s="11">
        <v>0.91100000000000003</v>
      </c>
    </row>
    <row r="62" spans="1:31" ht="13.5" customHeight="1" x14ac:dyDescent="0.15">
      <c r="A62" s="1"/>
      <c r="B62" s="16" t="s">
        <v>356</v>
      </c>
      <c r="C62" s="13">
        <v>2.4</v>
      </c>
      <c r="D62" s="14">
        <v>5.9999999999999982</v>
      </c>
      <c r="E62" s="14">
        <v>30</v>
      </c>
      <c r="F62" s="14">
        <v>7.1999999999999984</v>
      </c>
      <c r="G62" s="14">
        <v>3.600000000000001</v>
      </c>
      <c r="H62" s="14">
        <v>16.8</v>
      </c>
      <c r="I62" s="14">
        <v>4.799999999999998</v>
      </c>
      <c r="J62" s="14">
        <v>4.8000000000000007</v>
      </c>
      <c r="K62" s="14">
        <v>4.8</v>
      </c>
      <c r="L62" s="14">
        <v>25.023199000000002</v>
      </c>
      <c r="M62" s="14">
        <v>0.91873700000000003</v>
      </c>
      <c r="N62" s="14">
        <v>2.5122179999999998</v>
      </c>
      <c r="O62" s="14">
        <v>12.747000999999999</v>
      </c>
      <c r="P62" s="14">
        <v>4.8670010000000001</v>
      </c>
      <c r="Q62" s="14">
        <v>1.5309980000000001</v>
      </c>
      <c r="R62" s="14">
        <v>0.747</v>
      </c>
      <c r="S62" s="14">
        <v>0.80900000000000005</v>
      </c>
      <c r="T62" s="14">
        <v>1.9760009999999999</v>
      </c>
      <c r="U62" s="14">
        <v>1.528</v>
      </c>
      <c r="V62" s="14">
        <v>1.8486340000000001</v>
      </c>
      <c r="W62" s="14">
        <v>5.058262</v>
      </c>
      <c r="X62" s="14">
        <v>5.0028699999999997</v>
      </c>
      <c r="Y62" s="14">
        <v>4.6965430000000001</v>
      </c>
      <c r="Z62" s="14">
        <v>2.0755170000000001</v>
      </c>
      <c r="AA62" s="14">
        <v>1.325969</v>
      </c>
      <c r="AB62" s="14">
        <v>0.71027700000000005</v>
      </c>
      <c r="AC62" s="14"/>
      <c r="AD62" s="14"/>
      <c r="AE62" s="14"/>
    </row>
    <row r="63" spans="1:31" ht="13.5" customHeight="1" x14ac:dyDescent="0.15">
      <c r="A63" s="1"/>
      <c r="B63" s="16" t="s">
        <v>357</v>
      </c>
      <c r="C63" s="10">
        <v>484.8</v>
      </c>
      <c r="D63" s="11">
        <v>477.6</v>
      </c>
      <c r="E63" s="11">
        <v>523.19999999999993</v>
      </c>
      <c r="F63" s="11">
        <v>584.4</v>
      </c>
      <c r="G63" s="11">
        <v>797.99999999999955</v>
      </c>
      <c r="H63" s="11">
        <v>975.6</v>
      </c>
      <c r="I63" s="11">
        <v>936</v>
      </c>
      <c r="J63" s="11">
        <v>607.19999999999982</v>
      </c>
      <c r="K63" s="11">
        <v>768</v>
      </c>
      <c r="L63" s="11">
        <v>984.70589800000005</v>
      </c>
      <c r="M63" s="11">
        <v>1105.6310779999999</v>
      </c>
      <c r="N63" s="11">
        <v>1248.9065029999999</v>
      </c>
      <c r="O63" s="11">
        <v>1232.745001</v>
      </c>
      <c r="P63" s="11">
        <v>1849.982002</v>
      </c>
      <c r="Q63" s="11">
        <v>2112.076</v>
      </c>
      <c r="R63" s="11">
        <v>3640.7890010000001</v>
      </c>
      <c r="S63" s="11">
        <v>4624.4210009999997</v>
      </c>
      <c r="T63" s="11">
        <v>6581.2409989999996</v>
      </c>
      <c r="U63" s="11">
        <v>4141.6220009999997</v>
      </c>
      <c r="V63" s="11">
        <v>5674.455876</v>
      </c>
      <c r="W63" s="11">
        <v>7893.1788829999996</v>
      </c>
      <c r="X63" s="11">
        <v>6920.8262199999999</v>
      </c>
      <c r="Y63" s="11">
        <v>6180.171781</v>
      </c>
      <c r="Z63" s="11">
        <v>5274.6684349999996</v>
      </c>
      <c r="AA63" s="11">
        <v>4240.565466</v>
      </c>
      <c r="AB63" s="11">
        <v>4242.2534669999995</v>
      </c>
      <c r="AC63" s="11">
        <v>4822.1850000000004</v>
      </c>
      <c r="AD63" s="11">
        <v>5885.4473619999999</v>
      </c>
      <c r="AE63" s="11">
        <v>5562.5780000000004</v>
      </c>
    </row>
    <row r="64" spans="1:31" ht="13.5" customHeight="1" x14ac:dyDescent="0.15">
      <c r="A64" s="1"/>
      <c r="B64" s="16" t="s">
        <v>358</v>
      </c>
      <c r="C64" s="13">
        <v>2052</v>
      </c>
      <c r="D64" s="14">
        <v>2291.9999999999991</v>
      </c>
      <c r="E64" s="14">
        <v>2588.400000000001</v>
      </c>
      <c r="F64" s="14">
        <v>2842.7999999999984</v>
      </c>
      <c r="G64" s="14">
        <v>3325.2</v>
      </c>
      <c r="H64" s="14">
        <v>4012.7999999999979</v>
      </c>
      <c r="I64" s="14">
        <v>4099.2</v>
      </c>
      <c r="J64" s="14">
        <v>3069.5999999999981</v>
      </c>
      <c r="K64" s="14">
        <v>3986.3999999999983</v>
      </c>
      <c r="L64" s="14">
        <v>5286.9395009999998</v>
      </c>
      <c r="M64" s="14">
        <v>4474.2638440000001</v>
      </c>
      <c r="N64" s="14">
        <v>4723.422783</v>
      </c>
      <c r="O64" s="14">
        <v>5212.3100000000004</v>
      </c>
      <c r="P64" s="14">
        <v>6368.1320009999999</v>
      </c>
      <c r="Q64" s="14">
        <v>8184.433</v>
      </c>
      <c r="R64" s="14">
        <v>8848.5540000000001</v>
      </c>
      <c r="S64" s="14">
        <v>9113.8429990000004</v>
      </c>
      <c r="T64" s="14">
        <v>11320.290999999999</v>
      </c>
      <c r="U64" s="14">
        <v>9264.1349989999999</v>
      </c>
      <c r="V64" s="14">
        <v>13985.847546999999</v>
      </c>
      <c r="W64" s="14">
        <v>17216.067539</v>
      </c>
      <c r="X64" s="14">
        <v>15676.27216</v>
      </c>
      <c r="Y64" s="14">
        <v>13189.998390999999</v>
      </c>
      <c r="Z64" s="14">
        <v>12266.259753</v>
      </c>
      <c r="AA64" s="14">
        <v>8850.3940359999997</v>
      </c>
      <c r="AB64" s="14">
        <v>8203.3602620000001</v>
      </c>
      <c r="AC64" s="14">
        <v>9382.9549999999999</v>
      </c>
      <c r="AD64" s="14">
        <v>11127.644614999999</v>
      </c>
      <c r="AE64" s="14">
        <v>8845.8209999999999</v>
      </c>
    </row>
    <row r="65" spans="1:31" ht="13.5" customHeight="1" x14ac:dyDescent="0.15">
      <c r="A65" s="1"/>
      <c r="B65" s="16" t="s">
        <v>359</v>
      </c>
      <c r="C65" s="10">
        <v>4.8</v>
      </c>
      <c r="D65" s="11"/>
      <c r="E65" s="11"/>
      <c r="F65" s="11"/>
      <c r="G65" s="11"/>
      <c r="H65" s="11"/>
      <c r="I65" s="11"/>
      <c r="J65" s="11"/>
      <c r="K65" s="11"/>
      <c r="L65" s="11"/>
      <c r="M65" s="11">
        <v>4.5289919999999997</v>
      </c>
      <c r="N65" s="11">
        <v>6.1846199999999998</v>
      </c>
      <c r="O65" s="11">
        <v>1.1004E-2</v>
      </c>
      <c r="P65" s="11">
        <v>7.1003999999999998E-2</v>
      </c>
      <c r="Q65" s="11">
        <v>6.9959999999999996E-3</v>
      </c>
      <c r="R65" s="11">
        <v>1.7999999999999999E-2</v>
      </c>
      <c r="S65" s="11">
        <v>9.9599999999999992E-4</v>
      </c>
      <c r="T65" s="11">
        <v>0.26499600000000001</v>
      </c>
      <c r="U65" s="11">
        <v>5.2100039999999996</v>
      </c>
      <c r="V65" s="11">
        <v>7.9920000000000008E-3</v>
      </c>
      <c r="W65" s="11">
        <v>4.6350000000000002E-3</v>
      </c>
      <c r="X65" s="11">
        <v>1.2500469999999999</v>
      </c>
      <c r="Y65" s="11">
        <v>3.64662</v>
      </c>
      <c r="Z65" s="11">
        <v>4.7396479999999999</v>
      </c>
      <c r="AA65" s="11">
        <v>9.5411850000000005</v>
      </c>
      <c r="AB65" s="11">
        <v>1.3001990000000001</v>
      </c>
      <c r="AC65" s="11">
        <v>3.7320000000000002</v>
      </c>
      <c r="AD65" s="11">
        <v>3.8127610000000001</v>
      </c>
      <c r="AE65" s="11">
        <v>8.67</v>
      </c>
    </row>
    <row r="66" spans="1:31" ht="13.5" customHeight="1" x14ac:dyDescent="0.15">
      <c r="A66" s="1"/>
      <c r="B66" s="16" t="s">
        <v>360</v>
      </c>
      <c r="C66" s="13"/>
      <c r="D66" s="14"/>
      <c r="E66" s="14">
        <v>1.2</v>
      </c>
      <c r="F66" s="14"/>
      <c r="G66" s="14"/>
      <c r="H66" s="14"/>
      <c r="I66" s="14">
        <v>2.4</v>
      </c>
      <c r="J66" s="14"/>
      <c r="K66" s="14">
        <v>1.2</v>
      </c>
      <c r="L66" s="14">
        <v>0.57240100000000005</v>
      </c>
      <c r="M66" s="14">
        <v>0.479684</v>
      </c>
      <c r="N66" s="14">
        <v>0.110002</v>
      </c>
      <c r="O66" s="14">
        <v>0.15</v>
      </c>
      <c r="P66" s="14">
        <v>1.437999</v>
      </c>
      <c r="Q66" s="14">
        <v>2.110001</v>
      </c>
      <c r="R66" s="14">
        <v>17.760000000000002</v>
      </c>
      <c r="S66" s="14">
        <v>70.335001000000005</v>
      </c>
      <c r="T66" s="14">
        <v>52.965000000000003</v>
      </c>
      <c r="U66" s="14">
        <v>17.529</v>
      </c>
      <c r="V66" s="14">
        <v>19.990368</v>
      </c>
      <c r="W66" s="14">
        <v>4.328862</v>
      </c>
      <c r="X66" s="14">
        <v>11.345502</v>
      </c>
      <c r="Y66" s="14">
        <v>12.481702</v>
      </c>
      <c r="Z66" s="14">
        <v>18.036161</v>
      </c>
      <c r="AA66" s="14">
        <v>28.418384</v>
      </c>
      <c r="AB66" s="14">
        <v>24.481724</v>
      </c>
      <c r="AC66" s="14">
        <v>26.631</v>
      </c>
      <c r="AD66" s="14">
        <v>30.099056000000001</v>
      </c>
      <c r="AE66" s="14">
        <v>39.119</v>
      </c>
    </row>
    <row r="67" spans="1:31" ht="13.5" customHeight="1" x14ac:dyDescent="0.15">
      <c r="A67" s="1"/>
      <c r="B67" s="16" t="s">
        <v>361</v>
      </c>
      <c r="C67" s="10">
        <v>1868.4</v>
      </c>
      <c r="D67" s="11">
        <v>1758</v>
      </c>
      <c r="E67" s="11">
        <v>1946.399999999999</v>
      </c>
      <c r="F67" s="11">
        <v>1875.6</v>
      </c>
      <c r="G67" s="11">
        <v>2515.1999999999989</v>
      </c>
      <c r="H67" s="11">
        <v>3006</v>
      </c>
      <c r="I67" s="11">
        <v>3274.8</v>
      </c>
      <c r="J67" s="11">
        <v>2210.4</v>
      </c>
      <c r="K67" s="11">
        <v>3154.7999999999993</v>
      </c>
      <c r="L67" s="11">
        <v>4877.9575999999997</v>
      </c>
      <c r="M67" s="11">
        <v>4125.9899869999999</v>
      </c>
      <c r="N67" s="11">
        <v>4041.4318499999999</v>
      </c>
      <c r="O67" s="11">
        <v>4249.1319999999996</v>
      </c>
      <c r="P67" s="11">
        <v>5678.684002</v>
      </c>
      <c r="Q67" s="11">
        <v>6011.6390000000001</v>
      </c>
      <c r="R67" s="11">
        <v>7242.4660000000003</v>
      </c>
      <c r="S67" s="11">
        <v>8442.224999</v>
      </c>
      <c r="T67" s="11">
        <v>9909.1049999999996</v>
      </c>
      <c r="U67" s="11">
        <v>7574.0590000000002</v>
      </c>
      <c r="V67" s="11">
        <v>9530.9639750000006</v>
      </c>
      <c r="W67" s="11">
        <v>10464.464550000001</v>
      </c>
      <c r="X67" s="11">
        <v>9796.4109239999998</v>
      </c>
      <c r="Y67" s="11">
        <v>11095.820739999999</v>
      </c>
      <c r="Z67" s="11">
        <v>11097.900535000001</v>
      </c>
      <c r="AA67" s="11">
        <v>8609.437441</v>
      </c>
      <c r="AB67" s="11">
        <v>7423.9835810000004</v>
      </c>
      <c r="AC67" s="11">
        <v>8696.4380000000001</v>
      </c>
      <c r="AD67" s="11">
        <v>10285.164632</v>
      </c>
      <c r="AE67" s="11">
        <v>9312.56</v>
      </c>
    </row>
    <row r="68" spans="1:31" ht="13.5" customHeight="1" x14ac:dyDescent="0.15">
      <c r="A68" s="1"/>
      <c r="B68" s="16" t="s">
        <v>362</v>
      </c>
      <c r="C68" s="13">
        <v>2.4</v>
      </c>
      <c r="D68" s="14"/>
      <c r="E68" s="14"/>
      <c r="F68" s="14"/>
      <c r="G68" s="14"/>
      <c r="H68" s="14"/>
      <c r="I68" s="14"/>
      <c r="J68" s="14"/>
      <c r="K68" s="14"/>
      <c r="L68" s="14">
        <v>3.7000000000000002E-3</v>
      </c>
      <c r="M68" s="14">
        <v>1.7155E-2</v>
      </c>
      <c r="N68" s="14">
        <v>4.9721000000000001E-2</v>
      </c>
      <c r="O68" s="14">
        <v>0.20599899999999999</v>
      </c>
      <c r="P68" s="14">
        <v>2.7E-2</v>
      </c>
      <c r="Q68" s="14">
        <v>4.0000000000000001E-3</v>
      </c>
      <c r="R68" s="14">
        <v>1.6001000000000001E-2</v>
      </c>
      <c r="S68" s="14">
        <v>0.30800100000000002</v>
      </c>
      <c r="T68" s="14">
        <v>0.22500100000000001</v>
      </c>
      <c r="U68" s="14">
        <v>2.5000999999999999E-2</v>
      </c>
      <c r="V68" s="14">
        <v>1.252921</v>
      </c>
      <c r="W68" s="14">
        <v>0.18970100000000001</v>
      </c>
      <c r="X68" s="14">
        <v>0.28378300000000001</v>
      </c>
      <c r="Y68" s="14">
        <v>0.38561800000000002</v>
      </c>
      <c r="Z68" s="14">
        <v>1.4442820000000001</v>
      </c>
      <c r="AA68" s="14">
        <v>2.7825510000000002</v>
      </c>
      <c r="AB68" s="14">
        <v>0.39254600000000001</v>
      </c>
      <c r="AC68" s="14">
        <v>0.123</v>
      </c>
      <c r="AD68" s="14">
        <v>0.46237899999999998</v>
      </c>
      <c r="AE68" s="14">
        <v>0.13600000000000001</v>
      </c>
    </row>
    <row r="69" spans="1:31" ht="13.5" customHeight="1" x14ac:dyDescent="0.15">
      <c r="A69" s="1"/>
      <c r="B69" s="16" t="s">
        <v>363</v>
      </c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>
        <v>0.01</v>
      </c>
      <c r="AC69" s="11">
        <v>17.93</v>
      </c>
      <c r="AD69" s="11">
        <v>148.04430500000001</v>
      </c>
      <c r="AE69" s="11">
        <v>148.30199999999999</v>
      </c>
    </row>
    <row r="70" spans="1:31" ht="13.5" customHeight="1" x14ac:dyDescent="0.15">
      <c r="A70" s="1"/>
      <c r="B70" s="16" t="s">
        <v>364</v>
      </c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>
        <v>3.5000000000000003E-2</v>
      </c>
      <c r="AC70" s="14">
        <v>0.95199999999999996</v>
      </c>
      <c r="AD70" s="14">
        <v>2.8219050000000001</v>
      </c>
      <c r="AE70" s="14">
        <v>1.1499999999999999</v>
      </c>
    </row>
    <row r="71" spans="1:31" ht="13.5" customHeight="1" x14ac:dyDescent="0.15">
      <c r="A71" s="1"/>
      <c r="B71" s="16" t="s">
        <v>365</v>
      </c>
      <c r="C71" s="10"/>
      <c r="D71" s="11">
        <v>2.3999999999999981</v>
      </c>
      <c r="E71" s="11">
        <v>3.5999999999999996</v>
      </c>
      <c r="F71" s="11">
        <v>4.7999999999999989</v>
      </c>
      <c r="G71" s="11">
        <v>9.5999999999999979</v>
      </c>
      <c r="H71" s="11">
        <v>2.4</v>
      </c>
      <c r="I71" s="11">
        <v>2.4</v>
      </c>
      <c r="J71" s="11">
        <v>4.8000000000000007</v>
      </c>
      <c r="K71" s="11">
        <v>4.8</v>
      </c>
      <c r="L71" s="11">
        <v>2.0769009999999999</v>
      </c>
      <c r="M71" s="11">
        <v>2.3483350000000001</v>
      </c>
      <c r="N71" s="11">
        <v>5.7164339999999996</v>
      </c>
      <c r="O71" s="11">
        <v>3.923</v>
      </c>
      <c r="P71" s="11">
        <v>4.5939990000000002</v>
      </c>
      <c r="Q71" s="11">
        <v>4.8949999999999996</v>
      </c>
      <c r="R71" s="11">
        <v>6.4399990000000003</v>
      </c>
      <c r="S71" s="11">
        <v>20.729001</v>
      </c>
      <c r="T71" s="11">
        <v>31.15</v>
      </c>
      <c r="U71" s="11">
        <v>21.478999999999999</v>
      </c>
      <c r="V71" s="11">
        <v>38.839320000000001</v>
      </c>
      <c r="W71" s="11">
        <v>60.613424000000002</v>
      </c>
      <c r="X71" s="11">
        <v>53.598174</v>
      </c>
      <c r="Y71" s="11">
        <v>26.957729</v>
      </c>
      <c r="Z71" s="11">
        <v>23.584738000000002</v>
      </c>
      <c r="AA71" s="11">
        <v>46.186540000000001</v>
      </c>
      <c r="AB71" s="11">
        <v>11.488025</v>
      </c>
      <c r="AC71" s="11">
        <v>13.907</v>
      </c>
      <c r="AD71" s="11">
        <v>26.926838</v>
      </c>
      <c r="AE71" s="11">
        <v>32.622</v>
      </c>
    </row>
    <row r="72" spans="1:31" ht="13.5" customHeight="1" x14ac:dyDescent="0.15">
      <c r="A72" s="1"/>
      <c r="B72" s="16" t="s">
        <v>366</v>
      </c>
      <c r="C72" s="13">
        <v>4.8</v>
      </c>
      <c r="D72" s="14">
        <v>5.9999999999999982</v>
      </c>
      <c r="E72" s="14">
        <v>14.4</v>
      </c>
      <c r="F72" s="14">
        <v>10.799999999999992</v>
      </c>
      <c r="G72" s="14">
        <v>13.2</v>
      </c>
      <c r="H72" s="14">
        <v>17.999999999999989</v>
      </c>
      <c r="I72" s="14">
        <v>16.8</v>
      </c>
      <c r="J72" s="14">
        <v>13.2</v>
      </c>
      <c r="K72" s="14">
        <v>15.6</v>
      </c>
      <c r="L72" s="14">
        <v>22.685701999999999</v>
      </c>
      <c r="M72" s="14">
        <v>50.678795000000001</v>
      </c>
      <c r="N72" s="14">
        <v>56.224668999999999</v>
      </c>
      <c r="O72" s="14">
        <v>29.297001000000002</v>
      </c>
      <c r="P72" s="14">
        <v>30.093001000000001</v>
      </c>
      <c r="Q72" s="14">
        <v>56.256999999999998</v>
      </c>
      <c r="R72" s="14">
        <v>96.432998999999995</v>
      </c>
      <c r="S72" s="14">
        <v>80.689002000000002</v>
      </c>
      <c r="T72" s="14">
        <v>116.254001</v>
      </c>
      <c r="U72" s="14">
        <v>78.350002000000003</v>
      </c>
      <c r="V72" s="14">
        <v>159.89236500000001</v>
      </c>
      <c r="W72" s="14">
        <v>298.63539900000001</v>
      </c>
      <c r="X72" s="14">
        <v>351.16402699999998</v>
      </c>
      <c r="Y72" s="14">
        <v>487.76927799999999</v>
      </c>
      <c r="Z72" s="14">
        <v>579.89430700000003</v>
      </c>
      <c r="AA72" s="14">
        <v>505.67949700000003</v>
      </c>
      <c r="AB72" s="14">
        <v>463.86291799999998</v>
      </c>
      <c r="AC72" s="14">
        <v>468.40899999999999</v>
      </c>
      <c r="AD72" s="14">
        <v>536.19516299999998</v>
      </c>
      <c r="AE72" s="14">
        <v>595.024</v>
      </c>
    </row>
    <row r="73" spans="1:31" ht="13.5" customHeight="1" x14ac:dyDescent="0.15">
      <c r="A73" s="1"/>
      <c r="B73" s="16" t="s">
        <v>367</v>
      </c>
      <c r="C73" s="10">
        <v>3.6</v>
      </c>
      <c r="D73" s="11">
        <v>5.9999999999999982</v>
      </c>
      <c r="E73" s="11">
        <v>4.8</v>
      </c>
      <c r="F73" s="11">
        <v>2.3999999999999981</v>
      </c>
      <c r="G73" s="11">
        <v>4.7999999999999989</v>
      </c>
      <c r="H73" s="11">
        <v>5.9999999999999991</v>
      </c>
      <c r="I73" s="11">
        <v>4.799999999999998</v>
      </c>
      <c r="J73" s="11">
        <v>4.8000000000000007</v>
      </c>
      <c r="K73" s="11">
        <v>6</v>
      </c>
      <c r="L73" s="11">
        <v>3.8484959999999999</v>
      </c>
      <c r="M73" s="11">
        <v>1.2094560000000001</v>
      </c>
      <c r="N73" s="11">
        <v>3.6378840000000001</v>
      </c>
      <c r="O73" s="11">
        <v>1.7430000000000001</v>
      </c>
      <c r="P73" s="11">
        <v>0.48299999999999998</v>
      </c>
      <c r="Q73" s="11">
        <v>1.0920000000000001</v>
      </c>
      <c r="R73" s="11">
        <v>1.845996</v>
      </c>
      <c r="S73" s="11">
        <v>9.8829960000000003</v>
      </c>
      <c r="T73" s="11">
        <v>87.111000000000004</v>
      </c>
      <c r="U73" s="11">
        <v>3.7770000000000001</v>
      </c>
      <c r="V73" s="11">
        <v>25.044967</v>
      </c>
      <c r="W73" s="11">
        <v>44.684538000000003</v>
      </c>
      <c r="X73" s="11">
        <v>43.097574999999999</v>
      </c>
      <c r="Y73" s="11">
        <v>23.126640999999999</v>
      </c>
      <c r="Z73" s="11">
        <v>3.8270409999999999</v>
      </c>
      <c r="AA73" s="11">
        <v>0.13553799999999999</v>
      </c>
      <c r="AB73" s="11">
        <v>4.0958110000000003</v>
      </c>
      <c r="AC73" s="11">
        <v>5.415</v>
      </c>
      <c r="AD73" s="11">
        <v>3.0831780000000002</v>
      </c>
      <c r="AE73" s="11">
        <v>4.008</v>
      </c>
    </row>
    <row r="74" spans="1:31" ht="13.5" customHeight="1" x14ac:dyDescent="0.15">
      <c r="A74" s="1"/>
      <c r="B74" s="16" t="s">
        <v>368</v>
      </c>
      <c r="C74" s="13">
        <v>1.2</v>
      </c>
      <c r="D74" s="14">
        <v>1.2000000000000004</v>
      </c>
      <c r="E74" s="14">
        <v>1.2</v>
      </c>
      <c r="F74" s="14"/>
      <c r="G74" s="14"/>
      <c r="H74" s="14">
        <v>1.2</v>
      </c>
      <c r="I74" s="14"/>
      <c r="J74" s="14"/>
      <c r="K74" s="14"/>
      <c r="L74" s="14">
        <v>4.0469989999999996</v>
      </c>
      <c r="M74" s="14">
        <v>1.218645</v>
      </c>
      <c r="N74" s="14">
        <v>0.99451199999999995</v>
      </c>
      <c r="O74" s="14">
        <v>1.121</v>
      </c>
      <c r="P74" s="14">
        <v>0.79800199999999999</v>
      </c>
      <c r="Q74" s="14">
        <v>0.77800100000000005</v>
      </c>
      <c r="R74" s="14">
        <v>0.935998</v>
      </c>
      <c r="S74" s="14">
        <v>0.60699999999999998</v>
      </c>
      <c r="T74" s="14">
        <v>0.96799900000000005</v>
      </c>
      <c r="U74" s="14">
        <v>1.063002</v>
      </c>
      <c r="V74" s="14">
        <v>0.90513699999999997</v>
      </c>
      <c r="W74" s="14">
        <v>2.2371180000000002</v>
      </c>
      <c r="X74" s="14">
        <v>1.738324</v>
      </c>
      <c r="Y74" s="14">
        <v>1.53729</v>
      </c>
      <c r="Z74" s="14">
        <v>2.8826589999999999</v>
      </c>
      <c r="AA74" s="14">
        <v>1.9124859999999999</v>
      </c>
      <c r="AB74" s="14">
        <v>1.9248019999999999</v>
      </c>
      <c r="AC74" s="14">
        <v>1.994</v>
      </c>
      <c r="AD74" s="14">
        <v>2.0379010000000002</v>
      </c>
      <c r="AE74" s="14">
        <v>2.9220000000000002</v>
      </c>
    </row>
    <row r="75" spans="1:31" ht="13.5" customHeight="1" x14ac:dyDescent="0.15">
      <c r="A75" s="1"/>
      <c r="B75" s="16" t="s">
        <v>369</v>
      </c>
      <c r="C75" s="10">
        <v>34.799999999999997</v>
      </c>
      <c r="D75" s="11">
        <v>36</v>
      </c>
      <c r="E75" s="11">
        <v>24.000000000000007</v>
      </c>
      <c r="F75" s="11">
        <v>24</v>
      </c>
      <c r="G75" s="11">
        <v>38.4</v>
      </c>
      <c r="H75" s="11">
        <v>54</v>
      </c>
      <c r="I75" s="11">
        <v>43.199999999999989</v>
      </c>
      <c r="J75" s="11">
        <v>33.599999999999994</v>
      </c>
      <c r="K75" s="11">
        <v>37.199999999999989</v>
      </c>
      <c r="L75" s="11">
        <v>57.597000000000001</v>
      </c>
      <c r="M75" s="11">
        <v>24.087810000000001</v>
      </c>
      <c r="N75" s="11">
        <v>28.986222999999999</v>
      </c>
      <c r="O75" s="11">
        <v>47.276000000000003</v>
      </c>
      <c r="P75" s="11">
        <v>101.369</v>
      </c>
      <c r="Q75" s="11">
        <v>109.34699999999999</v>
      </c>
      <c r="R75" s="11">
        <v>25.332999999999998</v>
      </c>
      <c r="S75" s="11">
        <v>1.4100010000000001</v>
      </c>
      <c r="T75" s="11">
        <v>45.104000999999997</v>
      </c>
      <c r="U75" s="11">
        <v>123.288999</v>
      </c>
      <c r="V75" s="11">
        <v>189.86620099999999</v>
      </c>
      <c r="W75" s="11">
        <v>202.37804600000001</v>
      </c>
      <c r="X75" s="11">
        <v>188.79990100000001</v>
      </c>
      <c r="Y75" s="11">
        <v>201.35717500000001</v>
      </c>
      <c r="Z75" s="11">
        <v>180.07288700000001</v>
      </c>
      <c r="AA75" s="11">
        <v>162.71820700000001</v>
      </c>
      <c r="AB75" s="11">
        <v>251.677832</v>
      </c>
      <c r="AC75" s="11">
        <v>290.01499999999999</v>
      </c>
      <c r="AD75" s="11">
        <v>337.63049699999999</v>
      </c>
      <c r="AE75" s="11">
        <v>250.57</v>
      </c>
    </row>
    <row r="76" spans="1:31" ht="13.5" customHeight="1" x14ac:dyDescent="0.15">
      <c r="A76" s="1"/>
      <c r="B76" s="16" t="s">
        <v>370</v>
      </c>
      <c r="C76" s="13"/>
      <c r="D76" s="14"/>
      <c r="E76" s="14"/>
      <c r="F76" s="14"/>
      <c r="G76" s="14"/>
      <c r="H76" s="14"/>
      <c r="I76" s="14"/>
      <c r="J76" s="14"/>
      <c r="K76" s="14"/>
      <c r="L76" s="14">
        <v>0.17030400000000001</v>
      </c>
      <c r="M76" s="14"/>
      <c r="N76" s="14"/>
      <c r="O76" s="14">
        <v>0.66399600000000003</v>
      </c>
      <c r="P76" s="14">
        <v>0.20399999999999999</v>
      </c>
      <c r="Q76" s="14">
        <v>0.28400399999999998</v>
      </c>
      <c r="R76" s="14">
        <v>0.19899600000000001</v>
      </c>
      <c r="S76" s="14">
        <v>0.24299999999999999</v>
      </c>
      <c r="T76" s="14">
        <v>0.117996</v>
      </c>
      <c r="U76" s="14">
        <v>7.5995999999999994E-2</v>
      </c>
      <c r="V76" s="14">
        <v>2.3507E-2</v>
      </c>
      <c r="W76" s="14">
        <v>6.1880999999999999E-2</v>
      </c>
      <c r="X76" s="14">
        <v>3.9552999999999998E-2</v>
      </c>
      <c r="Y76" s="14">
        <v>0.11437899999999999</v>
      </c>
      <c r="Z76" s="14">
        <v>1.1978000000000001E-2</v>
      </c>
      <c r="AA76" s="14">
        <v>4.1859999999999996E-3</v>
      </c>
      <c r="AB76" s="14">
        <v>1.413E-2</v>
      </c>
      <c r="AC76" s="14">
        <v>0.45400000000000001</v>
      </c>
      <c r="AD76" s="14">
        <v>0.12</v>
      </c>
      <c r="AE76" s="14">
        <v>3.3889999999999998</v>
      </c>
    </row>
    <row r="77" spans="1:31" ht="13.5" customHeight="1" x14ac:dyDescent="0.15">
      <c r="A77" s="1"/>
      <c r="B77" s="16" t="s">
        <v>371</v>
      </c>
      <c r="C77" s="10">
        <v>145.19999999999999</v>
      </c>
      <c r="D77" s="11">
        <v>171.60000000000011</v>
      </c>
      <c r="E77" s="11">
        <v>316.8</v>
      </c>
      <c r="F77" s="11">
        <v>273.59999999999991</v>
      </c>
      <c r="G77" s="11">
        <v>223.19999999999987</v>
      </c>
      <c r="H77" s="11">
        <v>149.99999999999991</v>
      </c>
      <c r="I77" s="11">
        <v>106.79999999999997</v>
      </c>
      <c r="J77" s="11">
        <v>119.99999999999994</v>
      </c>
      <c r="K77" s="11">
        <v>145.19999999999999</v>
      </c>
      <c r="L77" s="11">
        <v>117.48830100000001</v>
      </c>
      <c r="M77" s="11">
        <v>86.235642999999996</v>
      </c>
      <c r="N77" s="11">
        <v>32.197460999999997</v>
      </c>
      <c r="O77" s="11">
        <v>52.579000000000001</v>
      </c>
      <c r="P77" s="11">
        <v>38.845999999999997</v>
      </c>
      <c r="Q77" s="11">
        <v>71.935000000000002</v>
      </c>
      <c r="R77" s="11">
        <v>95.029000999999994</v>
      </c>
      <c r="S77" s="11">
        <v>137.27199999999999</v>
      </c>
      <c r="T77" s="11">
        <v>228.73700099999999</v>
      </c>
      <c r="U77" s="11">
        <v>213.438998</v>
      </c>
      <c r="V77" s="11">
        <v>201.139385</v>
      </c>
      <c r="W77" s="11">
        <v>331.553021</v>
      </c>
      <c r="X77" s="11">
        <v>206.98602</v>
      </c>
      <c r="Y77" s="11">
        <v>233.190686</v>
      </c>
      <c r="Z77" s="11">
        <v>162.26559800000001</v>
      </c>
      <c r="AA77" s="11">
        <v>315.67864800000001</v>
      </c>
      <c r="AB77" s="11">
        <v>114.884456</v>
      </c>
      <c r="AC77" s="11">
        <v>194.34299999999999</v>
      </c>
      <c r="AD77" s="11">
        <v>319.52620400000001</v>
      </c>
      <c r="AE77" s="11">
        <v>382.99599999999998</v>
      </c>
    </row>
    <row r="78" spans="1:31" ht="13.5" customHeight="1" x14ac:dyDescent="0.15">
      <c r="A78" s="1"/>
      <c r="B78" s="16" t="s">
        <v>372</v>
      </c>
      <c r="C78" s="13">
        <v>322.8</v>
      </c>
      <c r="D78" s="14">
        <v>265.2</v>
      </c>
      <c r="E78" s="14">
        <v>318</v>
      </c>
      <c r="F78" s="14">
        <v>411.59999999999997</v>
      </c>
      <c r="G78" s="14">
        <v>610.79999999999984</v>
      </c>
      <c r="H78" s="14">
        <v>580.79999999999995</v>
      </c>
      <c r="I78" s="14">
        <v>704.39999999999975</v>
      </c>
      <c r="J78" s="14">
        <v>807.59999999999991</v>
      </c>
      <c r="K78" s="14">
        <v>1159.2000000000005</v>
      </c>
      <c r="L78" s="14">
        <v>1814.748501</v>
      </c>
      <c r="M78" s="14">
        <v>1819.017697</v>
      </c>
      <c r="N78" s="14">
        <v>1867.3505909999999</v>
      </c>
      <c r="O78" s="14">
        <v>1963.9789989999999</v>
      </c>
      <c r="P78" s="14">
        <v>2119.9609999999998</v>
      </c>
      <c r="Q78" s="14">
        <v>2316.0369999999998</v>
      </c>
      <c r="R78" s="14">
        <v>2186.5639999999999</v>
      </c>
      <c r="S78" s="14">
        <v>2438.2570000000001</v>
      </c>
      <c r="T78" s="14">
        <v>3099.4879980000001</v>
      </c>
      <c r="U78" s="14">
        <v>2651.6329989999999</v>
      </c>
      <c r="V78" s="14">
        <v>3488.1040520000001</v>
      </c>
      <c r="W78" s="14">
        <v>3571.3608340000001</v>
      </c>
      <c r="X78" s="14">
        <v>3283.935457</v>
      </c>
      <c r="Y78" s="14">
        <v>3706.2345209999999</v>
      </c>
      <c r="Z78" s="14">
        <v>3331.2388780000001</v>
      </c>
      <c r="AA78" s="14">
        <v>3251.6337720000001</v>
      </c>
      <c r="AB78" s="14">
        <v>3354.125137</v>
      </c>
      <c r="AC78" s="14">
        <v>3722.7379999999998</v>
      </c>
      <c r="AD78" s="14">
        <v>3567.6034060000002</v>
      </c>
      <c r="AE78" s="14">
        <v>3655.7060000000001</v>
      </c>
    </row>
    <row r="79" spans="1:31" ht="13.5" customHeight="1" x14ac:dyDescent="0.15">
      <c r="A79" s="1"/>
      <c r="B79" s="16" t="s">
        <v>373</v>
      </c>
      <c r="C79" s="10"/>
      <c r="D79" s="11"/>
      <c r="E79" s="11"/>
      <c r="F79" s="11"/>
      <c r="G79" s="11"/>
      <c r="H79" s="11"/>
      <c r="I79" s="11"/>
      <c r="J79" s="11"/>
      <c r="K79" s="11"/>
      <c r="L79" s="11">
        <v>3.3999999999999998E-3</v>
      </c>
      <c r="M79" s="11">
        <v>1.201E-2</v>
      </c>
      <c r="N79" s="11">
        <v>1.1142000000000001E-2</v>
      </c>
      <c r="O79" s="11">
        <v>3.9979999999999998E-3</v>
      </c>
      <c r="P79" s="11">
        <v>4.0010000000000002E-3</v>
      </c>
      <c r="Q79" s="11">
        <v>2.4001000000000001E-2</v>
      </c>
      <c r="R79" s="11">
        <v>0.113999</v>
      </c>
      <c r="S79" s="11">
        <v>0.27800000000000002</v>
      </c>
      <c r="T79" s="11">
        <v>0.48099900000000001</v>
      </c>
      <c r="U79" s="11">
        <v>0.98100100000000001</v>
      </c>
      <c r="V79" s="11">
        <v>1.6525380000000001</v>
      </c>
      <c r="W79" s="11">
        <v>0.889768</v>
      </c>
      <c r="X79" s="11">
        <v>0.88002400000000003</v>
      </c>
      <c r="Y79" s="11">
        <v>0.86723399999999995</v>
      </c>
      <c r="Z79" s="11">
        <v>0.50410200000000005</v>
      </c>
      <c r="AA79" s="11">
        <v>0.78695400000000004</v>
      </c>
      <c r="AB79" s="11">
        <v>0.81631399999999998</v>
      </c>
      <c r="AC79" s="11">
        <v>0.28100000000000003</v>
      </c>
      <c r="AD79" s="11">
        <v>1.81914</v>
      </c>
      <c r="AE79" s="11">
        <v>2.952</v>
      </c>
    </row>
    <row r="80" spans="1:31" ht="13.5" customHeight="1" x14ac:dyDescent="0.15">
      <c r="A80" s="1"/>
      <c r="B80" s="16" t="s">
        <v>374</v>
      </c>
      <c r="C80" s="13">
        <v>8.4</v>
      </c>
      <c r="D80" s="14">
        <v>19.199999999999992</v>
      </c>
      <c r="E80" s="14">
        <v>36</v>
      </c>
      <c r="F80" s="14">
        <v>33.6</v>
      </c>
      <c r="G80" s="14">
        <v>43.2</v>
      </c>
      <c r="H80" s="14">
        <v>41.999999999999986</v>
      </c>
      <c r="I80" s="14">
        <v>33.599999999999987</v>
      </c>
      <c r="J80" s="14">
        <v>10.799999999999997</v>
      </c>
      <c r="K80" s="14">
        <v>14.400000000000004</v>
      </c>
      <c r="L80" s="14">
        <v>18.095801000000002</v>
      </c>
      <c r="M80" s="14">
        <v>16.945677</v>
      </c>
      <c r="N80" s="14">
        <v>15.887326</v>
      </c>
      <c r="O80" s="14">
        <v>23.572998999999999</v>
      </c>
      <c r="P80" s="14">
        <v>32.062002</v>
      </c>
      <c r="Q80" s="14">
        <v>31.120999999999999</v>
      </c>
      <c r="R80" s="14">
        <v>28.025001</v>
      </c>
      <c r="S80" s="14">
        <v>25.219000000000001</v>
      </c>
      <c r="T80" s="14">
        <v>23.198</v>
      </c>
      <c r="U80" s="14">
        <v>12.695999</v>
      </c>
      <c r="V80" s="14">
        <v>15.768753</v>
      </c>
      <c r="W80" s="14">
        <v>12.511487000000001</v>
      </c>
      <c r="X80" s="14">
        <v>11.024219</v>
      </c>
      <c r="Y80" s="14">
        <v>13.252642</v>
      </c>
      <c r="Z80" s="14">
        <v>12.286058000000001</v>
      </c>
      <c r="AA80" s="14">
        <v>10.782783</v>
      </c>
      <c r="AB80" s="14">
        <v>13.329475</v>
      </c>
      <c r="AC80" s="14">
        <v>10.733000000000001</v>
      </c>
      <c r="AD80" s="14">
        <v>9.7497290000000003</v>
      </c>
      <c r="AE80" s="14">
        <v>9.9670000000000005</v>
      </c>
    </row>
    <row r="81" spans="1:31" ht="13.5" customHeight="1" x14ac:dyDescent="0.15">
      <c r="A81" s="1"/>
      <c r="B81" s="16" t="s">
        <v>375</v>
      </c>
      <c r="C81" s="10">
        <v>38.4</v>
      </c>
      <c r="D81" s="11">
        <v>44.39999999999997</v>
      </c>
      <c r="E81" s="11">
        <v>33.6</v>
      </c>
      <c r="F81" s="11">
        <v>49.2</v>
      </c>
      <c r="G81" s="11">
        <v>56.4</v>
      </c>
      <c r="H81" s="11">
        <v>61.2</v>
      </c>
      <c r="I81" s="11">
        <v>82.799999999999969</v>
      </c>
      <c r="J81" s="11">
        <v>73.199999999999974</v>
      </c>
      <c r="K81" s="11">
        <v>61.199999999999989</v>
      </c>
      <c r="L81" s="11">
        <v>57.974800000000002</v>
      </c>
      <c r="M81" s="11">
        <v>41.231926999999999</v>
      </c>
      <c r="N81" s="11">
        <v>38.762155</v>
      </c>
      <c r="O81" s="11">
        <v>30.636001</v>
      </c>
      <c r="P81" s="11">
        <v>44.750999</v>
      </c>
      <c r="Q81" s="11">
        <v>38.083001000000003</v>
      </c>
      <c r="R81" s="11">
        <v>38.710999000000001</v>
      </c>
      <c r="S81" s="11">
        <v>47.324001000000003</v>
      </c>
      <c r="T81" s="11">
        <v>59.421999</v>
      </c>
      <c r="U81" s="11">
        <v>73.905998999999994</v>
      </c>
      <c r="V81" s="11">
        <v>56.565078999999997</v>
      </c>
      <c r="W81" s="11">
        <v>82.162608000000006</v>
      </c>
      <c r="X81" s="11">
        <v>71.548032000000006</v>
      </c>
      <c r="Y81" s="11">
        <v>84.528681000000006</v>
      </c>
      <c r="Z81" s="11">
        <v>93.802149999999997</v>
      </c>
      <c r="AA81" s="11">
        <v>84.472004999999996</v>
      </c>
      <c r="AB81" s="11">
        <v>86.665256999999997</v>
      </c>
      <c r="AC81" s="11">
        <v>83.679000000000002</v>
      </c>
      <c r="AD81" s="11">
        <v>86.272653000000005</v>
      </c>
      <c r="AE81" s="11">
        <v>100.021</v>
      </c>
    </row>
    <row r="82" spans="1:31" ht="13.5" customHeight="1" x14ac:dyDescent="0.15">
      <c r="A82" s="1"/>
      <c r="B82" s="16" t="s">
        <v>376</v>
      </c>
      <c r="C82" s="13">
        <v>561.6</v>
      </c>
      <c r="D82" s="14">
        <v>638.40000000000043</v>
      </c>
      <c r="E82" s="14">
        <v>538.80000000000018</v>
      </c>
      <c r="F82" s="14">
        <v>620.4</v>
      </c>
      <c r="G82" s="14">
        <v>935.99999999999989</v>
      </c>
      <c r="H82" s="14">
        <v>1219.2</v>
      </c>
      <c r="I82" s="14">
        <v>1280.4000000000001</v>
      </c>
      <c r="J82" s="14">
        <v>808.8</v>
      </c>
      <c r="K82" s="14">
        <v>1068</v>
      </c>
      <c r="L82" s="14">
        <v>1630.9170999999999</v>
      </c>
      <c r="M82" s="14">
        <v>1589.1905119999999</v>
      </c>
      <c r="N82" s="14">
        <v>1702.5219999999999</v>
      </c>
      <c r="O82" s="14">
        <v>1897.731002</v>
      </c>
      <c r="P82" s="14">
        <v>2350.8169979999998</v>
      </c>
      <c r="Q82" s="14">
        <v>2688.7620010000001</v>
      </c>
      <c r="R82" s="14">
        <v>3328.4030010000001</v>
      </c>
      <c r="S82" s="14">
        <v>3769.1910010000001</v>
      </c>
      <c r="T82" s="14">
        <v>4281.6549990000003</v>
      </c>
      <c r="U82" s="14">
        <v>3238.6280000000002</v>
      </c>
      <c r="V82" s="14">
        <v>4168.7857009999998</v>
      </c>
      <c r="W82" s="14">
        <v>5411.4258890000001</v>
      </c>
      <c r="X82" s="14">
        <v>5353.2447110000003</v>
      </c>
      <c r="Y82" s="14">
        <v>5231.0034750000004</v>
      </c>
      <c r="Z82" s="14">
        <v>5344.7757309999997</v>
      </c>
      <c r="AA82" s="14">
        <v>4854.3498920000002</v>
      </c>
      <c r="AB82" s="14">
        <v>4524.5407500000001</v>
      </c>
      <c r="AC82" s="14">
        <v>5115.0519999999997</v>
      </c>
      <c r="AD82" s="14">
        <v>5580.190861</v>
      </c>
      <c r="AE82" s="14">
        <v>5316.7579999999998</v>
      </c>
    </row>
    <row r="83" spans="1:31" ht="13.5" customHeight="1" x14ac:dyDescent="0.15">
      <c r="A83" s="1"/>
      <c r="B83" s="16" t="s">
        <v>377</v>
      </c>
      <c r="C83" s="10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>
        <v>36.338003999999998</v>
      </c>
      <c r="Q83" s="11">
        <v>26.042003999999999</v>
      </c>
      <c r="R83" s="11">
        <v>1.4999999999999999E-2</v>
      </c>
      <c r="S83" s="11">
        <v>7.8E-2</v>
      </c>
      <c r="T83" s="11">
        <v>2.7996E-2</v>
      </c>
      <c r="U83" s="11">
        <v>34.413995999999997</v>
      </c>
      <c r="V83" s="11">
        <v>0.16822100000000001</v>
      </c>
      <c r="W83" s="11">
        <v>39.709847000000003</v>
      </c>
      <c r="X83" s="11">
        <v>114.42982499999999</v>
      </c>
      <c r="Y83" s="11">
        <v>185.47146699999999</v>
      </c>
      <c r="Z83" s="11">
        <v>88.291381999999999</v>
      </c>
      <c r="AA83" s="11">
        <v>0.525806</v>
      </c>
      <c r="AB83" s="11">
        <v>0.83021999999999996</v>
      </c>
      <c r="AC83" s="11">
        <v>1.0289999999999999</v>
      </c>
      <c r="AD83" s="11">
        <v>0.36265799999999998</v>
      </c>
      <c r="AE83" s="11">
        <v>0.378</v>
      </c>
    </row>
    <row r="84" spans="1:31" ht="13.5" customHeight="1" x14ac:dyDescent="0.15">
      <c r="A84" s="1"/>
      <c r="B84" s="16" t="s">
        <v>378</v>
      </c>
      <c r="C84" s="13"/>
      <c r="D84" s="14"/>
      <c r="E84" s="14"/>
      <c r="F84" s="14"/>
      <c r="G84" s="14"/>
      <c r="H84" s="14"/>
      <c r="I84" s="14"/>
      <c r="J84" s="14"/>
      <c r="K84" s="14"/>
      <c r="L84" s="14">
        <v>7.4000000000000003E-3</v>
      </c>
      <c r="M84" s="14">
        <v>1.619E-3</v>
      </c>
      <c r="N84" s="14">
        <v>1.8527999999999999E-2</v>
      </c>
      <c r="O84" s="14">
        <v>4.4999999999999998E-2</v>
      </c>
      <c r="P84" s="14">
        <v>0.14000099999999999</v>
      </c>
      <c r="Q84" s="14">
        <v>0.121001</v>
      </c>
      <c r="R84" s="14">
        <v>2.21</v>
      </c>
      <c r="S84" s="14">
        <v>0.70200099999999999</v>
      </c>
      <c r="T84" s="14">
        <v>0.83799999999999997</v>
      </c>
      <c r="U84" s="14">
        <v>0.25200099999999998</v>
      </c>
      <c r="V84" s="14">
        <v>0.860429</v>
      </c>
      <c r="W84" s="14">
        <v>1.9001049999999999</v>
      </c>
      <c r="X84" s="14">
        <v>3.151049</v>
      </c>
      <c r="Y84" s="14">
        <v>2.6101000000000001</v>
      </c>
      <c r="Z84" s="14">
        <v>1.5352509999999999</v>
      </c>
      <c r="AA84" s="14">
        <v>1.739428</v>
      </c>
      <c r="AB84" s="14">
        <v>2.507841</v>
      </c>
      <c r="AC84" s="14">
        <v>3.54</v>
      </c>
      <c r="AD84" s="14">
        <v>1.9855480000000001</v>
      </c>
      <c r="AE84" s="14">
        <v>2.8119999999999998</v>
      </c>
    </row>
    <row r="85" spans="1:31" ht="13.5" customHeight="1" x14ac:dyDescent="0.15">
      <c r="A85" s="1"/>
      <c r="B85" s="16" t="s">
        <v>379</v>
      </c>
      <c r="C85" s="10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>
        <v>5.7995999999999999E-2</v>
      </c>
      <c r="P85" s="11"/>
      <c r="Q85" s="11"/>
      <c r="R85" s="11"/>
      <c r="S85" s="11"/>
      <c r="T85" s="11">
        <v>9.9599999999999992E-4</v>
      </c>
      <c r="U85" s="11">
        <v>9.9599999999999992E-4</v>
      </c>
      <c r="V85" s="11">
        <v>6.5799999999999995E-4</v>
      </c>
      <c r="W85" s="11">
        <v>4.6160000000000003E-3</v>
      </c>
      <c r="X85" s="11">
        <v>2.8107220000000002</v>
      </c>
      <c r="Y85" s="11">
        <v>0.71690100000000001</v>
      </c>
      <c r="Z85" s="11"/>
      <c r="AA85" s="11">
        <v>0.36514000000000002</v>
      </c>
      <c r="AB85" s="11">
        <v>1.5699999999999999E-4</v>
      </c>
      <c r="AC85" s="11">
        <v>4.0000000000000001E-3</v>
      </c>
      <c r="AD85" s="11">
        <v>8.0000000000000002E-3</v>
      </c>
      <c r="AE85" s="11"/>
    </row>
    <row r="86" spans="1:31" ht="13.5" customHeight="1" x14ac:dyDescent="0.15">
      <c r="A86" s="1"/>
      <c r="B86" s="16" t="s">
        <v>380</v>
      </c>
      <c r="C86" s="13"/>
      <c r="D86" s="14">
        <v>1.2000000000000004</v>
      </c>
      <c r="E86" s="14">
        <v>25.2</v>
      </c>
      <c r="F86" s="14">
        <v>1.2</v>
      </c>
      <c r="G86" s="14">
        <v>1.2000000000000008</v>
      </c>
      <c r="H86" s="14">
        <v>10.799999999999999</v>
      </c>
      <c r="I86" s="14">
        <v>2.4</v>
      </c>
      <c r="J86" s="14">
        <v>1.1999999999999993</v>
      </c>
      <c r="K86" s="14">
        <v>1.2</v>
      </c>
      <c r="L86" s="14">
        <v>6.7737959999999999</v>
      </c>
      <c r="M86" s="14">
        <v>0.63901200000000002</v>
      </c>
      <c r="N86" s="14">
        <v>9.1082280000000004</v>
      </c>
      <c r="O86" s="14">
        <v>6.5004000000000006E-2</v>
      </c>
      <c r="P86" s="14">
        <v>9.3995999999999996E-2</v>
      </c>
      <c r="Q86" s="14">
        <v>0.93500399999999995</v>
      </c>
      <c r="R86" s="14">
        <v>0.219</v>
      </c>
      <c r="S86" s="14">
        <v>0.159</v>
      </c>
      <c r="T86" s="14">
        <v>1.0809960000000001</v>
      </c>
      <c r="U86" s="14">
        <v>1.5950040000000001</v>
      </c>
      <c r="V86" s="14">
        <v>0.86609199999999997</v>
      </c>
      <c r="W86" s="14">
        <v>5.7076950000000002</v>
      </c>
      <c r="X86" s="14">
        <v>3.5039760000000002</v>
      </c>
      <c r="Y86" s="14">
        <v>0.879243</v>
      </c>
      <c r="Z86" s="14">
        <v>20.856406</v>
      </c>
      <c r="AA86" s="14">
        <v>4.8915899999999999</v>
      </c>
      <c r="AB86" s="14">
        <v>7.406129</v>
      </c>
      <c r="AC86" s="14">
        <v>10.292999999999999</v>
      </c>
      <c r="AD86" s="14">
        <v>13.312367999999999</v>
      </c>
      <c r="AE86" s="14">
        <v>18.876000000000001</v>
      </c>
    </row>
    <row r="87" spans="1:31" ht="13.5" customHeight="1" x14ac:dyDescent="0.15">
      <c r="A87" s="1"/>
      <c r="B87" s="16" t="s">
        <v>381</v>
      </c>
      <c r="C87" s="10">
        <v>40.799999999999997</v>
      </c>
      <c r="D87" s="11">
        <v>57.59999999999998</v>
      </c>
      <c r="E87" s="11">
        <v>91.2</v>
      </c>
      <c r="F87" s="11">
        <v>114</v>
      </c>
      <c r="G87" s="11">
        <v>193.19999999999996</v>
      </c>
      <c r="H87" s="11">
        <v>231.59999999999991</v>
      </c>
      <c r="I87" s="11">
        <v>225.6</v>
      </c>
      <c r="J87" s="11">
        <v>183.6</v>
      </c>
      <c r="K87" s="11">
        <v>263.99999999999989</v>
      </c>
      <c r="L87" s="11">
        <v>322.44130100000001</v>
      </c>
      <c r="M87" s="11">
        <v>385.77878500000003</v>
      </c>
      <c r="N87" s="11">
        <v>470.30859700000002</v>
      </c>
      <c r="O87" s="11">
        <v>510.7</v>
      </c>
      <c r="P87" s="11">
        <v>673.3</v>
      </c>
      <c r="Q87" s="11">
        <v>694.04299900000001</v>
      </c>
      <c r="R87" s="11">
        <v>924.85599999999999</v>
      </c>
      <c r="S87" s="11">
        <v>1391.5879990000001</v>
      </c>
      <c r="T87" s="11">
        <v>2037.0750009999999</v>
      </c>
      <c r="U87" s="11">
        <v>2369.9699999999998</v>
      </c>
      <c r="V87" s="11">
        <v>3330.8145260000001</v>
      </c>
      <c r="W87" s="11">
        <v>5083.7412089999998</v>
      </c>
      <c r="X87" s="11">
        <v>5719.2457990000003</v>
      </c>
      <c r="Y87" s="11">
        <v>7175.1930780000002</v>
      </c>
      <c r="Z87" s="11">
        <v>7990.3251479999999</v>
      </c>
      <c r="AA87" s="11">
        <v>9804.8307189999996</v>
      </c>
      <c r="AB87" s="11">
        <v>12534.174098</v>
      </c>
      <c r="AC87" s="11">
        <v>15840.242</v>
      </c>
      <c r="AD87" s="11">
        <v>19625.599897</v>
      </c>
      <c r="AE87" s="11">
        <v>21068.287</v>
      </c>
    </row>
    <row r="88" spans="1:31" ht="13.5" customHeight="1" x14ac:dyDescent="0.15">
      <c r="A88" s="1"/>
      <c r="B88" s="16" t="s">
        <v>382</v>
      </c>
      <c r="C88" s="13">
        <v>110.4</v>
      </c>
      <c r="D88" s="14"/>
      <c r="E88" s="14"/>
      <c r="F88" s="14"/>
      <c r="G88" s="14"/>
      <c r="H88" s="14"/>
      <c r="I88" s="14">
        <v>1.2</v>
      </c>
      <c r="J88" s="14">
        <v>2.3999999999999986</v>
      </c>
      <c r="K88" s="14">
        <v>2.4</v>
      </c>
      <c r="L88" s="14">
        <v>1.6292009999999999</v>
      </c>
      <c r="M88" s="14">
        <v>1.4985379999999999</v>
      </c>
      <c r="N88" s="14">
        <v>1.678471</v>
      </c>
      <c r="O88" s="14">
        <v>1.5609999999999999</v>
      </c>
      <c r="P88" s="14">
        <v>1.4850000000000001</v>
      </c>
      <c r="Q88" s="14">
        <v>1.6519980000000001</v>
      </c>
      <c r="R88" s="14">
        <v>2.0800010000000002</v>
      </c>
      <c r="S88" s="14">
        <v>2.046999</v>
      </c>
      <c r="T88" s="14">
        <v>1.363999</v>
      </c>
      <c r="U88" s="14">
        <v>40.845999999999997</v>
      </c>
      <c r="V88" s="14">
        <v>55.311664999999998</v>
      </c>
      <c r="W88" s="14">
        <v>62.365578999999997</v>
      </c>
      <c r="X88" s="14">
        <v>126.949699</v>
      </c>
      <c r="Y88" s="14">
        <v>189.73557700000001</v>
      </c>
      <c r="Z88" s="14">
        <v>69.082937000000001</v>
      </c>
      <c r="AA88" s="14">
        <v>29.514779000000001</v>
      </c>
      <c r="AB88" s="14">
        <v>136.43279200000001</v>
      </c>
      <c r="AC88" s="14">
        <v>3.847</v>
      </c>
      <c r="AD88" s="14">
        <v>6.7080019999999996</v>
      </c>
      <c r="AE88" s="14">
        <v>10.647</v>
      </c>
    </row>
    <row r="89" spans="1:31" ht="13.5" customHeight="1" x14ac:dyDescent="0.15">
      <c r="A89" s="1"/>
      <c r="B89" s="15" t="s">
        <v>383</v>
      </c>
      <c r="C89" s="10">
        <v>1171.2</v>
      </c>
      <c r="D89" s="11">
        <v>1074</v>
      </c>
      <c r="E89" s="11">
        <v>1288.8</v>
      </c>
      <c r="F89" s="11">
        <v>1696.7999999999995</v>
      </c>
      <c r="G89" s="11">
        <v>2445.599999999999</v>
      </c>
      <c r="H89" s="11">
        <v>2379.6000000000008</v>
      </c>
      <c r="I89" s="11">
        <v>1939.200000000001</v>
      </c>
      <c r="J89" s="11">
        <v>1371.6</v>
      </c>
      <c r="K89" s="11">
        <v>2084.3999999999992</v>
      </c>
      <c r="L89" s="11">
        <v>2657.6775990000001</v>
      </c>
      <c r="M89" s="11">
        <v>2466.0604920000001</v>
      </c>
      <c r="N89" s="11">
        <v>2829.5192510000002</v>
      </c>
      <c r="O89" s="11">
        <v>3100.0100010000001</v>
      </c>
      <c r="P89" s="11">
        <v>4746.6830010000003</v>
      </c>
      <c r="Q89" s="11">
        <v>4736.886168</v>
      </c>
      <c r="R89" s="11">
        <v>5603.7669969999997</v>
      </c>
      <c r="S89" s="11">
        <v>8248.7880069999992</v>
      </c>
      <c r="T89" s="11">
        <v>10490.637000000001</v>
      </c>
      <c r="U89" s="11">
        <v>7772.065998</v>
      </c>
      <c r="V89" s="11">
        <v>12316.768118</v>
      </c>
      <c r="W89" s="11">
        <v>13954.143115999999</v>
      </c>
      <c r="X89" s="11">
        <v>15029.465514</v>
      </c>
      <c r="Y89" s="11">
        <v>14921.093516000001</v>
      </c>
      <c r="Z89" s="11">
        <v>19422.905796999999</v>
      </c>
      <c r="AA89" s="11">
        <v>15111.859775000001</v>
      </c>
      <c r="AB89" s="11">
        <v>11825.297433</v>
      </c>
      <c r="AC89" s="11">
        <v>15168.208000000001</v>
      </c>
      <c r="AD89" s="11">
        <v>21133.716042</v>
      </c>
      <c r="AE89" s="11">
        <v>18496.028999999999</v>
      </c>
    </row>
    <row r="90" spans="1:31" ht="13.5" customHeight="1" x14ac:dyDescent="0.15">
      <c r="A90" s="1"/>
      <c r="B90" s="16" t="s">
        <v>384</v>
      </c>
      <c r="C90" s="13"/>
      <c r="D90" s="14"/>
      <c r="E90" s="14"/>
      <c r="F90" s="14"/>
      <c r="G90" s="14"/>
      <c r="H90" s="14"/>
      <c r="I90" s="14"/>
      <c r="J90" s="14"/>
      <c r="K90" s="14"/>
      <c r="L90" s="14">
        <v>2.0100000000000001E-4</v>
      </c>
      <c r="M90" s="14">
        <v>6.2600000000000004E-4</v>
      </c>
      <c r="N90" s="14">
        <v>1.7055000000000001E-2</v>
      </c>
      <c r="O90" s="14">
        <v>9.0999999999999998E-2</v>
      </c>
      <c r="P90" s="14">
        <v>0.121</v>
      </c>
      <c r="Q90" s="14">
        <v>6.0510010000000003</v>
      </c>
      <c r="R90" s="14">
        <v>0.31700099999999998</v>
      </c>
      <c r="S90" s="14">
        <v>1.271998</v>
      </c>
      <c r="T90" s="14">
        <v>1.1459999999999999</v>
      </c>
      <c r="U90" s="14">
        <v>1.756999</v>
      </c>
      <c r="V90" s="14">
        <v>3.1740439999999999</v>
      </c>
      <c r="W90" s="14">
        <v>2.1227550000000002</v>
      </c>
      <c r="X90" s="14">
        <v>2.0932789999999999</v>
      </c>
      <c r="Y90" s="14">
        <v>6.7736770000000002</v>
      </c>
      <c r="Z90" s="14">
        <v>2.4862899999999999</v>
      </c>
      <c r="AA90" s="14">
        <v>1.9275690000000001</v>
      </c>
      <c r="AB90" s="14">
        <v>5.4205449999999997</v>
      </c>
      <c r="AC90" s="14">
        <v>4.6970000000000001</v>
      </c>
      <c r="AD90" s="14">
        <v>3.0068549999999998</v>
      </c>
      <c r="AE90" s="14">
        <v>3.3570000000000002</v>
      </c>
    </row>
    <row r="91" spans="1:31" ht="13.5" customHeight="1" x14ac:dyDescent="0.15">
      <c r="A91" s="1"/>
      <c r="B91" s="16" t="s">
        <v>385</v>
      </c>
      <c r="C91" s="10"/>
      <c r="D91" s="11"/>
      <c r="E91" s="11">
        <v>2.4000000000000008</v>
      </c>
      <c r="F91" s="11">
        <v>2.3999999999999981</v>
      </c>
      <c r="G91" s="11">
        <v>6</v>
      </c>
      <c r="H91" s="11">
        <v>5.9999999999999991</v>
      </c>
      <c r="I91" s="11">
        <v>10.8</v>
      </c>
      <c r="J91" s="11">
        <v>4.8000000000000007</v>
      </c>
      <c r="K91" s="11">
        <v>7.1999999999999984</v>
      </c>
      <c r="L91" s="11">
        <v>20.8186</v>
      </c>
      <c r="M91" s="11">
        <v>11.788235</v>
      </c>
      <c r="N91" s="11">
        <v>16.917897</v>
      </c>
      <c r="O91" s="11">
        <v>9.9940010000000008</v>
      </c>
      <c r="P91" s="11">
        <v>3.6229979999999999</v>
      </c>
      <c r="Q91" s="11">
        <v>4.0369999999999999</v>
      </c>
      <c r="R91" s="11">
        <v>6.5880000000000001</v>
      </c>
      <c r="S91" s="11">
        <v>13.157999999999999</v>
      </c>
      <c r="T91" s="11">
        <v>16.361000000000001</v>
      </c>
      <c r="U91" s="11">
        <v>8.3740000000000006</v>
      </c>
      <c r="V91" s="11">
        <v>30.092873000000001</v>
      </c>
      <c r="W91" s="11">
        <v>9.2153240000000007</v>
      </c>
      <c r="X91" s="11">
        <v>38.086362999999999</v>
      </c>
      <c r="Y91" s="11">
        <v>29.653773999999999</v>
      </c>
      <c r="Z91" s="11">
        <v>44.893994999999997</v>
      </c>
      <c r="AA91" s="11">
        <v>46.940055999999998</v>
      </c>
      <c r="AB91" s="11">
        <v>34.862561999999997</v>
      </c>
      <c r="AC91" s="11">
        <v>42.156999999999996</v>
      </c>
      <c r="AD91" s="11">
        <v>44.889605000000003</v>
      </c>
      <c r="AE91" s="11">
        <v>55.933</v>
      </c>
    </row>
    <row r="92" spans="1:31" ht="13.5" customHeight="1" x14ac:dyDescent="0.15">
      <c r="A92" s="1"/>
      <c r="B92" s="16" t="s">
        <v>386</v>
      </c>
      <c r="C92" s="13"/>
      <c r="D92" s="14"/>
      <c r="E92" s="14"/>
      <c r="F92" s="14"/>
      <c r="G92" s="14"/>
      <c r="H92" s="14"/>
      <c r="I92" s="14"/>
      <c r="J92" s="14"/>
      <c r="K92" s="14"/>
      <c r="L92" s="14">
        <v>3.3E-3</v>
      </c>
      <c r="M92" s="14">
        <v>2.2044000000000001E-2</v>
      </c>
      <c r="N92" s="14">
        <v>7.7885999999999997E-2</v>
      </c>
      <c r="O92" s="14">
        <v>2.2998999999999999E-2</v>
      </c>
      <c r="P92" s="14">
        <v>0.107998</v>
      </c>
      <c r="Q92" s="14">
        <v>0.222</v>
      </c>
      <c r="R92" s="14">
        <v>1.2479990000000001</v>
      </c>
      <c r="S92" s="14">
        <v>0.46</v>
      </c>
      <c r="T92" s="14">
        <v>0.72299899999999995</v>
      </c>
      <c r="U92" s="14">
        <v>1.6430009999999999</v>
      </c>
      <c r="V92" s="14">
        <v>2.7589419999999998</v>
      </c>
      <c r="W92" s="14">
        <v>4.684361</v>
      </c>
      <c r="X92" s="14">
        <v>5.7659760000000002</v>
      </c>
      <c r="Y92" s="14">
        <v>5.6399569999999999</v>
      </c>
      <c r="Z92" s="14">
        <v>11.553094</v>
      </c>
      <c r="AA92" s="14">
        <v>11.671389</v>
      </c>
      <c r="AB92" s="14">
        <v>13.175262</v>
      </c>
      <c r="AC92" s="14">
        <v>21.248999999999999</v>
      </c>
      <c r="AD92" s="14">
        <v>22.428373000000001</v>
      </c>
      <c r="AE92" s="14">
        <v>24.152999999999999</v>
      </c>
    </row>
    <row r="93" spans="1:31" ht="13.5" customHeight="1" x14ac:dyDescent="0.15">
      <c r="A93" s="1"/>
      <c r="B93" s="16" t="s">
        <v>387</v>
      </c>
      <c r="C93" s="10">
        <v>12</v>
      </c>
      <c r="D93" s="11">
        <v>15.6</v>
      </c>
      <c r="E93" s="11">
        <v>10.8</v>
      </c>
      <c r="F93" s="11">
        <v>21.6</v>
      </c>
      <c r="G93" s="11">
        <v>27.6</v>
      </c>
      <c r="H93" s="11">
        <v>20.399999999999991</v>
      </c>
      <c r="I93" s="11">
        <v>25.199999999999992</v>
      </c>
      <c r="J93" s="11">
        <v>33.599999999999994</v>
      </c>
      <c r="K93" s="11">
        <v>10.8</v>
      </c>
      <c r="L93" s="11">
        <v>9.0769000000000002</v>
      </c>
      <c r="M93" s="11">
        <v>9.7449650000000005</v>
      </c>
      <c r="N93" s="11">
        <v>14.860823999999999</v>
      </c>
      <c r="O93" s="11">
        <v>18.065002</v>
      </c>
      <c r="P93" s="11">
        <v>19.829001999999999</v>
      </c>
      <c r="Q93" s="11">
        <v>24.032</v>
      </c>
      <c r="R93" s="11">
        <v>56.573998000000003</v>
      </c>
      <c r="S93" s="11">
        <v>36.859000999999999</v>
      </c>
      <c r="T93" s="11">
        <v>63.897001000000003</v>
      </c>
      <c r="U93" s="11">
        <v>40.436</v>
      </c>
      <c r="V93" s="11">
        <v>117.023816</v>
      </c>
      <c r="W93" s="11">
        <v>140.406003</v>
      </c>
      <c r="X93" s="11">
        <v>184.45679699999999</v>
      </c>
      <c r="Y93" s="11">
        <v>171.88961699999999</v>
      </c>
      <c r="Z93" s="11">
        <v>190.08811700000001</v>
      </c>
      <c r="AA93" s="11">
        <v>101.71610800000001</v>
      </c>
      <c r="AB93" s="11">
        <v>105.629498</v>
      </c>
      <c r="AC93" s="11">
        <v>157.089</v>
      </c>
      <c r="AD93" s="11">
        <v>179.446347</v>
      </c>
      <c r="AE93" s="11">
        <v>254.59800000000001</v>
      </c>
    </row>
    <row r="94" spans="1:31" ht="13.5" customHeight="1" x14ac:dyDescent="0.15">
      <c r="A94" s="1"/>
      <c r="B94" s="16" t="s">
        <v>388</v>
      </c>
      <c r="C94" s="13">
        <v>31.2</v>
      </c>
      <c r="D94" s="14">
        <v>39.599999999999987</v>
      </c>
      <c r="E94" s="14">
        <v>9.6</v>
      </c>
      <c r="F94" s="14">
        <v>1.2</v>
      </c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</row>
    <row r="95" spans="1:31" ht="13.5" customHeight="1" x14ac:dyDescent="0.15">
      <c r="A95" s="1"/>
      <c r="B95" s="16" t="s">
        <v>389</v>
      </c>
      <c r="C95" s="10"/>
      <c r="D95" s="11"/>
      <c r="E95" s="11"/>
      <c r="F95" s="11"/>
      <c r="G95" s="11"/>
      <c r="H95" s="11"/>
      <c r="I95" s="11"/>
      <c r="J95" s="11"/>
      <c r="K95" s="11"/>
      <c r="L95" s="11">
        <v>0.159996</v>
      </c>
      <c r="M95" s="11">
        <v>0.23980799999999999</v>
      </c>
      <c r="N95" s="11"/>
      <c r="O95" s="11">
        <v>5.4996000000000003E-2</v>
      </c>
      <c r="P95" s="11">
        <v>0.122004</v>
      </c>
      <c r="Q95" s="11">
        <v>0.21399599999999999</v>
      </c>
      <c r="R95" s="11">
        <v>0.10599600000000001</v>
      </c>
      <c r="S95" s="11">
        <v>0.35600399999999999</v>
      </c>
      <c r="T95" s="11">
        <v>1.6950000000000001</v>
      </c>
      <c r="U95" s="11"/>
      <c r="V95" s="11"/>
      <c r="W95" s="11">
        <v>6.1233000000000003E-2</v>
      </c>
      <c r="X95" s="11">
        <v>2.9602E-2</v>
      </c>
      <c r="Y95" s="11">
        <v>9.1000000000000003E-5</v>
      </c>
      <c r="Z95" s="11">
        <v>0.50517800000000002</v>
      </c>
      <c r="AA95" s="11">
        <v>9.3573000000000003E-2</v>
      </c>
      <c r="AB95" s="11">
        <v>0.95563500000000001</v>
      </c>
      <c r="AC95" s="11">
        <v>2E-3</v>
      </c>
      <c r="AD95" s="11">
        <v>6.8070000000000006E-2</v>
      </c>
      <c r="AE95" s="11">
        <v>0.4</v>
      </c>
    </row>
    <row r="96" spans="1:31" ht="13.5" customHeight="1" x14ac:dyDescent="0.15">
      <c r="A96" s="1"/>
      <c r="B96" s="16" t="s">
        <v>390</v>
      </c>
      <c r="C96" s="13"/>
      <c r="D96" s="14"/>
      <c r="E96" s="14"/>
      <c r="F96" s="14"/>
      <c r="G96" s="14"/>
      <c r="H96" s="14"/>
      <c r="I96" s="14"/>
      <c r="J96" s="14"/>
      <c r="K96" s="14"/>
      <c r="L96" s="14">
        <v>0.127802</v>
      </c>
      <c r="M96" s="14">
        <v>2.8479999999999998E-3</v>
      </c>
      <c r="N96" s="14">
        <v>1.6280000000000001E-3</v>
      </c>
      <c r="O96" s="14">
        <v>5.0010000000000002E-3</v>
      </c>
      <c r="P96" s="14">
        <v>2.0019999999999999E-3</v>
      </c>
      <c r="Q96" s="14">
        <v>4.0000000000000001E-3</v>
      </c>
      <c r="R96" s="14">
        <v>2.0010000000000002E-3</v>
      </c>
      <c r="S96" s="14"/>
      <c r="T96" s="14">
        <v>1E-3</v>
      </c>
      <c r="U96" s="14">
        <v>3.0000000000000001E-3</v>
      </c>
      <c r="V96" s="14">
        <v>2.6714869999999999</v>
      </c>
      <c r="W96" s="14">
        <v>3.8600000000000001E-3</v>
      </c>
      <c r="X96" s="14">
        <v>50.555840000000003</v>
      </c>
      <c r="Y96" s="14">
        <v>2.232E-3</v>
      </c>
      <c r="Z96" s="14">
        <v>39.317427000000002</v>
      </c>
      <c r="AA96" s="14">
        <v>13.864004</v>
      </c>
      <c r="AB96" s="14">
        <v>7.8750000000000001E-3</v>
      </c>
      <c r="AC96" s="14">
        <v>2.5019999999999998</v>
      </c>
      <c r="AD96" s="14">
        <v>8.9999999999999993E-3</v>
      </c>
      <c r="AE96" s="14">
        <v>6.0000000000000001E-3</v>
      </c>
    </row>
    <row r="97" spans="1:31" ht="13.5" customHeight="1" x14ac:dyDescent="0.15">
      <c r="A97" s="1"/>
      <c r="B97" s="16" t="s">
        <v>391</v>
      </c>
      <c r="C97" s="10">
        <v>37.200000000000003</v>
      </c>
      <c r="D97" s="11">
        <v>28.79999999999999</v>
      </c>
      <c r="E97" s="11">
        <v>19.2</v>
      </c>
      <c r="F97" s="11">
        <v>22.8</v>
      </c>
      <c r="G97" s="11">
        <v>20.399999999999999</v>
      </c>
      <c r="H97" s="11">
        <v>26.399999999999988</v>
      </c>
      <c r="I97" s="11">
        <v>50.399999999999984</v>
      </c>
      <c r="J97" s="11">
        <v>36.000000000000007</v>
      </c>
      <c r="K97" s="11">
        <v>64.8</v>
      </c>
      <c r="L97" s="11">
        <v>107.101699</v>
      </c>
      <c r="M97" s="11">
        <v>99.249048999999999</v>
      </c>
      <c r="N97" s="11">
        <v>105.312887</v>
      </c>
      <c r="O97" s="11">
        <v>86.735999000000007</v>
      </c>
      <c r="P97" s="11">
        <v>123.26100099999999</v>
      </c>
      <c r="Q97" s="11">
        <v>150.88000099999999</v>
      </c>
      <c r="R97" s="11">
        <v>228.56299899999999</v>
      </c>
      <c r="S97" s="11">
        <v>257.70400100000001</v>
      </c>
      <c r="T97" s="11">
        <v>361.42899899999998</v>
      </c>
      <c r="U97" s="11">
        <v>304.38799999999998</v>
      </c>
      <c r="V97" s="11">
        <v>400.89522799999997</v>
      </c>
      <c r="W97" s="11">
        <v>470.71719300000001</v>
      </c>
      <c r="X97" s="11">
        <v>474.90174500000001</v>
      </c>
      <c r="Y97" s="11">
        <v>467.00039500000003</v>
      </c>
      <c r="Z97" s="11">
        <v>515.30605700000001</v>
      </c>
      <c r="AA97" s="11">
        <v>735.38813900000002</v>
      </c>
      <c r="AB97" s="11">
        <v>654.87937299999999</v>
      </c>
      <c r="AC97" s="11">
        <v>710.97699999999998</v>
      </c>
      <c r="AD97" s="11">
        <v>693.86042699999996</v>
      </c>
      <c r="AE97" s="11">
        <v>496.23599999999999</v>
      </c>
    </row>
    <row r="98" spans="1:31" ht="13.5" customHeight="1" x14ac:dyDescent="0.15">
      <c r="A98" s="1"/>
      <c r="B98" s="16" t="s">
        <v>392</v>
      </c>
      <c r="C98" s="13"/>
      <c r="D98" s="14"/>
      <c r="E98" s="14">
        <v>7.2</v>
      </c>
      <c r="F98" s="14"/>
      <c r="G98" s="14"/>
      <c r="H98" s="14"/>
      <c r="I98" s="14"/>
      <c r="J98" s="14"/>
      <c r="K98" s="14"/>
      <c r="L98" s="14">
        <v>0.45830199999999999</v>
      </c>
      <c r="M98" s="14">
        <v>4.6723000000000001E-2</v>
      </c>
      <c r="N98" s="14">
        <v>12.766446999999999</v>
      </c>
      <c r="O98" s="14">
        <v>0.21199999999999999</v>
      </c>
      <c r="P98" s="14">
        <v>0.45100099999999999</v>
      </c>
      <c r="Q98" s="14">
        <v>0.685002</v>
      </c>
      <c r="R98" s="14">
        <v>0.78700099999999995</v>
      </c>
      <c r="S98" s="14">
        <v>1.7479990000000001</v>
      </c>
      <c r="T98" s="14">
        <v>2.8199990000000001</v>
      </c>
      <c r="U98" s="14">
        <v>6.8230000000000004</v>
      </c>
      <c r="V98" s="14">
        <v>6.2229349999999997</v>
      </c>
      <c r="W98" s="14">
        <v>7.7138299999999997</v>
      </c>
      <c r="X98" s="14">
        <v>12.241565</v>
      </c>
      <c r="Y98" s="14">
        <v>11.629759</v>
      </c>
      <c r="Z98" s="14">
        <v>17.703948</v>
      </c>
      <c r="AA98" s="14">
        <v>12.316696</v>
      </c>
      <c r="AB98" s="14">
        <v>9.5750779999999995</v>
      </c>
      <c r="AC98" s="14">
        <v>8.8559999999999999</v>
      </c>
      <c r="AD98" s="14">
        <v>14.265196</v>
      </c>
      <c r="AE98" s="14">
        <v>15.439</v>
      </c>
    </row>
    <row r="99" spans="1:31" ht="13.5" customHeight="1" x14ac:dyDescent="0.15">
      <c r="A99" s="1"/>
      <c r="B99" s="16" t="s">
        <v>393</v>
      </c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>
        <v>2.0079999999999998E-3</v>
      </c>
      <c r="W99" s="11">
        <v>0.13010099999999999</v>
      </c>
      <c r="X99" s="11">
        <v>7.8184000000000003E-2</v>
      </c>
      <c r="Y99" s="11">
        <v>4.9970000000000001E-2</v>
      </c>
      <c r="Z99" s="11">
        <v>2.7474999999999999E-2</v>
      </c>
      <c r="AA99" s="11">
        <v>6.4237000000000002E-2</v>
      </c>
      <c r="AB99" s="11">
        <v>2.2602000000000001E-2</v>
      </c>
      <c r="AC99" s="11">
        <v>0.54700000000000004</v>
      </c>
      <c r="AD99" s="11">
        <v>2.2690000000000001</v>
      </c>
      <c r="AE99" s="11">
        <v>0.23699999999999999</v>
      </c>
    </row>
    <row r="100" spans="1:31" ht="13.5" customHeight="1" x14ac:dyDescent="0.15">
      <c r="A100" s="1"/>
      <c r="B100" s="16" t="s">
        <v>394</v>
      </c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>
        <v>0.121999</v>
      </c>
      <c r="P100" s="14">
        <v>1.6559999999999999</v>
      </c>
      <c r="Q100" s="14">
        <v>2.3330000000000002</v>
      </c>
      <c r="R100" s="14">
        <v>0.409999</v>
      </c>
      <c r="S100" s="14">
        <v>2.3889999999999998</v>
      </c>
      <c r="T100" s="14">
        <v>1.263002</v>
      </c>
      <c r="U100" s="14">
        <v>3.486999</v>
      </c>
      <c r="V100" s="14">
        <v>3.706299</v>
      </c>
      <c r="W100" s="14">
        <v>17.677157999999999</v>
      </c>
      <c r="X100" s="14">
        <v>56.250928000000002</v>
      </c>
      <c r="Y100" s="14">
        <v>1.97052</v>
      </c>
      <c r="Z100" s="14">
        <v>2.0914109999999999</v>
      </c>
      <c r="AA100" s="14">
        <v>1.6109579999999999</v>
      </c>
      <c r="AB100" s="14">
        <v>3.2803149999999999</v>
      </c>
      <c r="AC100" s="14">
        <v>2.5539999999999998</v>
      </c>
      <c r="AD100" s="14">
        <v>4.7331700000000003</v>
      </c>
      <c r="AE100" s="14">
        <v>5.5149999999999997</v>
      </c>
    </row>
    <row r="101" spans="1:31" ht="13.5" customHeight="1" x14ac:dyDescent="0.15">
      <c r="A101" s="1"/>
      <c r="B101" s="16" t="s">
        <v>395</v>
      </c>
      <c r="C101" s="10">
        <v>152.4</v>
      </c>
      <c r="D101" s="11">
        <v>80.400000000000006</v>
      </c>
      <c r="E101" s="11">
        <v>44.4</v>
      </c>
      <c r="F101" s="11">
        <v>100.80000000000005</v>
      </c>
      <c r="G101" s="11">
        <v>130.80000000000001</v>
      </c>
      <c r="H101" s="11">
        <v>159.59999999999991</v>
      </c>
      <c r="I101" s="11">
        <v>91.199999999999989</v>
      </c>
      <c r="J101" s="11">
        <v>30.000000000000007</v>
      </c>
      <c r="K101" s="11">
        <v>55.199999999999989</v>
      </c>
      <c r="L101" s="11">
        <v>56.433700000000002</v>
      </c>
      <c r="M101" s="11">
        <v>45.57085</v>
      </c>
      <c r="N101" s="11">
        <v>47.111452</v>
      </c>
      <c r="O101" s="11">
        <v>73.548000999999999</v>
      </c>
      <c r="P101" s="11">
        <v>88.788999000000004</v>
      </c>
      <c r="Q101" s="11">
        <v>116.23399999999999</v>
      </c>
      <c r="R101" s="11">
        <v>270.87400000000002</v>
      </c>
      <c r="S101" s="11">
        <v>301.21900199999999</v>
      </c>
      <c r="T101" s="11">
        <v>307.10200200000003</v>
      </c>
      <c r="U101" s="11">
        <v>233.60300000000001</v>
      </c>
      <c r="V101" s="11">
        <v>273.57034099999998</v>
      </c>
      <c r="W101" s="11">
        <v>375.93630200000001</v>
      </c>
      <c r="X101" s="11">
        <v>535.04635199999996</v>
      </c>
      <c r="Y101" s="11">
        <v>775.23792300000002</v>
      </c>
      <c r="Z101" s="11">
        <v>772.88762799999995</v>
      </c>
      <c r="AA101" s="11">
        <v>696.28814699999998</v>
      </c>
      <c r="AB101" s="11">
        <v>539.80884400000002</v>
      </c>
      <c r="AC101" s="11">
        <v>619.38099999999997</v>
      </c>
      <c r="AD101" s="11">
        <v>672.18494599999997</v>
      </c>
      <c r="AE101" s="11">
        <v>769.87300000000005</v>
      </c>
    </row>
    <row r="102" spans="1:31" ht="13.5" customHeight="1" x14ac:dyDescent="0.15">
      <c r="A102" s="1"/>
      <c r="B102" s="16" t="s">
        <v>396</v>
      </c>
      <c r="C102" s="13">
        <v>10.8</v>
      </c>
      <c r="D102" s="14">
        <v>6</v>
      </c>
      <c r="E102" s="14">
        <v>6</v>
      </c>
      <c r="F102" s="14">
        <v>31.199999999999989</v>
      </c>
      <c r="G102" s="14">
        <v>63.599999999999987</v>
      </c>
      <c r="H102" s="14">
        <v>54</v>
      </c>
      <c r="I102" s="14">
        <v>45.599999999999987</v>
      </c>
      <c r="J102" s="14">
        <v>49.199999999999989</v>
      </c>
      <c r="K102" s="14">
        <v>14.400000000000004</v>
      </c>
      <c r="L102" s="14">
        <v>32.132598000000002</v>
      </c>
      <c r="M102" s="14">
        <v>33.972583999999998</v>
      </c>
      <c r="N102" s="14">
        <v>56.516413999999997</v>
      </c>
      <c r="O102" s="14">
        <v>64.860000999999997</v>
      </c>
      <c r="P102" s="14">
        <v>146.405</v>
      </c>
      <c r="Q102" s="14">
        <v>86.954999999999998</v>
      </c>
      <c r="R102" s="14">
        <v>50.845999999999997</v>
      </c>
      <c r="S102" s="14">
        <v>79.349000000000004</v>
      </c>
      <c r="T102" s="14">
        <v>207.09099900000001</v>
      </c>
      <c r="U102" s="14">
        <v>154.941</v>
      </c>
      <c r="V102" s="14">
        <v>240.20067599999999</v>
      </c>
      <c r="W102" s="14">
        <v>371.415009</v>
      </c>
      <c r="X102" s="14">
        <v>660.32241799999997</v>
      </c>
      <c r="Y102" s="14">
        <v>745.102666</v>
      </c>
      <c r="Z102" s="14">
        <v>642.32393999999999</v>
      </c>
      <c r="AA102" s="14">
        <v>614.69621600000005</v>
      </c>
      <c r="AB102" s="14">
        <v>554.20722599999999</v>
      </c>
      <c r="AC102" s="14">
        <v>470.78899999999999</v>
      </c>
      <c r="AD102" s="14">
        <v>403.06025</v>
      </c>
      <c r="AE102" s="14">
        <v>454.6</v>
      </c>
    </row>
    <row r="103" spans="1:31" ht="13.5" customHeight="1" x14ac:dyDescent="0.15">
      <c r="A103" s="1"/>
      <c r="B103" s="16" t="s">
        <v>397</v>
      </c>
      <c r="C103" s="10"/>
      <c r="D103" s="11">
        <v>74.400000000000006</v>
      </c>
      <c r="E103" s="11">
        <v>974.4</v>
      </c>
      <c r="F103" s="11">
        <v>1229.9999999999995</v>
      </c>
      <c r="G103" s="11">
        <v>1892.399999999999</v>
      </c>
      <c r="H103" s="11">
        <v>1810.8000000000009</v>
      </c>
      <c r="I103" s="11">
        <v>1503.600000000001</v>
      </c>
      <c r="J103" s="11">
        <v>999.6</v>
      </c>
      <c r="K103" s="11">
        <v>1589.9999999999991</v>
      </c>
      <c r="L103" s="11">
        <v>2058.264799</v>
      </c>
      <c r="M103" s="11">
        <v>1929.4762029999999</v>
      </c>
      <c r="N103" s="11">
        <v>2217.6040250000001</v>
      </c>
      <c r="O103" s="11">
        <v>2521.779998</v>
      </c>
      <c r="P103" s="11">
        <v>3671.4549999999999</v>
      </c>
      <c r="Q103" s="11">
        <v>3936.623</v>
      </c>
      <c r="R103" s="11">
        <v>4572.967001</v>
      </c>
      <c r="S103" s="11">
        <v>6977.4770019999996</v>
      </c>
      <c r="T103" s="11">
        <v>8340.06</v>
      </c>
      <c r="U103" s="11">
        <v>5788.7589980000002</v>
      </c>
      <c r="V103" s="11">
        <v>9899.456279</v>
      </c>
      <c r="W103" s="11">
        <v>10855.391544</v>
      </c>
      <c r="X103" s="11">
        <v>11354.318179</v>
      </c>
      <c r="Y103" s="11">
        <v>11495.499781</v>
      </c>
      <c r="Z103" s="11">
        <v>15669.238248</v>
      </c>
      <c r="AA103" s="11">
        <v>11308.287055000001</v>
      </c>
      <c r="AB103" s="11">
        <v>8643.4091150000004</v>
      </c>
      <c r="AC103" s="11">
        <v>11738.55</v>
      </c>
      <c r="AD103" s="11">
        <v>17458.116624999999</v>
      </c>
      <c r="AE103" s="11">
        <v>14531.534</v>
      </c>
    </row>
    <row r="104" spans="1:31" ht="13.5" customHeight="1" x14ac:dyDescent="0.15">
      <c r="A104" s="1"/>
      <c r="B104" s="16" t="s">
        <v>398</v>
      </c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>
        <v>7.6999999999999999E-2</v>
      </c>
      <c r="V104" s="14">
        <v>40.523463</v>
      </c>
      <c r="W104" s="14">
        <v>161.082348</v>
      </c>
      <c r="X104" s="14">
        <v>224.772806</v>
      </c>
      <c r="Y104" s="14">
        <v>70.598186999999996</v>
      </c>
      <c r="Z104" s="14">
        <v>100.65408600000001</v>
      </c>
      <c r="AA104" s="14">
        <v>115.82138500000001</v>
      </c>
      <c r="AB104" s="14">
        <v>42.980479000000003</v>
      </c>
      <c r="AC104" s="14">
        <v>63.625</v>
      </c>
      <c r="AD104" s="14">
        <v>61.093431000000002</v>
      </c>
      <c r="AE104" s="14">
        <v>239.28399999999999</v>
      </c>
    </row>
    <row r="105" spans="1:31" ht="13.5" customHeight="1" x14ac:dyDescent="0.15">
      <c r="A105" s="1"/>
      <c r="B105" s="16" t="s">
        <v>399</v>
      </c>
      <c r="C105" s="10"/>
      <c r="D105" s="11"/>
      <c r="E105" s="11">
        <v>3.5999999999999996</v>
      </c>
      <c r="F105" s="11"/>
      <c r="G105" s="11">
        <v>2.399999999999999</v>
      </c>
      <c r="H105" s="11">
        <v>12</v>
      </c>
      <c r="I105" s="11">
        <v>8.4</v>
      </c>
      <c r="J105" s="11">
        <v>3.6</v>
      </c>
      <c r="K105" s="11"/>
      <c r="L105" s="11"/>
      <c r="M105" s="11"/>
      <c r="N105" s="11"/>
      <c r="O105" s="11">
        <v>0.32900400000000002</v>
      </c>
      <c r="P105" s="11">
        <v>0.40599600000000002</v>
      </c>
      <c r="Q105" s="11">
        <v>0.16916500000000001</v>
      </c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</row>
    <row r="106" spans="1:31" ht="13.5" customHeight="1" x14ac:dyDescent="0.15">
      <c r="A106" s="1"/>
      <c r="B106" s="16" t="s">
        <v>400</v>
      </c>
      <c r="C106" s="13">
        <v>326.39999999999998</v>
      </c>
      <c r="D106" s="14">
        <v>310.80000000000007</v>
      </c>
      <c r="E106" s="14">
        <v>140.4</v>
      </c>
      <c r="F106" s="14">
        <v>134.4</v>
      </c>
      <c r="G106" s="14">
        <v>115.19999999999997</v>
      </c>
      <c r="H106" s="14">
        <v>157.19999999999999</v>
      </c>
      <c r="I106" s="14">
        <v>64.8</v>
      </c>
      <c r="J106" s="14">
        <v>39.6</v>
      </c>
      <c r="K106" s="14">
        <v>105.59999999999998</v>
      </c>
      <c r="L106" s="14">
        <v>50.810901000000001</v>
      </c>
      <c r="M106" s="14">
        <v>130.33228700000001</v>
      </c>
      <c r="N106" s="14">
        <v>125.341701</v>
      </c>
      <c r="O106" s="14">
        <v>78.125998999999993</v>
      </c>
      <c r="P106" s="14">
        <v>104.043999</v>
      </c>
      <c r="Q106" s="14">
        <v>127.408001</v>
      </c>
      <c r="R106" s="14">
        <v>194.333</v>
      </c>
      <c r="S106" s="14">
        <v>281.57</v>
      </c>
      <c r="T106" s="14">
        <v>361.91300100000001</v>
      </c>
      <c r="U106" s="14">
        <v>434.435001</v>
      </c>
      <c r="V106" s="14">
        <v>516.29029300000002</v>
      </c>
      <c r="W106" s="14">
        <v>804.492344</v>
      </c>
      <c r="X106" s="14">
        <v>672.31099500000005</v>
      </c>
      <c r="Y106" s="14">
        <v>691.87007300000005</v>
      </c>
      <c r="Z106" s="14">
        <v>655.15944100000002</v>
      </c>
      <c r="AA106" s="14">
        <v>789.55486699999994</v>
      </c>
      <c r="AB106" s="14">
        <v>747.87980900000002</v>
      </c>
      <c r="AC106" s="14">
        <v>808.33500000000004</v>
      </c>
      <c r="AD106" s="14">
        <v>1187.6661810000001</v>
      </c>
      <c r="AE106" s="14">
        <v>1190.1079999999999</v>
      </c>
    </row>
    <row r="107" spans="1:31" ht="13.5" customHeight="1" x14ac:dyDescent="0.15">
      <c r="A107" s="1"/>
      <c r="B107" s="16" t="s">
        <v>401</v>
      </c>
      <c r="C107" s="10">
        <v>24</v>
      </c>
      <c r="D107" s="11">
        <v>16.800000000000011</v>
      </c>
      <c r="E107" s="11">
        <v>16.8</v>
      </c>
      <c r="F107" s="11">
        <v>37.200000000000003</v>
      </c>
      <c r="G107" s="11">
        <v>37.200000000000003</v>
      </c>
      <c r="H107" s="11">
        <v>24</v>
      </c>
      <c r="I107" s="11">
        <v>17.999999999999989</v>
      </c>
      <c r="J107" s="11">
        <v>5.9999999999999982</v>
      </c>
      <c r="K107" s="11">
        <v>2.4000000000000008</v>
      </c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>
        <v>4.2499999999999998E-4</v>
      </c>
      <c r="AC107" s="11"/>
      <c r="AD107" s="11"/>
      <c r="AE107" s="11"/>
    </row>
    <row r="108" spans="1:31" ht="13.5" customHeight="1" x14ac:dyDescent="0.15">
      <c r="A108" s="1"/>
      <c r="B108" s="16" t="s">
        <v>402</v>
      </c>
      <c r="C108" s="13"/>
      <c r="D108" s="14">
        <v>7.2</v>
      </c>
      <c r="E108" s="14">
        <v>54.000000000000014</v>
      </c>
      <c r="F108" s="14">
        <v>115.19999999999997</v>
      </c>
      <c r="G108" s="14">
        <v>150.00000000000011</v>
      </c>
      <c r="H108" s="14">
        <v>109.2</v>
      </c>
      <c r="I108" s="14">
        <v>121.2</v>
      </c>
      <c r="J108" s="14">
        <v>169.1999999999999</v>
      </c>
      <c r="K108" s="14">
        <v>228</v>
      </c>
      <c r="L108" s="14">
        <v>320.02560099999999</v>
      </c>
      <c r="M108" s="14">
        <v>194.87373600000001</v>
      </c>
      <c r="N108" s="14">
        <v>230.224548</v>
      </c>
      <c r="O108" s="14">
        <v>242.67699999999999</v>
      </c>
      <c r="P108" s="14">
        <v>583.52000099999998</v>
      </c>
      <c r="Q108" s="14">
        <v>280.363</v>
      </c>
      <c r="R108" s="14">
        <v>218.424001</v>
      </c>
      <c r="S108" s="14">
        <v>294.65800000000002</v>
      </c>
      <c r="T108" s="14">
        <v>824.42899899999998</v>
      </c>
      <c r="U108" s="14">
        <v>792.95</v>
      </c>
      <c r="V108" s="14">
        <v>779.72553300000004</v>
      </c>
      <c r="W108" s="14">
        <v>732.83309999999994</v>
      </c>
      <c r="X108" s="14">
        <v>757.84142599999996</v>
      </c>
      <c r="Y108" s="14">
        <v>448.046649</v>
      </c>
      <c r="Z108" s="14">
        <v>758.58163100000002</v>
      </c>
      <c r="AA108" s="14">
        <v>661.46753799999999</v>
      </c>
      <c r="AB108" s="14">
        <v>465.69944700000002</v>
      </c>
      <c r="AC108" s="14">
        <v>515.63199999999995</v>
      </c>
      <c r="AD108" s="14">
        <v>386.440651</v>
      </c>
      <c r="AE108" s="14">
        <v>454.59899999999999</v>
      </c>
    </row>
    <row r="109" spans="1:31" ht="13.5" customHeight="1" x14ac:dyDescent="0.15">
      <c r="A109" s="1"/>
      <c r="B109" s="16" t="s">
        <v>403</v>
      </c>
      <c r="C109" s="10">
        <v>577.20000000000005</v>
      </c>
      <c r="D109" s="11">
        <v>494.4</v>
      </c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</row>
    <row r="110" spans="1:31" ht="13.5" customHeight="1" x14ac:dyDescent="0.15">
      <c r="A110" s="1"/>
      <c r="B110" s="16" t="s">
        <v>404</v>
      </c>
      <c r="C110" s="13"/>
      <c r="D110" s="14"/>
      <c r="E110" s="14"/>
      <c r="F110" s="14"/>
      <c r="G110" s="14"/>
      <c r="H110" s="14"/>
      <c r="I110" s="14"/>
      <c r="J110" s="14"/>
      <c r="K110" s="14">
        <v>6</v>
      </c>
      <c r="L110" s="14">
        <v>2.2631999999999999</v>
      </c>
      <c r="M110" s="14">
        <v>10.740534</v>
      </c>
      <c r="N110" s="14">
        <v>2.7664870000000001</v>
      </c>
      <c r="O110" s="14">
        <v>3.3870010000000002</v>
      </c>
      <c r="P110" s="14">
        <v>2.891</v>
      </c>
      <c r="Q110" s="14">
        <v>0.67600199999999999</v>
      </c>
      <c r="R110" s="14">
        <v>1.7280009999999999</v>
      </c>
      <c r="S110" s="14">
        <v>0.56899999999999995</v>
      </c>
      <c r="T110" s="14">
        <v>0.70699900000000004</v>
      </c>
      <c r="U110" s="14">
        <v>0.39</v>
      </c>
      <c r="V110" s="14">
        <v>0.453901</v>
      </c>
      <c r="W110" s="14">
        <v>0.26065100000000002</v>
      </c>
      <c r="X110" s="14">
        <v>0.39305899999999999</v>
      </c>
      <c r="Y110" s="14">
        <v>0.128245</v>
      </c>
      <c r="Z110" s="14">
        <v>8.7831000000000006E-2</v>
      </c>
      <c r="AA110" s="14">
        <v>0.151838</v>
      </c>
      <c r="AB110" s="14">
        <v>3.5033430000000001</v>
      </c>
      <c r="AC110" s="14">
        <v>1.266</v>
      </c>
      <c r="AD110" s="14">
        <v>0.17791499999999999</v>
      </c>
      <c r="AE110" s="14">
        <v>0.157</v>
      </c>
    </row>
    <row r="111" spans="1:31" ht="13.5" customHeight="1" x14ac:dyDescent="0.15">
      <c r="A111" s="1"/>
      <c r="B111" s="15" t="s">
        <v>405</v>
      </c>
      <c r="C111" s="10">
        <v>7414.8</v>
      </c>
      <c r="D111" s="11">
        <v>8871.5999999999985</v>
      </c>
      <c r="E111" s="11">
        <v>8896.7999999999993</v>
      </c>
      <c r="F111" s="11">
        <v>9538.7999999999993</v>
      </c>
      <c r="G111" s="11">
        <v>12040.8</v>
      </c>
      <c r="H111" s="11">
        <v>15304.799999999996</v>
      </c>
      <c r="I111" s="11">
        <v>17303.999999999996</v>
      </c>
      <c r="J111" s="11">
        <v>11335.799999999996</v>
      </c>
      <c r="K111" s="11">
        <v>14608.8</v>
      </c>
      <c r="L111" s="11">
        <v>25798.237122999999</v>
      </c>
      <c r="M111" s="11">
        <v>23567.493761999998</v>
      </c>
      <c r="N111" s="11">
        <v>21002.479491999999</v>
      </c>
      <c r="O111" s="11">
        <v>27093.897993999999</v>
      </c>
      <c r="P111" s="11">
        <v>33763.500995000002</v>
      </c>
      <c r="Q111" s="11">
        <v>47493.926987999999</v>
      </c>
      <c r="R111" s="11">
        <v>62667.700003999998</v>
      </c>
      <c r="S111" s="11">
        <v>68016.154999000006</v>
      </c>
      <c r="T111" s="11">
        <v>102023.767995</v>
      </c>
      <c r="U111" s="11">
        <v>61584.101994999997</v>
      </c>
      <c r="V111" s="11">
        <v>80939.156598999994</v>
      </c>
      <c r="W111" s="11">
        <v>119777.774903</v>
      </c>
      <c r="X111" s="11">
        <v>128077.301443</v>
      </c>
      <c r="Y111" s="11">
        <v>126175.78220099999</v>
      </c>
      <c r="Z111" s="11">
        <v>119137.195099</v>
      </c>
      <c r="AA111" s="11">
        <v>68272.902098000006</v>
      </c>
      <c r="AB111" s="11">
        <v>54274.456587000001</v>
      </c>
      <c r="AC111" s="11">
        <v>68914.845000000001</v>
      </c>
      <c r="AD111" s="11">
        <v>86444.080035000006</v>
      </c>
      <c r="AE111" s="11">
        <v>72860.600999999995</v>
      </c>
    </row>
    <row r="112" spans="1:31" ht="13.5" customHeight="1" x14ac:dyDescent="0.15">
      <c r="A112" s="1"/>
      <c r="B112" s="16" t="s">
        <v>406</v>
      </c>
      <c r="C112" s="13">
        <v>1.2</v>
      </c>
      <c r="D112" s="14"/>
      <c r="E112" s="14"/>
      <c r="F112" s="14"/>
      <c r="G112" s="14"/>
      <c r="H112" s="14"/>
      <c r="I112" s="14"/>
      <c r="J112" s="14"/>
      <c r="K112" s="14"/>
      <c r="L112" s="14">
        <v>7.4702000000000005E-2</v>
      </c>
      <c r="M112" s="14">
        <v>8.0692E-2</v>
      </c>
      <c r="N112" s="14">
        <v>0.25511200000000001</v>
      </c>
      <c r="O112" s="14">
        <v>0.16900000000000001</v>
      </c>
      <c r="P112" s="14">
        <v>8.7998000000000007E-2</v>
      </c>
      <c r="Q112" s="14">
        <v>7.4999999999999997E-2</v>
      </c>
      <c r="R112" s="14">
        <v>6.6001000000000004E-2</v>
      </c>
      <c r="S112" s="14">
        <v>0.127999</v>
      </c>
      <c r="T112" s="14">
        <v>0.90900000000000003</v>
      </c>
      <c r="U112" s="14">
        <v>0.110999</v>
      </c>
      <c r="V112" s="14">
        <v>0.106278</v>
      </c>
      <c r="W112" s="14">
        <v>0.11713800000000001</v>
      </c>
      <c r="X112" s="14">
        <v>4.8147000000000002E-2</v>
      </c>
      <c r="Y112" s="14">
        <v>0.14218500000000001</v>
      </c>
      <c r="Z112" s="14">
        <v>2.8258999999999999E-2</v>
      </c>
      <c r="AA112" s="14">
        <v>6.2533000000000005E-2</v>
      </c>
      <c r="AB112" s="14">
        <v>1.8731999999999999E-2</v>
      </c>
      <c r="AC112" s="14">
        <v>0.29399999999999998</v>
      </c>
      <c r="AD112" s="14">
        <v>3.4396000000000003E-2</v>
      </c>
      <c r="AE112" s="14">
        <v>3.6999999999999998E-2</v>
      </c>
    </row>
    <row r="113" spans="1:31" ht="13.5" customHeight="1" x14ac:dyDescent="0.15">
      <c r="A113" s="1"/>
      <c r="B113" s="16" t="s">
        <v>407</v>
      </c>
      <c r="C113" s="10">
        <v>49.2</v>
      </c>
      <c r="D113" s="11">
        <v>67.2</v>
      </c>
      <c r="E113" s="11">
        <v>43.2</v>
      </c>
      <c r="F113" s="11">
        <v>19.2</v>
      </c>
      <c r="G113" s="11">
        <v>151.19999999999996</v>
      </c>
      <c r="H113" s="11">
        <v>178.80000000000013</v>
      </c>
      <c r="I113" s="11">
        <v>123.59999999999994</v>
      </c>
      <c r="J113" s="11">
        <v>55.79999999999999</v>
      </c>
      <c r="K113" s="11">
        <v>76.800000000000011</v>
      </c>
      <c r="L113" s="11">
        <v>65.8977</v>
      </c>
      <c r="M113" s="11">
        <v>114.831789</v>
      </c>
      <c r="N113" s="11">
        <v>205.01730000000001</v>
      </c>
      <c r="O113" s="11">
        <v>191.656002</v>
      </c>
      <c r="P113" s="11">
        <v>240.485998</v>
      </c>
      <c r="Q113" s="11">
        <v>166.22699800000001</v>
      </c>
      <c r="R113" s="11">
        <v>577.54000199999996</v>
      </c>
      <c r="S113" s="11">
        <v>646.50800100000004</v>
      </c>
      <c r="T113" s="11">
        <v>844.72299999999996</v>
      </c>
      <c r="U113" s="11">
        <v>688.35899900000004</v>
      </c>
      <c r="V113" s="11">
        <v>286.90269899999998</v>
      </c>
      <c r="W113" s="11">
        <v>130.427772</v>
      </c>
      <c r="X113" s="11">
        <v>302.03342800000001</v>
      </c>
      <c r="Y113" s="11">
        <v>893.44514200000003</v>
      </c>
      <c r="Z113" s="11">
        <v>1948.0890489999999</v>
      </c>
      <c r="AA113" s="11">
        <v>864.93159600000001</v>
      </c>
      <c r="AB113" s="11">
        <v>213.05450999999999</v>
      </c>
      <c r="AC113" s="11">
        <v>705.52200000000005</v>
      </c>
      <c r="AD113" s="11">
        <v>1964.4501130000001</v>
      </c>
      <c r="AE113" s="11">
        <v>1745.902</v>
      </c>
    </row>
    <row r="114" spans="1:31" ht="13.5" customHeight="1" x14ac:dyDescent="0.15">
      <c r="A114" s="1"/>
      <c r="B114" s="16" t="s">
        <v>408</v>
      </c>
      <c r="C114" s="13"/>
      <c r="D114" s="14"/>
      <c r="E114" s="14"/>
      <c r="F114" s="14"/>
      <c r="G114" s="14"/>
      <c r="H114" s="14"/>
      <c r="I114" s="14"/>
      <c r="J114" s="14"/>
      <c r="K114" s="14"/>
      <c r="L114" s="14">
        <v>5.3100000000000001E-2</v>
      </c>
      <c r="M114" s="14">
        <v>4.3184E-2</v>
      </c>
      <c r="N114" s="14">
        <v>0.20524700000000001</v>
      </c>
      <c r="O114" s="14">
        <v>0.36199900000000002</v>
      </c>
      <c r="P114" s="14">
        <v>0.08</v>
      </c>
      <c r="Q114" s="14">
        <v>9.2999999999999999E-2</v>
      </c>
      <c r="R114" s="14">
        <v>4.0620000000000003</v>
      </c>
      <c r="S114" s="14">
        <v>2.7389999999999999</v>
      </c>
      <c r="T114" s="14">
        <v>1.1289990000000001</v>
      </c>
      <c r="U114" s="14">
        <v>6.4589990000000004</v>
      </c>
      <c r="V114" s="14">
        <v>2.7881659999999999</v>
      </c>
      <c r="W114" s="14">
        <v>0.82499999999999996</v>
      </c>
      <c r="X114" s="14">
        <v>1.5719639999999999</v>
      </c>
      <c r="Y114" s="14">
        <v>7.1507500000000004</v>
      </c>
      <c r="Z114" s="14">
        <v>3.2110129999999999</v>
      </c>
      <c r="AA114" s="14">
        <v>3.1901630000000001</v>
      </c>
      <c r="AB114" s="14">
        <v>3.825774</v>
      </c>
      <c r="AC114" s="14">
        <v>6.9690000000000003</v>
      </c>
      <c r="AD114" s="14">
        <v>7.5702299999999996</v>
      </c>
      <c r="AE114" s="14">
        <v>16.745000000000001</v>
      </c>
    </row>
    <row r="115" spans="1:31" ht="13.5" customHeight="1" x14ac:dyDescent="0.15">
      <c r="A115" s="1"/>
      <c r="B115" s="16" t="s">
        <v>409</v>
      </c>
      <c r="C115" s="10"/>
      <c r="D115" s="11"/>
      <c r="E115" s="11"/>
      <c r="F115" s="11"/>
      <c r="G115" s="11">
        <v>2.399999999999999</v>
      </c>
      <c r="H115" s="11">
        <v>2.4</v>
      </c>
      <c r="I115" s="11">
        <v>2.4</v>
      </c>
      <c r="J115" s="11"/>
      <c r="K115" s="11"/>
      <c r="L115" s="11">
        <v>1.991501</v>
      </c>
      <c r="M115" s="11">
        <v>8.3315E-2</v>
      </c>
      <c r="N115" s="11">
        <v>9.0624999999999997E-2</v>
      </c>
      <c r="O115" s="11">
        <v>1.0009999999999999E-3</v>
      </c>
      <c r="P115" s="11">
        <v>0.64900100000000005</v>
      </c>
      <c r="Q115" s="11">
        <v>0.10299999999999999</v>
      </c>
      <c r="R115" s="11">
        <v>1.2997999999999999E-2</v>
      </c>
      <c r="S115" s="11">
        <v>315.64799900000003</v>
      </c>
      <c r="T115" s="11">
        <v>12.422001</v>
      </c>
      <c r="U115" s="11">
        <v>9.0350000000000001</v>
      </c>
      <c r="V115" s="11">
        <v>4.8821999999999997E-2</v>
      </c>
      <c r="W115" s="11">
        <v>0.26866299999999999</v>
      </c>
      <c r="X115" s="11">
        <v>8.7297E-2</v>
      </c>
      <c r="Y115" s="11">
        <v>3.360935</v>
      </c>
      <c r="Z115" s="11">
        <v>5.3574999999999998E-2</v>
      </c>
      <c r="AA115" s="11">
        <v>3.4044029999999998</v>
      </c>
      <c r="AB115" s="11">
        <v>0.52495599999999998</v>
      </c>
      <c r="AC115" s="11">
        <v>0.86699999999999999</v>
      </c>
      <c r="AD115" s="11">
        <v>1.63069</v>
      </c>
      <c r="AE115" s="11">
        <v>1.3129999999999999</v>
      </c>
    </row>
    <row r="116" spans="1:31" ht="13.5" customHeight="1" x14ac:dyDescent="0.15">
      <c r="A116" s="1"/>
      <c r="B116" s="16" t="s">
        <v>410</v>
      </c>
      <c r="C116" s="13">
        <v>104.4</v>
      </c>
      <c r="D116" s="14">
        <v>138</v>
      </c>
      <c r="E116" s="14">
        <v>127.2</v>
      </c>
      <c r="F116" s="14">
        <v>171.59999999999988</v>
      </c>
      <c r="G116" s="14">
        <v>230.4</v>
      </c>
      <c r="H116" s="14">
        <v>232.79999999999987</v>
      </c>
      <c r="I116" s="14">
        <v>268.79999999999984</v>
      </c>
      <c r="J116" s="14">
        <v>247.2</v>
      </c>
      <c r="K116" s="14">
        <v>163.2000000000001</v>
      </c>
      <c r="L116" s="14">
        <v>244.39769999999999</v>
      </c>
      <c r="M116" s="14">
        <v>128.51608400000001</v>
      </c>
      <c r="N116" s="14">
        <v>154.912452</v>
      </c>
      <c r="O116" s="14">
        <v>251.291999</v>
      </c>
      <c r="P116" s="14">
        <v>287.601</v>
      </c>
      <c r="Q116" s="14">
        <v>307.56700000000001</v>
      </c>
      <c r="R116" s="14">
        <v>341.03699999999998</v>
      </c>
      <c r="S116" s="14">
        <v>320.21699999999998</v>
      </c>
      <c r="T116" s="14">
        <v>292.64499999999998</v>
      </c>
      <c r="U116" s="14">
        <v>317.95300099999997</v>
      </c>
      <c r="V116" s="14">
        <v>589.23281699999995</v>
      </c>
      <c r="W116" s="14">
        <v>656.62554599999999</v>
      </c>
      <c r="X116" s="14">
        <v>801.78459399999997</v>
      </c>
      <c r="Y116" s="14">
        <v>598.64745200000004</v>
      </c>
      <c r="Z116" s="14">
        <v>615.50843999999995</v>
      </c>
      <c r="AA116" s="14">
        <v>498.73885899999999</v>
      </c>
      <c r="AB116" s="14">
        <v>264.54754300000002</v>
      </c>
      <c r="AC116" s="14">
        <v>410.346</v>
      </c>
      <c r="AD116" s="14">
        <v>555.32230500000003</v>
      </c>
      <c r="AE116" s="14">
        <v>514.18200000000002</v>
      </c>
    </row>
    <row r="117" spans="1:31" ht="13.5" customHeight="1" x14ac:dyDescent="0.15">
      <c r="A117" s="1"/>
      <c r="B117" s="16" t="s">
        <v>411</v>
      </c>
      <c r="C117" s="10"/>
      <c r="D117" s="11"/>
      <c r="E117" s="11"/>
      <c r="F117" s="11"/>
      <c r="G117" s="11"/>
      <c r="H117" s="11"/>
      <c r="I117" s="11"/>
      <c r="J117" s="11"/>
      <c r="K117" s="11"/>
      <c r="L117" s="11">
        <v>7.5504000000000002E-2</v>
      </c>
      <c r="M117" s="11">
        <v>1.9476E-2</v>
      </c>
      <c r="N117" s="11">
        <v>9.6252000000000004E-2</v>
      </c>
      <c r="O117" s="11">
        <v>9.9959999999999997E-3</v>
      </c>
      <c r="P117" s="11">
        <v>0.19500000000000001</v>
      </c>
      <c r="Q117" s="11">
        <v>6.0996000000000002E-2</v>
      </c>
      <c r="R117" s="11">
        <v>0.60999599999999998</v>
      </c>
      <c r="S117" s="11"/>
      <c r="T117" s="11">
        <v>1.4004000000000001E-2</v>
      </c>
      <c r="U117" s="11">
        <v>9.9599999999999992E-4</v>
      </c>
      <c r="V117" s="11">
        <v>6.7101999999999995E-2</v>
      </c>
      <c r="W117" s="11">
        <v>9.1900000000000003E-3</v>
      </c>
      <c r="X117" s="11">
        <v>6.1739999999999998E-3</v>
      </c>
      <c r="Y117" s="11">
        <v>6.3810000000000004E-3</v>
      </c>
      <c r="Z117" s="11">
        <v>0.12681700000000001</v>
      </c>
      <c r="AA117" s="11">
        <v>9.2853000000000005E-2</v>
      </c>
      <c r="AB117" s="11">
        <v>0.61263500000000004</v>
      </c>
      <c r="AC117" s="11">
        <v>0.28799999999999998</v>
      </c>
      <c r="AD117" s="11">
        <v>0.49099999999999999</v>
      </c>
      <c r="AE117" s="11">
        <v>7.0869999999999997</v>
      </c>
    </row>
    <row r="118" spans="1:31" ht="13.5" customHeight="1" x14ac:dyDescent="0.15">
      <c r="A118" s="1"/>
      <c r="B118" s="16" t="s">
        <v>412</v>
      </c>
      <c r="C118" s="13">
        <v>49.2</v>
      </c>
      <c r="D118" s="14">
        <v>99.59999999999998</v>
      </c>
      <c r="E118" s="14">
        <v>94.8</v>
      </c>
      <c r="F118" s="14">
        <v>159.6</v>
      </c>
      <c r="G118" s="14">
        <v>115.19999999999995</v>
      </c>
      <c r="H118" s="14">
        <v>86.399999999999991</v>
      </c>
      <c r="I118" s="14">
        <v>147.59999999999988</v>
      </c>
      <c r="J118" s="14">
        <v>188.40000000000009</v>
      </c>
      <c r="K118" s="14">
        <v>259.2</v>
      </c>
      <c r="L118" s="14">
        <v>138.22980000000001</v>
      </c>
      <c r="M118" s="14">
        <v>138.947214</v>
      </c>
      <c r="N118" s="14">
        <v>134.27399800000001</v>
      </c>
      <c r="O118" s="14">
        <v>195.142</v>
      </c>
      <c r="P118" s="14">
        <v>336.82499999999999</v>
      </c>
      <c r="Q118" s="14">
        <v>201.357001</v>
      </c>
      <c r="R118" s="14">
        <v>450</v>
      </c>
      <c r="S118" s="14">
        <v>613.80600100000004</v>
      </c>
      <c r="T118" s="14">
        <v>1330.925</v>
      </c>
      <c r="U118" s="14">
        <v>462.978002</v>
      </c>
      <c r="V118" s="14">
        <v>937.55955200000005</v>
      </c>
      <c r="W118" s="14">
        <v>690.95720800000004</v>
      </c>
      <c r="X118" s="14">
        <v>802.11075800000003</v>
      </c>
      <c r="Y118" s="14">
        <v>1015.831981</v>
      </c>
      <c r="Z118" s="14">
        <v>531.71087299999999</v>
      </c>
      <c r="AA118" s="14">
        <v>218.40560099999999</v>
      </c>
      <c r="AB118" s="14">
        <v>61.338611</v>
      </c>
      <c r="AC118" s="14">
        <v>91.415999999999997</v>
      </c>
      <c r="AD118" s="14">
        <v>312.14447799999999</v>
      </c>
      <c r="AE118" s="14">
        <v>281.99599999999998</v>
      </c>
    </row>
    <row r="119" spans="1:31" ht="13.5" customHeight="1" x14ac:dyDescent="0.15">
      <c r="A119" s="1"/>
      <c r="B119" s="16" t="s">
        <v>413</v>
      </c>
      <c r="C119" s="10"/>
      <c r="D119" s="11"/>
      <c r="E119" s="11"/>
      <c r="F119" s="11"/>
      <c r="G119" s="11"/>
      <c r="H119" s="11">
        <v>2.4</v>
      </c>
      <c r="I119" s="11">
        <v>1.2</v>
      </c>
      <c r="J119" s="11"/>
      <c r="K119" s="11"/>
      <c r="L119" s="11">
        <v>2.5440999999999998</v>
      </c>
      <c r="M119" s="11"/>
      <c r="N119" s="11"/>
      <c r="O119" s="11">
        <v>11.409998999999999</v>
      </c>
      <c r="P119" s="11">
        <v>4.4720000000000004</v>
      </c>
      <c r="Q119" s="11">
        <v>10.948</v>
      </c>
      <c r="R119" s="11">
        <v>5.7979989999999999</v>
      </c>
      <c r="S119" s="11">
        <v>3.505001</v>
      </c>
      <c r="T119" s="11">
        <v>8.6760000000000002</v>
      </c>
      <c r="U119" s="11">
        <v>13.118999000000001</v>
      </c>
      <c r="V119" s="11">
        <v>29.822409</v>
      </c>
      <c r="W119" s="11">
        <v>41.045828</v>
      </c>
      <c r="X119" s="11">
        <v>36.865918999999998</v>
      </c>
      <c r="Y119" s="11">
        <v>9.7405369999999998</v>
      </c>
      <c r="Z119" s="11">
        <v>19.983892000000001</v>
      </c>
      <c r="AA119" s="11">
        <v>14.27028</v>
      </c>
      <c r="AB119" s="11">
        <v>24.028607000000001</v>
      </c>
      <c r="AC119" s="11">
        <v>37.618000000000002</v>
      </c>
      <c r="AD119" s="11">
        <v>70.219482999999997</v>
      </c>
      <c r="AE119" s="11">
        <v>18.632000000000001</v>
      </c>
    </row>
    <row r="120" spans="1:31" ht="13.5" customHeight="1" x14ac:dyDescent="0.15">
      <c r="A120" s="1"/>
      <c r="B120" s="16" t="s">
        <v>414</v>
      </c>
      <c r="C120" s="13">
        <v>1023.6</v>
      </c>
      <c r="D120" s="14">
        <v>1062</v>
      </c>
      <c r="E120" s="14">
        <v>1093.2</v>
      </c>
      <c r="F120" s="14">
        <v>1280.4000000000001</v>
      </c>
      <c r="G120" s="14">
        <v>1258.8000000000009</v>
      </c>
      <c r="H120" s="14">
        <v>1634.399999999999</v>
      </c>
      <c r="I120" s="14">
        <v>1786.8</v>
      </c>
      <c r="J120" s="14">
        <v>995.99999999999977</v>
      </c>
      <c r="K120" s="14">
        <v>1506.0000000000009</v>
      </c>
      <c r="L120" s="14">
        <v>2392.7581</v>
      </c>
      <c r="M120" s="14">
        <v>2099.2693749999999</v>
      </c>
      <c r="N120" s="14">
        <v>1335.4160979999999</v>
      </c>
      <c r="O120" s="14">
        <v>1844.698999</v>
      </c>
      <c r="P120" s="14">
        <v>2435.3280009999999</v>
      </c>
      <c r="Q120" s="14">
        <v>3534.857</v>
      </c>
      <c r="R120" s="14">
        <v>5049.1559999999999</v>
      </c>
      <c r="S120" s="14">
        <v>6481.8259989999997</v>
      </c>
      <c r="T120" s="14">
        <v>8223.0570009999992</v>
      </c>
      <c r="U120" s="14">
        <v>5745.7489999999998</v>
      </c>
      <c r="V120" s="14">
        <v>6940.2364580000003</v>
      </c>
      <c r="W120" s="14">
        <v>11332.97543</v>
      </c>
      <c r="X120" s="14">
        <v>8544.4290939999992</v>
      </c>
      <c r="Y120" s="14">
        <v>5564.4027699999997</v>
      </c>
      <c r="Z120" s="14">
        <v>4578.1194820000001</v>
      </c>
      <c r="AA120" s="14">
        <v>2367.3681320000001</v>
      </c>
      <c r="AB120" s="14">
        <v>4779.6071000000002</v>
      </c>
      <c r="AC120" s="14">
        <v>7645.2690000000002</v>
      </c>
      <c r="AD120" s="14">
        <v>4063.9719690000002</v>
      </c>
      <c r="AE120" s="14">
        <v>2041.6969999999999</v>
      </c>
    </row>
    <row r="121" spans="1:31" ht="13.5" customHeight="1" x14ac:dyDescent="0.15">
      <c r="A121" s="1"/>
      <c r="B121" s="16" t="s">
        <v>415</v>
      </c>
      <c r="C121" s="10"/>
      <c r="D121" s="11"/>
      <c r="E121" s="11"/>
      <c r="F121" s="11"/>
      <c r="G121" s="11"/>
      <c r="H121" s="11"/>
      <c r="I121" s="11"/>
      <c r="J121" s="11">
        <v>65.999999999999986</v>
      </c>
      <c r="K121" s="11">
        <v>151.20000000000005</v>
      </c>
      <c r="L121" s="11">
        <v>508.507001</v>
      </c>
      <c r="M121" s="11">
        <v>28.015787</v>
      </c>
      <c r="N121" s="11">
        <v>38.542264000000003</v>
      </c>
      <c r="O121" s="11">
        <v>57.280999999999999</v>
      </c>
      <c r="P121" s="11">
        <v>407.68099899999999</v>
      </c>
      <c r="Q121" s="11">
        <v>675.29900099999998</v>
      </c>
      <c r="R121" s="11">
        <v>905.69100100000003</v>
      </c>
      <c r="S121" s="11">
        <v>3079.7669989999999</v>
      </c>
      <c r="T121" s="11">
        <v>4227.559002</v>
      </c>
      <c r="U121" s="11">
        <v>3812.2</v>
      </c>
      <c r="V121" s="11">
        <v>4427.7187169999997</v>
      </c>
      <c r="W121" s="11">
        <v>9137.0969420000001</v>
      </c>
      <c r="X121" s="11">
        <v>10227.106357000001</v>
      </c>
      <c r="Y121" s="11">
        <v>9260.6664970000002</v>
      </c>
      <c r="Z121" s="11">
        <v>6687.227511</v>
      </c>
      <c r="AA121" s="11">
        <v>6265.6912080000002</v>
      </c>
      <c r="AB121" s="11">
        <v>4982.1356150000001</v>
      </c>
      <c r="AC121" s="11">
        <v>6401.7020000000002</v>
      </c>
      <c r="AD121" s="11">
        <v>9580.5326800000003</v>
      </c>
      <c r="AE121" s="11">
        <v>7991.0659999999998</v>
      </c>
    </row>
    <row r="122" spans="1:31" ht="13.5" customHeight="1" x14ac:dyDescent="0.15">
      <c r="A122" s="1"/>
      <c r="B122" s="16" t="s">
        <v>416</v>
      </c>
      <c r="C122" s="13">
        <v>19.2</v>
      </c>
      <c r="D122" s="14">
        <v>22.8</v>
      </c>
      <c r="E122" s="14">
        <v>13.2</v>
      </c>
      <c r="F122" s="14">
        <v>21.6</v>
      </c>
      <c r="G122" s="14">
        <v>23.999999999999986</v>
      </c>
      <c r="H122" s="14">
        <v>26.400000000000013</v>
      </c>
      <c r="I122" s="14">
        <v>35.999999999999979</v>
      </c>
      <c r="J122" s="14">
        <v>19.199999999999992</v>
      </c>
      <c r="K122" s="14">
        <v>7.1999999999999984</v>
      </c>
      <c r="L122" s="14">
        <v>15.822899</v>
      </c>
      <c r="M122" s="14">
        <v>11.018865999999999</v>
      </c>
      <c r="N122" s="14">
        <v>11.461993</v>
      </c>
      <c r="O122" s="14">
        <v>15.113</v>
      </c>
      <c r="P122" s="14">
        <v>29.911000999999999</v>
      </c>
      <c r="Q122" s="14">
        <v>39.991999</v>
      </c>
      <c r="R122" s="14">
        <v>43.183999</v>
      </c>
      <c r="S122" s="14">
        <v>48.238</v>
      </c>
      <c r="T122" s="14">
        <v>54.517999000000003</v>
      </c>
      <c r="U122" s="14">
        <v>30.738001000000001</v>
      </c>
      <c r="V122" s="14">
        <v>36.386448000000001</v>
      </c>
      <c r="W122" s="14">
        <v>73.791934999999995</v>
      </c>
      <c r="X122" s="14">
        <v>69.157338999999993</v>
      </c>
      <c r="Y122" s="14">
        <v>67.229298</v>
      </c>
      <c r="Z122" s="14">
        <v>78.211636999999996</v>
      </c>
      <c r="AA122" s="14">
        <v>78.116308000000004</v>
      </c>
      <c r="AB122" s="14">
        <v>53.195444000000002</v>
      </c>
      <c r="AC122" s="14">
        <v>68.369</v>
      </c>
      <c r="AD122" s="14">
        <v>54.596417000000002</v>
      </c>
      <c r="AE122" s="14">
        <v>94.384</v>
      </c>
    </row>
    <row r="123" spans="1:31" ht="13.5" customHeight="1" x14ac:dyDescent="0.15">
      <c r="A123" s="1"/>
      <c r="B123" s="16" t="s">
        <v>417</v>
      </c>
      <c r="C123" s="10"/>
      <c r="D123" s="11">
        <v>8.3999999999999986</v>
      </c>
      <c r="E123" s="11">
        <v>46.8</v>
      </c>
      <c r="F123" s="11">
        <v>61.2</v>
      </c>
      <c r="G123" s="11">
        <v>73.199999999999974</v>
      </c>
      <c r="H123" s="11">
        <v>124.79999999999998</v>
      </c>
      <c r="I123" s="11">
        <v>84</v>
      </c>
      <c r="J123" s="11">
        <v>31.2</v>
      </c>
      <c r="K123" s="11">
        <v>51.6</v>
      </c>
      <c r="L123" s="11">
        <v>49.381399999999999</v>
      </c>
      <c r="M123" s="11">
        <v>56.135759999999998</v>
      </c>
      <c r="N123" s="11">
        <v>71.669784000000007</v>
      </c>
      <c r="O123" s="11">
        <v>153.095</v>
      </c>
      <c r="P123" s="11">
        <v>204.02900199999999</v>
      </c>
      <c r="Q123" s="11">
        <v>241.60499999999999</v>
      </c>
      <c r="R123" s="11">
        <v>275.88199900000001</v>
      </c>
      <c r="S123" s="11">
        <v>256.767</v>
      </c>
      <c r="T123" s="11">
        <v>350.456999</v>
      </c>
      <c r="U123" s="11">
        <v>166.40899999999999</v>
      </c>
      <c r="V123" s="11">
        <v>333.93434200000002</v>
      </c>
      <c r="W123" s="11">
        <v>376.94742300000001</v>
      </c>
      <c r="X123" s="11">
        <v>308.19951500000002</v>
      </c>
      <c r="Y123" s="11">
        <v>249.095494</v>
      </c>
      <c r="Z123" s="11">
        <v>560.77086999999995</v>
      </c>
      <c r="AA123" s="11">
        <v>305.02687500000002</v>
      </c>
      <c r="AB123" s="11">
        <v>248.10075399999999</v>
      </c>
      <c r="AC123" s="11">
        <v>922.25599999999997</v>
      </c>
      <c r="AD123" s="11">
        <v>1363.2531750000001</v>
      </c>
      <c r="AE123" s="11">
        <v>1560.6659999999999</v>
      </c>
    </row>
    <row r="124" spans="1:31" ht="13.5" customHeight="1" x14ac:dyDescent="0.15">
      <c r="A124" s="1"/>
      <c r="B124" s="16" t="s">
        <v>418</v>
      </c>
      <c r="C124" s="13">
        <v>38.4</v>
      </c>
      <c r="D124" s="14">
        <v>340.79999999999978</v>
      </c>
      <c r="E124" s="14">
        <v>714</v>
      </c>
      <c r="F124" s="14">
        <v>863.99999999999989</v>
      </c>
      <c r="G124" s="14">
        <v>1067.9999999999998</v>
      </c>
      <c r="H124" s="14">
        <v>1444.799999999999</v>
      </c>
      <c r="I124" s="14">
        <v>1749.6</v>
      </c>
      <c r="J124" s="14">
        <v>1328.4</v>
      </c>
      <c r="K124" s="14">
        <v>1416.0000000000005</v>
      </c>
      <c r="L124" s="14">
        <v>2715.993802</v>
      </c>
      <c r="M124" s="14">
        <v>2250.7052570000001</v>
      </c>
      <c r="N124" s="14">
        <v>2230.3943800000002</v>
      </c>
      <c r="O124" s="14">
        <v>3191.0829990000002</v>
      </c>
      <c r="P124" s="14">
        <v>3831.9500010000002</v>
      </c>
      <c r="Q124" s="14">
        <v>5976.9949980000001</v>
      </c>
      <c r="R124" s="14">
        <v>8133.4770010000002</v>
      </c>
      <c r="S124" s="14">
        <v>8746.7800009999992</v>
      </c>
      <c r="T124" s="14">
        <v>12128.800998999999</v>
      </c>
      <c r="U124" s="14">
        <v>7991.5129989999996</v>
      </c>
      <c r="V124" s="14">
        <v>10850.148918000001</v>
      </c>
      <c r="W124" s="14">
        <v>16957.533604</v>
      </c>
      <c r="X124" s="14">
        <v>18297.149006</v>
      </c>
      <c r="Y124" s="14">
        <v>18725.096882000002</v>
      </c>
      <c r="Z124" s="14">
        <v>16892.033242000001</v>
      </c>
      <c r="AA124" s="14">
        <v>8973.3583080000008</v>
      </c>
      <c r="AB124" s="14">
        <v>7414.5861279999999</v>
      </c>
      <c r="AC124" s="14">
        <v>9362.2279999999992</v>
      </c>
      <c r="AD124" s="14">
        <v>12693.584183000001</v>
      </c>
      <c r="AE124" s="14">
        <v>10667.403</v>
      </c>
    </row>
    <row r="125" spans="1:31" ht="13.5" customHeight="1" x14ac:dyDescent="0.15">
      <c r="A125" s="1"/>
      <c r="B125" s="16" t="s">
        <v>419</v>
      </c>
      <c r="C125" s="10"/>
      <c r="D125" s="11">
        <v>1.2000000000000004</v>
      </c>
      <c r="E125" s="11"/>
      <c r="F125" s="11"/>
      <c r="G125" s="11">
        <v>1.2000000000000008</v>
      </c>
      <c r="H125" s="11">
        <v>2.4</v>
      </c>
      <c r="I125" s="11"/>
      <c r="J125" s="11"/>
      <c r="K125" s="11"/>
      <c r="L125" s="11">
        <v>0.247501</v>
      </c>
      <c r="M125" s="11">
        <v>0.61590800000000001</v>
      </c>
      <c r="N125" s="11">
        <v>0.41605599999999998</v>
      </c>
      <c r="O125" s="11">
        <v>0.35199900000000001</v>
      </c>
      <c r="P125" s="11">
        <v>3.0110000000000001</v>
      </c>
      <c r="Q125" s="11">
        <v>1.5899989999999999</v>
      </c>
      <c r="R125" s="11">
        <v>1.3180000000000001</v>
      </c>
      <c r="S125" s="11">
        <v>1.3720000000000001</v>
      </c>
      <c r="T125" s="11">
        <v>2.639999</v>
      </c>
      <c r="U125" s="11">
        <v>1.1970000000000001</v>
      </c>
      <c r="V125" s="11">
        <v>2.7110530000000002</v>
      </c>
      <c r="W125" s="11">
        <v>2.1098759999999999</v>
      </c>
      <c r="X125" s="11">
        <v>0.21091199999999999</v>
      </c>
      <c r="Y125" s="11">
        <v>0.54897399999999996</v>
      </c>
      <c r="Z125" s="11">
        <v>8.4618420000000008</v>
      </c>
      <c r="AA125" s="11">
        <v>1.154361</v>
      </c>
      <c r="AB125" s="11">
        <v>0.53836200000000001</v>
      </c>
      <c r="AC125" s="11">
        <v>0.46300000000000002</v>
      </c>
      <c r="AD125" s="11">
        <v>0.43714199999999998</v>
      </c>
      <c r="AE125" s="11">
        <v>0.65800000000000003</v>
      </c>
    </row>
    <row r="126" spans="1:31" ht="13.5" customHeight="1" x14ac:dyDescent="0.15">
      <c r="A126" s="1"/>
      <c r="B126" s="16" t="s">
        <v>420</v>
      </c>
      <c r="C126" s="13">
        <v>2.4</v>
      </c>
      <c r="D126" s="14">
        <v>1.2000000000000004</v>
      </c>
      <c r="E126" s="14">
        <v>1.2</v>
      </c>
      <c r="F126" s="14">
        <v>1.2</v>
      </c>
      <c r="G126" s="14">
        <v>4.7999999999999989</v>
      </c>
      <c r="H126" s="14">
        <v>3.5999999999999992</v>
      </c>
      <c r="I126" s="14">
        <v>3.5999999999999983</v>
      </c>
      <c r="J126" s="14">
        <v>1.1999999999999993</v>
      </c>
      <c r="K126" s="14">
        <v>2.4000000000000008</v>
      </c>
      <c r="L126" s="14">
        <v>5.6418990000000004</v>
      </c>
      <c r="M126" s="14">
        <v>4.6024419999999999</v>
      </c>
      <c r="N126" s="14">
        <v>7.5550610000000002</v>
      </c>
      <c r="O126" s="14">
        <v>5.5060010000000004</v>
      </c>
      <c r="P126" s="14">
        <v>10.234000999999999</v>
      </c>
      <c r="Q126" s="14">
        <v>11.969999</v>
      </c>
      <c r="R126" s="14">
        <v>17.842001</v>
      </c>
      <c r="S126" s="14">
        <v>33.051000000000002</v>
      </c>
      <c r="T126" s="14">
        <v>28.891999999999999</v>
      </c>
      <c r="U126" s="14">
        <v>13.347</v>
      </c>
      <c r="V126" s="14">
        <v>19.889697000000002</v>
      </c>
      <c r="W126" s="14">
        <v>29.820964</v>
      </c>
      <c r="X126" s="14">
        <v>33.588527999999997</v>
      </c>
      <c r="Y126" s="14">
        <v>65.620429000000001</v>
      </c>
      <c r="Z126" s="14">
        <v>27.065580000000001</v>
      </c>
      <c r="AA126" s="14">
        <v>23.513707</v>
      </c>
      <c r="AB126" s="14">
        <v>18.917943000000001</v>
      </c>
      <c r="AC126" s="14">
        <v>39.299999999999997</v>
      </c>
      <c r="AD126" s="14">
        <v>35.359057999999997</v>
      </c>
      <c r="AE126" s="14">
        <v>437.09699999999998</v>
      </c>
    </row>
    <row r="127" spans="1:31" ht="13.5" customHeight="1" x14ac:dyDescent="0.15">
      <c r="A127" s="1"/>
      <c r="B127" s="16" t="s">
        <v>421</v>
      </c>
      <c r="C127" s="10">
        <v>14.4</v>
      </c>
      <c r="D127" s="11">
        <v>8.3999999999999986</v>
      </c>
      <c r="E127" s="11">
        <v>8.4</v>
      </c>
      <c r="F127" s="11">
        <v>4.7999999999999989</v>
      </c>
      <c r="G127" s="11">
        <v>12</v>
      </c>
      <c r="H127" s="11">
        <v>40.799999999999997</v>
      </c>
      <c r="I127" s="11">
        <v>21.599999999999987</v>
      </c>
      <c r="J127" s="11">
        <v>2.399999999999999</v>
      </c>
      <c r="K127" s="11"/>
      <c r="L127" s="11">
        <v>0.76530200000000004</v>
      </c>
      <c r="M127" s="11">
        <v>4.9620540000000002</v>
      </c>
      <c r="N127" s="11">
        <v>17.879066000000002</v>
      </c>
      <c r="O127" s="11">
        <v>3.9590000000000001</v>
      </c>
      <c r="P127" s="11">
        <v>10.256</v>
      </c>
      <c r="Q127" s="11">
        <v>2.7750020000000002</v>
      </c>
      <c r="R127" s="11">
        <v>1.9139999999999999</v>
      </c>
      <c r="S127" s="11">
        <v>6.3289980000000003</v>
      </c>
      <c r="T127" s="11">
        <v>11.651</v>
      </c>
      <c r="U127" s="11">
        <v>2.9069989999999999</v>
      </c>
      <c r="V127" s="11">
        <v>170.77376699999999</v>
      </c>
      <c r="W127" s="11">
        <v>248.831703</v>
      </c>
      <c r="X127" s="11">
        <v>751.93864199999996</v>
      </c>
      <c r="Y127" s="11">
        <v>479.59346099999999</v>
      </c>
      <c r="Z127" s="11">
        <v>743.20017700000005</v>
      </c>
      <c r="AA127" s="11">
        <v>181.34201400000001</v>
      </c>
      <c r="AB127" s="11">
        <v>296.57230600000003</v>
      </c>
      <c r="AC127" s="11">
        <v>589.36699999999996</v>
      </c>
      <c r="AD127" s="11">
        <v>331.415753</v>
      </c>
      <c r="AE127" s="11">
        <v>225.32900000000001</v>
      </c>
    </row>
    <row r="128" spans="1:31" ht="13.5" customHeight="1" x14ac:dyDescent="0.15">
      <c r="A128" s="1"/>
      <c r="B128" s="16" t="s">
        <v>422</v>
      </c>
      <c r="C128" s="13">
        <v>1.2</v>
      </c>
      <c r="D128" s="14">
        <v>1.2000000000000004</v>
      </c>
      <c r="E128" s="14">
        <v>2.4000000000000008</v>
      </c>
      <c r="F128" s="14">
        <v>2.3999999999999981</v>
      </c>
      <c r="G128" s="14"/>
      <c r="H128" s="14"/>
      <c r="I128" s="14">
        <v>1.2</v>
      </c>
      <c r="J128" s="14"/>
      <c r="K128" s="14">
        <v>1.2</v>
      </c>
      <c r="L128" s="14">
        <v>0.208702</v>
      </c>
      <c r="M128" s="14">
        <v>0.27257799999999999</v>
      </c>
      <c r="N128" s="14">
        <v>0.63994600000000001</v>
      </c>
      <c r="O128" s="14">
        <v>0.61700100000000002</v>
      </c>
      <c r="P128" s="14">
        <v>0.35699999999999998</v>
      </c>
      <c r="Q128" s="14">
        <v>0.49299999999999999</v>
      </c>
      <c r="R128" s="14">
        <v>1.0710010000000001</v>
      </c>
      <c r="S128" s="14">
        <v>1.5100009999999999</v>
      </c>
      <c r="T128" s="14">
        <v>0.32599899999999998</v>
      </c>
      <c r="U128" s="14">
        <v>5.734</v>
      </c>
      <c r="V128" s="14">
        <v>5.8734520000000003</v>
      </c>
      <c r="W128" s="14">
        <v>5.5424980000000001</v>
      </c>
      <c r="X128" s="14">
        <v>10.888584</v>
      </c>
      <c r="Y128" s="14">
        <v>17.828579000000001</v>
      </c>
      <c r="Z128" s="14">
        <v>19.620035000000001</v>
      </c>
      <c r="AA128" s="14">
        <v>39.868865</v>
      </c>
      <c r="AB128" s="14">
        <v>35.373283000000001</v>
      </c>
      <c r="AC128" s="14">
        <v>22.731000000000002</v>
      </c>
      <c r="AD128" s="14">
        <v>38.447330999999998</v>
      </c>
      <c r="AE128" s="14">
        <v>39.076999999999998</v>
      </c>
    </row>
    <row r="129" spans="1:31" ht="13.5" customHeight="1" x14ac:dyDescent="0.15">
      <c r="A129" s="1"/>
      <c r="B129" s="16" t="s">
        <v>423</v>
      </c>
      <c r="C129" s="10">
        <v>4.8</v>
      </c>
      <c r="D129" s="11">
        <v>13.200000000000003</v>
      </c>
      <c r="E129" s="11">
        <v>14.4</v>
      </c>
      <c r="F129" s="11">
        <v>16.8</v>
      </c>
      <c r="G129" s="11">
        <v>22.799999999999994</v>
      </c>
      <c r="H129" s="11">
        <v>17.999999999999989</v>
      </c>
      <c r="I129" s="11">
        <v>22.8</v>
      </c>
      <c r="J129" s="11">
        <v>20.400000000000006</v>
      </c>
      <c r="K129" s="11">
        <v>50.399999999999984</v>
      </c>
      <c r="L129" s="11">
        <v>28.9693</v>
      </c>
      <c r="M129" s="11">
        <v>34.835585000000002</v>
      </c>
      <c r="N129" s="11">
        <v>49.606743999999999</v>
      </c>
      <c r="O129" s="11">
        <v>34.82</v>
      </c>
      <c r="P129" s="11">
        <v>40.994</v>
      </c>
      <c r="Q129" s="11">
        <v>55.536999999999999</v>
      </c>
      <c r="R129" s="11">
        <v>87.322000000000003</v>
      </c>
      <c r="S129" s="11">
        <v>105.41000099999999</v>
      </c>
      <c r="T129" s="11">
        <v>173.28299999999999</v>
      </c>
      <c r="U129" s="11">
        <v>108.932001</v>
      </c>
      <c r="V129" s="11">
        <v>153.48473000000001</v>
      </c>
      <c r="W129" s="11">
        <v>137.22875199999999</v>
      </c>
      <c r="X129" s="11">
        <v>218.12037900000001</v>
      </c>
      <c r="Y129" s="11">
        <v>165.70227</v>
      </c>
      <c r="Z129" s="11">
        <v>236.901161</v>
      </c>
      <c r="AA129" s="11">
        <v>154.176061</v>
      </c>
      <c r="AB129" s="11">
        <v>161.21103099999999</v>
      </c>
      <c r="AC129" s="11">
        <v>179.512</v>
      </c>
      <c r="AD129" s="11">
        <v>183.61072899999999</v>
      </c>
      <c r="AE129" s="11">
        <v>160.43600000000001</v>
      </c>
    </row>
    <row r="130" spans="1:31" ht="13.5" customHeight="1" x14ac:dyDescent="0.15">
      <c r="A130" s="1"/>
      <c r="B130" s="16" t="s">
        <v>424</v>
      </c>
      <c r="C130" s="13">
        <v>1189.2</v>
      </c>
      <c r="D130" s="14">
        <v>1329.5999999999995</v>
      </c>
      <c r="E130" s="14">
        <v>1117.2</v>
      </c>
      <c r="F130" s="14">
        <v>788.39999999999986</v>
      </c>
      <c r="G130" s="14">
        <v>927.6</v>
      </c>
      <c r="H130" s="14">
        <v>1221.5999999999999</v>
      </c>
      <c r="I130" s="14">
        <v>1017.6</v>
      </c>
      <c r="J130" s="14">
        <v>763.19999999999982</v>
      </c>
      <c r="K130" s="14">
        <v>944.39999999999986</v>
      </c>
      <c r="L130" s="14">
        <v>1744.718302</v>
      </c>
      <c r="M130" s="14">
        <v>2310.9221819999998</v>
      </c>
      <c r="N130" s="14">
        <v>1895.8707300000001</v>
      </c>
      <c r="O130" s="14">
        <v>2322.8490000000002</v>
      </c>
      <c r="P130" s="14">
        <v>2474.98</v>
      </c>
      <c r="Q130" s="14">
        <v>3705.1119990000002</v>
      </c>
      <c r="R130" s="14">
        <v>5128.7079999999996</v>
      </c>
      <c r="S130" s="14">
        <v>3813.8619990000002</v>
      </c>
      <c r="T130" s="14">
        <v>5694.692</v>
      </c>
      <c r="U130" s="14">
        <v>4124.4920000000002</v>
      </c>
      <c r="V130" s="14">
        <v>4095.8996739999998</v>
      </c>
      <c r="W130" s="14">
        <v>5363.1144700000004</v>
      </c>
      <c r="X130" s="14">
        <v>5305.683489</v>
      </c>
      <c r="Y130" s="14">
        <v>4783.3080339999997</v>
      </c>
      <c r="Z130" s="14">
        <v>4596.8032549999998</v>
      </c>
      <c r="AA130" s="14">
        <v>2888.2811040000001</v>
      </c>
      <c r="AB130" s="14">
        <v>2349.435512</v>
      </c>
      <c r="AC130" s="14">
        <v>2302.8449999999998</v>
      </c>
      <c r="AD130" s="14">
        <v>2774.8759500000001</v>
      </c>
      <c r="AE130" s="14">
        <v>2676.4409999999998</v>
      </c>
    </row>
    <row r="131" spans="1:31" ht="13.5" customHeight="1" x14ac:dyDescent="0.15">
      <c r="A131" s="1"/>
      <c r="B131" s="16" t="s">
        <v>425</v>
      </c>
      <c r="C131" s="10">
        <v>291.60000000000002</v>
      </c>
      <c r="D131" s="11">
        <v>210</v>
      </c>
      <c r="E131" s="11">
        <v>178.8</v>
      </c>
      <c r="F131" s="11">
        <v>238.80000000000013</v>
      </c>
      <c r="G131" s="11">
        <v>279.60000000000002</v>
      </c>
      <c r="H131" s="11">
        <v>283.20000000000005</v>
      </c>
      <c r="I131" s="11">
        <v>222</v>
      </c>
      <c r="J131" s="11">
        <v>150</v>
      </c>
      <c r="K131" s="11">
        <v>211.2</v>
      </c>
      <c r="L131" s="11">
        <v>262.54480000000001</v>
      </c>
      <c r="M131" s="11">
        <v>320.30135300000001</v>
      </c>
      <c r="N131" s="11">
        <v>266.90191700000003</v>
      </c>
      <c r="O131" s="11">
        <v>231.381</v>
      </c>
      <c r="P131" s="11">
        <v>280.54699900000003</v>
      </c>
      <c r="Q131" s="11">
        <v>315.59100000000001</v>
      </c>
      <c r="R131" s="11">
        <v>340.92500000000001</v>
      </c>
      <c r="S131" s="11">
        <v>490.83499999999998</v>
      </c>
      <c r="T131" s="11">
        <v>631.01300000000003</v>
      </c>
      <c r="U131" s="11">
        <v>382.13299999999998</v>
      </c>
      <c r="V131" s="11">
        <v>399.66095100000001</v>
      </c>
      <c r="W131" s="11">
        <v>736.96308499999998</v>
      </c>
      <c r="X131" s="11">
        <v>776.01823000000002</v>
      </c>
      <c r="Y131" s="11">
        <v>522.06036800000004</v>
      </c>
      <c r="Z131" s="11">
        <v>401.91587199999998</v>
      </c>
      <c r="AA131" s="11">
        <v>284.51413000000002</v>
      </c>
      <c r="AB131" s="11">
        <v>292.57930199999998</v>
      </c>
      <c r="AC131" s="11">
        <v>317.04700000000003</v>
      </c>
      <c r="AD131" s="11">
        <v>379.766302</v>
      </c>
      <c r="AE131" s="11">
        <v>418.95800000000003</v>
      </c>
    </row>
    <row r="132" spans="1:31" ht="13.5" customHeight="1" x14ac:dyDescent="0.15">
      <c r="A132" s="1"/>
      <c r="B132" s="16" t="s">
        <v>426</v>
      </c>
      <c r="C132" s="13">
        <v>188.4</v>
      </c>
      <c r="D132" s="14">
        <v>355.19999999999987</v>
      </c>
      <c r="E132" s="14">
        <v>308.39999999999998</v>
      </c>
      <c r="F132" s="14">
        <v>278.39999999999986</v>
      </c>
      <c r="G132" s="14">
        <v>231.59999999999988</v>
      </c>
      <c r="H132" s="14">
        <v>343.20000000000005</v>
      </c>
      <c r="I132" s="14">
        <v>722.39999999999986</v>
      </c>
      <c r="J132" s="14">
        <v>529.19999999999982</v>
      </c>
      <c r="K132" s="14">
        <v>868.79999999999984</v>
      </c>
      <c r="L132" s="14">
        <v>2292.129602</v>
      </c>
      <c r="M132" s="14">
        <v>2572.1087870000001</v>
      </c>
      <c r="N132" s="14">
        <v>2173.0408630000002</v>
      </c>
      <c r="O132" s="14">
        <v>3139.8090029999998</v>
      </c>
      <c r="P132" s="14">
        <v>3649.697999</v>
      </c>
      <c r="Q132" s="14">
        <v>5599.2519990000001</v>
      </c>
      <c r="R132" s="14">
        <v>6985.1700010000004</v>
      </c>
      <c r="S132" s="14">
        <v>8453.8940000000002</v>
      </c>
      <c r="T132" s="14">
        <v>14374.567999000001</v>
      </c>
      <c r="U132" s="14">
        <v>8386.4920000000002</v>
      </c>
      <c r="V132" s="14">
        <v>11915.450445</v>
      </c>
      <c r="W132" s="14">
        <v>20753.734368000001</v>
      </c>
      <c r="X132" s="14">
        <v>25504.674949</v>
      </c>
      <c r="Y132" s="14">
        <v>25873.843034000001</v>
      </c>
      <c r="Z132" s="14">
        <v>25723.054843999998</v>
      </c>
      <c r="AA132" s="14">
        <v>16474.76226</v>
      </c>
      <c r="AB132" s="14">
        <v>10035.507581</v>
      </c>
      <c r="AC132" s="14">
        <v>11155.960999999999</v>
      </c>
      <c r="AD132" s="14">
        <v>16294.369056</v>
      </c>
      <c r="AE132" s="14">
        <v>13035.067999999999</v>
      </c>
    </row>
    <row r="133" spans="1:31" ht="13.5" customHeight="1" x14ac:dyDescent="0.15">
      <c r="A133" s="1"/>
      <c r="B133" s="16" t="s">
        <v>427</v>
      </c>
      <c r="C133" s="10">
        <v>3268.8</v>
      </c>
      <c r="D133" s="11">
        <v>3796.7999999999993</v>
      </c>
      <c r="E133" s="11">
        <v>3734.4</v>
      </c>
      <c r="F133" s="11">
        <v>3816</v>
      </c>
      <c r="G133" s="11">
        <v>5432.4</v>
      </c>
      <c r="H133" s="11">
        <v>6667.199999999998</v>
      </c>
      <c r="I133" s="11">
        <v>7153.199999999998</v>
      </c>
      <c r="J133" s="11">
        <v>4384.7999999999984</v>
      </c>
      <c r="K133" s="11">
        <v>5663.9999999999991</v>
      </c>
      <c r="L133" s="11">
        <v>9641.4919000000009</v>
      </c>
      <c r="M133" s="11">
        <v>8057.9560609999999</v>
      </c>
      <c r="N133" s="11">
        <v>7550.8427320000001</v>
      </c>
      <c r="O133" s="11">
        <v>9267.8259999999991</v>
      </c>
      <c r="P133" s="11">
        <v>11799.579997999999</v>
      </c>
      <c r="Q133" s="11">
        <v>16105.791999999999</v>
      </c>
      <c r="R133" s="11">
        <v>20552.110001000001</v>
      </c>
      <c r="S133" s="11">
        <v>21163.501</v>
      </c>
      <c r="T133" s="11">
        <v>33781.494999000002</v>
      </c>
      <c r="U133" s="11">
        <v>19736.848000999998</v>
      </c>
      <c r="V133" s="11">
        <v>26820.001509000002</v>
      </c>
      <c r="W133" s="11">
        <v>36975.721147999997</v>
      </c>
      <c r="X133" s="11">
        <v>39707.050856000002</v>
      </c>
      <c r="Y133" s="11">
        <v>37665.213747000002</v>
      </c>
      <c r="Z133" s="11">
        <v>36694.535689999997</v>
      </c>
      <c r="AA133" s="11">
        <v>19561.486511999999</v>
      </c>
      <c r="AB133" s="11">
        <v>15700.594991</v>
      </c>
      <c r="AC133" s="11">
        <v>19250.644</v>
      </c>
      <c r="AD133" s="11">
        <v>26261.156257999999</v>
      </c>
      <c r="AE133" s="11">
        <v>21764.182000000001</v>
      </c>
    </row>
    <row r="134" spans="1:31" ht="13.5" customHeight="1" x14ac:dyDescent="0.15">
      <c r="A134" s="1"/>
      <c r="B134" s="16" t="s">
        <v>428</v>
      </c>
      <c r="C134" s="13"/>
      <c r="D134" s="14"/>
      <c r="E134" s="14"/>
      <c r="F134" s="14">
        <v>9.5999999999999979</v>
      </c>
      <c r="G134" s="14">
        <v>1.2000000000000008</v>
      </c>
      <c r="H134" s="14"/>
      <c r="I134" s="14"/>
      <c r="J134" s="14"/>
      <c r="K134" s="14"/>
      <c r="L134" s="14">
        <v>7.4999999999999997E-3</v>
      </c>
      <c r="M134" s="14"/>
      <c r="N134" s="14"/>
      <c r="O134" s="14">
        <v>0.47199600000000003</v>
      </c>
      <c r="P134" s="14">
        <v>0.3</v>
      </c>
      <c r="Q134" s="14">
        <v>0.13200000000000001</v>
      </c>
      <c r="R134" s="14"/>
      <c r="S134" s="14">
        <v>3.0000000000000001E-3</v>
      </c>
      <c r="T134" s="14"/>
      <c r="U134" s="14"/>
      <c r="V134" s="14"/>
      <c r="W134" s="14"/>
      <c r="X134" s="14">
        <v>1.8051999999999999E-2</v>
      </c>
      <c r="Y134" s="14"/>
      <c r="Z134" s="14">
        <v>0.51473199999999997</v>
      </c>
      <c r="AA134" s="14">
        <v>6.5145710000000001</v>
      </c>
      <c r="AB134" s="14">
        <v>1.7381200000000001</v>
      </c>
      <c r="AC134" s="14">
        <v>3.036</v>
      </c>
      <c r="AD134" s="14">
        <v>5.558433</v>
      </c>
      <c r="AE134" s="14">
        <v>5.8010000000000002</v>
      </c>
    </row>
    <row r="135" spans="1:31" ht="13.5" customHeight="1" x14ac:dyDescent="0.15">
      <c r="A135" s="1"/>
      <c r="B135" s="16" t="s">
        <v>429</v>
      </c>
      <c r="C135" s="10">
        <v>9.6</v>
      </c>
      <c r="D135" s="11">
        <v>1.2000000000000004</v>
      </c>
      <c r="E135" s="11">
        <v>2.4000000000000008</v>
      </c>
      <c r="F135" s="11">
        <v>20.399999999999999</v>
      </c>
      <c r="G135" s="11">
        <v>4.7999999999999989</v>
      </c>
      <c r="H135" s="11">
        <v>16.8</v>
      </c>
      <c r="I135" s="11">
        <v>34.79999999999999</v>
      </c>
      <c r="J135" s="11">
        <v>39.599999999999994</v>
      </c>
      <c r="K135" s="11">
        <v>63.599999999999994</v>
      </c>
      <c r="L135" s="11">
        <v>139.35919999999999</v>
      </c>
      <c r="M135" s="11">
        <v>111.522858</v>
      </c>
      <c r="N135" s="11">
        <v>79.812533999999999</v>
      </c>
      <c r="O135" s="11">
        <v>88.727999999999994</v>
      </c>
      <c r="P135" s="11">
        <v>179.53100000000001</v>
      </c>
      <c r="Q135" s="11">
        <v>138.72400099999999</v>
      </c>
      <c r="R135" s="11">
        <v>235.74599900000001</v>
      </c>
      <c r="S135" s="11">
        <v>342.91399999999999</v>
      </c>
      <c r="T135" s="11">
        <v>124.482001</v>
      </c>
      <c r="U135" s="11">
        <v>14.638002</v>
      </c>
      <c r="V135" s="11">
        <v>17.376249000000001</v>
      </c>
      <c r="W135" s="11">
        <v>22.305056</v>
      </c>
      <c r="X135" s="11">
        <v>43.213552999999997</v>
      </c>
      <c r="Y135" s="11">
        <v>122.166219</v>
      </c>
      <c r="Z135" s="11">
        <v>30.834395000000001</v>
      </c>
      <c r="AA135" s="11">
        <v>17.819234000000002</v>
      </c>
      <c r="AB135" s="11">
        <v>11.723556</v>
      </c>
      <c r="AC135" s="11">
        <v>21.004999999999999</v>
      </c>
      <c r="AD135" s="11">
        <v>57.515852000000002</v>
      </c>
      <c r="AE135" s="11">
        <v>54.106999999999999</v>
      </c>
    </row>
    <row r="136" spans="1:31" ht="13.5" customHeight="1" x14ac:dyDescent="0.15">
      <c r="A136" s="1"/>
      <c r="B136" s="16" t="s">
        <v>430</v>
      </c>
      <c r="C136" s="13"/>
      <c r="D136" s="14">
        <v>4.8000000000000007</v>
      </c>
      <c r="E136" s="14">
        <v>3.5999999999999996</v>
      </c>
      <c r="F136" s="14">
        <v>1.2</v>
      </c>
      <c r="G136" s="14">
        <v>7.2</v>
      </c>
      <c r="H136" s="14"/>
      <c r="I136" s="14">
        <v>9.6</v>
      </c>
      <c r="J136" s="14">
        <v>3.6</v>
      </c>
      <c r="K136" s="14">
        <v>4.8</v>
      </c>
      <c r="L136" s="14">
        <v>5.1670999999999996</v>
      </c>
      <c r="M136" s="14">
        <v>2.8657550000000001</v>
      </c>
      <c r="N136" s="14">
        <v>13.203087</v>
      </c>
      <c r="O136" s="14">
        <v>2.2149999999999999</v>
      </c>
      <c r="P136" s="14">
        <v>11.638999999999999</v>
      </c>
      <c r="Q136" s="14">
        <v>11.631999</v>
      </c>
      <c r="R136" s="14">
        <v>30.260000999999999</v>
      </c>
      <c r="S136" s="14">
        <v>6.5259989999999997</v>
      </c>
      <c r="T136" s="14">
        <v>83.106999999999999</v>
      </c>
      <c r="U136" s="14">
        <v>90.490999000000002</v>
      </c>
      <c r="V136" s="14">
        <v>151.35720000000001</v>
      </c>
      <c r="W136" s="14">
        <v>63.396864000000001</v>
      </c>
      <c r="X136" s="14">
        <v>1.5191209999999999</v>
      </c>
      <c r="Y136" s="14">
        <v>1.130253</v>
      </c>
      <c r="Z136" s="14">
        <v>0.87333700000000003</v>
      </c>
      <c r="AA136" s="14">
        <v>0.102211</v>
      </c>
      <c r="AB136" s="14">
        <v>6.1481589999999997</v>
      </c>
      <c r="AC136" s="14">
        <v>1.1339999999999999</v>
      </c>
      <c r="AD136" s="14">
        <v>0.28155999999999998</v>
      </c>
      <c r="AE136" s="14">
        <v>0.434</v>
      </c>
    </row>
    <row r="137" spans="1:31" ht="13.5" customHeight="1" x14ac:dyDescent="0.15">
      <c r="A137" s="1"/>
      <c r="B137" s="16" t="s">
        <v>431</v>
      </c>
      <c r="C137" s="10"/>
      <c r="D137" s="11"/>
      <c r="E137" s="11">
        <v>1.2</v>
      </c>
      <c r="F137" s="11">
        <v>1.2</v>
      </c>
      <c r="G137" s="11">
        <v>1.2000000000000008</v>
      </c>
      <c r="H137" s="11">
        <v>5.9999999999999991</v>
      </c>
      <c r="I137" s="11">
        <v>1.2</v>
      </c>
      <c r="J137" s="11">
        <v>2.399999999999999</v>
      </c>
      <c r="K137" s="11">
        <v>6</v>
      </c>
      <c r="L137" s="11">
        <v>9.6445000000000007</v>
      </c>
      <c r="M137" s="11">
        <v>6.918857</v>
      </c>
      <c r="N137" s="11">
        <v>5.9735589999999998</v>
      </c>
      <c r="O137" s="11">
        <v>5.4340000000000002</v>
      </c>
      <c r="P137" s="11">
        <v>4.7439999999999998</v>
      </c>
      <c r="Q137" s="11">
        <v>2.2259980000000001</v>
      </c>
      <c r="R137" s="11">
        <v>7.933999</v>
      </c>
      <c r="S137" s="11">
        <v>36.237999000000002</v>
      </c>
      <c r="T137" s="11">
        <v>3.0459990000000001</v>
      </c>
      <c r="U137" s="11">
        <v>35.555000999999997</v>
      </c>
      <c r="V137" s="11">
        <v>102.039568</v>
      </c>
      <c r="W137" s="11">
        <v>71.875642999999997</v>
      </c>
      <c r="X137" s="11">
        <v>4.6198750000000004</v>
      </c>
      <c r="Y137" s="11">
        <v>0.18712799999999999</v>
      </c>
      <c r="Z137" s="11">
        <v>2.813561</v>
      </c>
      <c r="AA137" s="11">
        <v>3.9740259999999998</v>
      </c>
      <c r="AB137" s="11">
        <v>8.7830370000000002</v>
      </c>
      <c r="AC137" s="11">
        <v>6.4509999999999996</v>
      </c>
      <c r="AD137" s="11">
        <v>1.4200000000000001E-4</v>
      </c>
      <c r="AE137" s="11">
        <v>5.0000000000000001E-3</v>
      </c>
    </row>
    <row r="138" spans="1:31" ht="13.5" customHeight="1" x14ac:dyDescent="0.15">
      <c r="A138" s="1"/>
      <c r="B138" s="16" t="s">
        <v>432</v>
      </c>
      <c r="C138" s="13">
        <v>7.2</v>
      </c>
      <c r="D138" s="14"/>
      <c r="E138" s="14">
        <v>1.2</v>
      </c>
      <c r="F138" s="14">
        <v>7.1999999999999984</v>
      </c>
      <c r="G138" s="14">
        <v>10.8</v>
      </c>
      <c r="H138" s="14">
        <v>3.5999999999999992</v>
      </c>
      <c r="I138" s="14">
        <v>2.4</v>
      </c>
      <c r="J138" s="14"/>
      <c r="K138" s="14"/>
      <c r="L138" s="14">
        <v>4.9016999999999999</v>
      </c>
      <c r="M138" s="14">
        <v>3.2448190000000001</v>
      </c>
      <c r="N138" s="14">
        <v>1.9995700000000001</v>
      </c>
      <c r="O138" s="14">
        <v>3.3939979999999998</v>
      </c>
      <c r="P138" s="14">
        <v>7.1839979999999999</v>
      </c>
      <c r="Q138" s="14">
        <v>10.136003000000001</v>
      </c>
      <c r="R138" s="14">
        <v>14.456</v>
      </c>
      <c r="S138" s="14">
        <v>25.148999</v>
      </c>
      <c r="T138" s="14">
        <v>58.492001000000002</v>
      </c>
      <c r="U138" s="14">
        <v>18.903998999999999</v>
      </c>
      <c r="V138" s="14">
        <v>34.885064999999997</v>
      </c>
      <c r="W138" s="14">
        <v>42.631396000000002</v>
      </c>
      <c r="X138" s="14">
        <v>68.881325000000004</v>
      </c>
      <c r="Y138" s="14">
        <v>244.39076299999999</v>
      </c>
      <c r="Z138" s="14">
        <v>121.89961599999999</v>
      </c>
      <c r="AA138" s="14">
        <v>50.552021000000003</v>
      </c>
      <c r="AB138" s="14">
        <v>54.066325999999997</v>
      </c>
      <c r="AC138" s="14">
        <v>59.244999999999997</v>
      </c>
      <c r="AD138" s="14">
        <v>60.324173999999999</v>
      </c>
      <c r="AE138" s="14">
        <v>56.188000000000002</v>
      </c>
    </row>
    <row r="139" spans="1:31" ht="13.5" customHeight="1" x14ac:dyDescent="0.15">
      <c r="A139" s="1"/>
      <c r="B139" s="16" t="s">
        <v>433</v>
      </c>
      <c r="C139" s="10"/>
      <c r="D139" s="11"/>
      <c r="E139" s="11"/>
      <c r="F139" s="11">
        <v>1.2</v>
      </c>
      <c r="G139" s="11">
        <v>2.399999999999999</v>
      </c>
      <c r="H139" s="11">
        <v>1.2</v>
      </c>
      <c r="I139" s="11"/>
      <c r="J139" s="11"/>
      <c r="K139" s="11"/>
      <c r="L139" s="11">
        <v>9.5001000000000002E-2</v>
      </c>
      <c r="M139" s="11">
        <v>1.900752</v>
      </c>
      <c r="N139" s="11">
        <v>1.4416389999999999</v>
      </c>
      <c r="O139" s="11">
        <v>0.94599999999999995</v>
      </c>
      <c r="P139" s="11">
        <v>0.16200000000000001</v>
      </c>
      <c r="Q139" s="11">
        <v>1.3299989999999999</v>
      </c>
      <c r="R139" s="11">
        <v>1.790001</v>
      </c>
      <c r="S139" s="11">
        <v>0.69599900000000003</v>
      </c>
      <c r="T139" s="11">
        <v>0.17699899999999999</v>
      </c>
      <c r="U139" s="11">
        <v>0.749</v>
      </c>
      <c r="V139" s="11">
        <v>0.45558799999999999</v>
      </c>
      <c r="W139" s="11">
        <v>0.47156399999999998</v>
      </c>
      <c r="X139" s="11">
        <v>0.83702799999999999</v>
      </c>
      <c r="Y139" s="11">
        <v>0.12615799999999999</v>
      </c>
      <c r="Z139" s="11">
        <v>0.156391</v>
      </c>
      <c r="AA139" s="11">
        <v>3.0813E-2</v>
      </c>
      <c r="AB139" s="11">
        <v>9.0859999999999996E-2</v>
      </c>
      <c r="AC139" s="11">
        <v>5.7000000000000002E-2</v>
      </c>
      <c r="AD139" s="11">
        <v>0.11516899999999999</v>
      </c>
      <c r="AE139" s="11">
        <v>0.01</v>
      </c>
    </row>
    <row r="140" spans="1:31" ht="13.5" customHeight="1" x14ac:dyDescent="0.15">
      <c r="A140" s="1"/>
      <c r="B140" s="16" t="s">
        <v>434</v>
      </c>
      <c r="C140" s="13">
        <v>1141.2</v>
      </c>
      <c r="D140" s="14">
        <v>1282.7999999999997</v>
      </c>
      <c r="E140" s="14">
        <v>1233.6000000000001</v>
      </c>
      <c r="F140" s="14">
        <v>1081.2</v>
      </c>
      <c r="G140" s="14">
        <v>1557.599999999999</v>
      </c>
      <c r="H140" s="14">
        <v>2259.6000000000008</v>
      </c>
      <c r="I140" s="14">
        <v>3083.9999999999982</v>
      </c>
      <c r="J140" s="14">
        <v>2123.9999999999991</v>
      </c>
      <c r="K140" s="14">
        <v>2568</v>
      </c>
      <c r="L140" s="14">
        <v>4702.5978990000003</v>
      </c>
      <c r="M140" s="14">
        <v>4632.9722110000002</v>
      </c>
      <c r="N140" s="14">
        <v>4210.1790060000003</v>
      </c>
      <c r="O140" s="14">
        <v>5756.4930020000002</v>
      </c>
      <c r="P140" s="14">
        <v>7290.1170000000002</v>
      </c>
      <c r="Q140" s="14">
        <v>10018.316999999999</v>
      </c>
      <c r="R140" s="14">
        <v>12930.857</v>
      </c>
      <c r="S140" s="14">
        <v>12656.189</v>
      </c>
      <c r="T140" s="14">
        <v>19248.494999999999</v>
      </c>
      <c r="U140" s="14">
        <v>9310.0210000000006</v>
      </c>
      <c r="V140" s="14">
        <v>12170.134468</v>
      </c>
      <c r="W140" s="14">
        <v>14759.069771</v>
      </c>
      <c r="X140" s="14">
        <v>15115.287189000001</v>
      </c>
      <c r="Y140" s="14">
        <v>18122.896939999999</v>
      </c>
      <c r="Z140" s="14">
        <v>16194.255872</v>
      </c>
      <c r="AA140" s="14">
        <v>8614.6723899999997</v>
      </c>
      <c r="AB140" s="14">
        <v>7217.2438940000002</v>
      </c>
      <c r="AC140" s="14">
        <v>9254.4969999999994</v>
      </c>
      <c r="AD140" s="14">
        <v>9275.9708310000005</v>
      </c>
      <c r="AE140" s="14">
        <v>8981.0609999999997</v>
      </c>
    </row>
    <row r="141" spans="1:31" ht="13.5" customHeight="1" x14ac:dyDescent="0.15">
      <c r="A141" s="1"/>
      <c r="B141" s="16" t="s">
        <v>435</v>
      </c>
      <c r="C141" s="10"/>
      <c r="D141" s="11"/>
      <c r="E141" s="11">
        <v>16.8</v>
      </c>
      <c r="F141" s="11">
        <v>105.60000000000002</v>
      </c>
      <c r="G141" s="11">
        <v>134.4</v>
      </c>
      <c r="H141" s="11">
        <v>195.59999999999988</v>
      </c>
      <c r="I141" s="11">
        <v>297.59999999999991</v>
      </c>
      <c r="J141" s="11">
        <v>142.79999999999987</v>
      </c>
      <c r="K141" s="11">
        <v>208.8</v>
      </c>
      <c r="L141" s="11">
        <v>103.989301</v>
      </c>
      <c r="M141" s="11">
        <v>136.72618399999999</v>
      </c>
      <c r="N141" s="11">
        <v>96.811896000000004</v>
      </c>
      <c r="O141" s="11">
        <v>78.956999999999994</v>
      </c>
      <c r="P141" s="11">
        <v>76.944999999999993</v>
      </c>
      <c r="Q141" s="11">
        <v>28.828001</v>
      </c>
      <c r="R141" s="11">
        <v>40.086998999999999</v>
      </c>
      <c r="S141" s="11">
        <v>103.89</v>
      </c>
      <c r="T141" s="11">
        <v>262.93399799999997</v>
      </c>
      <c r="U141" s="11">
        <v>47.409998999999999</v>
      </c>
      <c r="V141" s="11">
        <v>21.978514000000001</v>
      </c>
      <c r="W141" s="11">
        <v>39.822366000000002</v>
      </c>
      <c r="X141" s="11">
        <v>42.361646999999998</v>
      </c>
      <c r="Y141" s="11">
        <v>53.094893999999996</v>
      </c>
      <c r="Z141" s="11">
        <v>27.360790999999999</v>
      </c>
      <c r="AA141" s="11">
        <v>16.13775</v>
      </c>
      <c r="AB141" s="11">
        <v>23.014555999999999</v>
      </c>
      <c r="AC141" s="11">
        <v>16.984000000000002</v>
      </c>
      <c r="AD141" s="11">
        <v>21.919326999999999</v>
      </c>
      <c r="AE141" s="11">
        <v>19.709</v>
      </c>
    </row>
    <row r="142" spans="1:31" ht="13.5" customHeight="1" x14ac:dyDescent="0.15">
      <c r="A142" s="1"/>
      <c r="B142" s="16" t="s">
        <v>436</v>
      </c>
      <c r="C142" s="13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>
        <v>1.536627</v>
      </c>
      <c r="W142" s="14"/>
      <c r="X142" s="14"/>
      <c r="Y142" s="14"/>
      <c r="Z142" s="14"/>
      <c r="AA142" s="14"/>
      <c r="AB142" s="14">
        <v>0.86180900000000005</v>
      </c>
      <c r="AC142" s="14">
        <v>1.036</v>
      </c>
      <c r="AD142" s="14">
        <v>1.8067530000000001</v>
      </c>
      <c r="AE142" s="14">
        <v>1.752</v>
      </c>
    </row>
    <row r="143" spans="1:31" ht="13.5" customHeight="1" x14ac:dyDescent="0.15">
      <c r="A143" s="1"/>
      <c r="B143" s="16" t="s">
        <v>437</v>
      </c>
      <c r="C143" s="10">
        <v>2.4</v>
      </c>
      <c r="D143" s="11">
        <v>24</v>
      </c>
      <c r="E143" s="11">
        <v>103.2</v>
      </c>
      <c r="F143" s="11">
        <v>565.19999999999993</v>
      </c>
      <c r="G143" s="11">
        <v>462</v>
      </c>
      <c r="H143" s="11">
        <v>380.39999999999986</v>
      </c>
      <c r="I143" s="11">
        <v>472.7999999999999</v>
      </c>
      <c r="J143" s="11">
        <v>212.4</v>
      </c>
      <c r="K143" s="11">
        <v>308.39999999999975</v>
      </c>
      <c r="L143" s="11">
        <v>605.08000100000004</v>
      </c>
      <c r="M143" s="11">
        <v>434.20365299999997</v>
      </c>
      <c r="N143" s="11">
        <v>429.062321</v>
      </c>
      <c r="O143" s="11">
        <v>238.36799999999999</v>
      </c>
      <c r="P143" s="11">
        <v>142.62199899999999</v>
      </c>
      <c r="Q143" s="11">
        <v>325.536</v>
      </c>
      <c r="R143" s="11">
        <v>499.09700099999998</v>
      </c>
      <c r="S143" s="11">
        <v>255.357</v>
      </c>
      <c r="T143" s="11">
        <v>64.145000999999993</v>
      </c>
      <c r="U143" s="11">
        <v>52.733998999999997</v>
      </c>
      <c r="V143" s="11">
        <v>420.695314</v>
      </c>
      <c r="W143" s="11">
        <v>1126.5137</v>
      </c>
      <c r="X143" s="11">
        <v>1101.8394920000001</v>
      </c>
      <c r="Y143" s="11">
        <v>1663.2546460000001</v>
      </c>
      <c r="Z143" s="11">
        <v>2391.8532879999998</v>
      </c>
      <c r="AA143" s="11">
        <v>361.34294899999998</v>
      </c>
      <c r="AB143" s="11">
        <v>14.47955</v>
      </c>
      <c r="AC143" s="11">
        <v>40.386000000000003</v>
      </c>
      <c r="AD143" s="11">
        <v>53.349096000000003</v>
      </c>
      <c r="AE143" s="11">
        <v>43.177999999999997</v>
      </c>
    </row>
    <row r="144" spans="1:31" ht="13.5" customHeight="1" x14ac:dyDescent="0.15">
      <c r="A144" s="1"/>
      <c r="B144" s="16" t="s">
        <v>438</v>
      </c>
      <c r="C144" s="13">
        <v>8.4</v>
      </c>
      <c r="D144" s="14">
        <v>103.2</v>
      </c>
      <c r="E144" s="14">
        <v>37.200000000000003</v>
      </c>
      <c r="F144" s="14">
        <v>21.6</v>
      </c>
      <c r="G144" s="14">
        <v>23.999999999999986</v>
      </c>
      <c r="H144" s="14">
        <v>128.4</v>
      </c>
      <c r="I144" s="14">
        <v>37.199999999999989</v>
      </c>
      <c r="J144" s="14">
        <v>27.599999999999987</v>
      </c>
      <c r="K144" s="14">
        <v>75.599999999999966</v>
      </c>
      <c r="L144" s="14">
        <v>114.950304</v>
      </c>
      <c r="M144" s="14">
        <v>102.894924</v>
      </c>
      <c r="N144" s="14">
        <v>18.907260000000001</v>
      </c>
      <c r="O144" s="14">
        <v>0.45900000000000002</v>
      </c>
      <c r="P144" s="14">
        <v>1.3049999999999999</v>
      </c>
      <c r="Q144" s="14">
        <v>3.7749959999999998</v>
      </c>
      <c r="R144" s="14">
        <v>4.5770039999999996</v>
      </c>
      <c r="S144" s="14">
        <v>3.5000040000000001</v>
      </c>
      <c r="T144" s="14">
        <v>4.4949960000000004</v>
      </c>
      <c r="U144" s="14">
        <v>6.8940000000000001</v>
      </c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</row>
    <row r="145" spans="1:31" ht="13.5" customHeight="1" x14ac:dyDescent="0.15">
      <c r="A145" s="1"/>
      <c r="B145" s="15" t="s">
        <v>439</v>
      </c>
      <c r="C145" s="10">
        <v>759.79700000000003</v>
      </c>
      <c r="D145" s="11">
        <v>890.56799999999998</v>
      </c>
      <c r="E145" s="11">
        <v>786</v>
      </c>
      <c r="F145" s="11">
        <v>1189.1999999999998</v>
      </c>
      <c r="G145" s="11">
        <v>1953.5999999999995</v>
      </c>
      <c r="H145" s="11">
        <v>2518.7999999999993</v>
      </c>
      <c r="I145" s="11">
        <v>4438.8</v>
      </c>
      <c r="J145" s="11">
        <v>1980.000419</v>
      </c>
      <c r="K145" s="11">
        <v>2942.400000000001</v>
      </c>
      <c r="L145" s="11">
        <v>2814.2909970000001</v>
      </c>
      <c r="M145" s="11">
        <v>1679.3401369999999</v>
      </c>
      <c r="N145" s="11">
        <v>1684.9443490000001</v>
      </c>
      <c r="O145" s="11">
        <v>2003.895994</v>
      </c>
      <c r="P145" s="11">
        <v>2846.1009899999999</v>
      </c>
      <c r="Q145" s="11">
        <v>2945.3169979999998</v>
      </c>
      <c r="R145" s="11">
        <v>4371.311017</v>
      </c>
      <c r="S145" s="11">
        <v>4310.6729779999996</v>
      </c>
      <c r="T145" s="11">
        <v>4048.8430069999999</v>
      </c>
      <c r="U145" s="11">
        <v>3162.328004</v>
      </c>
      <c r="V145" s="11">
        <v>4683.5031600000002</v>
      </c>
      <c r="W145" s="11">
        <v>5612.2386990000005</v>
      </c>
      <c r="X145" s="11">
        <v>5382.6196319999999</v>
      </c>
      <c r="Y145" s="11">
        <v>5791.2604019999999</v>
      </c>
      <c r="Z145" s="11">
        <v>8053.1073580000002</v>
      </c>
      <c r="AA145" s="11">
        <v>5542.1730319999997</v>
      </c>
      <c r="AB145" s="11">
        <v>4495.209707</v>
      </c>
      <c r="AC145" s="11">
        <v>5244.4030000000002</v>
      </c>
      <c r="AD145" s="11">
        <v>6138.3646189999999</v>
      </c>
      <c r="AE145" s="11">
        <v>4921.0829999999996</v>
      </c>
    </row>
    <row r="146" spans="1:31" ht="13.5" customHeight="1" x14ac:dyDescent="0.15">
      <c r="A146" s="1"/>
      <c r="B146" s="16" t="s">
        <v>440</v>
      </c>
      <c r="C146" s="13"/>
      <c r="D146" s="14">
        <v>1.2000000000000004</v>
      </c>
      <c r="E146" s="14">
        <v>32.4</v>
      </c>
      <c r="F146" s="14">
        <v>71.999999999999972</v>
      </c>
      <c r="G146" s="14">
        <v>116.39999999999993</v>
      </c>
      <c r="H146" s="14">
        <v>76.8</v>
      </c>
      <c r="I146" s="14">
        <v>182.39999999999992</v>
      </c>
      <c r="J146" s="14">
        <v>106.79999999999997</v>
      </c>
      <c r="K146" s="14">
        <v>646.79999999999995</v>
      </c>
      <c r="L146" s="14">
        <v>654.33020199999999</v>
      </c>
      <c r="M146" s="14">
        <v>219.70939899999999</v>
      </c>
      <c r="N146" s="14">
        <v>177.71678499999999</v>
      </c>
      <c r="O146" s="14">
        <v>267.63400000000001</v>
      </c>
      <c r="P146" s="14">
        <v>137.39800099999999</v>
      </c>
      <c r="Q146" s="14">
        <v>0.68100000000000005</v>
      </c>
      <c r="R146" s="14">
        <v>218.67100199999999</v>
      </c>
      <c r="S146" s="14">
        <v>342.58499799999998</v>
      </c>
      <c r="T146" s="14">
        <v>0.74299999999999999</v>
      </c>
      <c r="U146" s="14">
        <v>118.155</v>
      </c>
      <c r="V146" s="14">
        <v>114.38291599999999</v>
      </c>
      <c r="W146" s="14">
        <v>2.5287519999999999</v>
      </c>
      <c r="X146" s="14">
        <v>139.54189400000001</v>
      </c>
      <c r="Y146" s="14">
        <v>136.17934</v>
      </c>
      <c r="Z146" s="14">
        <v>149.85447400000001</v>
      </c>
      <c r="AA146" s="14">
        <v>142.54123300000001</v>
      </c>
      <c r="AB146" s="14">
        <v>185.56947</v>
      </c>
      <c r="AC146" s="14">
        <v>224.68700000000001</v>
      </c>
      <c r="AD146" s="14">
        <v>184.524697</v>
      </c>
      <c r="AE146" s="14">
        <v>16.756</v>
      </c>
    </row>
    <row r="147" spans="1:31" ht="13.5" customHeight="1" x14ac:dyDescent="0.15">
      <c r="A147" s="1"/>
      <c r="B147" s="16" t="s">
        <v>441</v>
      </c>
      <c r="C147" s="10"/>
      <c r="D147" s="11">
        <v>2.3999999999999981</v>
      </c>
      <c r="E147" s="11"/>
      <c r="F147" s="11">
        <v>1.2</v>
      </c>
      <c r="G147" s="11"/>
      <c r="H147" s="11">
        <v>8.4</v>
      </c>
      <c r="I147" s="11">
        <v>2.4</v>
      </c>
      <c r="J147" s="11"/>
      <c r="K147" s="11"/>
      <c r="L147" s="11"/>
      <c r="M147" s="11">
        <v>2.8063999999999999E-2</v>
      </c>
      <c r="N147" s="11">
        <v>1.177138</v>
      </c>
      <c r="O147" s="11">
        <v>0.66300099999999995</v>
      </c>
      <c r="P147" s="11">
        <v>4.5997999999999997E-2</v>
      </c>
      <c r="Q147" s="11">
        <v>6.999E-3</v>
      </c>
      <c r="R147" s="11">
        <v>0.282001</v>
      </c>
      <c r="S147" s="11">
        <v>2.3189989999999998</v>
      </c>
      <c r="T147" s="11">
        <v>5.3550009999999997</v>
      </c>
      <c r="U147" s="11">
        <v>1.6530009999999999</v>
      </c>
      <c r="V147" s="11">
        <v>6.9234400000000003</v>
      </c>
      <c r="W147" s="11">
        <v>12.33015</v>
      </c>
      <c r="X147" s="11">
        <v>13.483091</v>
      </c>
      <c r="Y147" s="11">
        <v>11.031622</v>
      </c>
      <c r="Z147" s="11">
        <v>5.053267</v>
      </c>
      <c r="AA147" s="11">
        <v>10.779308</v>
      </c>
      <c r="AB147" s="11">
        <v>22.646577000000001</v>
      </c>
      <c r="AC147" s="11">
        <v>25.294</v>
      </c>
      <c r="AD147" s="11">
        <v>56.463025000000002</v>
      </c>
      <c r="AE147" s="11">
        <v>15.099</v>
      </c>
    </row>
    <row r="148" spans="1:31" ht="13.5" customHeight="1" x14ac:dyDescent="0.15">
      <c r="A148" s="1"/>
      <c r="B148" s="16" t="s">
        <v>442</v>
      </c>
      <c r="C148" s="13"/>
      <c r="D148" s="14"/>
      <c r="E148" s="14"/>
      <c r="F148" s="14"/>
      <c r="G148" s="14"/>
      <c r="H148" s="14"/>
      <c r="I148" s="14"/>
      <c r="J148" s="14"/>
      <c r="K148" s="14"/>
      <c r="L148" s="14">
        <v>2.2398999999999999E-2</v>
      </c>
      <c r="M148" s="14">
        <v>4.0200000000000001E-4</v>
      </c>
      <c r="N148" s="14">
        <v>0.14424500000000001</v>
      </c>
      <c r="O148" s="14">
        <v>0.76099799999999995</v>
      </c>
      <c r="P148" s="14">
        <v>1.0669979999999999</v>
      </c>
      <c r="Q148" s="14">
        <v>0.76600000000000001</v>
      </c>
      <c r="R148" s="14">
        <v>1.0960000000000001</v>
      </c>
      <c r="S148" s="14">
        <v>1.193001</v>
      </c>
      <c r="T148" s="14">
        <v>0.98500100000000002</v>
      </c>
      <c r="U148" s="14">
        <v>0.79300099999999996</v>
      </c>
      <c r="V148" s="14">
        <v>0.457507</v>
      </c>
      <c r="W148" s="14">
        <v>0.80758399999999997</v>
      </c>
      <c r="X148" s="14">
        <v>0.19656299999999999</v>
      </c>
      <c r="Y148" s="14">
        <v>0.37232199999999999</v>
      </c>
      <c r="Z148" s="14">
        <v>21.211622999999999</v>
      </c>
      <c r="AA148" s="14">
        <v>25.589749999999999</v>
      </c>
      <c r="AB148" s="14">
        <v>0.68221600000000004</v>
      </c>
      <c r="AC148" s="14">
        <v>0.71899999999999997</v>
      </c>
      <c r="AD148" s="14">
        <v>0.64794600000000002</v>
      </c>
      <c r="AE148" s="14">
        <v>0.60599999999999998</v>
      </c>
    </row>
    <row r="149" spans="1:31" ht="13.5" customHeight="1" x14ac:dyDescent="0.15">
      <c r="A149" s="1"/>
      <c r="B149" s="16" t="s">
        <v>443</v>
      </c>
      <c r="C149" s="10"/>
      <c r="D149" s="11"/>
      <c r="E149" s="11"/>
      <c r="F149" s="11"/>
      <c r="G149" s="11">
        <v>2.4</v>
      </c>
      <c r="H149" s="11"/>
      <c r="I149" s="11"/>
      <c r="J149" s="11">
        <v>1.1999999999999993</v>
      </c>
      <c r="K149" s="11"/>
      <c r="L149" s="11">
        <v>0.83589599999999997</v>
      </c>
      <c r="M149" s="11">
        <v>2.406552</v>
      </c>
      <c r="N149" s="11">
        <v>5.0419320000000001</v>
      </c>
      <c r="O149" s="11">
        <v>4.476</v>
      </c>
      <c r="P149" s="11">
        <v>7.118004</v>
      </c>
      <c r="Q149" s="11">
        <v>2.9430000000000001</v>
      </c>
      <c r="R149" s="11">
        <v>4.4004000000000001E-2</v>
      </c>
      <c r="S149" s="11"/>
      <c r="T149" s="11">
        <v>2.0004000000000001E-2</v>
      </c>
      <c r="U149" s="11">
        <v>9.9599999999999992E-4</v>
      </c>
      <c r="V149" s="11">
        <v>1.8200000000000001E-4</v>
      </c>
      <c r="W149" s="11">
        <v>2.9572999999999999E-2</v>
      </c>
      <c r="X149" s="11">
        <v>0.15582599999999999</v>
      </c>
      <c r="Y149" s="11">
        <v>0.80597600000000003</v>
      </c>
      <c r="Z149" s="11">
        <v>6.3444510000000003</v>
      </c>
      <c r="AA149" s="11">
        <v>7.0106260000000002</v>
      </c>
      <c r="AB149" s="11">
        <v>3.032594</v>
      </c>
      <c r="AC149" s="11">
        <v>0.65400000000000003</v>
      </c>
      <c r="AD149" s="11">
        <v>0.42</v>
      </c>
      <c r="AE149" s="11">
        <v>4.46</v>
      </c>
    </row>
    <row r="150" spans="1:31" ht="13.5" customHeight="1" x14ac:dyDescent="0.15">
      <c r="A150" s="1"/>
      <c r="B150" s="16" t="s">
        <v>444</v>
      </c>
      <c r="C150" s="13"/>
      <c r="D150" s="14"/>
      <c r="E150" s="14"/>
      <c r="F150" s="14"/>
      <c r="G150" s="14"/>
      <c r="H150" s="14"/>
      <c r="I150" s="14"/>
      <c r="J150" s="14"/>
      <c r="K150" s="14"/>
      <c r="L150" s="14"/>
      <c r="M150" s="14">
        <v>1.4519999999999999E-3</v>
      </c>
      <c r="N150" s="14">
        <v>4.3319999999999999E-3</v>
      </c>
      <c r="O150" s="14"/>
      <c r="P150" s="14">
        <v>3.0000000000000001E-3</v>
      </c>
      <c r="Q150" s="14">
        <v>3.9960000000000004E-3</v>
      </c>
      <c r="R150" s="14"/>
      <c r="S150" s="14">
        <v>3.0000000000000001E-3</v>
      </c>
      <c r="T150" s="14"/>
      <c r="U150" s="14">
        <v>2.0040000000000001E-3</v>
      </c>
      <c r="V150" s="14">
        <v>7.1520000000000004E-3</v>
      </c>
      <c r="W150" s="14">
        <v>4.7899999999999999E-4</v>
      </c>
      <c r="X150" s="14">
        <v>0.223381</v>
      </c>
      <c r="Y150" s="14">
        <v>0.39052999999999999</v>
      </c>
      <c r="Z150" s="14">
        <v>6.3078999999999996E-2</v>
      </c>
      <c r="AA150" s="14">
        <v>0.13847599999999999</v>
      </c>
      <c r="AB150" s="14">
        <v>0.30286000000000002</v>
      </c>
      <c r="AC150" s="14">
        <v>0.51400000000000001</v>
      </c>
      <c r="AD150" s="14">
        <v>0.29756199999999999</v>
      </c>
      <c r="AE150" s="14">
        <v>0.34200000000000003</v>
      </c>
    </row>
    <row r="151" spans="1:31" ht="13.5" customHeight="1" x14ac:dyDescent="0.15">
      <c r="A151" s="1"/>
      <c r="B151" s="16" t="s">
        <v>445</v>
      </c>
      <c r="C151" s="10"/>
      <c r="D151" s="11"/>
      <c r="E151" s="11"/>
      <c r="F151" s="11"/>
      <c r="G151" s="11"/>
      <c r="H151" s="11"/>
      <c r="I151" s="11"/>
      <c r="J151" s="11"/>
      <c r="K151" s="11"/>
      <c r="L151" s="11"/>
      <c r="M151" s="11">
        <v>1.5424999999999999E-2</v>
      </c>
      <c r="N151" s="11">
        <v>5.8619999999999998E-2</v>
      </c>
      <c r="O151" s="11"/>
      <c r="P151" s="11"/>
      <c r="Q151" s="11">
        <v>4.0000000000000001E-3</v>
      </c>
      <c r="R151" s="11">
        <v>4.0010000000000002E-3</v>
      </c>
      <c r="S151" s="11">
        <v>0.22600000000000001</v>
      </c>
      <c r="T151" s="11">
        <v>1E-3</v>
      </c>
      <c r="U151" s="11"/>
      <c r="V151" s="11">
        <v>0.69106800000000002</v>
      </c>
      <c r="W151" s="11">
        <v>6.5166000000000002E-2</v>
      </c>
      <c r="X151" s="11">
        <v>1.0610000000000001E-3</v>
      </c>
      <c r="Y151" s="11">
        <v>0.10029200000000001</v>
      </c>
      <c r="Z151" s="11">
        <v>5.1E-5</v>
      </c>
      <c r="AA151" s="11">
        <v>5.7547000000000001E-2</v>
      </c>
      <c r="AB151" s="11">
        <v>4.6432000000000001E-2</v>
      </c>
      <c r="AC151" s="11">
        <v>1.2E-2</v>
      </c>
      <c r="AD151" s="11">
        <v>4.1107999999999999E-2</v>
      </c>
      <c r="AE151" s="11">
        <v>4.9000000000000002E-2</v>
      </c>
    </row>
    <row r="152" spans="1:31" ht="13.5" customHeight="1" x14ac:dyDescent="0.15">
      <c r="A152" s="1"/>
      <c r="B152" s="16" t="s">
        <v>446</v>
      </c>
      <c r="C152" s="13">
        <v>27.6</v>
      </c>
      <c r="D152" s="14">
        <v>14.400000000000007</v>
      </c>
      <c r="E152" s="14">
        <v>33.6</v>
      </c>
      <c r="F152" s="14">
        <v>64.8</v>
      </c>
      <c r="G152" s="14">
        <v>52.799999999999983</v>
      </c>
      <c r="H152" s="14">
        <v>17.999999999999989</v>
      </c>
      <c r="I152" s="14">
        <v>22.8</v>
      </c>
      <c r="J152" s="14">
        <v>14.4</v>
      </c>
      <c r="K152" s="14">
        <v>66</v>
      </c>
      <c r="L152" s="14">
        <v>11.826599</v>
      </c>
      <c r="M152" s="14">
        <v>2.417799</v>
      </c>
      <c r="N152" s="14">
        <v>1.8067709999999999</v>
      </c>
      <c r="O152" s="14">
        <v>55.569999000000003</v>
      </c>
      <c r="P152" s="14">
        <v>269.49099899999999</v>
      </c>
      <c r="Q152" s="14">
        <v>323.89699999999999</v>
      </c>
      <c r="R152" s="14">
        <v>425.81599999999997</v>
      </c>
      <c r="S152" s="14">
        <v>520.18499999999995</v>
      </c>
      <c r="T152" s="14">
        <v>231.16900100000001</v>
      </c>
      <c r="U152" s="14">
        <v>23.356000999999999</v>
      </c>
      <c r="V152" s="14">
        <v>10.071726999999999</v>
      </c>
      <c r="W152" s="14">
        <v>41.981850000000001</v>
      </c>
      <c r="X152" s="14">
        <v>10.678250999999999</v>
      </c>
      <c r="Y152" s="14">
        <v>9.9052559999999996</v>
      </c>
      <c r="Z152" s="14">
        <v>5.624879</v>
      </c>
      <c r="AA152" s="14">
        <v>42.695748000000002</v>
      </c>
      <c r="AB152" s="14">
        <v>3.5767169999999999</v>
      </c>
      <c r="AC152" s="14">
        <v>58.287999999999997</v>
      </c>
      <c r="AD152" s="14">
        <v>2.7072769999999999</v>
      </c>
      <c r="AE152" s="14">
        <v>37.878999999999998</v>
      </c>
    </row>
    <row r="153" spans="1:31" ht="13.5" customHeight="1" x14ac:dyDescent="0.15">
      <c r="A153" s="1"/>
      <c r="B153" s="16" t="s">
        <v>447</v>
      </c>
      <c r="C153" s="10">
        <v>1.2</v>
      </c>
      <c r="D153" s="11"/>
      <c r="E153" s="11"/>
      <c r="F153" s="11"/>
      <c r="G153" s="11"/>
      <c r="H153" s="11"/>
      <c r="I153" s="11"/>
      <c r="J153" s="11"/>
      <c r="K153" s="11"/>
      <c r="L153" s="11">
        <v>5.5295999999999998E-2</v>
      </c>
      <c r="M153" s="11">
        <v>0.23794799999999999</v>
      </c>
      <c r="N153" s="11">
        <v>3.2711999999999998E-2</v>
      </c>
      <c r="O153" s="11">
        <v>1.1004E-2</v>
      </c>
      <c r="P153" s="11">
        <v>0.13200000000000001</v>
      </c>
      <c r="Q153" s="11">
        <v>9.3995999999999996E-2</v>
      </c>
      <c r="R153" s="11">
        <v>0.219</v>
      </c>
      <c r="S153" s="11">
        <v>0.29099999999999998</v>
      </c>
      <c r="T153" s="11">
        <v>0.44600400000000001</v>
      </c>
      <c r="U153" s="11">
        <v>0.56699999999999995</v>
      </c>
      <c r="V153" s="11">
        <v>0.2853</v>
      </c>
      <c r="W153" s="11">
        <v>0.315859</v>
      </c>
      <c r="X153" s="11">
        <v>0.35512500000000002</v>
      </c>
      <c r="Y153" s="11">
        <v>0.33490300000000001</v>
      </c>
      <c r="Z153" s="11">
        <v>0.12728800000000001</v>
      </c>
      <c r="AA153" s="11">
        <v>0.51374600000000004</v>
      </c>
      <c r="AB153" s="11">
        <v>1.403559</v>
      </c>
      <c r="AC153" s="11">
        <v>1.7310000000000001</v>
      </c>
      <c r="AD153" s="11">
        <v>2.4722559999999998</v>
      </c>
      <c r="AE153" s="11">
        <v>0.314</v>
      </c>
    </row>
    <row r="154" spans="1:31" ht="13.5" customHeight="1" x14ac:dyDescent="0.15">
      <c r="A154" s="1"/>
      <c r="B154" s="16" t="s">
        <v>448</v>
      </c>
      <c r="C154" s="13">
        <v>1E-3</v>
      </c>
      <c r="D154" s="14">
        <v>6.6999999999999976E-2</v>
      </c>
      <c r="E154" s="14"/>
      <c r="F154" s="14"/>
      <c r="G154" s="14"/>
      <c r="H154" s="14"/>
      <c r="I154" s="14"/>
      <c r="J154" s="14"/>
      <c r="K154" s="14"/>
      <c r="L154" s="14">
        <v>7.4303999999999995E-2</v>
      </c>
      <c r="M154" s="14">
        <v>5.2680000000000001E-3</v>
      </c>
      <c r="N154" s="14">
        <v>1.4952E-2</v>
      </c>
      <c r="O154" s="14">
        <v>1.3059959999999999</v>
      </c>
      <c r="P154" s="14">
        <v>30.279996000000001</v>
      </c>
      <c r="Q154" s="14">
        <v>53.334995999999997</v>
      </c>
      <c r="R154" s="14">
        <v>58.232004000000003</v>
      </c>
      <c r="S154" s="14">
        <v>0.83699999999999997</v>
      </c>
      <c r="T154" s="14">
        <v>0.249996</v>
      </c>
      <c r="U154" s="14">
        <v>5.0039999999999998E-3</v>
      </c>
      <c r="V154" s="14">
        <v>7.9799999999999999E-4</v>
      </c>
      <c r="W154" s="14"/>
      <c r="X154" s="14"/>
      <c r="Y154" s="14">
        <v>6.0300000000000002E-4</v>
      </c>
      <c r="Z154" s="14">
        <v>2.5000000000000001E-4</v>
      </c>
      <c r="AA154" s="14">
        <v>9.3439999999999999E-3</v>
      </c>
      <c r="AB154" s="14">
        <v>19.751255</v>
      </c>
      <c r="AC154" s="14">
        <v>0.03</v>
      </c>
      <c r="AD154" s="14">
        <v>8.4224999999999994E-2</v>
      </c>
      <c r="AE154" s="14">
        <v>4.0000000000000001E-3</v>
      </c>
    </row>
    <row r="155" spans="1:31" ht="13.5" customHeight="1" x14ac:dyDescent="0.15">
      <c r="A155" s="1"/>
      <c r="B155" s="16" t="s">
        <v>449</v>
      </c>
      <c r="C155" s="10">
        <v>1.8999999999999989E-2</v>
      </c>
      <c r="D155" s="11">
        <v>0.10099999999999998</v>
      </c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>
        <v>9.9599999999999992E-4</v>
      </c>
      <c r="P155" s="11"/>
      <c r="Q155" s="11"/>
      <c r="R155" s="11">
        <v>3.9960000000000004E-3</v>
      </c>
      <c r="S155" s="11"/>
      <c r="T155" s="11"/>
      <c r="U155" s="11"/>
      <c r="V155" s="11">
        <v>2.2669000000000002E-2</v>
      </c>
      <c r="W155" s="11">
        <v>6.9999999999999994E-5</v>
      </c>
      <c r="X155" s="11">
        <v>1.5299999999999999E-2</v>
      </c>
      <c r="Y155" s="11">
        <v>3.9627999999999997E-2</v>
      </c>
      <c r="Z155" s="11">
        <v>6.0335E-2</v>
      </c>
      <c r="AA155" s="11">
        <v>0.498284</v>
      </c>
      <c r="AB155" s="11">
        <v>2.5348120000000001</v>
      </c>
      <c r="AC155" s="11">
        <v>0.88800000000000001</v>
      </c>
      <c r="AD155" s="11">
        <v>0.216</v>
      </c>
      <c r="AE155" s="11">
        <v>0.21</v>
      </c>
    </row>
    <row r="156" spans="1:31" ht="13.5" customHeight="1" x14ac:dyDescent="0.15">
      <c r="A156" s="1"/>
      <c r="B156" s="16" t="s">
        <v>450</v>
      </c>
      <c r="C156" s="13">
        <v>10.8</v>
      </c>
      <c r="D156" s="14">
        <v>2.3999999999999981</v>
      </c>
      <c r="E156" s="14">
        <v>3.5999999999999996</v>
      </c>
      <c r="F156" s="14">
        <v>3.6000000000000019</v>
      </c>
      <c r="G156" s="14">
        <v>4.7999999999999989</v>
      </c>
      <c r="H156" s="14">
        <v>2.4</v>
      </c>
      <c r="I156" s="14">
        <v>1.2</v>
      </c>
      <c r="J156" s="14"/>
      <c r="K156" s="14"/>
      <c r="L156" s="14">
        <v>0.48200399999999999</v>
      </c>
      <c r="M156" s="14">
        <v>0.82169999999999999</v>
      </c>
      <c r="N156" s="14">
        <v>0.61779600000000001</v>
      </c>
      <c r="O156" s="14"/>
      <c r="P156" s="14"/>
      <c r="Q156" s="14"/>
      <c r="R156" s="14"/>
      <c r="S156" s="14"/>
      <c r="T156" s="14"/>
      <c r="U156" s="14"/>
      <c r="V156" s="14">
        <v>97.879284999999996</v>
      </c>
      <c r="W156" s="14">
        <v>149.19664</v>
      </c>
      <c r="X156" s="14">
        <v>236.58426600000001</v>
      </c>
      <c r="Y156" s="14">
        <v>221.46200099999999</v>
      </c>
      <c r="Z156" s="14">
        <v>261.31140699999997</v>
      </c>
      <c r="AA156" s="14">
        <v>301.56350300000003</v>
      </c>
      <c r="AB156" s="14">
        <v>514.32586100000003</v>
      </c>
      <c r="AC156" s="14">
        <v>576.46400000000006</v>
      </c>
      <c r="AD156" s="14">
        <v>646.03392299999996</v>
      </c>
      <c r="AE156" s="14">
        <v>412.01400000000001</v>
      </c>
    </row>
    <row r="157" spans="1:31" ht="13.5" customHeight="1" x14ac:dyDescent="0.15">
      <c r="A157" s="1"/>
      <c r="B157" s="16" t="s">
        <v>451</v>
      </c>
      <c r="C157" s="10"/>
      <c r="D157" s="11"/>
      <c r="E157" s="11">
        <v>1.2</v>
      </c>
      <c r="F157" s="11"/>
      <c r="G157" s="11">
        <v>14.4</v>
      </c>
      <c r="H157" s="11">
        <v>17.999999999999989</v>
      </c>
      <c r="I157" s="11">
        <v>394.79999999999984</v>
      </c>
      <c r="J157" s="11">
        <v>316.7999999999999</v>
      </c>
      <c r="K157" s="11">
        <v>287.99999999999977</v>
      </c>
      <c r="L157" s="11">
        <v>540.84339999999997</v>
      </c>
      <c r="M157" s="11">
        <v>388.94206600000001</v>
      </c>
      <c r="N157" s="11">
        <v>508.73824400000001</v>
      </c>
      <c r="O157" s="11">
        <v>368.50400100000002</v>
      </c>
      <c r="P157" s="11">
        <v>284.11399899999998</v>
      </c>
      <c r="Q157" s="11">
        <v>418.85400099999998</v>
      </c>
      <c r="R157" s="11">
        <v>829.23500000000001</v>
      </c>
      <c r="S157" s="11">
        <v>193.04400000000001</v>
      </c>
      <c r="T157" s="11">
        <v>102.919</v>
      </c>
      <c r="U157" s="11">
        <v>133.98699999999999</v>
      </c>
      <c r="V157" s="11">
        <v>75.114824999999996</v>
      </c>
      <c r="W157" s="11">
        <v>78.10848</v>
      </c>
      <c r="X157" s="11">
        <v>11.092008</v>
      </c>
      <c r="Y157" s="11">
        <v>10.640979</v>
      </c>
      <c r="Z157" s="11">
        <v>325.79848199999998</v>
      </c>
      <c r="AA157" s="11">
        <v>81.246458000000004</v>
      </c>
      <c r="AB157" s="11">
        <v>43.961331999999999</v>
      </c>
      <c r="AC157" s="11">
        <v>15.856999999999999</v>
      </c>
      <c r="AD157" s="11">
        <v>78.098566000000005</v>
      </c>
      <c r="AE157" s="11">
        <v>5.9950000000000001</v>
      </c>
    </row>
    <row r="158" spans="1:31" ht="13.5" customHeight="1" x14ac:dyDescent="0.15">
      <c r="A158" s="1"/>
      <c r="B158" s="16" t="s">
        <v>452</v>
      </c>
      <c r="C158" s="13">
        <v>14.4</v>
      </c>
      <c r="D158" s="14">
        <v>8.3999999999999986</v>
      </c>
      <c r="E158" s="14">
        <v>8.4</v>
      </c>
      <c r="F158" s="14">
        <v>5.9999999999999982</v>
      </c>
      <c r="G158" s="14">
        <v>3.600000000000001</v>
      </c>
      <c r="H158" s="14">
        <v>3.5999999999999992</v>
      </c>
      <c r="I158" s="14">
        <v>7.2000000000000011</v>
      </c>
      <c r="J158" s="14">
        <v>3.6</v>
      </c>
      <c r="K158" s="14">
        <v>1.2</v>
      </c>
      <c r="L158" s="14">
        <v>0.32420100000000002</v>
      </c>
      <c r="M158" s="14">
        <v>2.6876950000000002</v>
      </c>
      <c r="N158" s="14">
        <v>1.3703000000000001</v>
      </c>
      <c r="O158" s="14">
        <v>3.6560000000000001</v>
      </c>
      <c r="P158" s="14">
        <v>8.1609999999999996</v>
      </c>
      <c r="Q158" s="14">
        <v>0.88300199999999995</v>
      </c>
      <c r="R158" s="14">
        <v>0.26799899999999999</v>
      </c>
      <c r="S158" s="14">
        <v>0.52899799999999997</v>
      </c>
      <c r="T158" s="14">
        <v>1.2810010000000001</v>
      </c>
      <c r="U158" s="14">
        <v>0.74299899999999997</v>
      </c>
      <c r="V158" s="14">
        <v>0.401059</v>
      </c>
      <c r="W158" s="14">
        <v>2.5505450000000001</v>
      </c>
      <c r="X158" s="14">
        <v>1.721738</v>
      </c>
      <c r="Y158" s="14">
        <v>2.1641029999999999</v>
      </c>
      <c r="Z158" s="14">
        <v>7.6147270000000002</v>
      </c>
      <c r="AA158" s="14">
        <v>14.481178</v>
      </c>
      <c r="AB158" s="14">
        <v>15.193716999999999</v>
      </c>
      <c r="AC158" s="14">
        <v>8.5749999999999993</v>
      </c>
      <c r="AD158" s="14">
        <v>6.8212409999999997</v>
      </c>
      <c r="AE158" s="14">
        <v>5.282</v>
      </c>
    </row>
    <row r="159" spans="1:31" ht="13.5" customHeight="1" x14ac:dyDescent="0.15">
      <c r="A159" s="1"/>
      <c r="B159" s="16" t="s">
        <v>453</v>
      </c>
      <c r="C159" s="10"/>
      <c r="D159" s="11"/>
      <c r="E159" s="11"/>
      <c r="F159" s="11"/>
      <c r="G159" s="11"/>
      <c r="H159" s="11"/>
      <c r="I159" s="11">
        <v>70.799999999999969</v>
      </c>
      <c r="J159" s="11"/>
      <c r="K159" s="11">
        <v>36.000000000000007</v>
      </c>
      <c r="L159" s="11">
        <v>2.3863989999999999</v>
      </c>
      <c r="M159" s="11">
        <v>0.84080999999999995</v>
      </c>
      <c r="N159" s="11">
        <v>0.402702</v>
      </c>
      <c r="O159" s="11">
        <v>3.9979999999999998E-3</v>
      </c>
      <c r="P159" s="11">
        <v>30.597999000000002</v>
      </c>
      <c r="Q159" s="11"/>
      <c r="R159" s="11"/>
      <c r="S159" s="11"/>
      <c r="T159" s="11">
        <v>834.69600100000002</v>
      </c>
      <c r="U159" s="11">
        <v>700.62699899999996</v>
      </c>
      <c r="V159" s="11">
        <v>755.29131299999995</v>
      </c>
      <c r="W159" s="11">
        <v>531.71121100000005</v>
      </c>
      <c r="X159" s="11">
        <v>338.35630600000002</v>
      </c>
      <c r="Y159" s="11">
        <v>109.93865</v>
      </c>
      <c r="Z159" s="11">
        <v>166.45017000000001</v>
      </c>
      <c r="AA159" s="11">
        <v>1056.145902</v>
      </c>
      <c r="AB159" s="11">
        <v>617.31081800000004</v>
      </c>
      <c r="AC159" s="11">
        <v>527.45600000000002</v>
      </c>
      <c r="AD159" s="11">
        <v>266.51913100000002</v>
      </c>
      <c r="AE159" s="11">
        <v>156.44499999999999</v>
      </c>
    </row>
    <row r="160" spans="1:31" ht="13.5" customHeight="1" x14ac:dyDescent="0.15">
      <c r="A160" s="1"/>
      <c r="B160" s="16" t="s">
        <v>454</v>
      </c>
      <c r="C160" s="13"/>
      <c r="D160" s="14"/>
      <c r="E160" s="14"/>
      <c r="F160" s="14"/>
      <c r="G160" s="14"/>
      <c r="H160" s="14"/>
      <c r="I160" s="14"/>
      <c r="J160" s="14">
        <v>1.5300000000000001E-4</v>
      </c>
      <c r="K160" s="14"/>
      <c r="L160" s="14">
        <v>0.1041</v>
      </c>
      <c r="M160" s="14">
        <v>4.0800000000000003E-3</v>
      </c>
      <c r="N160" s="14">
        <v>0.150144</v>
      </c>
      <c r="O160" s="14">
        <v>0.152004</v>
      </c>
      <c r="P160" s="14">
        <v>1.8995999999999999E-2</v>
      </c>
      <c r="Q160" s="14">
        <v>8.0040000000000007E-3</v>
      </c>
      <c r="R160" s="14">
        <v>6.9959999999999996E-3</v>
      </c>
      <c r="S160" s="14">
        <v>0.46599600000000002</v>
      </c>
      <c r="T160" s="14">
        <v>9.5004000000000005E-2</v>
      </c>
      <c r="U160" s="14">
        <v>1.2E-2</v>
      </c>
      <c r="V160" s="14">
        <v>1.6803999999999999E-2</v>
      </c>
      <c r="W160" s="14">
        <v>3.6419999999999998E-3</v>
      </c>
      <c r="X160" s="14">
        <v>4.6430000000000004E-3</v>
      </c>
      <c r="Y160" s="14">
        <v>18.382605000000002</v>
      </c>
      <c r="Z160" s="14">
        <v>19.730841000000002</v>
      </c>
      <c r="AA160" s="14">
        <v>13.834142</v>
      </c>
      <c r="AB160" s="14">
        <v>15.234</v>
      </c>
      <c r="AC160" s="14">
        <v>74.89</v>
      </c>
      <c r="AD160" s="14">
        <v>58.685397000000002</v>
      </c>
      <c r="AE160" s="14">
        <v>115.09399999999999</v>
      </c>
    </row>
    <row r="161" spans="1:31" ht="13.5" customHeight="1" x14ac:dyDescent="0.15">
      <c r="A161" s="1"/>
      <c r="B161" s="16" t="s">
        <v>455</v>
      </c>
      <c r="C161" s="10">
        <v>15.6</v>
      </c>
      <c r="D161" s="11">
        <v>102</v>
      </c>
      <c r="E161" s="11">
        <v>19.2</v>
      </c>
      <c r="F161" s="11">
        <v>18.000000000000007</v>
      </c>
      <c r="G161" s="11">
        <v>19.2</v>
      </c>
      <c r="H161" s="11">
        <v>15.6</v>
      </c>
      <c r="I161" s="11">
        <v>26.399999999999991</v>
      </c>
      <c r="J161" s="11">
        <v>8.4</v>
      </c>
      <c r="K161" s="11">
        <v>13.199999999999998</v>
      </c>
      <c r="L161" s="11">
        <v>34.988000999999997</v>
      </c>
      <c r="M161" s="11">
        <v>23.687010999999998</v>
      </c>
      <c r="N161" s="11">
        <v>53.969321999999998</v>
      </c>
      <c r="O161" s="11">
        <v>54.631</v>
      </c>
      <c r="P161" s="11">
        <v>87.35</v>
      </c>
      <c r="Q161" s="11">
        <v>90.239998999999997</v>
      </c>
      <c r="R161" s="11">
        <v>36.555999</v>
      </c>
      <c r="S161" s="11">
        <v>45.408000999999999</v>
      </c>
      <c r="T161" s="11">
        <v>49.273001000000001</v>
      </c>
      <c r="U161" s="11">
        <v>30.332000000000001</v>
      </c>
      <c r="V161" s="11">
        <v>18.474501</v>
      </c>
      <c r="W161" s="11">
        <v>7.6711369999999999</v>
      </c>
      <c r="X161" s="11">
        <v>29.117571999999999</v>
      </c>
      <c r="Y161" s="11">
        <v>33.102175000000003</v>
      </c>
      <c r="Z161" s="11">
        <v>15.49272</v>
      </c>
      <c r="AA161" s="11">
        <v>17.068505999999999</v>
      </c>
      <c r="AB161" s="11">
        <v>4.5826180000000001</v>
      </c>
      <c r="AC161" s="11">
        <v>7.9349999999999996</v>
      </c>
      <c r="AD161" s="11">
        <v>15.515935000000001</v>
      </c>
      <c r="AE161" s="11">
        <v>27.117000000000001</v>
      </c>
    </row>
    <row r="162" spans="1:31" ht="13.5" customHeight="1" x14ac:dyDescent="0.15">
      <c r="A162" s="1"/>
      <c r="B162" s="16" t="s">
        <v>456</v>
      </c>
      <c r="C162" s="13">
        <v>2.4</v>
      </c>
      <c r="D162" s="14">
        <v>1.2000000000000004</v>
      </c>
      <c r="E162" s="14">
        <v>1.2000000000000008</v>
      </c>
      <c r="F162" s="14">
        <v>2.3999999999999981</v>
      </c>
      <c r="G162" s="14">
        <v>3.600000000000001</v>
      </c>
      <c r="H162" s="14">
        <v>1.2</v>
      </c>
      <c r="I162" s="14">
        <v>1.2</v>
      </c>
      <c r="J162" s="14">
        <v>1.1999999999999993</v>
      </c>
      <c r="K162" s="14">
        <v>1.2</v>
      </c>
      <c r="L162" s="14">
        <v>0.69739899999999999</v>
      </c>
      <c r="M162" s="14">
        <v>0.93937899999999996</v>
      </c>
      <c r="N162" s="14">
        <v>1.0884259999999999</v>
      </c>
      <c r="O162" s="14">
        <v>2.3479990000000002</v>
      </c>
      <c r="P162" s="14">
        <v>1.285998</v>
      </c>
      <c r="Q162" s="14">
        <v>17.393000000000001</v>
      </c>
      <c r="R162" s="14">
        <v>2.6440009999999998</v>
      </c>
      <c r="S162" s="14">
        <v>4.9310010000000002</v>
      </c>
      <c r="T162" s="14">
        <v>3.859</v>
      </c>
      <c r="U162" s="14">
        <v>14.796001</v>
      </c>
      <c r="V162" s="14">
        <v>11.722239999999999</v>
      </c>
      <c r="W162" s="14">
        <v>19.730143000000002</v>
      </c>
      <c r="X162" s="14">
        <v>24.661968000000002</v>
      </c>
      <c r="Y162" s="14">
        <v>24.801642000000001</v>
      </c>
      <c r="Z162" s="14">
        <v>55.220202</v>
      </c>
      <c r="AA162" s="14">
        <v>55.433760999999997</v>
      </c>
      <c r="AB162" s="14">
        <v>54.391342999999999</v>
      </c>
      <c r="AC162" s="14">
        <v>61.389000000000003</v>
      </c>
      <c r="AD162" s="14">
        <v>54.453189999999999</v>
      </c>
      <c r="AE162" s="14">
        <v>57.223999999999997</v>
      </c>
    </row>
    <row r="163" spans="1:31" ht="13.5" customHeight="1" x14ac:dyDescent="0.15">
      <c r="A163" s="1"/>
      <c r="B163" s="16" t="s">
        <v>457</v>
      </c>
      <c r="C163" s="10">
        <v>1.2</v>
      </c>
      <c r="D163" s="11">
        <v>3.6</v>
      </c>
      <c r="E163" s="11">
        <v>62.4</v>
      </c>
      <c r="F163" s="11">
        <v>30</v>
      </c>
      <c r="G163" s="11">
        <v>115.19999999999995</v>
      </c>
      <c r="H163" s="11">
        <v>30</v>
      </c>
      <c r="I163" s="11">
        <v>76.799999999999969</v>
      </c>
      <c r="J163" s="11">
        <v>52.799999999999983</v>
      </c>
      <c r="K163" s="11">
        <v>86.399999999999991</v>
      </c>
      <c r="L163" s="11">
        <v>177.25540000000001</v>
      </c>
      <c r="M163" s="11">
        <v>135.190642</v>
      </c>
      <c r="N163" s="11">
        <v>50.704031000000001</v>
      </c>
      <c r="O163" s="11">
        <v>120.00999899999999</v>
      </c>
      <c r="P163" s="11">
        <v>42.212001000000001</v>
      </c>
      <c r="Q163" s="11">
        <v>85.951999999999998</v>
      </c>
      <c r="R163" s="11">
        <v>16.271999999999998</v>
      </c>
      <c r="S163" s="11">
        <v>25.754000000000001</v>
      </c>
      <c r="T163" s="11">
        <v>71.607999000000007</v>
      </c>
      <c r="U163" s="11">
        <v>210.58200099999999</v>
      </c>
      <c r="V163" s="11">
        <v>29.082688000000001</v>
      </c>
      <c r="W163" s="11">
        <v>39.643158</v>
      </c>
      <c r="X163" s="11">
        <v>309.84923099999997</v>
      </c>
      <c r="Y163" s="11">
        <v>203.25325100000001</v>
      </c>
      <c r="Z163" s="11">
        <v>643.29880100000003</v>
      </c>
      <c r="AA163" s="11">
        <v>384.56926499999997</v>
      </c>
      <c r="AB163" s="11">
        <v>296.923992</v>
      </c>
      <c r="AC163" s="11">
        <v>97.483000000000004</v>
      </c>
      <c r="AD163" s="11">
        <v>563.005</v>
      </c>
      <c r="AE163" s="11">
        <v>323.58100000000002</v>
      </c>
    </row>
    <row r="164" spans="1:31" ht="13.5" customHeight="1" x14ac:dyDescent="0.15">
      <c r="A164" s="1"/>
      <c r="B164" s="16" t="s">
        <v>458</v>
      </c>
      <c r="C164" s="13"/>
      <c r="D164" s="14"/>
      <c r="E164" s="14"/>
      <c r="F164" s="14"/>
      <c r="G164" s="14"/>
      <c r="H164" s="14">
        <v>1.2</v>
      </c>
      <c r="I164" s="14"/>
      <c r="J164" s="14"/>
      <c r="K164" s="14"/>
      <c r="L164" s="14">
        <v>0.22619900000000001</v>
      </c>
      <c r="M164" s="14">
        <v>0.236098</v>
      </c>
      <c r="N164" s="14">
        <v>7.2658E-2</v>
      </c>
      <c r="O164" s="14">
        <v>0.31</v>
      </c>
      <c r="P164" s="14">
        <v>2.5000000000000001E-2</v>
      </c>
      <c r="Q164" s="14">
        <v>6.999E-3</v>
      </c>
      <c r="R164" s="14">
        <v>0.113</v>
      </c>
      <c r="S164" s="14">
        <v>0.113</v>
      </c>
      <c r="T164" s="14">
        <v>8.2999000000000003E-2</v>
      </c>
      <c r="U164" s="14">
        <v>2E-3</v>
      </c>
      <c r="V164" s="14">
        <v>0.19963</v>
      </c>
      <c r="W164" s="14">
        <v>8.2100000000000006E-2</v>
      </c>
      <c r="X164" s="14">
        <v>4.1999999999999998E-5</v>
      </c>
      <c r="Y164" s="14">
        <v>3.2321999999999997E-2</v>
      </c>
      <c r="Z164" s="14">
        <v>0.19767299999999999</v>
      </c>
      <c r="AA164" s="14">
        <v>0.28678199999999998</v>
      </c>
      <c r="AB164" s="14">
        <v>1.82203</v>
      </c>
      <c r="AC164" s="14">
        <v>3.4929999999999999</v>
      </c>
      <c r="AD164" s="14">
        <v>9.3654550000000008</v>
      </c>
      <c r="AE164" s="14">
        <v>5.5890000000000004</v>
      </c>
    </row>
    <row r="165" spans="1:31" ht="13.5" customHeight="1" x14ac:dyDescent="0.15">
      <c r="A165" s="1"/>
      <c r="B165" s="16" t="s">
        <v>459</v>
      </c>
      <c r="C165" s="10">
        <v>4.8</v>
      </c>
      <c r="D165" s="11">
        <v>3.6</v>
      </c>
      <c r="E165" s="11">
        <v>10.8</v>
      </c>
      <c r="F165" s="11">
        <v>38.399999999999984</v>
      </c>
      <c r="G165" s="11">
        <v>10.8</v>
      </c>
      <c r="H165" s="11">
        <v>7.1999999999999993</v>
      </c>
      <c r="I165" s="11">
        <v>2.4</v>
      </c>
      <c r="J165" s="11">
        <v>3.6</v>
      </c>
      <c r="K165" s="11">
        <v>6</v>
      </c>
      <c r="L165" s="11">
        <v>3.7262010000000001</v>
      </c>
      <c r="M165" s="11">
        <v>4.7481229999999996</v>
      </c>
      <c r="N165" s="11">
        <v>10.035272000000001</v>
      </c>
      <c r="O165" s="11">
        <v>10.779000999999999</v>
      </c>
      <c r="P165" s="11">
        <v>6.9909990000000004</v>
      </c>
      <c r="Q165" s="11">
        <v>6.9089999999999998</v>
      </c>
      <c r="R165" s="11">
        <v>15.405999</v>
      </c>
      <c r="S165" s="11">
        <v>17.800999000000001</v>
      </c>
      <c r="T165" s="11">
        <v>15.881</v>
      </c>
      <c r="U165" s="11">
        <v>16.576999000000001</v>
      </c>
      <c r="V165" s="11">
        <v>21.370940999999998</v>
      </c>
      <c r="W165" s="11">
        <v>28.272914</v>
      </c>
      <c r="X165" s="11">
        <v>31.54853</v>
      </c>
      <c r="Y165" s="11">
        <v>40.680934999999998</v>
      </c>
      <c r="Z165" s="11">
        <v>37.760157</v>
      </c>
      <c r="AA165" s="11">
        <v>40.078831999999998</v>
      </c>
      <c r="AB165" s="11">
        <v>34.332842999999997</v>
      </c>
      <c r="AC165" s="11">
        <v>37.856999999999999</v>
      </c>
      <c r="AD165" s="11">
        <v>31.262681000000001</v>
      </c>
      <c r="AE165" s="11">
        <v>44.008000000000003</v>
      </c>
    </row>
    <row r="166" spans="1:31" ht="13.5" customHeight="1" x14ac:dyDescent="0.15">
      <c r="A166" s="1"/>
      <c r="B166" s="16" t="s">
        <v>460</v>
      </c>
      <c r="C166" s="13">
        <v>1.2</v>
      </c>
      <c r="D166" s="14">
        <v>1.2000000000000004</v>
      </c>
      <c r="E166" s="14"/>
      <c r="F166" s="14">
        <v>3.6000000000000019</v>
      </c>
      <c r="G166" s="14">
        <v>2.399999999999999</v>
      </c>
      <c r="H166" s="14">
        <v>1.2</v>
      </c>
      <c r="I166" s="14">
        <v>21.599999999999987</v>
      </c>
      <c r="J166" s="14">
        <v>16.79999999999999</v>
      </c>
      <c r="K166" s="14">
        <v>40.799999999999983</v>
      </c>
      <c r="L166" s="14">
        <v>58.912900999999998</v>
      </c>
      <c r="M166" s="14">
        <v>43.923602000000002</v>
      </c>
      <c r="N166" s="14">
        <v>162.67161999999999</v>
      </c>
      <c r="O166" s="14">
        <v>127.941999</v>
      </c>
      <c r="P166" s="14">
        <v>116.548</v>
      </c>
      <c r="Q166" s="14">
        <v>164.91699800000001</v>
      </c>
      <c r="R166" s="14">
        <v>132.45099999999999</v>
      </c>
      <c r="S166" s="14">
        <v>132.08100099999999</v>
      </c>
      <c r="T166" s="14">
        <v>8.7420000000000009</v>
      </c>
      <c r="U166" s="14">
        <v>37.096997999999999</v>
      </c>
      <c r="V166" s="14">
        <v>51.589503000000001</v>
      </c>
      <c r="W166" s="14">
        <v>10.322521999999999</v>
      </c>
      <c r="X166" s="14">
        <v>10.802688</v>
      </c>
      <c r="Y166" s="14">
        <v>180.02677700000001</v>
      </c>
      <c r="Z166" s="14">
        <v>739.71425899999997</v>
      </c>
      <c r="AA166" s="14">
        <v>29.805599999999998</v>
      </c>
      <c r="AB166" s="14">
        <v>62.838191999999999</v>
      </c>
      <c r="AC166" s="14">
        <v>40.680999999999997</v>
      </c>
      <c r="AD166" s="14">
        <v>53.612279000000001</v>
      </c>
      <c r="AE166" s="14">
        <v>53.37</v>
      </c>
    </row>
    <row r="167" spans="1:31" ht="13.5" customHeight="1" x14ac:dyDescent="0.15">
      <c r="A167" s="1"/>
      <c r="B167" s="16" t="s">
        <v>461</v>
      </c>
      <c r="C167" s="10"/>
      <c r="D167" s="11"/>
      <c r="E167" s="11"/>
      <c r="F167" s="11"/>
      <c r="G167" s="11"/>
      <c r="H167" s="11">
        <v>2.4</v>
      </c>
      <c r="I167" s="11">
        <v>1.2</v>
      </c>
      <c r="J167" s="11">
        <v>1.1999999999999993</v>
      </c>
      <c r="K167" s="11">
        <v>1.2</v>
      </c>
      <c r="L167" s="11">
        <v>3.2768039999999998</v>
      </c>
      <c r="M167" s="11">
        <v>1.643208</v>
      </c>
      <c r="N167" s="11">
        <v>1.8128519999999999</v>
      </c>
      <c r="O167" s="11"/>
      <c r="P167" s="11">
        <v>1.383</v>
      </c>
      <c r="Q167" s="11">
        <v>1.5660000000000001</v>
      </c>
      <c r="R167" s="11">
        <v>1.2800039999999999</v>
      </c>
      <c r="S167" s="11">
        <v>1.17</v>
      </c>
      <c r="T167" s="11">
        <v>0.39</v>
      </c>
      <c r="U167" s="11">
        <v>0.31400400000000001</v>
      </c>
      <c r="V167" s="11">
        <v>2.4462999999999999E-2</v>
      </c>
      <c r="W167" s="11">
        <v>3.7997000000000003E-2</v>
      </c>
      <c r="X167" s="11">
        <v>0.25752799999999998</v>
      </c>
      <c r="Y167" s="11">
        <v>3.6250999999999999E-2</v>
      </c>
      <c r="Z167" s="11">
        <v>0.27606799999999998</v>
      </c>
      <c r="AA167" s="11">
        <v>0.35841400000000001</v>
      </c>
      <c r="AB167" s="11">
        <v>1.205411</v>
      </c>
      <c r="AC167" s="11">
        <v>1.4159999999999999</v>
      </c>
      <c r="AD167" s="11">
        <v>2.5578609999999999</v>
      </c>
      <c r="AE167" s="11">
        <v>2.468</v>
      </c>
    </row>
    <row r="168" spans="1:31" ht="13.5" customHeight="1" x14ac:dyDescent="0.15">
      <c r="A168" s="1"/>
      <c r="B168" s="16" t="s">
        <v>462</v>
      </c>
      <c r="C168" s="13">
        <v>3.6</v>
      </c>
      <c r="D168" s="14">
        <v>4.8000000000000007</v>
      </c>
      <c r="E168" s="14">
        <v>4.8</v>
      </c>
      <c r="F168" s="14">
        <v>4.7999999999999989</v>
      </c>
      <c r="G168" s="14">
        <v>4.7999999999999989</v>
      </c>
      <c r="H168" s="14">
        <v>2.4</v>
      </c>
      <c r="I168" s="14">
        <v>2.4</v>
      </c>
      <c r="J168" s="14">
        <v>1.1999999999999993</v>
      </c>
      <c r="K168" s="14">
        <v>1.2</v>
      </c>
      <c r="L168" s="14">
        <v>1.974599</v>
      </c>
      <c r="M168" s="14">
        <v>0.78746499999999997</v>
      </c>
      <c r="N168" s="14">
        <v>1.940766</v>
      </c>
      <c r="O168" s="14">
        <v>1.7250019999999999</v>
      </c>
      <c r="P168" s="14">
        <v>2.4279999999999999</v>
      </c>
      <c r="Q168" s="14">
        <v>4.3600019999999997</v>
      </c>
      <c r="R168" s="14">
        <v>5.1150000000000002</v>
      </c>
      <c r="S168" s="14">
        <v>7.7930010000000003</v>
      </c>
      <c r="T168" s="14">
        <v>5.739001</v>
      </c>
      <c r="U168" s="14">
        <v>5.5730000000000004</v>
      </c>
      <c r="V168" s="14">
        <v>9.2374510000000001</v>
      </c>
      <c r="W168" s="14">
        <v>17.653987000000001</v>
      </c>
      <c r="X168" s="14">
        <v>27.808827000000001</v>
      </c>
      <c r="Y168" s="14">
        <v>29.173057</v>
      </c>
      <c r="Z168" s="14">
        <v>28.135183000000001</v>
      </c>
      <c r="AA168" s="14">
        <v>28.304344</v>
      </c>
      <c r="AB168" s="14">
        <v>104.103799</v>
      </c>
      <c r="AC168" s="14">
        <v>38.207000000000001</v>
      </c>
      <c r="AD168" s="14">
        <v>50.663246000000001</v>
      </c>
      <c r="AE168" s="14">
        <v>43.805</v>
      </c>
    </row>
    <row r="169" spans="1:31" ht="13.5" customHeight="1" x14ac:dyDescent="0.15">
      <c r="A169" s="1"/>
      <c r="B169" s="16" t="s">
        <v>463</v>
      </c>
      <c r="C169" s="10"/>
      <c r="D169" s="11"/>
      <c r="E169" s="11"/>
      <c r="F169" s="11"/>
      <c r="G169" s="11"/>
      <c r="H169" s="11"/>
      <c r="I169" s="11"/>
      <c r="J169" s="11"/>
      <c r="K169" s="11"/>
      <c r="L169" s="11">
        <v>0.234096</v>
      </c>
      <c r="M169" s="11"/>
      <c r="N169" s="11">
        <v>1.3247999999999999E-2</v>
      </c>
      <c r="O169" s="11">
        <v>0.123996</v>
      </c>
      <c r="P169" s="11">
        <v>1.8995999999999999E-2</v>
      </c>
      <c r="Q169" s="11">
        <v>2.1000000000000001E-2</v>
      </c>
      <c r="R169" s="11">
        <v>0.114</v>
      </c>
      <c r="S169" s="11">
        <v>0.111996</v>
      </c>
      <c r="T169" s="11">
        <v>0.18099599999999999</v>
      </c>
      <c r="U169" s="11">
        <v>7.1999999999999995E-2</v>
      </c>
      <c r="V169" s="11">
        <v>0.31464500000000001</v>
      </c>
      <c r="W169" s="11">
        <v>0.29379499999999997</v>
      </c>
      <c r="X169" s="11">
        <v>0.165134</v>
      </c>
      <c r="Y169" s="11">
        <v>2.2884999999999999E-2</v>
      </c>
      <c r="Z169" s="11">
        <v>3.6400000000000001E-4</v>
      </c>
      <c r="AA169" s="11">
        <v>1.9940000000000001E-3</v>
      </c>
      <c r="AB169" s="11">
        <v>7.7964000000000006E-2</v>
      </c>
      <c r="AC169" s="11">
        <v>1.0999999999999999E-2</v>
      </c>
      <c r="AD169" s="11">
        <v>2.7059E-2</v>
      </c>
      <c r="AE169" s="11">
        <v>0.10299999999999999</v>
      </c>
    </row>
    <row r="170" spans="1:31" ht="13.5" customHeight="1" x14ac:dyDescent="0.15">
      <c r="A170" s="1"/>
      <c r="B170" s="16" t="s">
        <v>464</v>
      </c>
      <c r="C170" s="13">
        <v>1.2</v>
      </c>
      <c r="D170" s="14">
        <v>75.600000000000009</v>
      </c>
      <c r="E170" s="14">
        <v>7.2</v>
      </c>
      <c r="F170" s="14">
        <v>58.8</v>
      </c>
      <c r="G170" s="14"/>
      <c r="H170" s="14"/>
      <c r="I170" s="14">
        <v>2.4</v>
      </c>
      <c r="J170" s="14">
        <v>4.8000000000000007</v>
      </c>
      <c r="K170" s="14">
        <v>26.399999999999988</v>
      </c>
      <c r="L170" s="14">
        <v>8.6745999999999999</v>
      </c>
      <c r="M170" s="14">
        <v>9.1731250000000006</v>
      </c>
      <c r="N170" s="14">
        <v>1.169573</v>
      </c>
      <c r="O170" s="14">
        <v>5.3339999999999996</v>
      </c>
      <c r="P170" s="14">
        <v>26.370999999999999</v>
      </c>
      <c r="Q170" s="14">
        <v>7.609</v>
      </c>
      <c r="R170" s="14">
        <v>53.751001000000002</v>
      </c>
      <c r="S170" s="14">
        <v>0.60199899999999995</v>
      </c>
      <c r="T170" s="14">
        <v>21.590001000000001</v>
      </c>
      <c r="U170" s="14">
        <v>0.72199999999999998</v>
      </c>
      <c r="V170" s="14">
        <v>0.40978100000000001</v>
      </c>
      <c r="W170" s="14">
        <v>1.274742</v>
      </c>
      <c r="X170" s="14">
        <v>1.1803189999999999</v>
      </c>
      <c r="Y170" s="14">
        <v>6.4830709999999998</v>
      </c>
      <c r="Z170" s="14">
        <v>8.8568079999999991</v>
      </c>
      <c r="AA170" s="14">
        <v>14.917431000000001</v>
      </c>
      <c r="AB170" s="14">
        <v>0.82836799999999999</v>
      </c>
      <c r="AC170" s="14">
        <v>1.7310000000000001</v>
      </c>
      <c r="AD170" s="14">
        <v>3.5716999999999999</v>
      </c>
      <c r="AE170" s="14">
        <v>20.332000000000001</v>
      </c>
    </row>
    <row r="171" spans="1:31" ht="13.5" customHeight="1" x14ac:dyDescent="0.15">
      <c r="A171" s="1"/>
      <c r="B171" s="16" t="s">
        <v>465</v>
      </c>
      <c r="C171" s="10"/>
      <c r="D171" s="11"/>
      <c r="E171" s="11"/>
      <c r="F171" s="11"/>
      <c r="G171" s="11"/>
      <c r="H171" s="11"/>
      <c r="I171" s="11">
        <v>1.2</v>
      </c>
      <c r="J171" s="11"/>
      <c r="K171" s="11"/>
      <c r="L171" s="11">
        <v>0.38319999999999999</v>
      </c>
      <c r="M171" s="11">
        <v>1.3831089999999999</v>
      </c>
      <c r="N171" s="11">
        <v>0.41372700000000001</v>
      </c>
      <c r="O171" s="11">
        <v>0.437</v>
      </c>
      <c r="P171" s="11">
        <v>1.0949990000000001</v>
      </c>
      <c r="Q171" s="11">
        <v>1.247001</v>
      </c>
      <c r="R171" s="11">
        <v>1.6530009999999999</v>
      </c>
      <c r="S171" s="11">
        <v>1.897999</v>
      </c>
      <c r="T171" s="11">
        <v>1.5580000000000001</v>
      </c>
      <c r="U171" s="11">
        <v>1.766999</v>
      </c>
      <c r="V171" s="11">
        <v>1.6285810000000001</v>
      </c>
      <c r="W171" s="11">
        <v>1.821636</v>
      </c>
      <c r="X171" s="11">
        <v>3.5988359999999999</v>
      </c>
      <c r="Y171" s="11">
        <v>75.552369999999996</v>
      </c>
      <c r="Z171" s="11">
        <v>123.132403</v>
      </c>
      <c r="AA171" s="11">
        <v>85.585340000000002</v>
      </c>
      <c r="AB171" s="11">
        <v>67.273793999999995</v>
      </c>
      <c r="AC171" s="11">
        <v>79.784000000000006</v>
      </c>
      <c r="AD171" s="11">
        <v>87.349005000000005</v>
      </c>
      <c r="AE171" s="11">
        <v>116.42100000000001</v>
      </c>
    </row>
    <row r="172" spans="1:31" ht="13.5" customHeight="1" x14ac:dyDescent="0.15">
      <c r="A172" s="1"/>
      <c r="B172" s="16" t="s">
        <v>466</v>
      </c>
      <c r="C172" s="13"/>
      <c r="D172" s="14"/>
      <c r="E172" s="14"/>
      <c r="F172" s="14"/>
      <c r="G172" s="14"/>
      <c r="H172" s="14"/>
      <c r="I172" s="14"/>
      <c r="J172" s="14"/>
      <c r="K172" s="14"/>
      <c r="L172" s="14">
        <v>5.901E-3</v>
      </c>
      <c r="M172" s="14">
        <v>6.0999999999999999E-5</v>
      </c>
      <c r="N172" s="14">
        <v>6.5217999999999998E-2</v>
      </c>
      <c r="O172" s="14">
        <v>0.67400099999999996</v>
      </c>
      <c r="P172" s="14">
        <v>1.415</v>
      </c>
      <c r="Q172" s="14">
        <v>1.487001</v>
      </c>
      <c r="R172" s="14">
        <v>4.2949999999999999</v>
      </c>
      <c r="S172" s="14">
        <v>20.109000999999999</v>
      </c>
      <c r="T172" s="14">
        <v>20.652998</v>
      </c>
      <c r="U172" s="14">
        <v>31.259</v>
      </c>
      <c r="V172" s="14">
        <v>22.791003</v>
      </c>
      <c r="W172" s="14">
        <v>14.549769</v>
      </c>
      <c r="X172" s="14">
        <v>28.826191999999999</v>
      </c>
      <c r="Y172" s="14">
        <v>50.523575999999998</v>
      </c>
      <c r="Z172" s="14">
        <v>21.647577999999999</v>
      </c>
      <c r="AA172" s="14">
        <v>14.678763</v>
      </c>
      <c r="AB172" s="14">
        <v>26.522879</v>
      </c>
      <c r="AC172" s="14">
        <v>24.413</v>
      </c>
      <c r="AD172" s="14">
        <v>5.8080939999999996</v>
      </c>
      <c r="AE172" s="14">
        <v>19.617000000000001</v>
      </c>
    </row>
    <row r="173" spans="1:31" ht="13.5" customHeight="1" x14ac:dyDescent="0.15">
      <c r="A173" s="1"/>
      <c r="B173" s="16" t="s">
        <v>467</v>
      </c>
      <c r="C173" s="10">
        <v>7.2</v>
      </c>
      <c r="D173" s="11">
        <v>7.2</v>
      </c>
      <c r="E173" s="11">
        <v>1.2</v>
      </c>
      <c r="F173" s="11"/>
      <c r="G173" s="11">
        <v>6</v>
      </c>
      <c r="H173" s="11">
        <v>10.799999999999999</v>
      </c>
      <c r="I173" s="11">
        <v>15.6</v>
      </c>
      <c r="J173" s="11">
        <v>16.79999999999999</v>
      </c>
      <c r="K173" s="11">
        <v>22.8</v>
      </c>
      <c r="L173" s="11">
        <v>8.2102989999999991</v>
      </c>
      <c r="M173" s="11">
        <v>7.5615620000000003</v>
      </c>
      <c r="N173" s="11">
        <v>3.9892560000000001</v>
      </c>
      <c r="O173" s="11">
        <v>2.4420009999999999</v>
      </c>
      <c r="P173" s="11">
        <v>1.296</v>
      </c>
      <c r="Q173" s="11">
        <v>0.77900100000000005</v>
      </c>
      <c r="R173" s="11">
        <v>0.23799999999999999</v>
      </c>
      <c r="S173" s="11">
        <v>0.64599899999999999</v>
      </c>
      <c r="T173" s="11">
        <v>0.27499899999999999</v>
      </c>
      <c r="U173" s="11">
        <v>10.022</v>
      </c>
      <c r="V173" s="11">
        <v>92.428871999999998</v>
      </c>
      <c r="W173" s="11">
        <v>69.315718000000004</v>
      </c>
      <c r="X173" s="11">
        <v>0.23077600000000001</v>
      </c>
      <c r="Y173" s="11">
        <v>6.5032999999999994E-2</v>
      </c>
      <c r="Z173" s="11">
        <v>0.143348</v>
      </c>
      <c r="AA173" s="11">
        <v>5.3457290000000004</v>
      </c>
      <c r="AB173" s="11">
        <v>3.9005999999999999E-2</v>
      </c>
      <c r="AC173" s="11">
        <v>0.17299999999999999</v>
      </c>
      <c r="AD173" s="11">
        <v>1.2826109999999999</v>
      </c>
      <c r="AE173" s="11">
        <v>4.4710000000000001</v>
      </c>
    </row>
    <row r="174" spans="1:31" ht="13.5" customHeight="1" x14ac:dyDescent="0.15">
      <c r="A174" s="1"/>
      <c r="B174" s="16" t="s">
        <v>468</v>
      </c>
      <c r="C174" s="13"/>
      <c r="D174" s="14"/>
      <c r="E174" s="14"/>
      <c r="F174" s="14"/>
      <c r="G174" s="14"/>
      <c r="H174" s="14"/>
      <c r="I174" s="14">
        <v>1.2</v>
      </c>
      <c r="J174" s="14"/>
      <c r="K174" s="14">
        <v>1.2</v>
      </c>
      <c r="L174" s="14">
        <v>1.499298</v>
      </c>
      <c r="M174" s="14">
        <v>2.4388190000000001</v>
      </c>
      <c r="N174" s="14">
        <v>1.1951970000000001</v>
      </c>
      <c r="O174" s="14">
        <v>0.73799999999999999</v>
      </c>
      <c r="P174" s="14">
        <v>0.72900100000000001</v>
      </c>
      <c r="Q174" s="14">
        <v>1.0000009999999999</v>
      </c>
      <c r="R174" s="14">
        <v>1.6749989999999999</v>
      </c>
      <c r="S174" s="14">
        <v>3.211999</v>
      </c>
      <c r="T174" s="14">
        <v>4.556</v>
      </c>
      <c r="U174" s="14">
        <v>2.907</v>
      </c>
      <c r="V174" s="14">
        <v>25.51258</v>
      </c>
      <c r="W174" s="14">
        <v>7.8921580000000002</v>
      </c>
      <c r="X174" s="14">
        <v>7.1837049999999998</v>
      </c>
      <c r="Y174" s="14">
        <v>6.3686420000000004</v>
      </c>
      <c r="Z174" s="14">
        <v>5.4624959999999998</v>
      </c>
      <c r="AA174" s="14">
        <v>4.6200080000000003</v>
      </c>
      <c r="AB174" s="14">
        <v>6.0012590000000001</v>
      </c>
      <c r="AC174" s="14">
        <v>4.5030000000000001</v>
      </c>
      <c r="AD174" s="14">
        <v>5.9294079999999996</v>
      </c>
      <c r="AE174" s="14">
        <v>6.6180000000000003</v>
      </c>
    </row>
    <row r="175" spans="1:31" ht="13.5" customHeight="1" x14ac:dyDescent="0.15">
      <c r="A175" s="1"/>
      <c r="B175" s="16" t="s">
        <v>469</v>
      </c>
      <c r="C175" s="10">
        <v>2.4</v>
      </c>
      <c r="D175" s="11"/>
      <c r="E175" s="11">
        <v>2.4000000000000008</v>
      </c>
      <c r="F175" s="11"/>
      <c r="G175" s="11"/>
      <c r="H175" s="11"/>
      <c r="I175" s="11"/>
      <c r="J175" s="11"/>
      <c r="K175" s="11"/>
      <c r="L175" s="11">
        <v>0.196802</v>
      </c>
      <c r="M175" s="11">
        <v>0.28524100000000002</v>
      </c>
      <c r="N175" s="11">
        <v>3.6374490000000002</v>
      </c>
      <c r="O175" s="11">
        <v>0.27299899999999999</v>
      </c>
      <c r="P175" s="11">
        <v>8.2999000000000003E-2</v>
      </c>
      <c r="Q175" s="11">
        <v>0.13100100000000001</v>
      </c>
      <c r="R175" s="11">
        <v>0.57299900000000004</v>
      </c>
      <c r="S175" s="11">
        <v>1.830001</v>
      </c>
      <c r="T175" s="11">
        <v>2.387</v>
      </c>
      <c r="U175" s="11">
        <v>4.5179999999999998</v>
      </c>
      <c r="V175" s="11">
        <v>6.3395770000000002</v>
      </c>
      <c r="W175" s="11">
        <v>23.774943</v>
      </c>
      <c r="X175" s="11">
        <v>66.372898000000006</v>
      </c>
      <c r="Y175" s="11">
        <v>14.537353</v>
      </c>
      <c r="Z175" s="11">
        <v>28.923867999999999</v>
      </c>
      <c r="AA175" s="11">
        <v>11.759112</v>
      </c>
      <c r="AB175" s="11">
        <v>25.332236000000002</v>
      </c>
      <c r="AC175" s="11">
        <v>144.155</v>
      </c>
      <c r="AD175" s="11">
        <v>235.57882900000001</v>
      </c>
      <c r="AE175" s="11">
        <v>204.25700000000001</v>
      </c>
    </row>
    <row r="176" spans="1:31" ht="13.5" customHeight="1" x14ac:dyDescent="0.15">
      <c r="A176" s="1"/>
      <c r="B176" s="16" t="s">
        <v>470</v>
      </c>
      <c r="C176" s="13">
        <v>1.2</v>
      </c>
      <c r="D176" s="14"/>
      <c r="E176" s="14"/>
      <c r="F176" s="14">
        <v>5.9999999999999982</v>
      </c>
      <c r="G176" s="14">
        <v>2.399999999999999</v>
      </c>
      <c r="H176" s="14">
        <v>4.799999999999998</v>
      </c>
      <c r="I176" s="14">
        <v>3.5999999999999983</v>
      </c>
      <c r="J176" s="14">
        <v>2.399999999999999</v>
      </c>
      <c r="K176" s="14">
        <v>1.2</v>
      </c>
      <c r="L176" s="14">
        <v>4.1590990000000003</v>
      </c>
      <c r="M176" s="14">
        <v>3.6460400000000002</v>
      </c>
      <c r="N176" s="14">
        <v>2.407035</v>
      </c>
      <c r="O176" s="14">
        <v>2.1360000000000001</v>
      </c>
      <c r="P176" s="14">
        <v>1.9920009999999999</v>
      </c>
      <c r="Q176" s="14">
        <v>25.518001000000002</v>
      </c>
      <c r="R176" s="14">
        <v>81.331999999999994</v>
      </c>
      <c r="S176" s="14">
        <v>97.983999999999995</v>
      </c>
      <c r="T176" s="14">
        <v>25.815999000000001</v>
      </c>
      <c r="U176" s="14">
        <v>7.0040009999999997</v>
      </c>
      <c r="V176" s="14">
        <v>7.7984220000000004</v>
      </c>
      <c r="W176" s="14">
        <v>36.306941999999999</v>
      </c>
      <c r="X176" s="14">
        <v>78.652674000000005</v>
      </c>
      <c r="Y176" s="14">
        <v>43.399920999999999</v>
      </c>
      <c r="Z176" s="14">
        <v>114.52882099999999</v>
      </c>
      <c r="AA176" s="14">
        <v>72.767680999999996</v>
      </c>
      <c r="AB176" s="14">
        <v>31.705110000000001</v>
      </c>
      <c r="AC176" s="14">
        <v>24.654</v>
      </c>
      <c r="AD176" s="14">
        <v>21.297476</v>
      </c>
      <c r="AE176" s="14">
        <v>60.686</v>
      </c>
    </row>
    <row r="177" spans="1:31" ht="13.5" customHeight="1" x14ac:dyDescent="0.15">
      <c r="A177" s="1"/>
      <c r="B177" s="16" t="s">
        <v>471</v>
      </c>
      <c r="C177" s="10">
        <v>1.2</v>
      </c>
      <c r="D177" s="11"/>
      <c r="E177" s="11"/>
      <c r="F177" s="11"/>
      <c r="G177" s="11"/>
      <c r="H177" s="11">
        <v>41.999999999999986</v>
      </c>
      <c r="I177" s="11">
        <v>162</v>
      </c>
      <c r="J177" s="11">
        <v>99.59999999999998</v>
      </c>
      <c r="K177" s="11">
        <v>152.4</v>
      </c>
      <c r="L177" s="11">
        <v>260.71250400000002</v>
      </c>
      <c r="M177" s="11">
        <v>50.719836000000001</v>
      </c>
      <c r="N177" s="11">
        <v>8.2344000000000001E-2</v>
      </c>
      <c r="O177" s="11">
        <v>0.17699999999999999</v>
      </c>
      <c r="P177" s="11">
        <v>61.185000000000002</v>
      </c>
      <c r="Q177" s="11">
        <v>1.364004</v>
      </c>
      <c r="R177" s="11">
        <v>1.4370000000000001</v>
      </c>
      <c r="S177" s="11">
        <v>5.0490000000000004</v>
      </c>
      <c r="T177" s="11">
        <v>1.659</v>
      </c>
      <c r="U177" s="11">
        <v>0.129996</v>
      </c>
      <c r="V177" s="11">
        <v>2.1014629999999999</v>
      </c>
      <c r="W177" s="11">
        <v>14.07231</v>
      </c>
      <c r="X177" s="11">
        <v>0.181893</v>
      </c>
      <c r="Y177" s="11">
        <v>105.511782</v>
      </c>
      <c r="Z177" s="11">
        <v>2.1309279999999999</v>
      </c>
      <c r="AA177" s="11">
        <v>4.6529000000000001E-2</v>
      </c>
      <c r="AB177" s="11">
        <v>93.304507000000001</v>
      </c>
      <c r="AC177" s="11">
        <v>64.486999999999995</v>
      </c>
      <c r="AD177" s="11">
        <v>0.43511</v>
      </c>
      <c r="AE177" s="11">
        <v>8.4019999999999992</v>
      </c>
    </row>
    <row r="178" spans="1:31" ht="13.5" customHeight="1" x14ac:dyDescent="0.15">
      <c r="A178" s="1"/>
      <c r="B178" s="16" t="s">
        <v>472</v>
      </c>
      <c r="C178" s="13">
        <v>1.2</v>
      </c>
      <c r="D178" s="14">
        <v>79.2</v>
      </c>
      <c r="E178" s="14">
        <v>54</v>
      </c>
      <c r="F178" s="14">
        <v>117.6</v>
      </c>
      <c r="G178" s="14">
        <v>353.99999999999977</v>
      </c>
      <c r="H178" s="14">
        <v>542.4</v>
      </c>
      <c r="I178" s="14">
        <v>796.79999999999984</v>
      </c>
      <c r="J178" s="14">
        <v>263.99999999999989</v>
      </c>
      <c r="K178" s="14">
        <v>237.6</v>
      </c>
      <c r="L178" s="14">
        <v>87.059899000000001</v>
      </c>
      <c r="M178" s="14">
        <v>75.581873999999999</v>
      </c>
      <c r="N178" s="14">
        <v>72.687331999999998</v>
      </c>
      <c r="O178" s="14">
        <v>108.438001</v>
      </c>
      <c r="P178" s="14">
        <v>551.18800099999999</v>
      </c>
      <c r="Q178" s="14">
        <v>365.52800200000001</v>
      </c>
      <c r="R178" s="14">
        <v>625.68800099999999</v>
      </c>
      <c r="S178" s="14">
        <v>442.761999</v>
      </c>
      <c r="T178" s="14">
        <v>109.427999</v>
      </c>
      <c r="U178" s="14">
        <v>229.55600100000001</v>
      </c>
      <c r="V178" s="14">
        <v>571.99975500000005</v>
      </c>
      <c r="W178" s="14">
        <v>804.64050999999995</v>
      </c>
      <c r="X178" s="14">
        <v>1465.606953</v>
      </c>
      <c r="Y178" s="14">
        <v>2307.2480329999999</v>
      </c>
      <c r="Z178" s="14">
        <v>3095.6306169999998</v>
      </c>
      <c r="AA178" s="14">
        <v>1123.4911669999999</v>
      </c>
      <c r="AB178" s="14">
        <v>497.57832000000002</v>
      </c>
      <c r="AC178" s="14">
        <v>514.21</v>
      </c>
      <c r="AD178" s="14">
        <v>1045.698772</v>
      </c>
      <c r="AE178" s="14">
        <v>725.59299999999996</v>
      </c>
    </row>
    <row r="179" spans="1:31" ht="13.5" customHeight="1" x14ac:dyDescent="0.15">
      <c r="A179" s="1"/>
      <c r="B179" s="16" t="s">
        <v>473</v>
      </c>
      <c r="C179" s="10"/>
      <c r="D179" s="11"/>
      <c r="E179" s="11"/>
      <c r="F179" s="11"/>
      <c r="G179" s="11"/>
      <c r="H179" s="11">
        <v>1.2</v>
      </c>
      <c r="I179" s="11">
        <v>2.4</v>
      </c>
      <c r="J179" s="11"/>
      <c r="K179" s="11"/>
      <c r="L179" s="11">
        <v>0.12080100000000001</v>
      </c>
      <c r="M179" s="11">
        <v>3.0026000000000001E-2</v>
      </c>
      <c r="N179" s="11">
        <v>2.4988E-2</v>
      </c>
      <c r="O179" s="11">
        <v>2E-3</v>
      </c>
      <c r="P179" s="11">
        <v>7.0000999999999994E-2</v>
      </c>
      <c r="Q179" s="11"/>
      <c r="R179" s="11">
        <v>9.9799999999999997E-4</v>
      </c>
      <c r="S179" s="11">
        <v>9.7000000000000003E-2</v>
      </c>
      <c r="T179" s="11">
        <v>7.9001000000000002E-2</v>
      </c>
      <c r="U179" s="11">
        <v>3.3998E-2</v>
      </c>
      <c r="V179" s="11">
        <v>0.116178</v>
      </c>
      <c r="W179" s="11">
        <v>0.64122400000000002</v>
      </c>
      <c r="X179" s="11">
        <v>0.49334099999999997</v>
      </c>
      <c r="Y179" s="11">
        <v>0.64754599999999995</v>
      </c>
      <c r="Z179" s="11">
        <v>1.490138</v>
      </c>
      <c r="AA179" s="11">
        <v>0.75350799999999996</v>
      </c>
      <c r="AB179" s="11">
        <v>1.3898090000000001</v>
      </c>
      <c r="AC179" s="11">
        <v>2.1120000000000001</v>
      </c>
      <c r="AD179" s="11">
        <v>2.390091</v>
      </c>
      <c r="AE179" s="11">
        <v>2.593</v>
      </c>
    </row>
    <row r="180" spans="1:31" ht="13.5" customHeight="1" x14ac:dyDescent="0.15">
      <c r="A180" s="1"/>
      <c r="B180" s="16" t="s">
        <v>474</v>
      </c>
      <c r="C180" s="13"/>
      <c r="D180" s="14"/>
      <c r="E180" s="14"/>
      <c r="F180" s="14"/>
      <c r="G180" s="14"/>
      <c r="H180" s="14"/>
      <c r="I180" s="14"/>
      <c r="J180" s="14"/>
      <c r="K180" s="14"/>
      <c r="L180" s="14">
        <v>0.1608</v>
      </c>
      <c r="M180" s="14">
        <v>1.0116E-2</v>
      </c>
      <c r="N180" s="14">
        <v>4.0343999999999998E-2</v>
      </c>
      <c r="O180" s="14">
        <v>0.183</v>
      </c>
      <c r="P180" s="14">
        <v>1.1004E-2</v>
      </c>
      <c r="Q180" s="14">
        <v>0.80700000000000005</v>
      </c>
      <c r="R180" s="14">
        <v>6.8003999999999995E-2</v>
      </c>
      <c r="S180" s="14">
        <v>0.23199600000000001</v>
      </c>
      <c r="T180" s="14">
        <v>8.9999999999999993E-3</v>
      </c>
      <c r="U180" s="14">
        <v>1.2996000000000001E-2</v>
      </c>
      <c r="V180" s="14">
        <v>0.14912300000000001</v>
      </c>
      <c r="W180" s="14">
        <v>4.0381E-2</v>
      </c>
      <c r="X180" s="14">
        <v>1.3575E-2</v>
      </c>
      <c r="Y180" s="14">
        <v>0.257241</v>
      </c>
      <c r="Z180" s="14">
        <v>4.6169999999999996E-3</v>
      </c>
      <c r="AA180" s="14">
        <v>4.6969999999999998E-3</v>
      </c>
      <c r="AB180" s="14">
        <v>0.10079299999999999</v>
      </c>
      <c r="AC180" s="14">
        <v>0.01</v>
      </c>
      <c r="AD180" s="14">
        <v>4.2000000000000003E-2</v>
      </c>
      <c r="AE180" s="14">
        <v>1.2999999999999999E-2</v>
      </c>
    </row>
    <row r="181" spans="1:31" ht="13.5" customHeight="1" x14ac:dyDescent="0.15">
      <c r="A181" s="1"/>
      <c r="B181" s="16" t="s">
        <v>475</v>
      </c>
      <c r="C181" s="10">
        <v>1.2</v>
      </c>
      <c r="D181" s="11">
        <v>4.8000000000000007</v>
      </c>
      <c r="E181" s="11">
        <v>2.4000000000000008</v>
      </c>
      <c r="F181" s="11">
        <v>2.3999999999999981</v>
      </c>
      <c r="G181" s="11"/>
      <c r="H181" s="11">
        <v>14.4</v>
      </c>
      <c r="I181" s="11">
        <v>2.4</v>
      </c>
      <c r="J181" s="11"/>
      <c r="K181" s="11">
        <v>1.2</v>
      </c>
      <c r="L181" s="11">
        <v>0.647401</v>
      </c>
      <c r="M181" s="11">
        <v>0.88260899999999998</v>
      </c>
      <c r="N181" s="11">
        <v>2.5857700000000001</v>
      </c>
      <c r="O181" s="11">
        <v>2.8130000000000002</v>
      </c>
      <c r="P181" s="11">
        <v>3.010999</v>
      </c>
      <c r="Q181" s="11">
        <v>3.3380000000000001</v>
      </c>
      <c r="R181" s="11">
        <v>4.5830010000000003</v>
      </c>
      <c r="S181" s="11">
        <v>8.7059990000000003</v>
      </c>
      <c r="T181" s="11">
        <v>7.2450010000000002</v>
      </c>
      <c r="U181" s="11">
        <v>6.5890000000000004</v>
      </c>
      <c r="V181" s="11">
        <v>12.943759999999999</v>
      </c>
      <c r="W181" s="11">
        <v>20.980933</v>
      </c>
      <c r="X181" s="11">
        <v>39.629387999999999</v>
      </c>
      <c r="Y181" s="11">
        <v>61.813353999999997</v>
      </c>
      <c r="Z181" s="11">
        <v>53.046559000000002</v>
      </c>
      <c r="AA181" s="11">
        <v>62.674987999999999</v>
      </c>
      <c r="AB181" s="11">
        <v>77.734295000000003</v>
      </c>
      <c r="AC181" s="11">
        <v>63.375</v>
      </c>
      <c r="AD181" s="11">
        <v>59.234582000000003</v>
      </c>
      <c r="AE181" s="11">
        <v>49.082999999999998</v>
      </c>
    </row>
    <row r="182" spans="1:31" ht="13.5" customHeight="1" x14ac:dyDescent="0.15">
      <c r="A182" s="1"/>
      <c r="B182" s="16" t="s">
        <v>476</v>
      </c>
      <c r="C182" s="13"/>
      <c r="D182" s="14"/>
      <c r="E182" s="14"/>
      <c r="F182" s="14"/>
      <c r="G182" s="14"/>
      <c r="H182" s="14"/>
      <c r="I182" s="14">
        <v>2.4</v>
      </c>
      <c r="J182" s="14"/>
      <c r="K182" s="14"/>
      <c r="L182" s="14">
        <v>4.3200000000000002E-2</v>
      </c>
      <c r="M182" s="14"/>
      <c r="N182" s="14">
        <v>0.251998</v>
      </c>
      <c r="O182" s="14">
        <v>0.11700000000000001</v>
      </c>
      <c r="P182" s="14">
        <v>2.5000000000000001E-2</v>
      </c>
      <c r="Q182" s="14">
        <v>0.11799999999999999</v>
      </c>
      <c r="R182" s="14">
        <v>0.61299999999999999</v>
      </c>
      <c r="S182" s="14">
        <v>0.25000099999999997</v>
      </c>
      <c r="T182" s="14">
        <v>2.2799999999999998</v>
      </c>
      <c r="U182" s="14">
        <v>2.5139990000000001</v>
      </c>
      <c r="V182" s="14">
        <v>2.95702</v>
      </c>
      <c r="W182" s="14">
        <v>0.85502900000000004</v>
      </c>
      <c r="X182" s="14">
        <v>1.886474</v>
      </c>
      <c r="Y182" s="14">
        <v>2.4060670000000002</v>
      </c>
      <c r="Z182" s="14">
        <v>3.2627649999999999</v>
      </c>
      <c r="AA182" s="14">
        <v>5.3658000000000001</v>
      </c>
      <c r="AB182" s="14">
        <v>4.7407069999999996</v>
      </c>
      <c r="AC182" s="14">
        <v>8.7639999999999993</v>
      </c>
      <c r="AD182" s="14">
        <v>6.5583689999999999</v>
      </c>
      <c r="AE182" s="14">
        <v>9.4039999999999999</v>
      </c>
    </row>
    <row r="183" spans="1:31" ht="13.5" customHeight="1" x14ac:dyDescent="0.15">
      <c r="A183" s="1"/>
      <c r="B183" s="16" t="s">
        <v>477</v>
      </c>
      <c r="C183" s="10"/>
      <c r="D183" s="11"/>
      <c r="E183" s="11">
        <v>2.4000000000000008</v>
      </c>
      <c r="F183" s="11">
        <v>1.2</v>
      </c>
      <c r="G183" s="11"/>
      <c r="H183" s="11">
        <v>1.2</v>
      </c>
      <c r="I183" s="11"/>
      <c r="J183" s="11"/>
      <c r="K183" s="11"/>
      <c r="L183" s="11">
        <v>0.25809700000000002</v>
      </c>
      <c r="M183" s="11">
        <v>0.50416499999999997</v>
      </c>
      <c r="N183" s="11">
        <v>0.53994399999999998</v>
      </c>
      <c r="O183" s="11">
        <v>5.3998999999999998E-2</v>
      </c>
      <c r="P183" s="11">
        <v>5.9000999999999998E-2</v>
      </c>
      <c r="Q183" s="11">
        <v>0.49799900000000002</v>
      </c>
      <c r="R183" s="11">
        <v>0.50999899999999998</v>
      </c>
      <c r="S183" s="11">
        <v>0.74199899999999996</v>
      </c>
      <c r="T183" s="11">
        <v>0.70999800000000002</v>
      </c>
      <c r="U183" s="11">
        <v>0.65800099999999995</v>
      </c>
      <c r="V183" s="11">
        <v>5.003069</v>
      </c>
      <c r="W183" s="11">
        <v>1.3753280000000001</v>
      </c>
      <c r="X183" s="11">
        <v>3.4851450000000002</v>
      </c>
      <c r="Y183" s="11">
        <v>4.2824429999999998</v>
      </c>
      <c r="Z183" s="11">
        <v>16.00976</v>
      </c>
      <c r="AA183" s="11">
        <v>10.501473000000001</v>
      </c>
      <c r="AB183" s="11">
        <v>14.765219999999999</v>
      </c>
      <c r="AC183" s="11">
        <v>16.347999999999999</v>
      </c>
      <c r="AD183" s="11">
        <v>18.127354</v>
      </c>
      <c r="AE183" s="11">
        <v>16.574999999999999</v>
      </c>
    </row>
    <row r="184" spans="1:31" ht="13.5" customHeight="1" x14ac:dyDescent="0.15">
      <c r="A184" s="1"/>
      <c r="B184" s="16" t="s">
        <v>478</v>
      </c>
      <c r="C184" s="13">
        <v>648</v>
      </c>
      <c r="D184" s="14">
        <v>549.6</v>
      </c>
      <c r="E184" s="14">
        <v>530.4</v>
      </c>
      <c r="F184" s="14">
        <v>740.39999999999986</v>
      </c>
      <c r="G184" s="14">
        <v>1219.2</v>
      </c>
      <c r="H184" s="14">
        <v>1702.799999999999</v>
      </c>
      <c r="I184" s="14">
        <v>2625.6000000000008</v>
      </c>
      <c r="J184" s="14">
        <v>1006.8000000000002</v>
      </c>
      <c r="K184" s="14">
        <v>1275.600000000001</v>
      </c>
      <c r="L184" s="14">
        <v>940.17760099999998</v>
      </c>
      <c r="M184" s="14">
        <v>688.60899500000005</v>
      </c>
      <c r="N184" s="14">
        <v>603.13746900000001</v>
      </c>
      <c r="O184" s="14">
        <v>781.629999</v>
      </c>
      <c r="P184" s="14">
        <v>998.87399900000003</v>
      </c>
      <c r="Q184" s="14">
        <v>1094.2929999999999</v>
      </c>
      <c r="R184" s="14">
        <v>1385.0630000000001</v>
      </c>
      <c r="S184" s="14">
        <v>1766.543999</v>
      </c>
      <c r="T184" s="14">
        <v>2159.239998</v>
      </c>
      <c r="U184" s="14">
        <v>1171.788</v>
      </c>
      <c r="V184" s="14">
        <v>2272.2948259999998</v>
      </c>
      <c r="W184" s="14">
        <v>3105.9521070000001</v>
      </c>
      <c r="X184" s="14">
        <v>2128.9466440000001</v>
      </c>
      <c r="Y184" s="14">
        <v>1729.269225</v>
      </c>
      <c r="Z184" s="14">
        <v>1623.904575</v>
      </c>
      <c r="AA184" s="14">
        <v>1415.943066</v>
      </c>
      <c r="AB184" s="14">
        <v>1272.158492</v>
      </c>
      <c r="AC184" s="14">
        <v>2222.2370000000001</v>
      </c>
      <c r="AD184" s="14">
        <v>2360.4432609999999</v>
      </c>
      <c r="AE184" s="14">
        <v>2190.2069999999999</v>
      </c>
    </row>
    <row r="185" spans="1:31" ht="13.5" customHeight="1" x14ac:dyDescent="0.15">
      <c r="A185" s="1"/>
      <c r="B185" s="16" t="s">
        <v>479</v>
      </c>
      <c r="C185" s="10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>
        <v>8.5400000000000005E-4</v>
      </c>
      <c r="Y185" s="11"/>
      <c r="Z185" s="11">
        <v>1.26E-4</v>
      </c>
      <c r="AA185" s="11">
        <v>1.06E-4</v>
      </c>
      <c r="AB185" s="11">
        <v>2.2599999999999999E-3</v>
      </c>
      <c r="AC185" s="11">
        <v>5.0000000000000001E-3</v>
      </c>
      <c r="AD185" s="11">
        <v>0.05</v>
      </c>
      <c r="AE185" s="11">
        <v>2E-3</v>
      </c>
    </row>
    <row r="186" spans="1:31" ht="13.5" customHeight="1" x14ac:dyDescent="0.15">
      <c r="A186" s="1"/>
      <c r="B186" s="16" t="s">
        <v>480</v>
      </c>
      <c r="C186" s="13">
        <v>1.2</v>
      </c>
      <c r="D186" s="14">
        <v>1.2000000000000004</v>
      </c>
      <c r="E186" s="14">
        <v>1.2</v>
      </c>
      <c r="F186" s="14">
        <v>2.3999999999999981</v>
      </c>
      <c r="G186" s="14">
        <v>2.399999999999999</v>
      </c>
      <c r="H186" s="14">
        <v>2.4</v>
      </c>
      <c r="I186" s="14">
        <v>2.4</v>
      </c>
      <c r="J186" s="14">
        <v>1.1999999999999993</v>
      </c>
      <c r="K186" s="14">
        <v>1.2</v>
      </c>
      <c r="L186" s="14">
        <v>4.0316999999999998</v>
      </c>
      <c r="M186" s="14">
        <v>0.89216700000000004</v>
      </c>
      <c r="N186" s="14">
        <v>0.91591100000000003</v>
      </c>
      <c r="O186" s="14">
        <v>17.683999</v>
      </c>
      <c r="P186" s="14">
        <v>1.3179989999999999</v>
      </c>
      <c r="Q186" s="14">
        <v>1.725001</v>
      </c>
      <c r="R186" s="14">
        <v>8.0140019999999996</v>
      </c>
      <c r="S186" s="14">
        <v>2.8679990000000002</v>
      </c>
      <c r="T186" s="14">
        <v>9.6689989999999995</v>
      </c>
      <c r="U186" s="14">
        <v>10.837999999999999</v>
      </c>
      <c r="V186" s="14">
        <v>70.475279999999998</v>
      </c>
      <c r="W186" s="14">
        <v>45.092868000000003</v>
      </c>
      <c r="X186" s="14">
        <v>23.297857</v>
      </c>
      <c r="Y186" s="14">
        <v>46.143756000000003</v>
      </c>
      <c r="Z186" s="14">
        <v>42.479393999999999</v>
      </c>
      <c r="AA186" s="14">
        <v>50.834612</v>
      </c>
      <c r="AB186" s="14">
        <v>36.689990999999999</v>
      </c>
      <c r="AC186" s="14">
        <v>38.113</v>
      </c>
      <c r="AD186" s="14">
        <v>33.161577999999999</v>
      </c>
      <c r="AE186" s="14">
        <v>36.72</v>
      </c>
    </row>
    <row r="187" spans="1:31" ht="13.5" customHeight="1" x14ac:dyDescent="0.15">
      <c r="A187" s="1"/>
      <c r="B187" s="16" t="s">
        <v>481</v>
      </c>
      <c r="C187" s="10"/>
      <c r="D187" s="11"/>
      <c r="E187" s="11"/>
      <c r="F187" s="11"/>
      <c r="G187" s="11">
        <v>1.2000000000000008</v>
      </c>
      <c r="H187" s="11"/>
      <c r="I187" s="11"/>
      <c r="J187" s="11"/>
      <c r="K187" s="11"/>
      <c r="L187" s="11">
        <v>8.7899000000000005E-2</v>
      </c>
      <c r="M187" s="11">
        <v>2.5305999999999999E-2</v>
      </c>
      <c r="N187" s="11">
        <v>1.0531809999999999</v>
      </c>
      <c r="O187" s="11">
        <v>3.8002000000000001E-2</v>
      </c>
      <c r="P187" s="11">
        <v>1.2E-2</v>
      </c>
      <c r="Q187" s="11">
        <v>2.5000000000000001E-2</v>
      </c>
      <c r="R187" s="11">
        <v>3.4830009999999998</v>
      </c>
      <c r="S187" s="11">
        <v>2.0000010000000001</v>
      </c>
      <c r="T187" s="11">
        <v>5.5659999999999998</v>
      </c>
      <c r="U187" s="11">
        <v>18.083000999999999</v>
      </c>
      <c r="V187" s="11">
        <v>0.57078099999999998</v>
      </c>
      <c r="W187" s="11">
        <v>0.190772</v>
      </c>
      <c r="X187" s="11">
        <v>0.62701799999999996</v>
      </c>
      <c r="Y187" s="11">
        <v>17.799903</v>
      </c>
      <c r="Z187" s="11">
        <v>29.293714999999999</v>
      </c>
      <c r="AA187" s="11">
        <v>42.529798</v>
      </c>
      <c r="AB187" s="11">
        <v>48.777450000000002</v>
      </c>
      <c r="AC187" s="11">
        <v>31.933</v>
      </c>
      <c r="AD187" s="11">
        <v>47.471671999999998</v>
      </c>
      <c r="AE187" s="11">
        <v>47.043999999999997</v>
      </c>
    </row>
    <row r="188" spans="1:31" ht="13.5" customHeight="1" x14ac:dyDescent="0.15">
      <c r="A188" s="1"/>
      <c r="B188" s="16" t="s">
        <v>482</v>
      </c>
      <c r="C188" s="13">
        <v>3.6</v>
      </c>
      <c r="D188" s="14">
        <v>4.8000000000000007</v>
      </c>
      <c r="E188" s="14">
        <v>1.2</v>
      </c>
      <c r="F188" s="14"/>
      <c r="G188" s="14"/>
      <c r="H188" s="14"/>
      <c r="I188" s="14"/>
      <c r="J188" s="14"/>
      <c r="K188" s="14"/>
      <c r="L188" s="14">
        <v>0.476101</v>
      </c>
      <c r="M188" s="14">
        <v>1.1234550000000001</v>
      </c>
      <c r="N188" s="14">
        <v>0.21596499999999999</v>
      </c>
      <c r="O188" s="14">
        <v>2.5</v>
      </c>
      <c r="P188" s="14">
        <v>2.0330010000000001</v>
      </c>
      <c r="Q188" s="14">
        <v>2.7829999999999999</v>
      </c>
      <c r="R188" s="14">
        <v>1.6930000000000001</v>
      </c>
      <c r="S188" s="14">
        <v>3.0679989999999999</v>
      </c>
      <c r="T188" s="14">
        <v>4.0090000000000003</v>
      </c>
      <c r="U188" s="14">
        <v>4.4279999999999999</v>
      </c>
      <c r="V188" s="14">
        <v>4.8631719999999996</v>
      </c>
      <c r="W188" s="14">
        <v>10.675684</v>
      </c>
      <c r="X188" s="14">
        <v>6.8243840000000002</v>
      </c>
      <c r="Y188" s="14">
        <v>6.96061</v>
      </c>
      <c r="Z188" s="14">
        <v>20.538719</v>
      </c>
      <c r="AA188" s="14">
        <v>13.440986000000001</v>
      </c>
      <c r="AB188" s="14">
        <v>7.1815910000000001</v>
      </c>
      <c r="AC188" s="14">
        <v>7.5789999999999997</v>
      </c>
      <c r="AD188" s="14">
        <v>6.3057590000000001</v>
      </c>
      <c r="AE188" s="14">
        <v>5.0410000000000004</v>
      </c>
    </row>
    <row r="189" spans="1:31" ht="13.5" customHeight="1" x14ac:dyDescent="0.15">
      <c r="A189" s="1"/>
      <c r="B189" s="16" t="s">
        <v>483</v>
      </c>
      <c r="C189" s="10">
        <v>8.4</v>
      </c>
      <c r="D189" s="11">
        <v>15.6</v>
      </c>
      <c r="E189" s="11">
        <v>2.4000000000000008</v>
      </c>
      <c r="F189" s="11">
        <v>12.000000000000002</v>
      </c>
      <c r="G189" s="11">
        <v>14.4</v>
      </c>
      <c r="H189" s="11">
        <v>3.5999999999999992</v>
      </c>
      <c r="I189" s="11">
        <v>1.2</v>
      </c>
      <c r="J189" s="11">
        <v>1.1999999999999993</v>
      </c>
      <c r="K189" s="11">
        <v>2.4000000000000008</v>
      </c>
      <c r="L189" s="11">
        <v>1.321099</v>
      </c>
      <c r="M189" s="11">
        <v>1.68523</v>
      </c>
      <c r="N189" s="11">
        <v>5.2694380000000001</v>
      </c>
      <c r="O189" s="11">
        <v>46.131000999999998</v>
      </c>
      <c r="P189" s="11">
        <v>151.19399999999999</v>
      </c>
      <c r="Q189" s="11">
        <v>251.13199900000001</v>
      </c>
      <c r="R189" s="11">
        <v>432.51400100000001</v>
      </c>
      <c r="S189" s="11">
        <v>604.73700199999996</v>
      </c>
      <c r="T189" s="11">
        <v>300.16699899999998</v>
      </c>
      <c r="U189" s="11">
        <v>359.398999</v>
      </c>
      <c r="V189" s="11">
        <v>376.70404200000002</v>
      </c>
      <c r="W189" s="11">
        <v>500.110141</v>
      </c>
      <c r="X189" s="11">
        <v>336.602508</v>
      </c>
      <c r="Y189" s="11">
        <v>264.26930900000002</v>
      </c>
      <c r="Z189" s="11">
        <v>367.40403300000003</v>
      </c>
      <c r="AA189" s="11">
        <v>346.84317700000003</v>
      </c>
      <c r="AB189" s="11">
        <v>273.12372599999998</v>
      </c>
      <c r="AC189" s="11">
        <v>175.60300000000001</v>
      </c>
      <c r="AD189" s="11">
        <v>108.210908</v>
      </c>
      <c r="AE189" s="11">
        <v>54.768999999999998</v>
      </c>
    </row>
    <row r="190" spans="1:31" ht="13.5" customHeight="1" x14ac:dyDescent="0.15">
      <c r="A190" s="1"/>
      <c r="B190" s="16" t="s">
        <v>484</v>
      </c>
      <c r="C190" s="13"/>
      <c r="D190" s="14">
        <v>7.2</v>
      </c>
      <c r="E190" s="14">
        <v>3.5999999999999996</v>
      </c>
      <c r="F190" s="14">
        <v>3.6000000000000019</v>
      </c>
      <c r="G190" s="14">
        <v>3.600000000000001</v>
      </c>
      <c r="H190" s="14">
        <v>4.799999999999998</v>
      </c>
      <c r="I190" s="14">
        <v>5.9999999999999991</v>
      </c>
      <c r="J190" s="14">
        <v>55.199999999999974</v>
      </c>
      <c r="K190" s="14">
        <v>32.4</v>
      </c>
      <c r="L190" s="14">
        <v>3.1038999999999999</v>
      </c>
      <c r="M190" s="14">
        <v>5.5010250000000003</v>
      </c>
      <c r="N190" s="14">
        <v>5.6332659999999999</v>
      </c>
      <c r="O190" s="14">
        <v>11.379999</v>
      </c>
      <c r="P190" s="14">
        <v>16.823001000000001</v>
      </c>
      <c r="Q190" s="14">
        <v>12.714999000000001</v>
      </c>
      <c r="R190" s="14">
        <v>19.39</v>
      </c>
      <c r="S190" s="14">
        <v>50.290998999999999</v>
      </c>
      <c r="T190" s="14">
        <v>38.139001999999998</v>
      </c>
      <c r="U190" s="14">
        <v>4.8390009999999997</v>
      </c>
      <c r="V190" s="14">
        <v>2.638776</v>
      </c>
      <c r="W190" s="14">
        <v>7.244275</v>
      </c>
      <c r="X190" s="14">
        <v>1.5482499999999999</v>
      </c>
      <c r="Y190" s="14">
        <v>13.226132</v>
      </c>
      <c r="Z190" s="14">
        <v>4.7311839999999998</v>
      </c>
      <c r="AA190" s="14">
        <v>6.4757759999999998</v>
      </c>
      <c r="AB190" s="14">
        <v>3.2147920000000001</v>
      </c>
      <c r="AC190" s="14">
        <v>15.612</v>
      </c>
      <c r="AD190" s="14">
        <v>4.9079800000000002</v>
      </c>
      <c r="AE190" s="14">
        <v>13.098000000000001</v>
      </c>
    </row>
    <row r="191" spans="1:31" ht="13.5" customHeight="1" x14ac:dyDescent="0.15">
      <c r="A191" s="1"/>
      <c r="B191" s="16" t="s">
        <v>485</v>
      </c>
      <c r="C191" s="10">
        <v>0.17699999999999999</v>
      </c>
      <c r="D191" s="11"/>
      <c r="E191" s="11"/>
      <c r="F191" s="11"/>
      <c r="G191" s="11"/>
      <c r="H191" s="11"/>
      <c r="I191" s="11"/>
      <c r="J191" s="11">
        <v>2.6600000000000001E-4</v>
      </c>
      <c r="K191" s="11"/>
      <c r="L191" s="11">
        <v>0.38439600000000002</v>
      </c>
      <c r="M191" s="11">
        <v>1.3188E-2</v>
      </c>
      <c r="N191" s="11">
        <v>4.4075999999999997E-2</v>
      </c>
      <c r="O191" s="11">
        <v>0.108</v>
      </c>
      <c r="P191" s="11">
        <v>0.64800000000000002</v>
      </c>
      <c r="Q191" s="11">
        <v>0.378996</v>
      </c>
      <c r="R191" s="11">
        <v>0.90800400000000003</v>
      </c>
      <c r="S191" s="11">
        <v>0.20499600000000001</v>
      </c>
      <c r="T191" s="11">
        <v>9.2004000000000002E-2</v>
      </c>
      <c r="U191" s="11">
        <v>1.4004000000000001E-2</v>
      </c>
      <c r="V191" s="11">
        <v>0.21499199999999999</v>
      </c>
      <c r="W191" s="11">
        <v>2.0934750000000002</v>
      </c>
      <c r="X191" s="11">
        <v>0.808975</v>
      </c>
      <c r="Y191" s="11">
        <v>1.61693</v>
      </c>
      <c r="Z191" s="11">
        <v>1.144155</v>
      </c>
      <c r="AA191" s="11">
        <v>0.580542</v>
      </c>
      <c r="AB191" s="11">
        <v>0.89468999999999999</v>
      </c>
      <c r="AC191" s="11">
        <v>7.0999999999999994E-2</v>
      </c>
      <c r="AD191" s="11">
        <v>1.4999999999999999E-2</v>
      </c>
      <c r="AE191" s="11">
        <v>2.323</v>
      </c>
    </row>
    <row r="192" spans="1:31" ht="13.5" customHeight="1" x14ac:dyDescent="0.15">
      <c r="A192" s="1"/>
      <c r="B192" s="15" t="s">
        <v>486</v>
      </c>
      <c r="C192" s="13">
        <v>2287.1999999999998</v>
      </c>
      <c r="D192" s="14">
        <v>2488.7999999999997</v>
      </c>
      <c r="E192" s="14">
        <v>2356.8000000000002</v>
      </c>
      <c r="F192" s="14">
        <v>3255.6</v>
      </c>
      <c r="G192" s="14">
        <v>3948</v>
      </c>
      <c r="H192" s="14">
        <v>4172</v>
      </c>
      <c r="I192" s="14">
        <v>3940.8069999999989</v>
      </c>
      <c r="J192" s="14">
        <v>2181.6281250000002</v>
      </c>
      <c r="K192" s="14">
        <v>2841.6</v>
      </c>
      <c r="L192" s="14">
        <v>3217.707512</v>
      </c>
      <c r="M192" s="14">
        <v>3389.3428950000002</v>
      </c>
      <c r="N192" s="14">
        <v>3639.75488</v>
      </c>
      <c r="O192" s="14">
        <v>4473.4470000000001</v>
      </c>
      <c r="P192" s="14">
        <v>6514.8579929999996</v>
      </c>
      <c r="Q192" s="14">
        <v>6814.7439949999998</v>
      </c>
      <c r="R192" s="14">
        <v>9586.2300020000002</v>
      </c>
      <c r="S192" s="14">
        <v>11146.676014000001</v>
      </c>
      <c r="T192" s="14">
        <v>13559.531011999999</v>
      </c>
      <c r="U192" s="14">
        <v>11518.169995</v>
      </c>
      <c r="V192" s="14">
        <v>14411.830550999999</v>
      </c>
      <c r="W192" s="14">
        <v>19856.794965000001</v>
      </c>
      <c r="X192" s="14">
        <v>19406.537253999999</v>
      </c>
      <c r="Y192" s="14">
        <v>18098.005379999999</v>
      </c>
      <c r="Z192" s="14">
        <v>18022.061887</v>
      </c>
      <c r="AA192" s="14">
        <v>15777.129306000001</v>
      </c>
      <c r="AB192" s="14">
        <v>14902.629901</v>
      </c>
      <c r="AC192" s="14">
        <v>16994.962</v>
      </c>
      <c r="AD192" s="14">
        <v>19160.960649000001</v>
      </c>
      <c r="AE192" s="14">
        <v>20117.787</v>
      </c>
    </row>
    <row r="193" spans="1:31" ht="13.5" customHeight="1" x14ac:dyDescent="0.15">
      <c r="A193" s="1"/>
      <c r="B193" s="16" t="s">
        <v>487</v>
      </c>
      <c r="C193" s="10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>
        <v>1E-3</v>
      </c>
      <c r="AC193" s="11">
        <v>9.2999999999999999E-2</v>
      </c>
      <c r="AD193" s="11">
        <v>1.9142669999999999</v>
      </c>
      <c r="AE193" s="11"/>
    </row>
    <row r="194" spans="1:31" ht="13.5" customHeight="1" x14ac:dyDescent="0.15">
      <c r="A194" s="1"/>
      <c r="B194" s="16" t="s">
        <v>488</v>
      </c>
      <c r="C194" s="13">
        <v>1.2</v>
      </c>
      <c r="D194" s="14"/>
      <c r="E194" s="14"/>
      <c r="F194" s="14"/>
      <c r="G194" s="14"/>
      <c r="H194" s="14"/>
      <c r="I194" s="14"/>
      <c r="J194" s="14"/>
      <c r="K194" s="14"/>
      <c r="L194" s="14">
        <v>31.520999</v>
      </c>
      <c r="M194" s="14">
        <v>0.152949</v>
      </c>
      <c r="N194" s="14">
        <v>0.45929900000000001</v>
      </c>
      <c r="O194" s="14">
        <v>0.55999900000000002</v>
      </c>
      <c r="P194" s="14">
        <v>0.25499899999999998</v>
      </c>
      <c r="Q194" s="14">
        <v>0.42499999999999999</v>
      </c>
      <c r="R194" s="14">
        <v>0.38300000000000001</v>
      </c>
      <c r="S194" s="14">
        <v>0.13900000000000001</v>
      </c>
      <c r="T194" s="14">
        <v>13.907</v>
      </c>
      <c r="U194" s="14">
        <v>7.2670000000000003</v>
      </c>
      <c r="V194" s="14">
        <v>8.2240999999999995E-2</v>
      </c>
      <c r="W194" s="14">
        <v>3.841491</v>
      </c>
      <c r="X194" s="14">
        <v>13.240169</v>
      </c>
      <c r="Y194" s="14">
        <v>2.201327</v>
      </c>
      <c r="Z194" s="14">
        <v>0.310525</v>
      </c>
      <c r="AA194" s="14">
        <v>8.4836510000000001</v>
      </c>
      <c r="AB194" s="14">
        <v>0.102257</v>
      </c>
      <c r="AC194" s="14">
        <v>0.88100000000000001</v>
      </c>
      <c r="AD194" s="14">
        <v>7.7601370000000003</v>
      </c>
      <c r="AE194" s="14">
        <v>5.3019999999999996</v>
      </c>
    </row>
    <row r="195" spans="1:31" ht="13.5" customHeight="1" x14ac:dyDescent="0.15">
      <c r="A195" s="1"/>
      <c r="B195" s="16" t="s">
        <v>489</v>
      </c>
      <c r="C195" s="10">
        <v>108</v>
      </c>
      <c r="D195" s="11">
        <v>115.2</v>
      </c>
      <c r="E195" s="11">
        <v>66</v>
      </c>
      <c r="F195" s="11">
        <v>68.400000000000006</v>
      </c>
      <c r="G195" s="11">
        <v>132</v>
      </c>
      <c r="H195" s="11">
        <v>22.4</v>
      </c>
      <c r="I195" s="11">
        <v>253.2</v>
      </c>
      <c r="J195" s="11">
        <v>126</v>
      </c>
      <c r="K195" s="11">
        <v>163.2000000000001</v>
      </c>
      <c r="L195" s="11">
        <v>191.31370000000001</v>
      </c>
      <c r="M195" s="11">
        <v>373.87088699999998</v>
      </c>
      <c r="N195" s="11">
        <v>376.41933899999998</v>
      </c>
      <c r="O195" s="11">
        <v>435.67</v>
      </c>
      <c r="P195" s="11">
        <v>421.49900000000002</v>
      </c>
      <c r="Q195" s="11">
        <v>371.75500099999999</v>
      </c>
      <c r="R195" s="11">
        <v>556.02100099999996</v>
      </c>
      <c r="S195" s="11">
        <v>731.53300100000001</v>
      </c>
      <c r="T195" s="11">
        <v>914.77200100000005</v>
      </c>
      <c r="U195" s="11">
        <v>672.25700099999995</v>
      </c>
      <c r="V195" s="11">
        <v>794.60692900000004</v>
      </c>
      <c r="W195" s="11">
        <v>1048.086481</v>
      </c>
      <c r="X195" s="11">
        <v>1427.8566880000001</v>
      </c>
      <c r="Y195" s="11">
        <v>1195.4749959999999</v>
      </c>
      <c r="Z195" s="11">
        <v>501.27911799999998</v>
      </c>
      <c r="AA195" s="11">
        <v>698.86463800000001</v>
      </c>
      <c r="AB195" s="11">
        <v>845.40329299999996</v>
      </c>
      <c r="AC195" s="11">
        <v>692.05399999999997</v>
      </c>
      <c r="AD195" s="11">
        <v>405.79787800000003</v>
      </c>
      <c r="AE195" s="11">
        <v>864.423</v>
      </c>
    </row>
    <row r="196" spans="1:31" ht="13.5" customHeight="1" x14ac:dyDescent="0.15">
      <c r="A196" s="1"/>
      <c r="B196" s="16" t="s">
        <v>490</v>
      </c>
      <c r="C196" s="13"/>
      <c r="D196" s="14"/>
      <c r="E196" s="14"/>
      <c r="F196" s="14"/>
      <c r="G196" s="14"/>
      <c r="H196" s="14">
        <v>25.2</v>
      </c>
      <c r="I196" s="14">
        <v>22.8</v>
      </c>
      <c r="J196" s="14"/>
      <c r="K196" s="14"/>
      <c r="L196" s="14">
        <v>3.7499999999999999E-2</v>
      </c>
      <c r="M196" s="14">
        <v>8.3016000000000006E-2</v>
      </c>
      <c r="N196" s="14"/>
      <c r="O196" s="14"/>
      <c r="P196" s="14">
        <v>4.8995999999999998E-2</v>
      </c>
      <c r="Q196" s="14">
        <v>2.0040000000000001E-3</v>
      </c>
      <c r="R196" s="14">
        <v>0.21099599999999999</v>
      </c>
      <c r="S196" s="14">
        <v>0.53100000000000003</v>
      </c>
      <c r="T196" s="14">
        <v>34.428995999999998</v>
      </c>
      <c r="U196" s="14">
        <v>0.17499600000000001</v>
      </c>
      <c r="V196" s="14">
        <v>16.74241</v>
      </c>
      <c r="W196" s="14">
        <v>51.969116999999997</v>
      </c>
      <c r="X196" s="14">
        <v>0.43957099999999999</v>
      </c>
      <c r="Y196" s="14">
        <v>0.164576</v>
      </c>
      <c r="Z196" s="14">
        <v>111.124045</v>
      </c>
      <c r="AA196" s="14">
        <v>56.200315000000003</v>
      </c>
      <c r="AB196" s="14">
        <v>4.7609999999999996E-3</v>
      </c>
      <c r="AC196" s="14">
        <v>3.532</v>
      </c>
      <c r="AD196" s="14">
        <v>2.925535</v>
      </c>
      <c r="AE196" s="14">
        <v>1.6E-2</v>
      </c>
    </row>
    <row r="197" spans="1:31" ht="13.5" customHeight="1" x14ac:dyDescent="0.15">
      <c r="A197" s="1"/>
      <c r="B197" s="16" t="s">
        <v>491</v>
      </c>
      <c r="C197" s="10">
        <v>1.2</v>
      </c>
      <c r="D197" s="11"/>
      <c r="E197" s="11">
        <v>2.4000000000000008</v>
      </c>
      <c r="F197" s="11">
        <v>8.4</v>
      </c>
      <c r="G197" s="11"/>
      <c r="H197" s="11"/>
      <c r="I197" s="11"/>
      <c r="J197" s="11">
        <v>1.1999999999999993</v>
      </c>
      <c r="K197" s="11"/>
      <c r="L197" s="11">
        <v>0.60660199999999997</v>
      </c>
      <c r="M197" s="11">
        <v>10.712159</v>
      </c>
      <c r="N197" s="11">
        <v>1.2733E-2</v>
      </c>
      <c r="O197" s="11">
        <v>0.184</v>
      </c>
      <c r="P197" s="11">
        <v>12.736999000000001</v>
      </c>
      <c r="Q197" s="11">
        <v>29.139999</v>
      </c>
      <c r="R197" s="11">
        <v>0.187001</v>
      </c>
      <c r="S197" s="11">
        <v>0.248001</v>
      </c>
      <c r="T197" s="11">
        <v>0.85399999999999998</v>
      </c>
      <c r="U197" s="11">
        <v>0.221001</v>
      </c>
      <c r="V197" s="11">
        <v>1.114733</v>
      </c>
      <c r="W197" s="11">
        <v>11.447888000000001</v>
      </c>
      <c r="X197" s="11">
        <v>0.93266400000000005</v>
      </c>
      <c r="Y197" s="11">
        <v>7.8197570000000001</v>
      </c>
      <c r="Z197" s="11">
        <v>16.105888</v>
      </c>
      <c r="AA197" s="11">
        <v>10.820012999999999</v>
      </c>
      <c r="AB197" s="11">
        <v>3.4818000000000002E-2</v>
      </c>
      <c r="AC197" s="11">
        <v>1.9E-2</v>
      </c>
      <c r="AD197" s="11">
        <v>0.112848</v>
      </c>
      <c r="AE197" s="11">
        <v>7.4999999999999997E-2</v>
      </c>
    </row>
    <row r="198" spans="1:31" ht="13.5" customHeight="1" x14ac:dyDescent="0.15">
      <c r="A198" s="1"/>
      <c r="B198" s="16" t="s">
        <v>492</v>
      </c>
      <c r="C198" s="13"/>
      <c r="D198" s="14"/>
      <c r="E198" s="14"/>
      <c r="F198" s="14"/>
      <c r="G198" s="14"/>
      <c r="H198" s="14"/>
      <c r="I198" s="14"/>
      <c r="J198" s="14"/>
      <c r="K198" s="14"/>
      <c r="L198" s="14">
        <v>2.4695999999999999E-2</v>
      </c>
      <c r="M198" s="14">
        <v>0.100188</v>
      </c>
      <c r="N198" s="14">
        <v>0.11086799999999999</v>
      </c>
      <c r="O198" s="14">
        <v>5.0039999999999998E-3</v>
      </c>
      <c r="P198" s="14"/>
      <c r="Q198" s="14">
        <v>7.8E-2</v>
      </c>
      <c r="R198" s="14">
        <v>2.0004000000000001E-2</v>
      </c>
      <c r="S198" s="14">
        <v>2.3004E-2</v>
      </c>
      <c r="T198" s="14">
        <v>0.27500400000000003</v>
      </c>
      <c r="U198" s="14">
        <v>7.4999999999999997E-2</v>
      </c>
      <c r="V198" s="14">
        <v>0.71724399999999999</v>
      </c>
      <c r="W198" s="14">
        <v>0.150919</v>
      </c>
      <c r="X198" s="14">
        <v>9.0366000000000002E-2</v>
      </c>
      <c r="Y198" s="14">
        <v>0.219171</v>
      </c>
      <c r="Z198" s="14">
        <v>9.1021000000000005E-2</v>
      </c>
      <c r="AA198" s="14">
        <v>0.31064700000000001</v>
      </c>
      <c r="AB198" s="14">
        <v>0.58294900000000005</v>
      </c>
      <c r="AC198" s="14">
        <v>0.38400000000000001</v>
      </c>
      <c r="AD198" s="14">
        <v>0.269453</v>
      </c>
      <c r="AE198" s="14">
        <v>0.68300000000000005</v>
      </c>
    </row>
    <row r="199" spans="1:31" ht="13.5" customHeight="1" x14ac:dyDescent="0.15">
      <c r="A199" s="1"/>
      <c r="B199" s="16" t="s">
        <v>493</v>
      </c>
      <c r="C199" s="10">
        <v>1.2</v>
      </c>
      <c r="D199" s="11"/>
      <c r="E199" s="11"/>
      <c r="F199" s="11"/>
      <c r="G199" s="11">
        <v>1.2000000000000008</v>
      </c>
      <c r="H199" s="11">
        <v>2.4</v>
      </c>
      <c r="I199" s="11">
        <v>2.4</v>
      </c>
      <c r="J199" s="11"/>
      <c r="K199" s="11">
        <v>4.8</v>
      </c>
      <c r="L199" s="11">
        <v>2.1795010000000001</v>
      </c>
      <c r="M199" s="11">
        <v>9.8552660000000003</v>
      </c>
      <c r="N199" s="11">
        <v>3.0598209999999999</v>
      </c>
      <c r="O199" s="11">
        <v>1.3220019999999999</v>
      </c>
      <c r="P199" s="11">
        <v>5.0660020000000001</v>
      </c>
      <c r="Q199" s="11">
        <v>5.1859979999999997</v>
      </c>
      <c r="R199" s="11">
        <v>0.52800100000000005</v>
      </c>
      <c r="S199" s="11">
        <v>5.2130000000000001</v>
      </c>
      <c r="T199" s="11">
        <v>3.231001</v>
      </c>
      <c r="U199" s="11">
        <v>0.96799800000000003</v>
      </c>
      <c r="V199" s="11">
        <v>0.733128</v>
      </c>
      <c r="W199" s="11">
        <v>3.0927829999999998</v>
      </c>
      <c r="X199" s="11">
        <v>1.242605</v>
      </c>
      <c r="Y199" s="11">
        <v>0.74516400000000005</v>
      </c>
      <c r="Z199" s="11">
        <v>1.3290459999999999</v>
      </c>
      <c r="AA199" s="11">
        <v>0.43857099999999999</v>
      </c>
      <c r="AB199" s="11">
        <v>0.58725799999999995</v>
      </c>
      <c r="AC199" s="11">
        <v>1.2090000000000001</v>
      </c>
      <c r="AD199" s="11">
        <v>0.41761300000000001</v>
      </c>
      <c r="AE199" s="11">
        <v>0.28599999999999998</v>
      </c>
    </row>
    <row r="200" spans="1:31" ht="13.5" customHeight="1" x14ac:dyDescent="0.15">
      <c r="A200" s="1"/>
      <c r="B200" s="16" t="s">
        <v>494</v>
      </c>
      <c r="C200" s="13"/>
      <c r="D200" s="14"/>
      <c r="E200" s="14"/>
      <c r="F200" s="14"/>
      <c r="G200" s="14"/>
      <c r="H200" s="14"/>
      <c r="I200" s="14"/>
      <c r="J200" s="14"/>
      <c r="K200" s="14"/>
      <c r="L200" s="14">
        <v>1.2501E-2</v>
      </c>
      <c r="M200" s="14">
        <v>4.6480000000000002E-3</v>
      </c>
      <c r="N200" s="14">
        <v>2.8699999999999998E-4</v>
      </c>
      <c r="O200" s="14">
        <v>4.5740020000000001</v>
      </c>
      <c r="P200" s="14">
        <v>5.4939999999999998</v>
      </c>
      <c r="Q200" s="14"/>
      <c r="R200" s="14">
        <v>1.9998999999999999E-2</v>
      </c>
      <c r="S200" s="14"/>
      <c r="T200" s="14">
        <v>4.1729989999999999</v>
      </c>
      <c r="U200" s="14">
        <v>1E-3</v>
      </c>
      <c r="V200" s="14">
        <v>7.0500000000000001E-4</v>
      </c>
      <c r="W200" s="14">
        <v>19.272977000000001</v>
      </c>
      <c r="X200" s="14">
        <v>4.57E-4</v>
      </c>
      <c r="Y200" s="14">
        <v>7.9939999999999994E-3</v>
      </c>
      <c r="Z200" s="14">
        <v>1.2243E-2</v>
      </c>
      <c r="AA200" s="14">
        <v>1.3090000000000001E-3</v>
      </c>
      <c r="AB200" s="14">
        <v>2.0730000000000002E-3</v>
      </c>
      <c r="AC200" s="14">
        <v>2E-3</v>
      </c>
      <c r="AD200" s="14">
        <v>1E-3</v>
      </c>
      <c r="AE200" s="14">
        <v>3.0000000000000001E-3</v>
      </c>
    </row>
    <row r="201" spans="1:31" ht="13.5" customHeight="1" x14ac:dyDescent="0.15">
      <c r="A201" s="1"/>
      <c r="B201" s="16" t="s">
        <v>495</v>
      </c>
      <c r="C201" s="10">
        <v>1.2</v>
      </c>
      <c r="D201" s="11"/>
      <c r="E201" s="11">
        <v>3.5999999999999996</v>
      </c>
      <c r="F201" s="11">
        <v>2.3999999999999981</v>
      </c>
      <c r="G201" s="11">
        <v>9.5999999999999979</v>
      </c>
      <c r="H201" s="11">
        <v>1.2</v>
      </c>
      <c r="I201" s="11"/>
      <c r="J201" s="11">
        <v>19.199999999999992</v>
      </c>
      <c r="K201" s="11">
        <v>9.5999999999999961</v>
      </c>
      <c r="L201" s="11">
        <v>5.6536010000000001</v>
      </c>
      <c r="M201" s="11">
        <v>13.361746</v>
      </c>
      <c r="N201" s="11">
        <v>8.1330760000000009</v>
      </c>
      <c r="O201" s="11">
        <v>23.120999999999999</v>
      </c>
      <c r="P201" s="11">
        <v>43.067</v>
      </c>
      <c r="Q201" s="11">
        <v>34.158000000000001</v>
      </c>
      <c r="R201" s="11">
        <v>161.64099999999999</v>
      </c>
      <c r="S201" s="11">
        <v>182.01300000000001</v>
      </c>
      <c r="T201" s="11">
        <v>202.54000099999999</v>
      </c>
      <c r="U201" s="11">
        <v>66.184999000000005</v>
      </c>
      <c r="V201" s="11">
        <v>213.860738</v>
      </c>
      <c r="W201" s="11">
        <v>482.47038900000001</v>
      </c>
      <c r="X201" s="11">
        <v>274.58433300000002</v>
      </c>
      <c r="Y201" s="11">
        <v>290.260131</v>
      </c>
      <c r="Z201" s="11">
        <v>299.41803099999998</v>
      </c>
      <c r="AA201" s="11">
        <v>244.670095</v>
      </c>
      <c r="AB201" s="11">
        <v>372.66665899999998</v>
      </c>
      <c r="AC201" s="11">
        <v>447.86799999999999</v>
      </c>
      <c r="AD201" s="11">
        <v>602.96696199999997</v>
      </c>
      <c r="AE201" s="11">
        <v>454.78399999999999</v>
      </c>
    </row>
    <row r="202" spans="1:31" ht="13.5" customHeight="1" x14ac:dyDescent="0.15">
      <c r="A202" s="1"/>
      <c r="B202" s="16" t="s">
        <v>496</v>
      </c>
      <c r="C202" s="13">
        <v>889.2</v>
      </c>
      <c r="D202" s="14">
        <v>796.8</v>
      </c>
      <c r="E202" s="14">
        <v>778.8</v>
      </c>
      <c r="F202" s="14">
        <v>1018.8</v>
      </c>
      <c r="G202" s="14">
        <v>1388.4</v>
      </c>
      <c r="H202" s="14">
        <v>1324.8000000000002</v>
      </c>
      <c r="I202" s="14">
        <v>1238.399999999999</v>
      </c>
      <c r="J202" s="14">
        <v>694.8</v>
      </c>
      <c r="K202" s="14">
        <v>909.5999999999998</v>
      </c>
      <c r="L202" s="14">
        <v>935.31010200000003</v>
      </c>
      <c r="M202" s="14">
        <v>1125.7104509999999</v>
      </c>
      <c r="N202" s="14">
        <v>1247.972364</v>
      </c>
      <c r="O202" s="14">
        <v>1619.2209989999999</v>
      </c>
      <c r="P202" s="14">
        <v>2195.4069989999998</v>
      </c>
      <c r="Q202" s="14">
        <v>2500.7850010000002</v>
      </c>
      <c r="R202" s="14">
        <v>2706.904</v>
      </c>
      <c r="S202" s="14">
        <v>2793.711002</v>
      </c>
      <c r="T202" s="14">
        <v>4380.4600010000004</v>
      </c>
      <c r="U202" s="14">
        <v>3743.5030000000002</v>
      </c>
      <c r="V202" s="14">
        <v>4712.085317</v>
      </c>
      <c r="W202" s="14">
        <v>6340.1259829999999</v>
      </c>
      <c r="X202" s="14">
        <v>6085.3640489999998</v>
      </c>
      <c r="Y202" s="14">
        <v>5573.1170810000003</v>
      </c>
      <c r="Z202" s="14">
        <v>4907.1275519999999</v>
      </c>
      <c r="AA202" s="14">
        <v>4058.6976420000001</v>
      </c>
      <c r="AB202" s="14">
        <v>3405.6737079999998</v>
      </c>
      <c r="AC202" s="14">
        <v>3722.6239999999998</v>
      </c>
      <c r="AD202" s="14">
        <v>3899.6955549999998</v>
      </c>
      <c r="AE202" s="14">
        <v>4297.4650000000001</v>
      </c>
    </row>
    <row r="203" spans="1:31" ht="13.5" customHeight="1" x14ac:dyDescent="0.15">
      <c r="A203" s="1"/>
      <c r="B203" s="16" t="s">
        <v>497</v>
      </c>
      <c r="C203" s="10">
        <v>370.8</v>
      </c>
      <c r="D203" s="11">
        <v>365.99999999999983</v>
      </c>
      <c r="E203" s="11">
        <v>537.6</v>
      </c>
      <c r="F203" s="11">
        <v>705.6</v>
      </c>
      <c r="G203" s="11">
        <v>1021.2</v>
      </c>
      <c r="H203" s="11">
        <v>1102.7999999999995</v>
      </c>
      <c r="I203" s="11">
        <v>1161.5999999999999</v>
      </c>
      <c r="J203" s="11">
        <v>710.39999999999986</v>
      </c>
      <c r="K203" s="11">
        <v>814.80000000000018</v>
      </c>
      <c r="L203" s="11">
        <v>902.01689999999996</v>
      </c>
      <c r="M203" s="11">
        <v>696.10911599999997</v>
      </c>
      <c r="N203" s="11">
        <v>753.93499999999995</v>
      </c>
      <c r="O203" s="11">
        <v>1057.6289999999999</v>
      </c>
      <c r="P203" s="11">
        <v>1933.5479989999999</v>
      </c>
      <c r="Q203" s="11">
        <v>2279.1750000000002</v>
      </c>
      <c r="R203" s="11">
        <v>3812.9449979999999</v>
      </c>
      <c r="S203" s="11">
        <v>4183.8289999999997</v>
      </c>
      <c r="T203" s="11">
        <v>4127.3540000000003</v>
      </c>
      <c r="U203" s="11">
        <v>3103.2999989999998</v>
      </c>
      <c r="V203" s="11">
        <v>4221.3949480000001</v>
      </c>
      <c r="W203" s="11">
        <v>4862.0917399999998</v>
      </c>
      <c r="X203" s="11">
        <v>4676.4632410000004</v>
      </c>
      <c r="Y203" s="11">
        <v>4657.5031550000003</v>
      </c>
      <c r="Z203" s="11">
        <v>4810.1337169999997</v>
      </c>
      <c r="AA203" s="11">
        <v>4402.0939589999998</v>
      </c>
      <c r="AB203" s="11">
        <v>3811.3672310000002</v>
      </c>
      <c r="AC203" s="11">
        <v>3865.1709999999998</v>
      </c>
      <c r="AD203" s="11">
        <v>4480.133656</v>
      </c>
      <c r="AE203" s="11">
        <v>3972.3580000000002</v>
      </c>
    </row>
    <row r="204" spans="1:31" ht="13.5" customHeight="1" x14ac:dyDescent="0.15">
      <c r="A204" s="1"/>
      <c r="B204" s="16" t="s">
        <v>498</v>
      </c>
      <c r="C204" s="13">
        <v>20.399999999999999</v>
      </c>
      <c r="D204" s="14">
        <v>25.2</v>
      </c>
      <c r="E204" s="14">
        <v>28.799999999999994</v>
      </c>
      <c r="F204" s="14">
        <v>33.6</v>
      </c>
      <c r="G204" s="14">
        <v>56.4</v>
      </c>
      <c r="H204" s="14">
        <v>56.399999999999984</v>
      </c>
      <c r="I204" s="14">
        <v>76.799999999999969</v>
      </c>
      <c r="J204" s="14">
        <v>51.6</v>
      </c>
      <c r="K204" s="14">
        <v>47.999999999999993</v>
      </c>
      <c r="L204" s="14">
        <v>52.893900000000002</v>
      </c>
      <c r="M204" s="14">
        <v>42.271332000000001</v>
      </c>
      <c r="N204" s="14">
        <v>48.904899</v>
      </c>
      <c r="O204" s="14">
        <v>76.143000999999998</v>
      </c>
      <c r="P204" s="14">
        <v>106.338999</v>
      </c>
      <c r="Q204" s="14">
        <v>136.79499999999999</v>
      </c>
      <c r="R204" s="14">
        <v>205.53299999999999</v>
      </c>
      <c r="S204" s="14">
        <v>116.30900099999999</v>
      </c>
      <c r="T204" s="14">
        <v>143.429</v>
      </c>
      <c r="U204" s="14">
        <v>124.91800000000001</v>
      </c>
      <c r="V204" s="14">
        <v>432.13864100000001</v>
      </c>
      <c r="W204" s="14">
        <v>380.67614700000001</v>
      </c>
      <c r="X204" s="14">
        <v>414.76964700000002</v>
      </c>
      <c r="Y204" s="14">
        <v>206.58620300000001</v>
      </c>
      <c r="Z204" s="14">
        <v>607.60822499999995</v>
      </c>
      <c r="AA204" s="14">
        <v>323.48226</v>
      </c>
      <c r="AB204" s="14">
        <v>388.83469000000002</v>
      </c>
      <c r="AC204" s="14">
        <v>647.94799999999998</v>
      </c>
      <c r="AD204" s="14">
        <v>833.23845800000004</v>
      </c>
      <c r="AE204" s="14">
        <v>718.202</v>
      </c>
    </row>
    <row r="205" spans="1:31" ht="13.5" customHeight="1" x14ac:dyDescent="0.15">
      <c r="A205" s="1"/>
      <c r="B205" s="16" t="s">
        <v>499</v>
      </c>
      <c r="C205" s="10">
        <v>27.6</v>
      </c>
      <c r="D205" s="11">
        <v>3.6</v>
      </c>
      <c r="E205" s="11">
        <v>6</v>
      </c>
      <c r="F205" s="11">
        <v>2.3999999999999981</v>
      </c>
      <c r="G205" s="11">
        <v>2.399999999999999</v>
      </c>
      <c r="H205" s="11">
        <v>7.1999999999999993</v>
      </c>
      <c r="I205" s="11">
        <v>14.4</v>
      </c>
      <c r="J205" s="11">
        <v>44.399999999999991</v>
      </c>
      <c r="K205" s="11">
        <v>49.199999999999989</v>
      </c>
      <c r="L205" s="11">
        <v>74.837901000000002</v>
      </c>
      <c r="M205" s="11">
        <v>33.759777999999997</v>
      </c>
      <c r="N205" s="11">
        <v>39.244701999999997</v>
      </c>
      <c r="O205" s="11">
        <v>66.481998000000004</v>
      </c>
      <c r="P205" s="11">
        <v>28.591000000000001</v>
      </c>
      <c r="Q205" s="11">
        <v>35.124000000000002</v>
      </c>
      <c r="R205" s="11">
        <v>58.069999000000003</v>
      </c>
      <c r="S205" s="11">
        <v>113.637</v>
      </c>
      <c r="T205" s="11">
        <v>131.85199900000001</v>
      </c>
      <c r="U205" s="11">
        <v>137.726001</v>
      </c>
      <c r="V205" s="11">
        <v>140.45998599999999</v>
      </c>
      <c r="W205" s="11">
        <v>184.384942</v>
      </c>
      <c r="X205" s="11">
        <v>293.03930400000002</v>
      </c>
      <c r="Y205" s="11">
        <v>267.24662499999999</v>
      </c>
      <c r="Z205" s="11">
        <v>290.79738900000001</v>
      </c>
      <c r="AA205" s="11">
        <v>149.82155</v>
      </c>
      <c r="AB205" s="11">
        <v>139.617052</v>
      </c>
      <c r="AC205" s="11">
        <v>138.006</v>
      </c>
      <c r="AD205" s="11">
        <v>206.91480799999999</v>
      </c>
      <c r="AE205" s="11">
        <v>225.04599999999999</v>
      </c>
    </row>
    <row r="206" spans="1:31" ht="13.5" customHeight="1" x14ac:dyDescent="0.15">
      <c r="A206" s="1"/>
      <c r="B206" s="16" t="s">
        <v>500</v>
      </c>
      <c r="C206" s="13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>
        <v>5.0999999999999997E-2</v>
      </c>
      <c r="AC206" s="14">
        <v>4.2000000000000003E-2</v>
      </c>
      <c r="AD206" s="14">
        <v>4.3999999999999997E-2</v>
      </c>
      <c r="AE206" s="14"/>
    </row>
    <row r="207" spans="1:31" ht="13.5" customHeight="1" x14ac:dyDescent="0.15">
      <c r="A207" s="1"/>
      <c r="B207" s="16" t="s">
        <v>501</v>
      </c>
      <c r="C207" s="10">
        <v>37.200000000000003</v>
      </c>
      <c r="D207" s="11">
        <v>31.199999999999989</v>
      </c>
      <c r="E207" s="11">
        <v>28.799999999999994</v>
      </c>
      <c r="F207" s="11">
        <v>41.999999999999993</v>
      </c>
      <c r="G207" s="11">
        <v>31.2</v>
      </c>
      <c r="H207" s="11">
        <v>16.8</v>
      </c>
      <c r="I207" s="11"/>
      <c r="J207" s="11"/>
      <c r="K207" s="11">
        <v>1.2</v>
      </c>
      <c r="L207" s="11">
        <v>8.8718009999999996</v>
      </c>
      <c r="M207" s="11">
        <v>0.99956299999999998</v>
      </c>
      <c r="N207" s="11">
        <v>0.131131</v>
      </c>
      <c r="O207" s="11">
        <v>0.161998</v>
      </c>
      <c r="P207" s="11">
        <v>0.26600099999999999</v>
      </c>
      <c r="Q207" s="11">
        <v>8.3569999999999993</v>
      </c>
      <c r="R207" s="11">
        <v>0.189998</v>
      </c>
      <c r="S207" s="11">
        <v>0.45199899999999998</v>
      </c>
      <c r="T207" s="11">
        <v>0.93200099999999997</v>
      </c>
      <c r="U207" s="11">
        <v>0.89900000000000002</v>
      </c>
      <c r="V207" s="11">
        <v>0.51272099999999998</v>
      </c>
      <c r="W207" s="11">
        <v>0.67843100000000001</v>
      </c>
      <c r="X207" s="11">
        <v>4.5831549999999996</v>
      </c>
      <c r="Y207" s="11">
        <v>2.7015199999999999</v>
      </c>
      <c r="Z207" s="11">
        <v>0.42935299999999998</v>
      </c>
      <c r="AA207" s="11">
        <v>8.1530000000000005E-3</v>
      </c>
      <c r="AB207" s="11">
        <v>4.0551999999999998E-2</v>
      </c>
      <c r="AC207" s="11">
        <v>0.09</v>
      </c>
      <c r="AD207" s="11">
        <v>5.1999999999999998E-2</v>
      </c>
      <c r="AE207" s="11">
        <v>0.27</v>
      </c>
    </row>
    <row r="208" spans="1:31" ht="13.5" customHeight="1" x14ac:dyDescent="0.15">
      <c r="A208" s="1"/>
      <c r="B208" s="16" t="s">
        <v>502</v>
      </c>
      <c r="C208" s="13"/>
      <c r="D208" s="14"/>
      <c r="E208" s="14">
        <v>1.2</v>
      </c>
      <c r="F208" s="14">
        <v>1.2</v>
      </c>
      <c r="G208" s="14">
        <v>6</v>
      </c>
      <c r="H208" s="14">
        <v>28.8</v>
      </c>
      <c r="I208" s="14">
        <v>45.599999999999987</v>
      </c>
      <c r="J208" s="14">
        <v>28.8</v>
      </c>
      <c r="K208" s="14">
        <v>22.8</v>
      </c>
      <c r="L208" s="14">
        <v>45.082501999999998</v>
      </c>
      <c r="M208" s="14">
        <v>37.573321</v>
      </c>
      <c r="N208" s="14">
        <v>21.808288999999998</v>
      </c>
      <c r="O208" s="14">
        <v>71.843999999999994</v>
      </c>
      <c r="P208" s="14">
        <v>121.849</v>
      </c>
      <c r="Q208" s="14">
        <v>68.544000999999994</v>
      </c>
      <c r="R208" s="14">
        <v>87.216002000000003</v>
      </c>
      <c r="S208" s="14">
        <v>126.157999</v>
      </c>
      <c r="T208" s="14">
        <v>90.168998999999999</v>
      </c>
      <c r="U208" s="14">
        <v>29.116001000000001</v>
      </c>
      <c r="V208" s="14">
        <v>55.310301000000003</v>
      </c>
      <c r="W208" s="14">
        <v>96.080813000000006</v>
      </c>
      <c r="X208" s="14">
        <v>122.868909</v>
      </c>
      <c r="Y208" s="14">
        <v>108.413809</v>
      </c>
      <c r="Z208" s="14">
        <v>128.605605</v>
      </c>
      <c r="AA208" s="14">
        <v>78.625855999999999</v>
      </c>
      <c r="AB208" s="14">
        <v>82.573492000000002</v>
      </c>
      <c r="AC208" s="14">
        <v>115.791</v>
      </c>
      <c r="AD208" s="14">
        <v>154.64167499999999</v>
      </c>
      <c r="AE208" s="14">
        <v>88.4</v>
      </c>
    </row>
    <row r="209" spans="1:31" ht="13.5" customHeight="1" x14ac:dyDescent="0.15">
      <c r="A209" s="1"/>
      <c r="B209" s="16" t="s">
        <v>503</v>
      </c>
      <c r="C209" s="10">
        <v>332.4</v>
      </c>
      <c r="D209" s="11">
        <v>393.59999999999991</v>
      </c>
      <c r="E209" s="11">
        <v>309.60000000000002</v>
      </c>
      <c r="F209" s="11">
        <v>327.59999999999991</v>
      </c>
      <c r="G209" s="11">
        <v>311.99999999999989</v>
      </c>
      <c r="H209" s="11">
        <v>345.59999999999991</v>
      </c>
      <c r="I209" s="11">
        <v>217.2</v>
      </c>
      <c r="J209" s="11">
        <v>105.59999999999997</v>
      </c>
      <c r="K209" s="11">
        <v>231.59999999999988</v>
      </c>
      <c r="L209" s="11">
        <v>323.82310000000001</v>
      </c>
      <c r="M209" s="11">
        <v>296.890939</v>
      </c>
      <c r="N209" s="11">
        <v>315.19819999999999</v>
      </c>
      <c r="O209" s="11">
        <v>257.66699999999997</v>
      </c>
      <c r="P209" s="11">
        <v>443.83799800000003</v>
      </c>
      <c r="Q209" s="11">
        <v>28.797000000000001</v>
      </c>
      <c r="R209" s="11">
        <v>12.931001</v>
      </c>
      <c r="S209" s="11">
        <v>23.277000000000001</v>
      </c>
      <c r="T209" s="11">
        <v>25.957000000000001</v>
      </c>
      <c r="U209" s="11">
        <v>10.052999</v>
      </c>
      <c r="V209" s="11">
        <v>12.254104999999999</v>
      </c>
      <c r="W209" s="11">
        <v>30.633762000000001</v>
      </c>
      <c r="X209" s="11">
        <v>39.507178000000003</v>
      </c>
      <c r="Y209" s="11">
        <v>48.399206</v>
      </c>
      <c r="Z209" s="11">
        <v>342.49270200000001</v>
      </c>
      <c r="AA209" s="11">
        <v>245.724198</v>
      </c>
      <c r="AB209" s="11">
        <v>96.820965999999999</v>
      </c>
      <c r="AC209" s="11">
        <v>119.30200000000001</v>
      </c>
      <c r="AD209" s="11">
        <v>116.911985</v>
      </c>
      <c r="AE209" s="11">
        <v>250.49600000000001</v>
      </c>
    </row>
    <row r="210" spans="1:31" ht="13.5" customHeight="1" x14ac:dyDescent="0.15">
      <c r="A210" s="1"/>
      <c r="B210" s="16" t="s">
        <v>504</v>
      </c>
      <c r="C210" s="13">
        <v>1.2</v>
      </c>
      <c r="D210" s="14"/>
      <c r="E210" s="14"/>
      <c r="F210" s="14"/>
      <c r="G210" s="14"/>
      <c r="H210" s="14">
        <v>2.4</v>
      </c>
      <c r="I210" s="14"/>
      <c r="J210" s="14"/>
      <c r="K210" s="14"/>
      <c r="L210" s="14">
        <v>0.99750099999999997</v>
      </c>
      <c r="M210" s="14">
        <v>1.1198349999999999</v>
      </c>
      <c r="N210" s="14">
        <v>2.2438280000000002</v>
      </c>
      <c r="O210" s="14">
        <v>7.9459999999999997</v>
      </c>
      <c r="P210" s="14">
        <v>3.0139990000000001</v>
      </c>
      <c r="Q210" s="14">
        <v>3.2379989999999998</v>
      </c>
      <c r="R210" s="14">
        <v>5.8479999999999999</v>
      </c>
      <c r="S210" s="14">
        <v>5.9800009999999997</v>
      </c>
      <c r="T210" s="14">
        <v>6.9130010000000004</v>
      </c>
      <c r="U210" s="14">
        <v>4.2240000000000002</v>
      </c>
      <c r="V210" s="14">
        <v>20.299040000000002</v>
      </c>
      <c r="W210" s="14">
        <v>46.043869999999998</v>
      </c>
      <c r="X210" s="14">
        <v>37.944025000000003</v>
      </c>
      <c r="Y210" s="14">
        <v>17.115677000000002</v>
      </c>
      <c r="Z210" s="14">
        <v>57.839364000000003</v>
      </c>
      <c r="AA210" s="14">
        <v>14.179069999999999</v>
      </c>
      <c r="AB210" s="14">
        <v>13.332312</v>
      </c>
      <c r="AC210" s="14">
        <v>19.036000000000001</v>
      </c>
      <c r="AD210" s="14">
        <v>23.965201</v>
      </c>
      <c r="AE210" s="14">
        <v>39.231000000000002</v>
      </c>
    </row>
    <row r="211" spans="1:31" ht="13.5" customHeight="1" x14ac:dyDescent="0.15">
      <c r="A211" s="1"/>
      <c r="B211" s="16" t="s">
        <v>505</v>
      </c>
      <c r="C211" s="10">
        <v>2.4</v>
      </c>
      <c r="D211" s="11"/>
      <c r="E211" s="11"/>
      <c r="F211" s="11"/>
      <c r="G211" s="11"/>
      <c r="H211" s="11"/>
      <c r="I211" s="11"/>
      <c r="J211" s="11"/>
      <c r="K211" s="11"/>
      <c r="L211" s="11">
        <v>2.3303999999999998E-2</v>
      </c>
      <c r="M211" s="11">
        <v>1.3320000000000001E-3</v>
      </c>
      <c r="N211" s="11"/>
      <c r="O211" s="11"/>
      <c r="P211" s="11">
        <v>3.0000000000000001E-3</v>
      </c>
      <c r="Q211" s="11">
        <v>0.13599600000000001</v>
      </c>
      <c r="R211" s="11">
        <v>2.6003999999999999E-2</v>
      </c>
      <c r="S211" s="11"/>
      <c r="T211" s="11"/>
      <c r="U211" s="11">
        <v>3.0000000000000001E-3</v>
      </c>
      <c r="V211" s="11">
        <v>2.0330000000000001E-2</v>
      </c>
      <c r="W211" s="11"/>
      <c r="X211" s="11">
        <v>0.194717</v>
      </c>
      <c r="Y211" s="11">
        <v>0.55552699999999999</v>
      </c>
      <c r="Z211" s="11">
        <v>9.6889999999999997E-3</v>
      </c>
      <c r="AA211" s="11">
        <v>0.43001200000000001</v>
      </c>
      <c r="AB211" s="11">
        <v>1.5018609999999999</v>
      </c>
      <c r="AC211" s="11">
        <v>0.17399999999999999</v>
      </c>
      <c r="AD211" s="11">
        <v>0.17399999999999999</v>
      </c>
      <c r="AE211" s="11"/>
    </row>
    <row r="212" spans="1:31" ht="13.5" customHeight="1" x14ac:dyDescent="0.15">
      <c r="A212" s="1"/>
      <c r="B212" s="16" t="s">
        <v>506</v>
      </c>
      <c r="C212" s="13">
        <v>1.2</v>
      </c>
      <c r="D212" s="14">
        <v>1.2000000000000004</v>
      </c>
      <c r="E212" s="14"/>
      <c r="F212" s="14">
        <v>1.2</v>
      </c>
      <c r="G212" s="14"/>
      <c r="H212" s="14">
        <v>1.2</v>
      </c>
      <c r="I212" s="14">
        <v>1.2</v>
      </c>
      <c r="J212" s="14"/>
      <c r="K212" s="14"/>
      <c r="L212" s="14">
        <v>0.31640299999999999</v>
      </c>
      <c r="M212" s="14">
        <v>0.45812799999999998</v>
      </c>
      <c r="N212" s="14">
        <v>0.90255099999999999</v>
      </c>
      <c r="O212" s="14">
        <v>1.009998</v>
      </c>
      <c r="P212" s="14">
        <v>1.2390000000000001</v>
      </c>
      <c r="Q212" s="14">
        <v>1.824999</v>
      </c>
      <c r="R212" s="14">
        <v>2.4729999999999999</v>
      </c>
      <c r="S212" s="14">
        <v>1.2139990000000001</v>
      </c>
      <c r="T212" s="14">
        <v>2.931</v>
      </c>
      <c r="U212" s="14">
        <v>1.42</v>
      </c>
      <c r="V212" s="14">
        <v>1.766089</v>
      </c>
      <c r="W212" s="14">
        <v>2.0823529999999999</v>
      </c>
      <c r="X212" s="14">
        <v>1.7900069999999999</v>
      </c>
      <c r="Y212" s="14">
        <v>2.2958500000000002</v>
      </c>
      <c r="Z212" s="14">
        <v>3.5879300000000001</v>
      </c>
      <c r="AA212" s="14">
        <v>2.7647840000000001</v>
      </c>
      <c r="AB212" s="14">
        <v>1.859936</v>
      </c>
      <c r="AC212" s="14">
        <v>1.0549999999999999</v>
      </c>
      <c r="AD212" s="14">
        <v>0.46044000000000002</v>
      </c>
      <c r="AE212" s="14">
        <v>0.50600000000000001</v>
      </c>
    </row>
    <row r="213" spans="1:31" ht="13.5" customHeight="1" x14ac:dyDescent="0.15">
      <c r="A213" s="1"/>
      <c r="B213" s="16" t="s">
        <v>507</v>
      </c>
      <c r="C213" s="10"/>
      <c r="D213" s="11"/>
      <c r="E213" s="11"/>
      <c r="F213" s="11"/>
      <c r="G213" s="11"/>
      <c r="H213" s="11"/>
      <c r="I213" s="11"/>
      <c r="J213" s="11"/>
      <c r="K213" s="11"/>
      <c r="L213" s="11">
        <v>2.496E-3</v>
      </c>
      <c r="M213" s="11">
        <v>5.0639999999999998E-2</v>
      </c>
      <c r="N213" s="11">
        <v>8.652E-3</v>
      </c>
      <c r="O213" s="11">
        <v>3.0000000000000001E-3</v>
      </c>
      <c r="P213" s="11">
        <v>3.0000000000000001E-3</v>
      </c>
      <c r="Q213" s="11">
        <v>3.9995999999999997E-2</v>
      </c>
      <c r="R213" s="11">
        <v>2.0040000000000001E-3</v>
      </c>
      <c r="S213" s="11">
        <v>0.32799600000000001</v>
      </c>
      <c r="T213" s="11">
        <v>7.1003999999999998E-2</v>
      </c>
      <c r="U213" s="11">
        <v>9.9599999999999992E-4</v>
      </c>
      <c r="V213" s="11">
        <v>8.3999999999999995E-5</v>
      </c>
      <c r="W213" s="11">
        <v>0.21065900000000001</v>
      </c>
      <c r="X213" s="11">
        <v>0.13572600000000001</v>
      </c>
      <c r="Y213" s="11">
        <v>2.1080000000000001E-3</v>
      </c>
      <c r="Z213" s="11">
        <v>4.6885999999999997E-2</v>
      </c>
      <c r="AA213" s="11">
        <v>3.5599999999999998E-3</v>
      </c>
      <c r="AB213" s="11">
        <v>1.6968E-2</v>
      </c>
      <c r="AC213" s="11">
        <v>5.0000000000000001E-3</v>
      </c>
      <c r="AD213" s="11">
        <v>5.0000000000000001E-3</v>
      </c>
      <c r="AE213" s="11">
        <v>1.4E-2</v>
      </c>
    </row>
    <row r="214" spans="1:31" ht="13.5" customHeight="1" x14ac:dyDescent="0.15">
      <c r="A214" s="1"/>
      <c r="B214" s="16" t="s">
        <v>508</v>
      </c>
      <c r="C214" s="13">
        <v>2.4</v>
      </c>
      <c r="D214" s="14">
        <v>2.3999999999999981</v>
      </c>
      <c r="E214" s="14">
        <v>1.2</v>
      </c>
      <c r="F214" s="14">
        <v>2.3999999999999981</v>
      </c>
      <c r="G214" s="14">
        <v>3.600000000000001</v>
      </c>
      <c r="H214" s="14">
        <v>7.1999999999999993</v>
      </c>
      <c r="I214" s="14">
        <v>12</v>
      </c>
      <c r="J214" s="14">
        <v>65.999999999999986</v>
      </c>
      <c r="K214" s="14">
        <v>57.599999999999987</v>
      </c>
      <c r="L214" s="14">
        <v>23.260100000000001</v>
      </c>
      <c r="M214" s="14">
        <v>149.31586300000001</v>
      </c>
      <c r="N214" s="14">
        <v>105.55925499999999</v>
      </c>
      <c r="O214" s="14">
        <v>65.701001000000005</v>
      </c>
      <c r="P214" s="14">
        <v>62.122999999999998</v>
      </c>
      <c r="Q214" s="14">
        <v>83.295998999999995</v>
      </c>
      <c r="R214" s="14">
        <v>96.102001000000001</v>
      </c>
      <c r="S214" s="14">
        <v>85.696999000000005</v>
      </c>
      <c r="T214" s="14">
        <v>50.715998999999996</v>
      </c>
      <c r="U214" s="14">
        <v>98.756997999999996</v>
      </c>
      <c r="V214" s="14">
        <v>129.68425500000001</v>
      </c>
      <c r="W214" s="14">
        <v>219.673451</v>
      </c>
      <c r="X214" s="14">
        <v>140.618471</v>
      </c>
      <c r="Y214" s="14">
        <v>159.575412</v>
      </c>
      <c r="Z214" s="14">
        <v>320.689525</v>
      </c>
      <c r="AA214" s="14">
        <v>161.867211</v>
      </c>
      <c r="AB214" s="14">
        <v>137.125687</v>
      </c>
      <c r="AC214" s="14">
        <v>120.836</v>
      </c>
      <c r="AD214" s="14">
        <v>66.793565999999998</v>
      </c>
      <c r="AE214" s="14">
        <v>63.841000000000001</v>
      </c>
    </row>
    <row r="215" spans="1:31" ht="13.5" customHeight="1" x14ac:dyDescent="0.15">
      <c r="A215" s="1"/>
      <c r="B215" s="16" t="s">
        <v>509</v>
      </c>
      <c r="C215" s="10">
        <v>1.2</v>
      </c>
      <c r="D215" s="11">
        <v>3.6</v>
      </c>
      <c r="E215" s="11">
        <v>3.5999999999999996</v>
      </c>
      <c r="F215" s="11">
        <v>9.5999999999999979</v>
      </c>
      <c r="G215" s="11">
        <v>7.2</v>
      </c>
      <c r="H215" s="11">
        <v>3.5999999999999992</v>
      </c>
      <c r="I215" s="11">
        <v>9.6</v>
      </c>
      <c r="J215" s="11">
        <v>2.399999999999999</v>
      </c>
      <c r="K215" s="11">
        <v>2.4000000000000008</v>
      </c>
      <c r="L215" s="11">
        <v>1.967098</v>
      </c>
      <c r="M215" s="11">
        <v>1.4710989999999999</v>
      </c>
      <c r="N215" s="11">
        <v>2.8357399999999999</v>
      </c>
      <c r="O215" s="11">
        <v>3.6999999999999998E-2</v>
      </c>
      <c r="P215" s="11">
        <v>1.390998</v>
      </c>
      <c r="Q215" s="11">
        <v>2.0169990000000002</v>
      </c>
      <c r="R215" s="11">
        <v>1.4070009999999999</v>
      </c>
      <c r="S215" s="11">
        <v>0.12</v>
      </c>
      <c r="T215" s="11">
        <v>2.1690019999999999</v>
      </c>
      <c r="U215" s="11">
        <v>1.1580010000000001</v>
      </c>
      <c r="V215" s="11">
        <v>1.573758</v>
      </c>
      <c r="W215" s="11">
        <v>1.22786</v>
      </c>
      <c r="X215" s="11">
        <v>1.9578800000000001</v>
      </c>
      <c r="Y215" s="11">
        <v>1.2098390000000001</v>
      </c>
      <c r="Z215" s="11">
        <v>1.345002</v>
      </c>
      <c r="AA215" s="11">
        <v>2.1194329999999999</v>
      </c>
      <c r="AB215" s="11">
        <v>1.0342389999999999</v>
      </c>
      <c r="AC215" s="11">
        <v>2.8149999999999999</v>
      </c>
      <c r="AD215" s="11">
        <v>0.926709</v>
      </c>
      <c r="AE215" s="11">
        <v>1.153</v>
      </c>
    </row>
    <row r="216" spans="1:31" ht="13.5" customHeight="1" x14ac:dyDescent="0.15">
      <c r="A216" s="1"/>
      <c r="B216" s="16" t="s">
        <v>510</v>
      </c>
      <c r="C216" s="13"/>
      <c r="D216" s="14"/>
      <c r="E216" s="14"/>
      <c r="F216" s="14"/>
      <c r="G216" s="14"/>
      <c r="H216" s="14"/>
      <c r="I216" s="14"/>
      <c r="J216" s="14"/>
      <c r="K216" s="14"/>
      <c r="L216" s="14">
        <v>1.8800000000000001E-2</v>
      </c>
      <c r="M216" s="14"/>
      <c r="N216" s="14">
        <v>3.1410000000000001E-3</v>
      </c>
      <c r="O216" s="14">
        <v>4.2999999999999997E-2</v>
      </c>
      <c r="P216" s="14">
        <v>0.373</v>
      </c>
      <c r="Q216" s="14">
        <v>0.52099899999999999</v>
      </c>
      <c r="R216" s="14">
        <v>1.0999999999999999E-2</v>
      </c>
      <c r="S216" s="14">
        <v>0.34000200000000003</v>
      </c>
      <c r="T216" s="14">
        <v>5.94</v>
      </c>
      <c r="U216" s="14">
        <v>0.41400100000000001</v>
      </c>
      <c r="V216" s="14">
        <v>1.9925999999999999</v>
      </c>
      <c r="W216" s="14">
        <v>2.1315400000000002</v>
      </c>
      <c r="X216" s="14">
        <v>4.9412390000000004</v>
      </c>
      <c r="Y216" s="14">
        <v>13.107431999999999</v>
      </c>
      <c r="Z216" s="14">
        <v>2.6192389999999999</v>
      </c>
      <c r="AA216" s="14">
        <v>4.2419650000000004</v>
      </c>
      <c r="AB216" s="14">
        <v>2.2319230000000001</v>
      </c>
      <c r="AC216" s="14">
        <v>1.8240000000000001</v>
      </c>
      <c r="AD216" s="14">
        <v>3.8302149999999999</v>
      </c>
      <c r="AE216" s="14">
        <v>4.0910000000000002</v>
      </c>
    </row>
    <row r="217" spans="1:31" ht="13.5" customHeight="1" x14ac:dyDescent="0.15">
      <c r="A217" s="1"/>
      <c r="B217" s="16" t="s">
        <v>511</v>
      </c>
      <c r="C217" s="10">
        <v>34.799999999999997</v>
      </c>
      <c r="D217" s="11">
        <v>15.6</v>
      </c>
      <c r="E217" s="11">
        <v>19.2</v>
      </c>
      <c r="F217" s="11">
        <v>32.399999999999991</v>
      </c>
      <c r="G217" s="11">
        <v>33.599999999999987</v>
      </c>
      <c r="H217" s="11">
        <v>26.400000000000013</v>
      </c>
      <c r="I217" s="11">
        <v>34.79999999999999</v>
      </c>
      <c r="J217" s="11">
        <v>23.999999999999993</v>
      </c>
      <c r="K217" s="11">
        <v>24.000000000000011</v>
      </c>
      <c r="L217" s="11">
        <v>21.481000999999999</v>
      </c>
      <c r="M217" s="11">
        <v>15.072679000000001</v>
      </c>
      <c r="N217" s="11">
        <v>10.537512</v>
      </c>
      <c r="O217" s="11">
        <v>12.170997</v>
      </c>
      <c r="P217" s="11">
        <v>15.390002000000001</v>
      </c>
      <c r="Q217" s="11">
        <v>22.316998999999999</v>
      </c>
      <c r="R217" s="11">
        <v>23.186999</v>
      </c>
      <c r="S217" s="11">
        <v>59.133000000000003</v>
      </c>
      <c r="T217" s="11">
        <v>36.521999999999998</v>
      </c>
      <c r="U217" s="11">
        <v>31.112000999999999</v>
      </c>
      <c r="V217" s="11">
        <v>70.482107999999997</v>
      </c>
      <c r="W217" s="11">
        <v>141.21327600000001</v>
      </c>
      <c r="X217" s="11">
        <v>84.059669</v>
      </c>
      <c r="Y217" s="11">
        <v>54.171539000000003</v>
      </c>
      <c r="Z217" s="11">
        <v>51.055159000000003</v>
      </c>
      <c r="AA217" s="11">
        <v>55.092542000000002</v>
      </c>
      <c r="AB217" s="11">
        <v>48.672634000000002</v>
      </c>
      <c r="AC217" s="11">
        <v>42.768999999999998</v>
      </c>
      <c r="AD217" s="11">
        <v>52.172178000000002</v>
      </c>
      <c r="AE217" s="11">
        <v>62.598999999999997</v>
      </c>
    </row>
    <row r="218" spans="1:31" ht="13.5" customHeight="1" x14ac:dyDescent="0.15">
      <c r="A218" s="1"/>
      <c r="B218" s="16" t="s">
        <v>512</v>
      </c>
      <c r="C218" s="13"/>
      <c r="D218" s="14"/>
      <c r="E218" s="14"/>
      <c r="F218" s="14"/>
      <c r="G218" s="14">
        <v>1.2000000000000008</v>
      </c>
      <c r="H218" s="14"/>
      <c r="I218" s="14">
        <v>1.2</v>
      </c>
      <c r="J218" s="14"/>
      <c r="K218" s="14"/>
      <c r="L218" s="14">
        <v>0.64929999999999999</v>
      </c>
      <c r="M218" s="14">
        <v>0.72706899999999997</v>
      </c>
      <c r="N218" s="14">
        <v>4.8256880000000004</v>
      </c>
      <c r="O218" s="14">
        <v>0.84599800000000003</v>
      </c>
      <c r="P218" s="14">
        <v>0.58599900000000005</v>
      </c>
      <c r="Q218" s="14">
        <v>0.91400000000000003</v>
      </c>
      <c r="R218" s="14">
        <v>0.65500000000000003</v>
      </c>
      <c r="S218" s="14">
        <v>2.7889979999999999</v>
      </c>
      <c r="T218" s="14">
        <v>6.0010000000000003</v>
      </c>
      <c r="U218" s="14">
        <v>1.935001</v>
      </c>
      <c r="V218" s="14">
        <v>3.2704949999999999</v>
      </c>
      <c r="W218" s="14">
        <v>15.255523999999999</v>
      </c>
      <c r="X218" s="14">
        <v>4.5399880000000001</v>
      </c>
      <c r="Y218" s="14">
        <v>4.5158420000000001</v>
      </c>
      <c r="Z218" s="14">
        <v>9.9539019999999994</v>
      </c>
      <c r="AA218" s="14">
        <v>9.6519499999999994</v>
      </c>
      <c r="AB218" s="14">
        <v>3.4324249999999998</v>
      </c>
      <c r="AC218" s="14">
        <v>3.7029999999999998</v>
      </c>
      <c r="AD218" s="14">
        <v>3.3082980000000002</v>
      </c>
      <c r="AE218" s="14">
        <v>3.8069999999999999</v>
      </c>
    </row>
    <row r="219" spans="1:31" ht="13.5" customHeight="1" x14ac:dyDescent="0.15">
      <c r="A219" s="1"/>
      <c r="B219" s="16" t="s">
        <v>513</v>
      </c>
      <c r="C219" s="10">
        <v>224.4</v>
      </c>
      <c r="D219" s="11">
        <v>172.79999999999998</v>
      </c>
      <c r="E219" s="11">
        <v>157.19999999999999</v>
      </c>
      <c r="F219" s="11">
        <v>228</v>
      </c>
      <c r="G219" s="11">
        <v>307.2</v>
      </c>
      <c r="H219" s="11">
        <v>407.99999999999977</v>
      </c>
      <c r="I219" s="11">
        <v>343.19999999999987</v>
      </c>
      <c r="J219" s="11">
        <v>190.8000000000001</v>
      </c>
      <c r="K219" s="11">
        <v>291.60000000000002</v>
      </c>
      <c r="L219" s="11">
        <v>377.94710099999998</v>
      </c>
      <c r="M219" s="11">
        <v>266.62932599999999</v>
      </c>
      <c r="N219" s="11">
        <v>295.349737</v>
      </c>
      <c r="O219" s="11">
        <v>333.74700100000001</v>
      </c>
      <c r="P219" s="11">
        <v>411.28900199999998</v>
      </c>
      <c r="Q219" s="11">
        <v>459.911002</v>
      </c>
      <c r="R219" s="11">
        <v>797.65099999999995</v>
      </c>
      <c r="S219" s="11">
        <v>1012.546</v>
      </c>
      <c r="T219" s="11">
        <v>1049.284001</v>
      </c>
      <c r="U219" s="11">
        <v>971.99199899999996</v>
      </c>
      <c r="V219" s="11">
        <v>1521.026525</v>
      </c>
      <c r="W219" s="11">
        <v>2314.406097</v>
      </c>
      <c r="X219" s="11">
        <v>2591.5664630000001</v>
      </c>
      <c r="Y219" s="11">
        <v>2300.7420739999998</v>
      </c>
      <c r="Z219" s="11">
        <v>3268.495433</v>
      </c>
      <c r="AA219" s="11">
        <v>3464.2450170000002</v>
      </c>
      <c r="AB219" s="11">
        <v>3507.9280490000001</v>
      </c>
      <c r="AC219" s="11">
        <v>4362</v>
      </c>
      <c r="AD219" s="11">
        <v>5104.5484420000003</v>
      </c>
      <c r="AE219" s="11">
        <v>6154.49</v>
      </c>
    </row>
    <row r="220" spans="1:31" ht="13.5" customHeight="1" x14ac:dyDescent="0.15">
      <c r="A220" s="1"/>
      <c r="B220" s="16" t="s">
        <v>514</v>
      </c>
      <c r="C220" s="13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>
        <v>1.4E-2</v>
      </c>
      <c r="AD220" s="14">
        <v>0.22800500000000001</v>
      </c>
      <c r="AE220" s="14">
        <v>3.4000000000000002E-2</v>
      </c>
    </row>
    <row r="221" spans="1:31" ht="13.5" customHeight="1" x14ac:dyDescent="0.15">
      <c r="A221" s="1"/>
      <c r="B221" s="16" t="s">
        <v>515</v>
      </c>
      <c r="C221" s="10"/>
      <c r="D221" s="11">
        <v>25.2</v>
      </c>
      <c r="E221" s="11"/>
      <c r="F221" s="11"/>
      <c r="G221" s="11"/>
      <c r="H221" s="11"/>
      <c r="I221" s="11"/>
      <c r="J221" s="11"/>
      <c r="K221" s="11"/>
      <c r="L221" s="11">
        <v>9.3800999999999995E-2</v>
      </c>
      <c r="M221" s="11">
        <v>2.988051</v>
      </c>
      <c r="N221" s="11">
        <v>1.251703</v>
      </c>
      <c r="O221" s="11">
        <v>0.16500100000000001</v>
      </c>
      <c r="P221" s="11">
        <v>0.21399899999999999</v>
      </c>
      <c r="Q221" s="11">
        <v>0.34</v>
      </c>
      <c r="R221" s="11">
        <v>0.60399899999999995</v>
      </c>
      <c r="S221" s="11">
        <v>0.32600000000000001</v>
      </c>
      <c r="T221" s="11">
        <v>0.19799900000000001</v>
      </c>
      <c r="U221" s="11">
        <v>4.2279989999999996</v>
      </c>
      <c r="V221" s="11">
        <v>0.65700999999999998</v>
      </c>
      <c r="W221" s="11"/>
      <c r="X221" s="11"/>
      <c r="Y221" s="11"/>
      <c r="Z221" s="11"/>
      <c r="AA221" s="11"/>
      <c r="AB221" s="11"/>
      <c r="AC221" s="11"/>
      <c r="AD221" s="11"/>
      <c r="AE221" s="11"/>
    </row>
    <row r="222" spans="1:31" ht="13.5" customHeight="1" x14ac:dyDescent="0.15">
      <c r="A222" s="1"/>
      <c r="B222" s="16" t="s">
        <v>516</v>
      </c>
      <c r="C222" s="13">
        <v>1.2</v>
      </c>
      <c r="D222" s="14"/>
      <c r="E222" s="14"/>
      <c r="F222" s="14"/>
      <c r="G222" s="14">
        <v>10.8</v>
      </c>
      <c r="H222" s="14"/>
      <c r="I222" s="14"/>
      <c r="J222" s="14"/>
      <c r="K222" s="14"/>
      <c r="L222" s="14">
        <v>0.1452</v>
      </c>
      <c r="M222" s="14">
        <v>5.1956000000000002E-2</v>
      </c>
      <c r="N222" s="14">
        <v>6.3330999999999998E-2</v>
      </c>
      <c r="O222" s="14">
        <v>0.32500099999999998</v>
      </c>
      <c r="P222" s="14">
        <v>3.9260000000000002</v>
      </c>
      <c r="Q222" s="14">
        <v>1.4239999999999999</v>
      </c>
      <c r="R222" s="14">
        <v>0.33899899999999999</v>
      </c>
      <c r="S222" s="14">
        <v>0.80500000000000005</v>
      </c>
      <c r="T222" s="14">
        <v>2.4159989999999998</v>
      </c>
      <c r="U222" s="14">
        <v>1.3569990000000001</v>
      </c>
      <c r="V222" s="14">
        <v>10.621555000000001</v>
      </c>
      <c r="W222" s="14">
        <v>53.303686999999996</v>
      </c>
      <c r="X222" s="14">
        <v>41.652425999999998</v>
      </c>
      <c r="Y222" s="14">
        <v>24.016324000000001</v>
      </c>
      <c r="Z222" s="14">
        <v>21.698879999999999</v>
      </c>
      <c r="AA222" s="14">
        <v>12.603926</v>
      </c>
      <c r="AB222" s="14">
        <v>12.642308999999999</v>
      </c>
      <c r="AC222" s="14">
        <v>10.768000000000001</v>
      </c>
      <c r="AD222" s="14">
        <v>16.653655000000001</v>
      </c>
      <c r="AE222" s="14">
        <v>20.175999999999998</v>
      </c>
    </row>
    <row r="223" spans="1:31" ht="13.5" customHeight="1" x14ac:dyDescent="0.15">
      <c r="A223" s="1"/>
      <c r="B223" s="16" t="s">
        <v>517</v>
      </c>
      <c r="C223" s="10">
        <v>16.8</v>
      </c>
      <c r="D223" s="11">
        <v>369.6</v>
      </c>
      <c r="E223" s="11">
        <v>278.40000000000009</v>
      </c>
      <c r="F223" s="11">
        <v>600</v>
      </c>
      <c r="G223" s="11">
        <v>406.7999999999999</v>
      </c>
      <c r="H223" s="11">
        <v>547.20000000000005</v>
      </c>
      <c r="I223" s="11">
        <v>321.59999999999991</v>
      </c>
      <c r="J223" s="11">
        <v>26.399999999999991</v>
      </c>
      <c r="K223" s="11">
        <v>85.199999999999974</v>
      </c>
      <c r="L223" s="11">
        <v>28.464797999999998</v>
      </c>
      <c r="M223" s="11">
        <v>141.86003199999999</v>
      </c>
      <c r="N223" s="11">
        <v>143.25286399999999</v>
      </c>
      <c r="O223" s="11">
        <v>179.124999</v>
      </c>
      <c r="P223" s="11">
        <v>293.86599999999999</v>
      </c>
      <c r="Q223" s="11">
        <v>247.92099899999999</v>
      </c>
      <c r="R223" s="11">
        <v>241.087999</v>
      </c>
      <c r="S223" s="11">
        <v>333.92599999999999</v>
      </c>
      <c r="T223" s="11">
        <v>872.78100099999995</v>
      </c>
      <c r="U223" s="11">
        <v>1090.5429999999999</v>
      </c>
      <c r="V223" s="11">
        <v>573.45988299999999</v>
      </c>
      <c r="W223" s="11">
        <v>393.86019700000003</v>
      </c>
      <c r="X223" s="11">
        <v>594.84765300000004</v>
      </c>
      <c r="Y223" s="11">
        <v>516.35726299999999</v>
      </c>
      <c r="Z223" s="11">
        <v>495.35528699999998</v>
      </c>
      <c r="AA223" s="11">
        <v>390.76408199999997</v>
      </c>
      <c r="AB223" s="11">
        <v>335.09589899999997</v>
      </c>
      <c r="AC223" s="11">
        <v>173.70699999999999</v>
      </c>
      <c r="AD223" s="11">
        <v>153.06168299999999</v>
      </c>
      <c r="AE223" s="11">
        <v>86.754000000000005</v>
      </c>
    </row>
    <row r="224" spans="1:31" ht="13.5" customHeight="1" x14ac:dyDescent="0.15">
      <c r="A224" s="1"/>
      <c r="B224" s="16" t="s">
        <v>518</v>
      </c>
      <c r="C224" s="13">
        <v>9.6</v>
      </c>
      <c r="D224" s="14">
        <v>12.000000000000007</v>
      </c>
      <c r="E224" s="14">
        <v>4.8</v>
      </c>
      <c r="F224" s="14">
        <v>7.1999999999999984</v>
      </c>
      <c r="G224" s="14">
        <v>2.399999999999999</v>
      </c>
      <c r="H224" s="14">
        <v>1.2</v>
      </c>
      <c r="I224" s="14">
        <v>13.2</v>
      </c>
      <c r="J224" s="14"/>
      <c r="K224" s="14"/>
      <c r="L224" s="14">
        <v>0.344501</v>
      </c>
      <c r="M224" s="14">
        <v>0.40308699999999997</v>
      </c>
      <c r="N224" s="14">
        <v>0.56341300000000005</v>
      </c>
      <c r="O224" s="14">
        <v>0.94699900000000004</v>
      </c>
      <c r="P224" s="14">
        <v>4.9520010000000001</v>
      </c>
      <c r="Q224" s="14">
        <v>4.1760000000000002</v>
      </c>
      <c r="R224" s="14">
        <v>5.5940000000000003</v>
      </c>
      <c r="S224" s="14">
        <v>1.852001</v>
      </c>
      <c r="T224" s="14">
        <v>2.8450009999999999</v>
      </c>
      <c r="U224" s="14">
        <v>5.4710000000000001</v>
      </c>
      <c r="V224" s="14">
        <v>3.6378689999999998</v>
      </c>
      <c r="W224" s="14">
        <v>52.394416999999997</v>
      </c>
      <c r="X224" s="14">
        <v>105.737933</v>
      </c>
      <c r="Y224" s="14">
        <v>74.537120999999999</v>
      </c>
      <c r="Z224" s="14">
        <v>72.656105999999994</v>
      </c>
      <c r="AA224" s="14">
        <v>19.654716000000001</v>
      </c>
      <c r="AB224" s="14">
        <v>103.82607</v>
      </c>
      <c r="AC224" s="14">
        <v>99.22</v>
      </c>
      <c r="AD224" s="14">
        <v>45.708275</v>
      </c>
      <c r="AE224" s="14">
        <v>79.548000000000002</v>
      </c>
    </row>
    <row r="225" spans="1:31" ht="13.5" customHeight="1" x14ac:dyDescent="0.15">
      <c r="A225" s="1"/>
      <c r="B225" s="16" t="s">
        <v>519</v>
      </c>
      <c r="C225" s="10">
        <v>136.80000000000001</v>
      </c>
      <c r="D225" s="11">
        <v>115.2</v>
      </c>
      <c r="E225" s="11">
        <v>85.2</v>
      </c>
      <c r="F225" s="11">
        <v>88.8</v>
      </c>
      <c r="G225" s="11">
        <v>130.80000000000001</v>
      </c>
      <c r="H225" s="11">
        <v>181.2</v>
      </c>
      <c r="I225" s="11">
        <v>104.4</v>
      </c>
      <c r="J225" s="11">
        <v>62.399999999999984</v>
      </c>
      <c r="K225" s="11">
        <v>78</v>
      </c>
      <c r="L225" s="11">
        <v>142.928099</v>
      </c>
      <c r="M225" s="11">
        <v>116.344959</v>
      </c>
      <c r="N225" s="11">
        <v>204.569582</v>
      </c>
      <c r="O225" s="11">
        <v>194.417001</v>
      </c>
      <c r="P225" s="11">
        <v>283.11599999999999</v>
      </c>
      <c r="Q225" s="11">
        <v>249.489001</v>
      </c>
      <c r="R225" s="11">
        <v>675.89700100000005</v>
      </c>
      <c r="S225" s="11">
        <v>1039.8880019999999</v>
      </c>
      <c r="T225" s="11">
        <v>903.89400000000001</v>
      </c>
      <c r="U225" s="11">
        <v>919.36399900000004</v>
      </c>
      <c r="V225" s="11">
        <v>1038.931838</v>
      </c>
      <c r="W225" s="11">
        <v>1955.8296519999999</v>
      </c>
      <c r="X225" s="11">
        <v>1639.406581</v>
      </c>
      <c r="Y225" s="11">
        <v>1983.0167859999999</v>
      </c>
      <c r="Z225" s="11">
        <v>1432.8254360000001</v>
      </c>
      <c r="AA225" s="11">
        <v>1135.8144540000001</v>
      </c>
      <c r="AB225" s="11">
        <v>1322.9683689999999</v>
      </c>
      <c r="AC225" s="11">
        <v>2065.91</v>
      </c>
      <c r="AD225" s="11">
        <v>2501.6678619999998</v>
      </c>
      <c r="AE225" s="11">
        <v>2323.393</v>
      </c>
    </row>
    <row r="226" spans="1:31" ht="13.5" customHeight="1" x14ac:dyDescent="0.15">
      <c r="A226" s="1"/>
      <c r="B226" s="16" t="s">
        <v>520</v>
      </c>
      <c r="C226" s="13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>
        <v>1E-3</v>
      </c>
      <c r="AD226" s="14"/>
      <c r="AE226" s="14"/>
    </row>
    <row r="227" spans="1:31" ht="13.5" customHeight="1" x14ac:dyDescent="0.15">
      <c r="A227" s="1"/>
      <c r="B227" s="16" t="s">
        <v>521</v>
      </c>
      <c r="C227" s="10"/>
      <c r="D227" s="11"/>
      <c r="E227" s="11"/>
      <c r="F227" s="11"/>
      <c r="G227" s="11"/>
      <c r="H227" s="11"/>
      <c r="I227" s="11"/>
      <c r="J227" s="11"/>
      <c r="K227" s="11"/>
      <c r="L227" s="11">
        <v>0.15190000000000001</v>
      </c>
      <c r="M227" s="11">
        <v>0.15082000000000001</v>
      </c>
      <c r="N227" s="11">
        <v>3.0804000000000002E-2</v>
      </c>
      <c r="O227" s="11">
        <v>2.3998999999999999E-2</v>
      </c>
      <c r="P227" s="11">
        <v>2.4E-2</v>
      </c>
      <c r="Q227" s="11">
        <v>5.0010000000000002E-3</v>
      </c>
      <c r="R227" s="11">
        <v>9.1999999999999998E-2</v>
      </c>
      <c r="S227" s="11">
        <v>9.4001000000000001E-2</v>
      </c>
      <c r="T227" s="11">
        <v>5.0000999999999997E-2</v>
      </c>
      <c r="U227" s="11">
        <v>9.0010000000000003E-3</v>
      </c>
      <c r="V227" s="11">
        <v>0.20785400000000001</v>
      </c>
      <c r="W227" s="11">
        <v>0.78670200000000001</v>
      </c>
      <c r="X227" s="11">
        <v>0.25734099999999999</v>
      </c>
      <c r="Y227" s="11">
        <v>2.9082E-2</v>
      </c>
      <c r="Z227" s="11">
        <v>3.3480999999999997E-2</v>
      </c>
      <c r="AA227" s="11">
        <v>0.18789600000000001</v>
      </c>
      <c r="AB227" s="11">
        <v>1.2442999999999999E-2</v>
      </c>
      <c r="AC227" s="11">
        <v>8.5999999999999993E-2</v>
      </c>
      <c r="AD227" s="11">
        <v>0.104569</v>
      </c>
      <c r="AE227" s="11">
        <v>1.7000000000000001E-2</v>
      </c>
    </row>
    <row r="228" spans="1:31" ht="13.5" customHeight="1" x14ac:dyDescent="0.15">
      <c r="A228" s="1"/>
      <c r="B228" s="16" t="s">
        <v>522</v>
      </c>
      <c r="C228" s="13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>
        <v>1.1004E-2</v>
      </c>
      <c r="P228" s="14">
        <v>8.3003999999999994E-2</v>
      </c>
      <c r="Q228" s="14">
        <v>2.4E-2</v>
      </c>
      <c r="R228" s="14">
        <v>3.0000000000000001E-3</v>
      </c>
      <c r="S228" s="14"/>
      <c r="T228" s="14">
        <v>23.597003999999998</v>
      </c>
      <c r="U228" s="14">
        <v>2.1000000000000001E-2</v>
      </c>
      <c r="V228" s="14">
        <v>2.8291E-2</v>
      </c>
      <c r="W228" s="14">
        <v>3.3419999999999998E-2</v>
      </c>
      <c r="X228" s="14">
        <v>2.235E-3</v>
      </c>
      <c r="Y228" s="14">
        <v>6.6705E-2</v>
      </c>
      <c r="Z228" s="14">
        <v>1.7607999999999999E-2</v>
      </c>
      <c r="AA228" s="14">
        <v>0.23081099999999999</v>
      </c>
      <c r="AB228" s="14">
        <v>0.126721</v>
      </c>
      <c r="AC228" s="14">
        <v>0.49299999999999999</v>
      </c>
      <c r="AD228" s="14">
        <v>0.13800000000000001</v>
      </c>
      <c r="AE228" s="14">
        <v>0.04</v>
      </c>
    </row>
    <row r="229" spans="1:31" ht="13.5" customHeight="1" x14ac:dyDescent="0.15">
      <c r="A229" s="1"/>
      <c r="B229" s="16" t="s">
        <v>523</v>
      </c>
      <c r="C229" s="10"/>
      <c r="D229" s="11"/>
      <c r="E229" s="11"/>
      <c r="F229" s="11"/>
      <c r="G229" s="11"/>
      <c r="H229" s="11"/>
      <c r="I229" s="11"/>
      <c r="J229" s="11">
        <v>2.8125000000000015E-2</v>
      </c>
      <c r="K229" s="11"/>
      <c r="L229" s="11"/>
      <c r="M229" s="11"/>
      <c r="N229" s="11">
        <v>5.4000000000000001E-4</v>
      </c>
      <c r="O229" s="11">
        <v>9.9599999999999992E-4</v>
      </c>
      <c r="P229" s="11">
        <v>1.2996000000000001E-2</v>
      </c>
      <c r="Q229" s="11"/>
      <c r="R229" s="11">
        <v>3.9960000000000004E-3</v>
      </c>
      <c r="S229" s="11">
        <v>4.7003999999999997E-2</v>
      </c>
      <c r="T229" s="11"/>
      <c r="U229" s="11">
        <v>5.0039999999999998E-3</v>
      </c>
      <c r="V229" s="11">
        <v>4.1199999999999999E-4</v>
      </c>
      <c r="W229" s="11">
        <v>0.1234</v>
      </c>
      <c r="X229" s="11">
        <v>0.14077300000000001</v>
      </c>
      <c r="Y229" s="11">
        <v>7.0619000000000001E-2</v>
      </c>
      <c r="Z229" s="11">
        <v>1.3999999999999999E-4</v>
      </c>
      <c r="AA229" s="11">
        <v>7.2800000000000002E-4</v>
      </c>
      <c r="AB229" s="11">
        <v>0.37723800000000002</v>
      </c>
      <c r="AC229" s="11">
        <v>0.17100000000000001</v>
      </c>
      <c r="AD229" s="11">
        <v>2.2308999999999999E-2</v>
      </c>
      <c r="AE229" s="11">
        <v>3.5000000000000003E-2</v>
      </c>
    </row>
    <row r="230" spans="1:31" ht="13.5" customHeight="1" x14ac:dyDescent="0.15">
      <c r="A230" s="1"/>
      <c r="B230" s="16" t="s">
        <v>524</v>
      </c>
      <c r="C230" s="13"/>
      <c r="D230" s="14"/>
      <c r="E230" s="14"/>
      <c r="F230" s="14"/>
      <c r="G230" s="14"/>
      <c r="H230" s="14"/>
      <c r="I230" s="14"/>
      <c r="J230" s="14"/>
      <c r="K230" s="14"/>
      <c r="L230" s="14">
        <v>6.1989999999999996E-3</v>
      </c>
      <c r="M230" s="14">
        <v>2.7360000000000002E-3</v>
      </c>
      <c r="N230" s="14">
        <v>3.7324999999999997E-2</v>
      </c>
      <c r="O230" s="14">
        <v>2.7001000000000001E-2</v>
      </c>
      <c r="P230" s="14">
        <v>1E-3</v>
      </c>
      <c r="Q230" s="14">
        <v>5.4002000000000001E-2</v>
      </c>
      <c r="R230" s="14">
        <v>6.8001000000000006E-2</v>
      </c>
      <c r="S230" s="14">
        <v>0.35099999999999998</v>
      </c>
      <c r="T230" s="14">
        <v>0.20499899999999999</v>
      </c>
      <c r="U230" s="14">
        <v>0.52100299999999999</v>
      </c>
      <c r="V230" s="14">
        <v>1.8343320000000001</v>
      </c>
      <c r="W230" s="14">
        <v>0.66447400000000001</v>
      </c>
      <c r="X230" s="14">
        <v>2.2124950000000001</v>
      </c>
      <c r="Y230" s="14">
        <v>2.4409049999999999</v>
      </c>
      <c r="Z230" s="14">
        <v>2.5734080000000001</v>
      </c>
      <c r="AA230" s="14">
        <v>3.635805</v>
      </c>
      <c r="AB230" s="14">
        <v>2.776729</v>
      </c>
      <c r="AC230" s="14">
        <v>2.4129999999999998</v>
      </c>
      <c r="AD230" s="14">
        <v>4.1801380000000004</v>
      </c>
      <c r="AE230" s="14">
        <v>5.79</v>
      </c>
    </row>
    <row r="231" spans="1:31" ht="13.5" customHeight="1" x14ac:dyDescent="0.15">
      <c r="A231" s="1"/>
      <c r="B231" s="16" t="s">
        <v>525</v>
      </c>
      <c r="C231" s="10">
        <v>6</v>
      </c>
      <c r="D231" s="11"/>
      <c r="E231" s="11">
        <v>10.8</v>
      </c>
      <c r="F231" s="11">
        <v>9.5999999999999979</v>
      </c>
      <c r="G231" s="11">
        <v>7.2</v>
      </c>
      <c r="H231" s="11">
        <v>1.2</v>
      </c>
      <c r="I231" s="11"/>
      <c r="J231" s="11"/>
      <c r="K231" s="11"/>
      <c r="L231" s="11">
        <v>4.7608009999999998</v>
      </c>
      <c r="M231" s="11">
        <v>0.59334900000000002</v>
      </c>
      <c r="N231" s="11">
        <v>0.70792699999999997</v>
      </c>
      <c r="O231" s="11">
        <v>0.33900000000000002</v>
      </c>
      <c r="P231" s="11">
        <v>6.8820009999999998</v>
      </c>
      <c r="Q231" s="11">
        <v>0.29699900000000001</v>
      </c>
      <c r="R231" s="11">
        <v>26.372999</v>
      </c>
      <c r="S231" s="11">
        <v>180.531001</v>
      </c>
      <c r="T231" s="11">
        <v>451.38799899999998</v>
      </c>
      <c r="U231" s="11">
        <v>413.01799799999998</v>
      </c>
      <c r="V231" s="11">
        <v>273.30332900000002</v>
      </c>
      <c r="W231" s="11">
        <v>927.86699799999997</v>
      </c>
      <c r="X231" s="11">
        <v>585.67514900000003</v>
      </c>
      <c r="Y231" s="11">
        <v>409.34221600000001</v>
      </c>
      <c r="Z231" s="11">
        <v>175.49730199999999</v>
      </c>
      <c r="AA231" s="11">
        <v>116.532712</v>
      </c>
      <c r="AB231" s="11">
        <v>149.790851</v>
      </c>
      <c r="AC231" s="11">
        <v>199.904</v>
      </c>
      <c r="AD231" s="11">
        <v>302.271816</v>
      </c>
      <c r="AE231" s="11">
        <v>243.184</v>
      </c>
    </row>
    <row r="232" spans="1:31" ht="13.5" customHeight="1" x14ac:dyDescent="0.15">
      <c r="A232" s="1"/>
      <c r="B232" s="16" t="s">
        <v>526</v>
      </c>
      <c r="C232" s="13">
        <v>13.2</v>
      </c>
      <c r="D232" s="14">
        <v>10.800000000000002</v>
      </c>
      <c r="E232" s="14">
        <v>4.8</v>
      </c>
      <c r="F232" s="14">
        <v>8.3999999999999968</v>
      </c>
      <c r="G232" s="14">
        <v>8.4</v>
      </c>
      <c r="H232" s="14">
        <v>8.4000000000000039</v>
      </c>
      <c r="I232" s="14">
        <v>8.4000000000000057</v>
      </c>
      <c r="J232" s="14">
        <v>2.3999999999999995</v>
      </c>
      <c r="K232" s="14">
        <v>5.9999999999999964</v>
      </c>
      <c r="L232" s="14">
        <v>14.322800000000001</v>
      </c>
      <c r="M232" s="14">
        <v>8.2135850000000001</v>
      </c>
      <c r="N232" s="14">
        <v>5.6445780000000001</v>
      </c>
      <c r="O232" s="14">
        <v>11.692000999999999</v>
      </c>
      <c r="P232" s="14">
        <v>14.506999</v>
      </c>
      <c r="Q232" s="14">
        <v>26.023001000000001</v>
      </c>
      <c r="R232" s="14">
        <v>30.033999000000001</v>
      </c>
      <c r="S232" s="14">
        <v>40.673000999999999</v>
      </c>
      <c r="T232" s="14">
        <v>42.912999999999997</v>
      </c>
      <c r="U232" s="14">
        <v>44.741999999999997</v>
      </c>
      <c r="V232" s="14">
        <v>32.359026</v>
      </c>
      <c r="W232" s="14">
        <v>74.954273000000001</v>
      </c>
      <c r="X232" s="14">
        <v>98.242348000000007</v>
      </c>
      <c r="Y232" s="14">
        <v>120.945442</v>
      </c>
      <c r="Z232" s="14">
        <v>72.615835000000004</v>
      </c>
      <c r="AA232" s="14">
        <v>83.583188000000007</v>
      </c>
      <c r="AB232" s="14">
        <v>88.314358999999996</v>
      </c>
      <c r="AC232" s="14">
        <v>115.613</v>
      </c>
      <c r="AD232" s="14">
        <v>132.482439</v>
      </c>
      <c r="AE232" s="14">
        <v>134.32900000000001</v>
      </c>
    </row>
    <row r="233" spans="1:31" ht="13.5" customHeight="1" x14ac:dyDescent="0.15">
      <c r="A233" s="1"/>
      <c r="B233" s="16" t="s">
        <v>527</v>
      </c>
      <c r="C233" s="10">
        <v>31.2</v>
      </c>
      <c r="D233" s="11">
        <v>28.79999999999999</v>
      </c>
      <c r="E233" s="11">
        <v>28.8</v>
      </c>
      <c r="F233" s="11">
        <v>57.599999999999994</v>
      </c>
      <c r="G233" s="11">
        <v>68.400000000000006</v>
      </c>
      <c r="H233" s="11">
        <v>50.399999999999984</v>
      </c>
      <c r="I233" s="11">
        <v>58.799999999999976</v>
      </c>
      <c r="J233" s="11">
        <v>25.20000000000001</v>
      </c>
      <c r="K233" s="11">
        <v>41.999999999999986</v>
      </c>
      <c r="L233" s="11">
        <v>25.546600000000002</v>
      </c>
      <c r="M233" s="11">
        <v>42.236499000000002</v>
      </c>
      <c r="N233" s="11">
        <v>45.873344000000003</v>
      </c>
      <c r="O233" s="11">
        <v>50.171000999999997</v>
      </c>
      <c r="P233" s="11">
        <v>93.609001000000006</v>
      </c>
      <c r="Q233" s="11">
        <v>212.00899999999999</v>
      </c>
      <c r="R233" s="11">
        <v>75.645000999999993</v>
      </c>
      <c r="S233" s="11">
        <v>99.785000999999994</v>
      </c>
      <c r="T233" s="11">
        <v>23.905999000000001</v>
      </c>
      <c r="U233" s="11">
        <v>30.568000999999999</v>
      </c>
      <c r="V233" s="11">
        <v>124.548669</v>
      </c>
      <c r="W233" s="11">
        <v>137.15331499999999</v>
      </c>
      <c r="X233" s="11">
        <v>114.665041</v>
      </c>
      <c r="Y233" s="11">
        <v>51.112614000000001</v>
      </c>
      <c r="Z233" s="11">
        <v>14.936171</v>
      </c>
      <c r="AA233" s="11">
        <v>20.767887000000002</v>
      </c>
      <c r="AB233" s="11">
        <v>24.649187000000001</v>
      </c>
      <c r="AC233" s="11">
        <v>17.370999999999999</v>
      </c>
      <c r="AD233" s="11">
        <v>34.436132000000001</v>
      </c>
      <c r="AE233" s="11">
        <v>16.899000000000001</v>
      </c>
    </row>
    <row r="234" spans="1:31" ht="13.5" customHeight="1" x14ac:dyDescent="0.15">
      <c r="A234" s="1"/>
      <c r="B234" s="16" t="s">
        <v>528</v>
      </c>
      <c r="C234" s="13">
        <v>14.4</v>
      </c>
      <c r="D234" s="14"/>
      <c r="E234" s="14"/>
      <c r="F234" s="14"/>
      <c r="G234" s="14"/>
      <c r="H234" s="14"/>
      <c r="I234" s="14">
        <v>7.0000000000000001E-3</v>
      </c>
      <c r="J234" s="14"/>
      <c r="K234" s="14"/>
      <c r="L234" s="14">
        <v>9.4403000000000001E-2</v>
      </c>
      <c r="M234" s="14">
        <v>0.196491</v>
      </c>
      <c r="N234" s="14">
        <v>0.103357</v>
      </c>
      <c r="O234" s="14">
        <v>0.114999</v>
      </c>
      <c r="P234" s="14">
        <v>0.249</v>
      </c>
      <c r="Q234" s="14">
        <v>0.44600000000000001</v>
      </c>
      <c r="R234" s="14">
        <v>0.32699899999999998</v>
      </c>
      <c r="S234" s="14">
        <v>3.1780010000000001</v>
      </c>
      <c r="T234" s="14">
        <v>0.45700099999999999</v>
      </c>
      <c r="U234" s="14">
        <v>0.64299899999999999</v>
      </c>
      <c r="V234" s="14">
        <v>0.111052</v>
      </c>
      <c r="W234" s="14">
        <v>2.5759370000000001</v>
      </c>
      <c r="X234" s="14">
        <v>0.96675800000000001</v>
      </c>
      <c r="Y234" s="14">
        <v>1.918288</v>
      </c>
      <c r="Z234" s="14">
        <v>1.3456440000000001</v>
      </c>
      <c r="AA234" s="14">
        <v>0.51470000000000005</v>
      </c>
      <c r="AB234" s="14">
        <v>0.54993300000000001</v>
      </c>
      <c r="AC234" s="14">
        <v>5.8000000000000003E-2</v>
      </c>
      <c r="AD234" s="14">
        <v>2.3886999999999999E-2</v>
      </c>
      <c r="AE234" s="14">
        <v>4.7E-2</v>
      </c>
    </row>
    <row r="235" spans="1:31" ht="13.5" customHeight="1" x14ac:dyDescent="0.15">
      <c r="A235" s="1"/>
      <c r="B235" s="9" t="s">
        <v>529</v>
      </c>
      <c r="C235" s="10">
        <v>2.4</v>
      </c>
      <c r="D235" s="11">
        <v>8.3999999999999968</v>
      </c>
      <c r="E235" s="11">
        <v>2.4000000000000008</v>
      </c>
      <c r="F235" s="11"/>
      <c r="G235" s="11"/>
      <c r="H235" s="11"/>
      <c r="I235" s="11">
        <v>1.2</v>
      </c>
      <c r="J235" s="11">
        <v>8.4</v>
      </c>
      <c r="K235" s="11">
        <v>14.400000000000004</v>
      </c>
      <c r="L235" s="11">
        <v>14.655696000000001</v>
      </c>
      <c r="M235" s="11">
        <v>12.42348</v>
      </c>
      <c r="N235" s="11">
        <v>21.858984</v>
      </c>
      <c r="O235" s="11">
        <v>2.7999E-2</v>
      </c>
      <c r="P235" s="11">
        <v>0.31100100000000003</v>
      </c>
      <c r="Q235" s="11"/>
      <c r="R235" s="11">
        <v>3.2260010000000001</v>
      </c>
      <c r="S235" s="11">
        <v>3.0080010000000001</v>
      </c>
      <c r="T235" s="11">
        <v>4.4229979999999998</v>
      </c>
      <c r="U235" s="11">
        <v>8.4549990000000008</v>
      </c>
      <c r="V235" s="11">
        <v>8.7542089999999995</v>
      </c>
      <c r="W235" s="11">
        <v>29.768802000000001</v>
      </c>
      <c r="X235" s="11">
        <v>2.172323</v>
      </c>
      <c r="Y235" s="11">
        <v>9.7302300000000006</v>
      </c>
      <c r="Z235" s="11">
        <v>12.172259</v>
      </c>
      <c r="AA235" s="11">
        <v>5.6706859999999999</v>
      </c>
      <c r="AB235" s="11">
        <v>5.6714630000000001</v>
      </c>
      <c r="AC235" s="11">
        <v>3.036</v>
      </c>
      <c r="AD235" s="11">
        <v>6.6497310000000001</v>
      </c>
      <c r="AE235" s="11">
        <v>4.5490000000000004</v>
      </c>
    </row>
    <row r="236" spans="1:31" ht="13.5" customHeight="1" x14ac:dyDescent="0.15">
      <c r="A236" s="1"/>
      <c r="B236" s="12" t="s">
        <v>530</v>
      </c>
      <c r="C236" s="13">
        <v>2.4</v>
      </c>
      <c r="D236" s="14">
        <v>5.9999999999999982</v>
      </c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>
        <v>2.7999E-2</v>
      </c>
      <c r="P236" s="14">
        <v>0.31100100000000003</v>
      </c>
      <c r="Q236" s="14"/>
      <c r="R236" s="14">
        <v>3.2260010000000001</v>
      </c>
      <c r="S236" s="14">
        <v>3.0080010000000001</v>
      </c>
      <c r="T236" s="14">
        <v>4.4229979999999998</v>
      </c>
      <c r="U236" s="14">
        <v>8.4549990000000008</v>
      </c>
      <c r="V236" s="14">
        <v>8.7542089999999995</v>
      </c>
      <c r="W236" s="14">
        <v>29.768802000000001</v>
      </c>
      <c r="X236" s="14">
        <v>2.172323</v>
      </c>
      <c r="Y236" s="14">
        <v>9.7302300000000006</v>
      </c>
      <c r="Z236" s="14">
        <v>12.172259</v>
      </c>
      <c r="AA236" s="14">
        <v>5.6706859999999999</v>
      </c>
      <c r="AB236" s="14">
        <v>5.6714630000000001</v>
      </c>
      <c r="AC236" s="14">
        <v>3.036</v>
      </c>
      <c r="AD236" s="14">
        <v>6.6497310000000001</v>
      </c>
      <c r="AE236" s="14">
        <v>4.5490000000000004</v>
      </c>
    </row>
    <row r="237" spans="1:31" ht="13.5" customHeight="1" x14ac:dyDescent="0.15">
      <c r="A237" s="1"/>
      <c r="B237" s="12" t="s">
        <v>531</v>
      </c>
      <c r="C237" s="10"/>
      <c r="D237" s="11">
        <v>2.3999999999999981</v>
      </c>
      <c r="E237" s="11">
        <v>2.4000000000000008</v>
      </c>
      <c r="F237" s="11"/>
      <c r="G237" s="11"/>
      <c r="H237" s="11"/>
      <c r="I237" s="11">
        <v>1.2</v>
      </c>
      <c r="J237" s="11">
        <v>8.4</v>
      </c>
      <c r="K237" s="11">
        <v>14.400000000000004</v>
      </c>
      <c r="L237" s="11">
        <v>14.655696000000001</v>
      </c>
      <c r="M237" s="11">
        <v>12.42348</v>
      </c>
      <c r="N237" s="11">
        <v>21.858984</v>
      </c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</row>
    <row r="238" spans="1:31" ht="13.5" customHeight="1" x14ac:dyDescent="0.15">
      <c r="A238" s="1"/>
      <c r="B238" s="9" t="s">
        <v>532</v>
      </c>
      <c r="C238" s="13">
        <v>175.2</v>
      </c>
      <c r="D238" s="14">
        <v>387.59999999999991</v>
      </c>
      <c r="E238" s="14">
        <v>244.8</v>
      </c>
      <c r="F238" s="14">
        <v>673.19999999999993</v>
      </c>
      <c r="G238" s="14">
        <v>925.19999999999993</v>
      </c>
      <c r="H238" s="14">
        <v>1099.1999999999998</v>
      </c>
      <c r="I238" s="14">
        <v>727.19999999999982</v>
      </c>
      <c r="J238" s="14">
        <v>75.599999999999994</v>
      </c>
      <c r="K238" s="14">
        <v>15.6</v>
      </c>
      <c r="L238" s="14">
        <v>17.610997999999999</v>
      </c>
      <c r="M238" s="14">
        <v>22.106096999999998</v>
      </c>
      <c r="N238" s="14">
        <v>10.165507</v>
      </c>
      <c r="O238" s="14">
        <v>30.489000999999998</v>
      </c>
      <c r="P238" s="14">
        <v>47.192999999999998</v>
      </c>
      <c r="Q238" s="14">
        <v>77.843001999999998</v>
      </c>
      <c r="R238" s="14">
        <v>106.438001</v>
      </c>
      <c r="S238" s="14">
        <v>62.883001</v>
      </c>
      <c r="T238" s="14">
        <v>54.976998999999999</v>
      </c>
      <c r="U238" s="14">
        <v>43.729000999999997</v>
      </c>
      <c r="V238" s="14"/>
      <c r="W238" s="14"/>
      <c r="X238" s="14"/>
      <c r="Y238" s="14"/>
      <c r="Z238" s="14"/>
      <c r="AA238" s="14"/>
      <c r="AB238" s="14"/>
      <c r="AC238" s="14">
        <v>2E-3</v>
      </c>
      <c r="AD238" s="14"/>
      <c r="AE238" s="14"/>
    </row>
    <row r="239" spans="1:31" ht="13.5" customHeight="1" x14ac:dyDescent="0.15">
      <c r="A239" s="1"/>
      <c r="B239" s="9" t="s">
        <v>533</v>
      </c>
      <c r="C239" s="10">
        <v>253</v>
      </c>
      <c r="D239" s="11">
        <v>1173.0000000000005</v>
      </c>
      <c r="E239" s="11">
        <v>2833</v>
      </c>
      <c r="F239" s="11">
        <v>1.2</v>
      </c>
      <c r="G239" s="11"/>
      <c r="H239" s="11"/>
      <c r="I239" s="11"/>
      <c r="J239" s="11">
        <v>1.1322E-2</v>
      </c>
      <c r="K239" s="11"/>
      <c r="L239" s="11"/>
      <c r="M239" s="11">
        <v>2.7409999999999999E-3</v>
      </c>
      <c r="N239" s="11">
        <v>1.2191E-2</v>
      </c>
      <c r="O239" s="11">
        <v>1.0119990000000001</v>
      </c>
      <c r="P239" s="11">
        <v>0.61100100000000002</v>
      </c>
      <c r="Q239" s="11">
        <v>0.13900299999999999</v>
      </c>
      <c r="R239" s="11">
        <v>0.224999</v>
      </c>
      <c r="S239" s="11">
        <v>5.9420000000000002</v>
      </c>
      <c r="T239" s="11">
        <v>2.7540010000000001</v>
      </c>
      <c r="U239" s="11">
        <v>22.850999000000002</v>
      </c>
      <c r="V239" s="11">
        <v>74.285730000000001</v>
      </c>
      <c r="W239" s="11">
        <v>73.769228999999996</v>
      </c>
      <c r="X239" s="11">
        <v>71.387491999999995</v>
      </c>
      <c r="Y239" s="11">
        <v>101.432502</v>
      </c>
      <c r="Z239" s="11">
        <v>65.665732000000006</v>
      </c>
      <c r="AA239" s="11">
        <v>342.08821799999998</v>
      </c>
      <c r="AB239" s="11">
        <v>364.50401699999998</v>
      </c>
      <c r="AC239" s="11">
        <v>804.774</v>
      </c>
      <c r="AD239" s="11">
        <v>2196.9680589999998</v>
      </c>
      <c r="AE239" s="11">
        <v>2326.8910000000001</v>
      </c>
    </row>
    <row r="240" spans="1:31" ht="13.5" customHeight="1" x14ac:dyDescent="0.15">
      <c r="A240" s="1"/>
      <c r="B240" s="9" t="s">
        <v>534</v>
      </c>
      <c r="C240" s="13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</row>
    <row r="241" spans="1:31" ht="13.5" customHeight="1" x14ac:dyDescent="0.15">
      <c r="A241" s="1"/>
      <c r="B241" s="12" t="s">
        <v>535</v>
      </c>
      <c r="C241" s="10">
        <v>895.39700000000005</v>
      </c>
      <c r="D241" s="11">
        <v>1081.3679999999999</v>
      </c>
      <c r="E241" s="11">
        <v>952.8</v>
      </c>
      <c r="F241" s="11">
        <v>1429.2</v>
      </c>
      <c r="G241" s="11">
        <v>2271.5999999999995</v>
      </c>
      <c r="H241" s="11">
        <v>2863.1999999999989</v>
      </c>
      <c r="I241" s="11">
        <v>4792.8</v>
      </c>
      <c r="J241" s="11">
        <v>2286.6004189999999</v>
      </c>
      <c r="K241" s="11">
        <v>3393.6000000000008</v>
      </c>
      <c r="L241" s="11">
        <v>3192.7057049999999</v>
      </c>
      <c r="M241" s="11">
        <v>2087.97651</v>
      </c>
      <c r="N241" s="11">
        <v>2174.2697589999998</v>
      </c>
      <c r="O241" s="11">
        <v>2522.6939870000001</v>
      </c>
      <c r="P241" s="11">
        <v>3662.2289860000001</v>
      </c>
      <c r="Q241" s="11">
        <v>3520.7589990000001</v>
      </c>
      <c r="R241" s="11">
        <v>5739.9700149999999</v>
      </c>
      <c r="S241" s="11">
        <v>6052.3019789999998</v>
      </c>
      <c r="T241" s="11">
        <v>6592.739012</v>
      </c>
      <c r="U241" s="11">
        <v>4464.7810019999997</v>
      </c>
      <c r="V241" s="11">
        <v>6290.425776</v>
      </c>
      <c r="W241" s="11">
        <v>6890.1722739999996</v>
      </c>
      <c r="X241" s="11">
        <v>7579.8305270000001</v>
      </c>
      <c r="Y241" s="11">
        <v>8730.2251980000001</v>
      </c>
      <c r="Z241" s="11">
        <v>11686.004213</v>
      </c>
      <c r="AA241" s="11">
        <v>7075.8758479999997</v>
      </c>
      <c r="AB241" s="11">
        <v>5330.9000850000002</v>
      </c>
      <c r="AC241" s="11">
        <v>6916.5249999999996</v>
      </c>
      <c r="AD241" s="11">
        <v>9092.3224819999996</v>
      </c>
      <c r="AE241" s="11">
        <v>7497.0060000000003</v>
      </c>
    </row>
    <row r="242" spans="1:31" ht="13.5" customHeight="1" x14ac:dyDescent="0.15">
      <c r="A242" s="1"/>
      <c r="B242" s="12" t="s">
        <v>536</v>
      </c>
      <c r="C242" s="13">
        <v>7050</v>
      </c>
      <c r="D242" s="14">
        <v>8569.1999999999989</v>
      </c>
      <c r="E242" s="14">
        <v>8589.6</v>
      </c>
      <c r="F242" s="14">
        <v>9055.2000000000007</v>
      </c>
      <c r="G242" s="14">
        <v>11355.6</v>
      </c>
      <c r="H242" s="14">
        <v>14469.599999999997</v>
      </c>
      <c r="I242" s="14">
        <v>16510.799999999996</v>
      </c>
      <c r="J242" s="14">
        <v>10893.599999999997</v>
      </c>
      <c r="K242" s="14">
        <v>13939.2</v>
      </c>
      <c r="L242" s="14">
        <v>25128.251611</v>
      </c>
      <c r="M242" s="14">
        <v>22779.960652000002</v>
      </c>
      <c r="N242" s="14">
        <v>20221.541311000001</v>
      </c>
      <c r="O242" s="14">
        <v>26292.094002999998</v>
      </c>
      <c r="P242" s="14">
        <v>32719.726998999999</v>
      </c>
      <c r="Q242" s="14">
        <v>46520.227993</v>
      </c>
      <c r="R242" s="14">
        <v>61073.080009999998</v>
      </c>
      <c r="S242" s="14">
        <v>65682.842999999993</v>
      </c>
      <c r="T242" s="14">
        <v>99549.044995999997</v>
      </c>
      <c r="U242" s="14">
        <v>60085.357000999997</v>
      </c>
      <c r="V242" s="14">
        <v>79547.021611000004</v>
      </c>
      <c r="W242" s="14">
        <v>118169.183653</v>
      </c>
      <c r="X242" s="14">
        <v>126263.319414</v>
      </c>
      <c r="Y242" s="14">
        <v>123886.735424</v>
      </c>
      <c r="Z242" s="14">
        <v>115754.453228</v>
      </c>
      <c r="AA242" s="14">
        <v>66507.181563000006</v>
      </c>
      <c r="AB242" s="14">
        <v>53195.172186000003</v>
      </c>
      <c r="AC242" s="14">
        <v>66614.5</v>
      </c>
      <c r="AD242" s="14">
        <v>82288.736346999998</v>
      </c>
      <c r="AE242" s="14">
        <v>68755.27</v>
      </c>
    </row>
    <row r="243" spans="1:31" ht="13.5" customHeight="1" x14ac:dyDescent="0.15">
      <c r="A243" s="1"/>
      <c r="B243" s="12" t="s">
        <v>537</v>
      </c>
      <c r="C243" s="10">
        <v>9368.4</v>
      </c>
      <c r="D243" s="11">
        <v>9255.6</v>
      </c>
      <c r="E243" s="11">
        <v>9863.9999999999982</v>
      </c>
      <c r="F243" s="11">
        <v>13149.6</v>
      </c>
      <c r="G243" s="11">
        <v>16180.8</v>
      </c>
      <c r="H243" s="11">
        <v>18620.400000000001</v>
      </c>
      <c r="I243" s="11">
        <v>15938.995000000001</v>
      </c>
      <c r="J243" s="11">
        <v>9434.4230749999988</v>
      </c>
      <c r="K243" s="11">
        <v>10826.4</v>
      </c>
      <c r="L243" s="11">
        <v>13634.527198</v>
      </c>
      <c r="M243" s="11">
        <v>12966.904146999999</v>
      </c>
      <c r="N243" s="11">
        <v>15135.135323</v>
      </c>
      <c r="O243" s="11">
        <v>17198.276010000001</v>
      </c>
      <c r="P243" s="11">
        <v>20575.184008</v>
      </c>
      <c r="Q243" s="11">
        <v>24270.463005000001</v>
      </c>
      <c r="R243" s="11">
        <v>27234.671994</v>
      </c>
      <c r="S243" s="11">
        <v>33273.600012000003</v>
      </c>
      <c r="T243" s="11">
        <v>36361.158995999998</v>
      </c>
      <c r="U243" s="11">
        <v>29366.674009999999</v>
      </c>
      <c r="V243" s="11">
        <v>35480.499058000001</v>
      </c>
      <c r="W243" s="11">
        <v>43618.074240000002</v>
      </c>
      <c r="X243" s="11">
        <v>44031.821056000001</v>
      </c>
      <c r="Y243" s="11">
        <v>50040.103453999996</v>
      </c>
      <c r="Z243" s="11">
        <v>54949.871298999999</v>
      </c>
      <c r="AA243" s="11">
        <v>51076.824808999998</v>
      </c>
      <c r="AB243" s="11">
        <v>46596.187058000003</v>
      </c>
      <c r="AC243" s="11">
        <v>51277.864999999998</v>
      </c>
      <c r="AD243" s="11">
        <v>55469.940075999999</v>
      </c>
      <c r="AE243" s="11">
        <v>51552.173000000003</v>
      </c>
    </row>
    <row r="244" spans="1:31" ht="13.5" customHeight="1" x14ac:dyDescent="0.15">
      <c r="A244" s="1"/>
      <c r="B244" s="12" t="s">
        <v>538</v>
      </c>
      <c r="C244" s="13">
        <v>8251.2009999999991</v>
      </c>
      <c r="D244" s="14">
        <v>9801.6669999999976</v>
      </c>
      <c r="E244" s="14">
        <v>10276.799999999999</v>
      </c>
      <c r="F244" s="14">
        <v>11088</v>
      </c>
      <c r="G244" s="14">
        <v>14665.2</v>
      </c>
      <c r="H244" s="14">
        <v>17882.399999999998</v>
      </c>
      <c r="I244" s="14">
        <v>20275.199999999997</v>
      </c>
      <c r="J244" s="14">
        <v>12950.999999999996</v>
      </c>
      <c r="K244" s="14">
        <v>17160</v>
      </c>
      <c r="L244" s="14">
        <v>29332.178516</v>
      </c>
      <c r="M244" s="14">
        <v>26234.476943999998</v>
      </c>
      <c r="N244" s="14">
        <v>24166.128171</v>
      </c>
      <c r="O244" s="14">
        <v>30616.393001</v>
      </c>
      <c r="P244" s="14">
        <v>38796.317999999999</v>
      </c>
      <c r="Q244" s="14">
        <v>52575.768998</v>
      </c>
      <c r="R244" s="14">
        <v>69024.100015000004</v>
      </c>
      <c r="S244" s="14">
        <v>75418.430997999996</v>
      </c>
      <c r="T244" s="14">
        <v>110940.35698900001</v>
      </c>
      <c r="U244" s="14">
        <v>68984.202994000007</v>
      </c>
      <c r="V244" s="14">
        <v>92398.778263</v>
      </c>
      <c r="W244" s="14">
        <v>133275.70694100001</v>
      </c>
      <c r="X244" s="14">
        <v>142424.04647100001</v>
      </c>
      <c r="Y244" s="14">
        <v>140774.85784099999</v>
      </c>
      <c r="Z244" s="14">
        <v>139589.33095999999</v>
      </c>
      <c r="AA244" s="14">
        <v>82807.574915000005</v>
      </c>
      <c r="AB244" s="14">
        <v>64858.740181000001</v>
      </c>
      <c r="AC244" s="14">
        <v>82291.755000000005</v>
      </c>
      <c r="AD244" s="14">
        <v>105874.648072</v>
      </c>
      <c r="AE244" s="14">
        <v>87926.895999999993</v>
      </c>
    </row>
    <row r="245" spans="1:31" ht="13.5" customHeight="1" x14ac:dyDescent="0.15">
      <c r="A245" s="1"/>
      <c r="B245" s="17" t="s">
        <v>539</v>
      </c>
      <c r="C245" s="10">
        <v>12795.796</v>
      </c>
      <c r="D245" s="11">
        <v>13352.500999999997</v>
      </c>
      <c r="E245" s="11">
        <v>13768.8</v>
      </c>
      <c r="F245" s="11">
        <v>17236.799999999996</v>
      </c>
      <c r="G245" s="11">
        <v>22300.799999999996</v>
      </c>
      <c r="H245" s="11">
        <v>25940</v>
      </c>
      <c r="I245" s="11">
        <v>28647.606999999996</v>
      </c>
      <c r="J245" s="11">
        <v>18722.428543999999</v>
      </c>
      <c r="K245" s="11">
        <v>25189.199999999997</v>
      </c>
      <c r="L245" s="11">
        <v>33714.136416000001</v>
      </c>
      <c r="M245" s="11">
        <v>32391.028943000001</v>
      </c>
      <c r="N245" s="11">
        <v>37135.853797000003</v>
      </c>
      <c r="O245" s="11">
        <v>43771.949993000002</v>
      </c>
      <c r="P245" s="11">
        <v>58741.866990000002</v>
      </c>
      <c r="Q245" s="11">
        <v>71257.773157000003</v>
      </c>
      <c r="R245" s="11">
        <v>89533.425996000005</v>
      </c>
      <c r="S245" s="11">
        <v>110604.84499899999</v>
      </c>
      <c r="T245" s="11">
        <v>135907.394</v>
      </c>
      <c r="U245" s="11">
        <v>100282.67698800001</v>
      </c>
      <c r="V245" s="11">
        <v>134195.256505</v>
      </c>
      <c r="W245" s="11">
        <v>165507.608664</v>
      </c>
      <c r="X245" s="11">
        <v>156623.016282</v>
      </c>
      <c r="Y245" s="11">
        <v>157731.09854100001</v>
      </c>
      <c r="Z245" s="11">
        <v>163539.61064500001</v>
      </c>
      <c r="AA245" s="11">
        <v>154490.40597699999</v>
      </c>
      <c r="AB245" s="11">
        <v>150318.810635</v>
      </c>
      <c r="AC245" s="11">
        <v>171099.89799999999</v>
      </c>
      <c r="AD245" s="11">
        <v>192331.38524500001</v>
      </c>
      <c r="AE245" s="11">
        <v>192198.394</v>
      </c>
    </row>
  </sheetData>
  <mergeCells count="2">
    <mergeCell ref="B2:G3"/>
    <mergeCell ref="B4:F4"/>
  </mergeCells>
  <pageMargins left="0.7" right="0.7" top="0.75" bottom="0.75" header="0.39" footer="0.3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Exports, FOB</vt:lpstr>
      <vt:lpstr>Trade balance</vt:lpstr>
      <vt:lpstr>Imports, CIF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Eve Hanoune</cp:lastModifiedBy>
  <dcterms:modified xsi:type="dcterms:W3CDTF">2024-11-29T09:22:03Z</dcterms:modified>
</cp:coreProperties>
</file>