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A818055E-A22E-D649-8E14-147D8813D3DC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B36" i="3" l="1"/>
  <c r="B40" i="3" s="1"/>
  <c r="D1" i="3"/>
  <c r="B62" i="3" l="1"/>
  <c r="B39" i="3"/>
  <c r="B48" i="3"/>
  <c r="B70" i="3"/>
  <c r="B43" i="3"/>
  <c r="B45" i="3"/>
  <c r="B65" i="3"/>
  <c r="B66" i="3"/>
  <c r="B58" i="3"/>
  <c r="B56" i="3"/>
  <c r="B61" i="3"/>
  <c r="B53" i="3"/>
  <c r="B55" i="3"/>
  <c r="B51" i="3"/>
  <c r="B63" i="3"/>
  <c r="B57" i="3"/>
  <c r="B54" i="3"/>
  <c r="B50" i="3"/>
  <c r="B69" i="3"/>
  <c r="B67" i="3"/>
  <c r="B49" i="3"/>
  <c r="B46" i="3"/>
  <c r="B64" i="3"/>
  <c r="B68" i="3"/>
  <c r="B59" i="3"/>
  <c r="B60" i="3"/>
  <c r="B44" i="3"/>
  <c r="C36" i="3"/>
  <c r="C68" i="3" s="1"/>
  <c r="C55" i="3"/>
  <c r="B52" i="3"/>
  <c r="E1" i="3"/>
  <c r="C48" i="3"/>
  <c r="B41" i="3"/>
  <c r="B47" i="3"/>
  <c r="B42" i="3"/>
  <c r="C50" i="3"/>
  <c r="C41" i="3"/>
  <c r="C47" i="3"/>
  <c r="C52" i="3" l="1"/>
  <c r="C64" i="3"/>
  <c r="C57" i="3"/>
  <c r="C42" i="3"/>
  <c r="C70" i="3"/>
  <c r="C56" i="3"/>
  <c r="C65" i="3"/>
  <c r="C60" i="3"/>
  <c r="F1" i="3"/>
  <c r="C69" i="3"/>
  <c r="C39" i="3"/>
  <c r="C61" i="3"/>
  <c r="D40" i="3"/>
  <c r="D58" i="3"/>
  <c r="D41" i="3"/>
  <c r="C43" i="3"/>
  <c r="C54" i="3"/>
  <c r="C46" i="3"/>
  <c r="C49" i="3"/>
  <c r="D67" i="3"/>
  <c r="C67" i="3"/>
  <c r="C58" i="3"/>
  <c r="C53" i="3"/>
  <c r="C62" i="3"/>
  <c r="D36" i="3"/>
  <c r="D69" i="3" s="1"/>
  <c r="C45" i="3"/>
  <c r="C51" i="3"/>
  <c r="C66" i="3"/>
  <c r="C63" i="3"/>
  <c r="C40" i="3"/>
  <c r="C44" i="3"/>
  <c r="C59" i="3"/>
  <c r="D70" i="3" l="1"/>
  <c r="D68" i="3"/>
  <c r="D46" i="3"/>
  <c r="D43" i="3"/>
  <c r="D55" i="3"/>
  <c r="D59" i="3"/>
  <c r="D49" i="3"/>
  <c r="D64" i="3"/>
  <c r="D62" i="3"/>
  <c r="D63" i="3"/>
  <c r="D45" i="3"/>
  <c r="D53" i="3"/>
  <c r="D65" i="3"/>
  <c r="D61" i="3"/>
  <c r="D60" i="3"/>
  <c r="D39" i="3"/>
  <c r="D66" i="3"/>
  <c r="D44" i="3"/>
  <c r="G1" i="3"/>
  <c r="D50" i="3"/>
  <c r="D47" i="3"/>
  <c r="D51" i="3"/>
  <c r="E53" i="3"/>
  <c r="E41" i="3"/>
  <c r="E36" i="3"/>
  <c r="E48" i="3" s="1"/>
  <c r="E51" i="3"/>
  <c r="D57" i="3"/>
  <c r="D48" i="3"/>
  <c r="D42" i="3"/>
  <c r="D52" i="3"/>
  <c r="D56" i="3"/>
  <c r="D54" i="3"/>
  <c r="E55" i="3"/>
  <c r="E66" i="3"/>
  <c r="E62" i="3"/>
  <c r="E42" i="3"/>
  <c r="E68" i="3"/>
  <c r="E67" i="3"/>
  <c r="E49" i="3" l="1"/>
  <c r="E43" i="3"/>
  <c r="E40" i="3"/>
  <c r="E59" i="3"/>
  <c r="E39" i="3"/>
  <c r="E63" i="3"/>
  <c r="E54" i="3"/>
  <c r="E61" i="3"/>
  <c r="E58" i="3"/>
  <c r="E44" i="3"/>
  <c r="E45" i="3"/>
  <c r="E52" i="3"/>
  <c r="F36" i="3"/>
  <c r="F69" i="3" s="1"/>
  <c r="F39" i="3"/>
  <c r="F54" i="3"/>
  <c r="H1" i="3"/>
  <c r="E46" i="3"/>
  <c r="E65" i="3"/>
  <c r="E47" i="3"/>
  <c r="F53" i="3"/>
  <c r="F41" i="3"/>
  <c r="F62" i="3"/>
  <c r="E56" i="3"/>
  <c r="E69" i="3"/>
  <c r="E64" i="3"/>
  <c r="E57" i="3"/>
  <c r="E70" i="3"/>
  <c r="E50" i="3"/>
  <c r="E60" i="3"/>
  <c r="F51" i="3" l="1"/>
  <c r="F44" i="3"/>
  <c r="F59" i="3"/>
  <c r="F70" i="3"/>
  <c r="F68" i="3"/>
  <c r="F55" i="3"/>
  <c r="F64" i="3"/>
  <c r="F42" i="3"/>
  <c r="F65" i="3"/>
  <c r="F48" i="3"/>
  <c r="F58" i="3"/>
  <c r="F63" i="3"/>
  <c r="F66" i="3"/>
  <c r="F43" i="3"/>
  <c r="F50" i="3"/>
  <c r="F67" i="3"/>
  <c r="F46" i="3"/>
  <c r="F47" i="3"/>
  <c r="G36" i="3"/>
  <c r="G61" i="3" s="1"/>
  <c r="F40" i="3"/>
  <c r="I1" i="3"/>
  <c r="F52" i="3"/>
  <c r="F45" i="3"/>
  <c r="F60" i="3"/>
  <c r="F57" i="3"/>
  <c r="F49" i="3"/>
  <c r="F61" i="3"/>
  <c r="F56" i="3"/>
  <c r="G66" i="3"/>
  <c r="G63" i="3" l="1"/>
  <c r="G64" i="3"/>
  <c r="G54" i="3"/>
  <c r="G70" i="3"/>
  <c r="G44" i="3"/>
  <c r="G69" i="3"/>
  <c r="G39" i="3"/>
  <c r="G51" i="3"/>
  <c r="G67" i="3"/>
  <c r="G58" i="3"/>
  <c r="G65" i="3"/>
  <c r="G40" i="3"/>
  <c r="G59" i="3"/>
  <c r="G50" i="3"/>
  <c r="G56" i="3"/>
  <c r="G60" i="3"/>
  <c r="G52" i="3"/>
  <c r="G46" i="3"/>
  <c r="G53" i="3"/>
  <c r="G49" i="3"/>
  <c r="J1" i="3"/>
  <c r="G42" i="3"/>
  <c r="G55" i="3"/>
  <c r="G68" i="3"/>
  <c r="G47" i="3"/>
  <c r="H36" i="3"/>
  <c r="H45" i="3" s="1"/>
  <c r="G57" i="3"/>
  <c r="G41" i="3"/>
  <c r="G48" i="3"/>
  <c r="G62" i="3"/>
  <c r="G45" i="3"/>
  <c r="G43" i="3"/>
  <c r="H47" i="3" l="1"/>
  <c r="H58" i="3"/>
  <c r="H44" i="3"/>
  <c r="H57" i="3"/>
  <c r="H67" i="3"/>
  <c r="H65" i="3"/>
  <c r="I48" i="3"/>
  <c r="H59" i="3"/>
  <c r="H64" i="3"/>
  <c r="H66" i="3"/>
  <c r="H41" i="3"/>
  <c r="H54" i="3"/>
  <c r="H49" i="3"/>
  <c r="H50" i="3"/>
  <c r="I67" i="3"/>
  <c r="H55" i="3"/>
  <c r="H62" i="3"/>
  <c r="H60" i="3"/>
  <c r="I36" i="3"/>
  <c r="I60" i="3" s="1"/>
  <c r="I66" i="3"/>
  <c r="H70" i="3"/>
  <c r="I61" i="3"/>
  <c r="I70" i="3"/>
  <c r="H56" i="3"/>
  <c r="H69" i="3"/>
  <c r="H40" i="3"/>
  <c r="H42" i="3"/>
  <c r="K1" i="3"/>
  <c r="I52" i="3"/>
  <c r="I64" i="3"/>
  <c r="H68" i="3"/>
  <c r="H43" i="3"/>
  <c r="H53" i="3"/>
  <c r="H48" i="3"/>
  <c r="H61" i="3"/>
  <c r="H46" i="3"/>
  <c r="H39" i="3"/>
  <c r="H51" i="3"/>
  <c r="I51" i="3"/>
  <c r="H52" i="3"/>
  <c r="H63" i="3"/>
  <c r="I58" i="3" l="1"/>
  <c r="I42" i="3"/>
  <c r="I39" i="3"/>
  <c r="I62" i="3"/>
  <c r="I50" i="3"/>
  <c r="I44" i="3"/>
  <c r="I43" i="3"/>
  <c r="I41" i="3"/>
  <c r="I69" i="3"/>
  <c r="I59" i="3"/>
  <c r="I55" i="3"/>
  <c r="I53" i="3"/>
  <c r="I56" i="3"/>
  <c r="I63" i="3"/>
  <c r="I47" i="3"/>
  <c r="J42" i="3"/>
  <c r="I49" i="3"/>
  <c r="I40" i="3"/>
  <c r="I57" i="3"/>
  <c r="J40" i="3"/>
  <c r="J66" i="3"/>
  <c r="I45" i="3"/>
  <c r="I46" i="3"/>
  <c r="I68" i="3"/>
  <c r="I65" i="3"/>
  <c r="J36" i="3"/>
  <c r="J59" i="3" s="1"/>
  <c r="L1" i="3"/>
  <c r="J44" i="3"/>
  <c r="J50" i="3"/>
  <c r="J49" i="3"/>
  <c r="J51" i="3"/>
  <c r="I54" i="3"/>
  <c r="J48" i="3" l="1"/>
  <c r="J53" i="3"/>
  <c r="J52" i="3"/>
  <c r="J64" i="3"/>
  <c r="J58" i="3"/>
  <c r="J70" i="3"/>
  <c r="J65" i="3"/>
  <c r="J61" i="3"/>
  <c r="J57" i="3"/>
  <c r="J46" i="3"/>
  <c r="J60" i="3"/>
  <c r="J41" i="3"/>
  <c r="J39" i="3"/>
  <c r="J56" i="3"/>
  <c r="J68" i="3"/>
  <c r="J55" i="3"/>
  <c r="J63" i="3"/>
  <c r="J45" i="3"/>
  <c r="M1" i="3"/>
  <c r="J67" i="3"/>
  <c r="K36" i="3"/>
  <c r="K61" i="3" s="1"/>
  <c r="K48" i="3"/>
  <c r="K68" i="3"/>
  <c r="J62" i="3"/>
  <c r="J54" i="3"/>
  <c r="J69" i="3"/>
  <c r="J43" i="3"/>
  <c r="J47" i="3"/>
  <c r="K47" i="3" l="1"/>
  <c r="K43" i="3"/>
  <c r="K59" i="3"/>
  <c r="K65" i="3"/>
  <c r="K58" i="3"/>
  <c r="K42" i="3"/>
  <c r="K45" i="3"/>
  <c r="K56" i="3"/>
  <c r="K63" i="3"/>
  <c r="K69" i="3"/>
  <c r="K60" i="3"/>
  <c r="K46" i="3"/>
  <c r="K67" i="3"/>
  <c r="K53" i="3"/>
  <c r="K62" i="3"/>
  <c r="K64" i="3"/>
  <c r="K40" i="3"/>
  <c r="L36" i="3"/>
  <c r="L43" i="3" s="1"/>
  <c r="K57" i="3"/>
  <c r="K44" i="3"/>
  <c r="K51" i="3"/>
  <c r="K70" i="3"/>
  <c r="K52" i="3"/>
  <c r="K39" i="3"/>
  <c r="K41" i="3"/>
  <c r="K55" i="3"/>
  <c r="K50" i="3"/>
  <c r="K49" i="3"/>
  <c r="K54" i="3"/>
  <c r="N1" i="3"/>
  <c r="K66" i="3"/>
  <c r="L54" i="3" l="1"/>
  <c r="L50" i="3"/>
  <c r="L58" i="3"/>
  <c r="L46" i="3"/>
  <c r="L55" i="3"/>
  <c r="L45" i="3"/>
  <c r="O1" i="3"/>
  <c r="M48" i="3"/>
  <c r="L61" i="3"/>
  <c r="L40" i="3"/>
  <c r="L48" i="3"/>
  <c r="L63" i="3"/>
  <c r="M36" i="3"/>
  <c r="M44" i="3" s="1"/>
  <c r="L65" i="3"/>
  <c r="L42" i="3"/>
  <c r="L52" i="3"/>
  <c r="L41" i="3"/>
  <c r="L69" i="3"/>
  <c r="L39" i="3"/>
  <c r="L68" i="3"/>
  <c r="M42" i="3"/>
  <c r="L44" i="3"/>
  <c r="L51" i="3"/>
  <c r="L60" i="3"/>
  <c r="L67" i="3"/>
  <c r="L70" i="3"/>
  <c r="L62" i="3"/>
  <c r="L66" i="3"/>
  <c r="L64" i="3"/>
  <c r="L53" i="3"/>
  <c r="L49" i="3"/>
  <c r="L47" i="3"/>
  <c r="L57" i="3"/>
  <c r="L56" i="3"/>
  <c r="L59" i="3"/>
  <c r="M53" i="3" l="1"/>
  <c r="M60" i="3"/>
  <c r="M54" i="3"/>
  <c r="M39" i="3"/>
  <c r="M57" i="3"/>
  <c r="M59" i="3"/>
  <c r="N36" i="3"/>
  <c r="N55" i="3" s="1"/>
  <c r="M40" i="3"/>
  <c r="M56" i="3"/>
  <c r="M43" i="3"/>
  <c r="M51" i="3"/>
  <c r="M69" i="3"/>
  <c r="M70" i="3"/>
  <c r="M63" i="3"/>
  <c r="M65" i="3"/>
  <c r="M58" i="3"/>
  <c r="M61" i="3"/>
  <c r="M49" i="3"/>
  <c r="M66" i="3"/>
  <c r="M55" i="3"/>
  <c r="M47" i="3"/>
  <c r="M67" i="3"/>
  <c r="M64" i="3"/>
  <c r="M45" i="3"/>
  <c r="M41" i="3"/>
  <c r="M62" i="3"/>
  <c r="M46" i="3"/>
  <c r="M68" i="3"/>
  <c r="P1" i="3"/>
  <c r="M50" i="3"/>
  <c r="M52" i="3"/>
  <c r="N62" i="3" l="1"/>
  <c r="N57" i="3"/>
  <c r="N49" i="3"/>
  <c r="N66" i="3"/>
  <c r="N50" i="3"/>
  <c r="N65" i="3"/>
  <c r="N47" i="3"/>
  <c r="N64" i="3"/>
  <c r="N44" i="3"/>
  <c r="N51" i="3"/>
  <c r="N43" i="3"/>
  <c r="N40" i="3"/>
  <c r="N61" i="3"/>
  <c r="N45" i="3"/>
  <c r="N58" i="3"/>
  <c r="N59" i="3"/>
  <c r="N63" i="3"/>
  <c r="N48" i="3"/>
  <c r="Q1" i="3"/>
  <c r="O36" i="3"/>
  <c r="O56" i="3" s="1"/>
  <c r="O39" i="3"/>
  <c r="O64" i="3"/>
  <c r="O57" i="3"/>
  <c r="N68" i="3"/>
  <c r="N46" i="3"/>
  <c r="N52" i="3"/>
  <c r="N39" i="3"/>
  <c r="N60" i="3"/>
  <c r="O67" i="3"/>
  <c r="N53" i="3"/>
  <c r="N70" i="3"/>
  <c r="N56" i="3"/>
  <c r="N54" i="3"/>
  <c r="O45" i="3"/>
  <c r="N42" i="3"/>
  <c r="N41" i="3"/>
  <c r="N67" i="3"/>
  <c r="N69" i="3"/>
  <c r="O44" i="3" l="1"/>
  <c r="O53" i="3"/>
  <c r="O54" i="3"/>
  <c r="O49" i="3"/>
  <c r="O61" i="3"/>
  <c r="O43" i="3"/>
  <c r="O65" i="3"/>
  <c r="O59" i="3"/>
  <c r="O66" i="3"/>
  <c r="O58" i="3"/>
  <c r="O48" i="3"/>
  <c r="O55" i="3"/>
  <c r="O46" i="3"/>
  <c r="O62" i="3"/>
  <c r="O51" i="3"/>
  <c r="O69" i="3"/>
  <c r="O41" i="3"/>
  <c r="O50" i="3"/>
  <c r="R1" i="3"/>
  <c r="P36" i="3"/>
  <c r="P56" i="3" s="1"/>
  <c r="P39" i="3"/>
  <c r="P52" i="3"/>
  <c r="P51" i="3"/>
  <c r="P69" i="3"/>
  <c r="P70" i="3"/>
  <c r="P45" i="3"/>
  <c r="P54" i="3"/>
  <c r="P58" i="3"/>
  <c r="O60" i="3"/>
  <c r="O68" i="3"/>
  <c r="O52" i="3"/>
  <c r="O40" i="3"/>
  <c r="O42" i="3"/>
  <c r="O70" i="3"/>
  <c r="O63" i="3"/>
  <c r="O47" i="3"/>
  <c r="P68" i="3" l="1"/>
  <c r="P53" i="3"/>
  <c r="P59" i="3"/>
  <c r="P57" i="3"/>
  <c r="P46" i="3"/>
  <c r="P44" i="3"/>
  <c r="P50" i="3"/>
  <c r="P62" i="3"/>
  <c r="P61" i="3"/>
  <c r="P67" i="3"/>
  <c r="P40" i="3"/>
  <c r="P48" i="3"/>
  <c r="P65" i="3"/>
  <c r="P43" i="3"/>
  <c r="P63" i="3"/>
  <c r="P47" i="3"/>
  <c r="Q36" i="3"/>
  <c r="Q60" i="3" s="1"/>
  <c r="S1" i="3"/>
  <c r="P55" i="3"/>
  <c r="P42" i="3"/>
  <c r="Q65" i="3"/>
  <c r="P66" i="3"/>
  <c r="P49" i="3"/>
  <c r="P41" i="3"/>
  <c r="P64" i="3"/>
  <c r="Q52" i="3"/>
  <c r="P60" i="3"/>
  <c r="Q67" i="3"/>
  <c r="Q63" i="3"/>
  <c r="Q41" i="3" l="1"/>
  <c r="R36" i="3"/>
  <c r="R39" i="3" s="1"/>
  <c r="R61" i="3"/>
  <c r="Q39" i="3"/>
  <c r="Q68" i="3"/>
  <c r="R60" i="3"/>
  <c r="R42" i="3"/>
  <c r="R65" i="3"/>
  <c r="Q53" i="3"/>
  <c r="Q61" i="3"/>
  <c r="R43" i="3"/>
  <c r="Q45" i="3"/>
  <c r="Q43" i="3"/>
  <c r="R54" i="3"/>
  <c r="R52" i="3"/>
  <c r="R66" i="3"/>
  <c r="Q49" i="3"/>
  <c r="Q42" i="3"/>
  <c r="R50" i="3"/>
  <c r="R44" i="3"/>
  <c r="R40" i="3"/>
  <c r="R51" i="3"/>
  <c r="Q70" i="3"/>
  <c r="Q46" i="3"/>
  <c r="R55" i="3"/>
  <c r="R59" i="3"/>
  <c r="R69" i="3"/>
  <c r="Q50" i="3"/>
  <c r="Q69" i="3"/>
  <c r="R47" i="3"/>
  <c r="R53" i="3"/>
  <c r="Q56" i="3"/>
  <c r="Q40" i="3"/>
  <c r="Q66" i="3"/>
  <c r="Q48" i="3"/>
  <c r="Q62" i="3"/>
  <c r="R41" i="3"/>
  <c r="Q55" i="3"/>
  <c r="Q44" i="3"/>
  <c r="Q58" i="3"/>
  <c r="Q59" i="3"/>
  <c r="Q57" i="3"/>
  <c r="Q47" i="3"/>
  <c r="R49" i="3"/>
  <c r="T1" i="3"/>
  <c r="R67" i="3"/>
  <c r="Q51" i="3"/>
  <c r="Q64" i="3"/>
  <c r="R45" i="3"/>
  <c r="R64" i="3"/>
  <c r="R70" i="3"/>
  <c r="Q54" i="3"/>
  <c r="R48" i="3" l="1"/>
  <c r="R68" i="3"/>
  <c r="R46" i="3"/>
  <c r="R56" i="3"/>
  <c r="S36" i="3"/>
  <c r="S49" i="3" s="1"/>
  <c r="U1" i="3"/>
  <c r="S54" i="3"/>
  <c r="S58" i="3"/>
  <c r="S53" i="3"/>
  <c r="S51" i="3"/>
  <c r="S65" i="3"/>
  <c r="R57" i="3"/>
  <c r="R63" i="3"/>
  <c r="R62" i="3"/>
  <c r="R58" i="3"/>
  <c r="S52" i="3" l="1"/>
  <c r="S41" i="3"/>
  <c r="S47" i="3"/>
  <c r="S68" i="3"/>
  <c r="S40" i="3"/>
  <c r="S70" i="3"/>
  <c r="S59" i="3"/>
  <c r="S55" i="3"/>
  <c r="S60" i="3"/>
  <c r="S48" i="3"/>
  <c r="S44" i="3"/>
  <c r="S50" i="3"/>
  <c r="S69" i="3"/>
  <c r="S57" i="3"/>
  <c r="S43" i="3"/>
  <c r="S66" i="3"/>
  <c r="S64" i="3"/>
  <c r="S46" i="3"/>
  <c r="S63" i="3"/>
  <c r="S67" i="3"/>
  <c r="S61" i="3"/>
  <c r="S56" i="3"/>
  <c r="S45" i="3"/>
  <c r="S62" i="3"/>
  <c r="V1" i="3"/>
  <c r="T36" i="3"/>
  <c r="T53" i="3" s="1"/>
  <c r="T58" i="3"/>
  <c r="T55" i="3"/>
  <c r="S42" i="3"/>
  <c r="S39" i="3"/>
  <c r="T60" i="3" l="1"/>
  <c r="T57" i="3"/>
  <c r="T68" i="3"/>
  <c r="T62" i="3"/>
  <c r="T56" i="3"/>
  <c r="T59" i="3"/>
  <c r="T42" i="3"/>
  <c r="T69" i="3"/>
  <c r="T65" i="3"/>
  <c r="T63" i="3"/>
  <c r="T44" i="3"/>
  <c r="T66" i="3"/>
  <c r="T50" i="3"/>
  <c r="T61" i="3"/>
  <c r="T48" i="3"/>
  <c r="T64" i="3"/>
  <c r="T51" i="3"/>
  <c r="T70" i="3"/>
  <c r="U36" i="3"/>
  <c r="U67" i="3" s="1"/>
  <c r="T41" i="3"/>
  <c r="T43" i="3"/>
  <c r="T52" i="3"/>
  <c r="T49" i="3"/>
  <c r="U46" i="3"/>
  <c r="T54" i="3"/>
  <c r="U58" i="3"/>
  <c r="U54" i="3"/>
  <c r="T46" i="3"/>
  <c r="T47" i="3"/>
  <c r="T67" i="3"/>
  <c r="T40" i="3"/>
  <c r="T45" i="3"/>
  <c r="T39" i="3"/>
  <c r="W1" i="3"/>
  <c r="U63" i="3"/>
  <c r="U48" i="3" l="1"/>
  <c r="U44" i="3"/>
  <c r="U60" i="3"/>
  <c r="U51" i="3"/>
  <c r="U56" i="3"/>
  <c r="U68" i="3"/>
  <c r="U49" i="3"/>
  <c r="U40" i="3"/>
  <c r="U45" i="3"/>
  <c r="U43" i="3"/>
  <c r="U41" i="3"/>
  <c r="U59" i="3"/>
  <c r="U55" i="3"/>
  <c r="U50" i="3"/>
  <c r="U64" i="3"/>
  <c r="U61" i="3"/>
  <c r="U70" i="3"/>
  <c r="U52" i="3"/>
  <c r="X1" i="3"/>
  <c r="V36" i="3"/>
  <c r="V56" i="3" s="1"/>
  <c r="U47" i="3"/>
  <c r="U39" i="3"/>
  <c r="U42" i="3"/>
  <c r="U62" i="3"/>
  <c r="U69" i="3"/>
  <c r="U53" i="3"/>
  <c r="U66" i="3"/>
  <c r="U65" i="3"/>
  <c r="U57" i="3"/>
  <c r="V65" i="3" l="1"/>
  <c r="V47" i="3"/>
  <c r="V61" i="3"/>
  <c r="V40" i="3"/>
  <c r="V39" i="3"/>
  <c r="V50" i="3"/>
  <c r="V64" i="3"/>
  <c r="V49" i="3"/>
  <c r="V58" i="3"/>
  <c r="V68" i="3"/>
  <c r="V62" i="3"/>
  <c r="V46" i="3"/>
  <c r="V48" i="3"/>
  <c r="V63" i="3"/>
  <c r="V44" i="3"/>
  <c r="V59" i="3"/>
  <c r="V54" i="3"/>
  <c r="V55" i="3"/>
  <c r="V43" i="3"/>
  <c r="V51" i="3"/>
  <c r="V41" i="3"/>
  <c r="V70" i="3"/>
  <c r="V42" i="3"/>
  <c r="Y1" i="3"/>
  <c r="V57" i="3"/>
  <c r="V60" i="3"/>
  <c r="V45" i="3"/>
  <c r="W36" i="3"/>
  <c r="W66" i="3" s="1"/>
  <c r="V66" i="3"/>
  <c r="V52" i="3"/>
  <c r="V69" i="3"/>
  <c r="V53" i="3"/>
  <c r="V67" i="3"/>
  <c r="W57" i="3" l="1"/>
  <c r="W53" i="3"/>
  <c r="W61" i="3"/>
  <c r="W54" i="3"/>
  <c r="W43" i="3"/>
  <c r="W52" i="3"/>
  <c r="W56" i="3"/>
  <c r="W67" i="3"/>
  <c r="W65" i="3"/>
  <c r="W69" i="3"/>
  <c r="W41" i="3"/>
  <c r="W62" i="3"/>
  <c r="W68" i="3"/>
  <c r="W47" i="3"/>
  <c r="W60" i="3"/>
  <c r="W55" i="3"/>
  <c r="W64" i="3"/>
  <c r="W44" i="3"/>
  <c r="W40" i="3"/>
  <c r="W50" i="3"/>
  <c r="W58" i="3"/>
  <c r="W51" i="3"/>
  <c r="W48" i="3"/>
  <c r="W39" i="3"/>
  <c r="Z1" i="3"/>
  <c r="W59" i="3"/>
  <c r="W63" i="3"/>
  <c r="W45" i="3"/>
  <c r="X36" i="3"/>
  <c r="X58" i="3" s="1"/>
  <c r="X60" i="3"/>
  <c r="W42" i="3"/>
  <c r="W70" i="3"/>
  <c r="W49" i="3"/>
  <c r="W46" i="3"/>
  <c r="X57" i="3" l="1"/>
  <c r="X40" i="3"/>
  <c r="X61" i="3"/>
  <c r="X53" i="3"/>
  <c r="X63" i="3"/>
  <c r="X49" i="3"/>
  <c r="X39" i="3"/>
  <c r="X64" i="3"/>
  <c r="X47" i="3"/>
  <c r="X66" i="3"/>
  <c r="X67" i="3"/>
  <c r="X48" i="3"/>
  <c r="X59" i="3"/>
  <c r="Y36" i="3"/>
  <c r="Y45" i="3" s="1"/>
  <c r="Y39" i="3"/>
  <c r="AA1" i="3"/>
  <c r="X55" i="3"/>
  <c r="X62" i="3"/>
  <c r="X45" i="3"/>
  <c r="X50" i="3"/>
  <c r="X56" i="3"/>
  <c r="X46" i="3"/>
  <c r="X54" i="3"/>
  <c r="Y61" i="3"/>
  <c r="X43" i="3"/>
  <c r="X69" i="3"/>
  <c r="X44" i="3"/>
  <c r="X42" i="3"/>
  <c r="X41" i="3"/>
  <c r="X65" i="3"/>
  <c r="X52" i="3"/>
  <c r="X68" i="3"/>
  <c r="X51" i="3"/>
  <c r="X70" i="3"/>
  <c r="Y63" i="3" l="1"/>
  <c r="Y67" i="3"/>
  <c r="Y66" i="3"/>
  <c r="Y43" i="3"/>
  <c r="Y62" i="3"/>
  <c r="Y60" i="3"/>
  <c r="Y56" i="3"/>
  <c r="Y44" i="3"/>
  <c r="Y70" i="3"/>
  <c r="Y40" i="3"/>
  <c r="Y55" i="3"/>
  <c r="Y58" i="3"/>
  <c r="Y50" i="3"/>
  <c r="Y41" i="3"/>
  <c r="Y48" i="3"/>
  <c r="Y59" i="3"/>
  <c r="Y51" i="3"/>
  <c r="Y53" i="3"/>
  <c r="Y49" i="3"/>
  <c r="Y57" i="3"/>
  <c r="Y65" i="3"/>
  <c r="AB1" i="3"/>
  <c r="Y42" i="3"/>
  <c r="Y69" i="3"/>
  <c r="Y52" i="3"/>
  <c r="Z36" i="3"/>
  <c r="Z44" i="3" s="1"/>
  <c r="Y64" i="3"/>
  <c r="Y47" i="3"/>
  <c r="Y68" i="3"/>
  <c r="Y46" i="3"/>
  <c r="Y54" i="3"/>
  <c r="Z56" i="3" l="1"/>
  <c r="Z58" i="3"/>
  <c r="Z59" i="3"/>
  <c r="Z53" i="3"/>
  <c r="Z64" i="3"/>
  <c r="Z66" i="3"/>
  <c r="Z65" i="3"/>
  <c r="Z54" i="3"/>
  <c r="Z47" i="3"/>
  <c r="Z62" i="3"/>
  <c r="Z40" i="3"/>
  <c r="Z60" i="3"/>
  <c r="AC1" i="3"/>
  <c r="Z46" i="3"/>
  <c r="Z69" i="3"/>
  <c r="Z50" i="3"/>
  <c r="Z48" i="3"/>
  <c r="Z42" i="3"/>
  <c r="Z49" i="3"/>
  <c r="Z55" i="3"/>
  <c r="Z41" i="3"/>
  <c r="Z52" i="3"/>
  <c r="Z45" i="3"/>
  <c r="Z39" i="3"/>
  <c r="Z61" i="3"/>
  <c r="Z51" i="3"/>
  <c r="AA36" i="3"/>
  <c r="AA63" i="3" s="1"/>
  <c r="Z68" i="3"/>
  <c r="Z57" i="3"/>
  <c r="Z67" i="3"/>
  <c r="Z63" i="3"/>
  <c r="Z43" i="3"/>
  <c r="Z70" i="3"/>
  <c r="AA52" i="3" l="1"/>
  <c r="AA67" i="3"/>
  <c r="AA53" i="3"/>
  <c r="AA62" i="3"/>
  <c r="AA40" i="3"/>
  <c r="AA70" i="3"/>
  <c r="AA47" i="3"/>
  <c r="AA68" i="3"/>
  <c r="AA42" i="3"/>
  <c r="AA43" i="3"/>
  <c r="AA50" i="3"/>
  <c r="AA44" i="3"/>
  <c r="AA39" i="3"/>
  <c r="AA41" i="3"/>
  <c r="AA60" i="3"/>
  <c r="AA65" i="3"/>
  <c r="AB36" i="3"/>
  <c r="AB50" i="3" s="1"/>
  <c r="AA61" i="3"/>
  <c r="AA64" i="3"/>
  <c r="AA55" i="3"/>
  <c r="AA56" i="3"/>
  <c r="AA48" i="3"/>
  <c r="AA57" i="3"/>
  <c r="AA49" i="3"/>
  <c r="AA45" i="3"/>
  <c r="AA69" i="3"/>
  <c r="AA46" i="3"/>
  <c r="AA59" i="3"/>
  <c r="AA66" i="3"/>
  <c r="AD1" i="3"/>
  <c r="AA58" i="3"/>
  <c r="AA51" i="3"/>
  <c r="AA54" i="3"/>
  <c r="AB47" i="3" l="1"/>
  <c r="AB57" i="3"/>
  <c r="AB43" i="3"/>
  <c r="AB53" i="3"/>
  <c r="AB46" i="3"/>
  <c r="AB45" i="3"/>
  <c r="AB61" i="3"/>
  <c r="AB65" i="3"/>
  <c r="AB66" i="3"/>
  <c r="AB42" i="3"/>
  <c r="AB54" i="3"/>
  <c r="AB56" i="3"/>
  <c r="AB70" i="3"/>
  <c r="AB68" i="3"/>
  <c r="AB48" i="3"/>
  <c r="AB49" i="3"/>
  <c r="AB44" i="3"/>
  <c r="AB51" i="3"/>
  <c r="AB55" i="3"/>
  <c r="AB62" i="3"/>
  <c r="AB39" i="3"/>
  <c r="AB41" i="3"/>
  <c r="AB58" i="3"/>
  <c r="AC48" i="3"/>
  <c r="AB40" i="3"/>
  <c r="AB67" i="3"/>
  <c r="AB59" i="3"/>
  <c r="AC36" i="3"/>
  <c r="AC50" i="3" s="1"/>
  <c r="AC55" i="3"/>
  <c r="AC62" i="3"/>
  <c r="AC42" i="3"/>
  <c r="AB60" i="3"/>
  <c r="AB63" i="3"/>
  <c r="AB69" i="3"/>
  <c r="AB64" i="3"/>
  <c r="AB52" i="3"/>
  <c r="AC69" i="3" l="1"/>
  <c r="AC63" i="3"/>
  <c r="AC64" i="3"/>
  <c r="AC67" i="3"/>
  <c r="AC47" i="3"/>
  <c r="AC46" i="3"/>
  <c r="AC51" i="3"/>
  <c r="AC49" i="3"/>
  <c r="AC41" i="3"/>
  <c r="AC59" i="3"/>
  <c r="AC68" i="3"/>
  <c r="AC58" i="3"/>
  <c r="AD42" i="3"/>
  <c r="AF42" i="3" s="1"/>
  <c r="AC53" i="3"/>
  <c r="AD44" i="3"/>
  <c r="AD41" i="3"/>
  <c r="AF41" i="3" s="1"/>
  <c r="AC57" i="3"/>
  <c r="AC60" i="3"/>
  <c r="AC52" i="3"/>
  <c r="AC39" i="3"/>
  <c r="AC43" i="3"/>
  <c r="AD46" i="3"/>
  <c r="AF46" i="3" s="1"/>
  <c r="AD49" i="3"/>
  <c r="AF49" i="3" s="1"/>
  <c r="AC54" i="3"/>
  <c r="AC61" i="3"/>
  <c r="AD36" i="3"/>
  <c r="AD67" i="3" s="1"/>
  <c r="AF67" i="3" s="1"/>
  <c r="AD51" i="3"/>
  <c r="AD57" i="3"/>
  <c r="AC40" i="3"/>
  <c r="AC66" i="3"/>
  <c r="AC70" i="3"/>
  <c r="AC56" i="3"/>
  <c r="AC44" i="3"/>
  <c r="AC65" i="3"/>
  <c r="AD43" i="3"/>
  <c r="AD48" i="3"/>
  <c r="AF48" i="3" s="1"/>
  <c r="AC45" i="3"/>
  <c r="AF51" i="3" l="1"/>
  <c r="AD64" i="3"/>
  <c r="AF64" i="3" s="1"/>
  <c r="AD68" i="3"/>
  <c r="AF68" i="3" s="1"/>
  <c r="AD63" i="3"/>
  <c r="AF63" i="3" s="1"/>
  <c r="AD69" i="3"/>
  <c r="AF69" i="3" s="1"/>
  <c r="AD65" i="3"/>
  <c r="AF65" i="3" s="1"/>
  <c r="AD59" i="3"/>
  <c r="AF59" i="3" s="1"/>
  <c r="AF57" i="3"/>
  <c r="AD56" i="3"/>
  <c r="AF56" i="3" s="1"/>
  <c r="AD70" i="3"/>
  <c r="AD55" i="3"/>
  <c r="AF55" i="3" s="1"/>
  <c r="AF44" i="3"/>
  <c r="AD62" i="3"/>
  <c r="AF62" i="3" s="1"/>
  <c r="AD50" i="3"/>
  <c r="AF50" i="3" s="1"/>
  <c r="AD58" i="3"/>
  <c r="AF58" i="3" s="1"/>
  <c r="AD39" i="3"/>
  <c r="AF39" i="3" s="1"/>
  <c r="AD53" i="3"/>
  <c r="AF53" i="3" s="1"/>
  <c r="AD61" i="3"/>
  <c r="AF61" i="3" s="1"/>
  <c r="AD40" i="3"/>
  <c r="AF40" i="3" s="1"/>
  <c r="AD60" i="3"/>
  <c r="AF60" i="3" s="1"/>
  <c r="AD52" i="3"/>
  <c r="AF52" i="3" s="1"/>
  <c r="AF43" i="3"/>
  <c r="AD45" i="3"/>
  <c r="AF45" i="3" s="1"/>
  <c r="AD66" i="3"/>
  <c r="AF66" i="3" s="1"/>
  <c r="AF70" i="3"/>
  <c r="AD47" i="3"/>
  <c r="AF47" i="3" s="1"/>
  <c r="AD54" i="3"/>
  <c r="AF54" i="3" s="1"/>
</calcChain>
</file>

<file path=xl/sharedStrings.xml><?xml version="1.0" encoding="utf-8"?>
<sst xmlns="http://schemas.openxmlformats.org/spreadsheetml/2006/main" count="658" uniqueCount="537">
  <si>
    <t>Exports, FOB to Partner Countries</t>
  </si>
  <si>
    <t>Philippines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</si>
  <si>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</si>
  <si>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</si>
  <si>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</si>
  <si>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</si>
  <si>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</si>
  <si>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</si>
  <si>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</si>
  <si>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</si>
  <si>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</si>
  <si>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</si>
  <si>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</si>
  <si>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</si>
  <si>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</si>
  <si>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</si>
  <si>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</si>
  <si>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</si>
  <si>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</si>
  <si>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</si>
  <si>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</si>
  <si>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</si>
  <si>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</si>
  <si>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</si>
  <si>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</si>
  <si>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</si>
  <si>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</si>
  <si>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</si>
  <si>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</si>
  <si>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</si>
  <si>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</si>
  <si>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</si>
  <si>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</si>
  <si>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</si>
  <si>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</si>
  <si>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</si>
  <si>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</si>
  <si>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</si>
  <si>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</si>
  <si>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</si>
  <si>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</si>
  <si>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</si>
  <si>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</si>
  <si>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</si>
  <si>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</si>
  <si>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</si>
  <si>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</si>
  <si>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</si>
  <si>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</si>
  <si>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</si>
  <si>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</si>
  <si>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</si>
  <si>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</si>
  <si>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</si>
  <si>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</si>
  <si>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</si>
  <si>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</si>
  <si>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</si>
  <si>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</si>
  <si>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</si>
  <si>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</si>
  <si>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</si>
  <si>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</si>
  <si>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</si>
  <si>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</si>
  <si>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</si>
  <si>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</si>
  <si>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</si>
  <si>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</si>
  <si>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</si>
  <si>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</si>
  <si>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</si>
  <si>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</si>
  <si>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</si>
  <si>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</si>
  <si>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</si>
  <si>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</si>
  <si>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</si>
  <si>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</si>
  <si>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</si>
  <si>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</si>
  <si>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</si>
  <si>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</si>
  <si>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</si>
  <si>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</si>
  <si>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</si>
  <si>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</si>
  <si>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</si>
  <si>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</si>
  <si>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</si>
  <si>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</si>
  <si>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</si>
  <si>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</si>
  <si>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</si>
  <si>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</si>
  <si>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</si>
  <si>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</si>
  <si>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</si>
  <si>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</si>
  <si>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</si>
  <si>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</si>
  <si>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</si>
  <si>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</si>
  <si>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</si>
  <si>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</si>
  <si>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</si>
  <si>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</si>
  <si>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</si>
  <si>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</si>
  <si>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</si>
  <si>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</si>
  <si>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</si>
  <si>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</si>
  <si>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</si>
  <si>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</si>
  <si>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</si>
  <si>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</si>
  <si>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</si>
  <si>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</si>
  <si>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</si>
  <si>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</si>
  <si>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</si>
  <si>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</si>
  <si>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</si>
  <si>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</si>
  <si>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</si>
  <si>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</si>
  <si>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</si>
  <si>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</si>
  <si>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</si>
  <si>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</si>
  <si>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</si>
  <si>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</si>
  <si>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</si>
  <si>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</si>
  <si>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</si>
  <si>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</si>
  <si>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</si>
  <si>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</si>
  <si>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</si>
  <si>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</si>
  <si>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</si>
  <si>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</si>
  <si>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</si>
  <si>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</si>
  <si>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</si>
  <si>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</si>
  <si>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</si>
  <si>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</si>
  <si>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</si>
  <si>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</si>
  <si>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</si>
  <si>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</si>
  <si>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</si>
  <si>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</si>
  <si>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</si>
  <si>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</si>
  <si>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</si>
  <si>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</si>
  <si>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</si>
  <si>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</si>
  <si>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</si>
  <si>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</si>
  <si>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</si>
  <si>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</si>
  <si>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</si>
  <si>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</si>
  <si>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</si>
  <si>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</si>
  <si>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</si>
  <si>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</si>
  <si>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</si>
  <si>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</si>
  <si>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</si>
  <si>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</si>
  <si>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</si>
  <si>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</si>
  <si>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</si>
  <si>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</si>
  <si>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</si>
  <si>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</si>
  <si>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</si>
  <si>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</si>
  <si>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</si>
  <si>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</si>
  <si>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</si>
  <si>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</si>
  <si>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</si>
  <si>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</si>
  <si>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</si>
  <si>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</si>
  <si>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</si>
  <si>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</si>
  <si>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</si>
  <si>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</si>
  <si>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</si>
  <si>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</si>
  <si>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</si>
  <si>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</si>
  <si>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</si>
  <si>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</si>
  <si>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</si>
  <si>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</si>
  <si>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</si>
  <si>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</si>
  <si>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</si>
  <si>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</si>
  <si>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</si>
  <si>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</si>
  <si>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</si>
  <si>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</si>
  <si>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</si>
  <si>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</si>
  <si>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</si>
  <si>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</si>
  <si>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</si>
  <si>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</si>
  <si>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</si>
  <si>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</si>
  <si>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</si>
  <si>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</si>
  <si>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</si>
  <si>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</si>
  <si>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</si>
  <si>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</si>
  <si>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</si>
  <si>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</si>
  <si>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</si>
  <si>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</si>
  <si>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</si>
  <si>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</si>
  <si>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</si>
  <si>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</si>
  <si>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</si>
  <si>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</si>
  <si>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</si>
  <si>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</si>
  <si>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</si>
  <si>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</si>
  <si>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</si>
  <si>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</si>
  <si>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</si>
  <si>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</si>
  <si>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</si>
  <si>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</si>
  <si>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</si>
  <si>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</si>
  <si>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</si>
  <si>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</si>
  <si>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</si>
  <si>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</si>
  <si>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</si>
  <si>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</si>
  <si>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</si>
  <si>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</si>
  <si>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</si>
  <si>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</si>
  <si>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</si>
  <si>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</si>
  <si>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</si>
  <si>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</si>
  <si>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</si>
  <si>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</si>
  <si>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</si>
  <si>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</si>
  <si>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</si>
  <si>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</si>
  <si>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</si>
  <si>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Philippines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</si>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</sst>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2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4" width="8.83203125" customWidth="1"/>
    <col min="5" max="31" width="9.664062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26" t="s">
        <v>0</v>
      </c>
      <c r="C2" s="26"/>
      <c r="D2" s="26"/>
      <c r="E2" s="26"/>
      <c r="F2" s="26"/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26"/>
      <c r="C3" s="2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27" t="s">
        <v>1</v>
      </c>
      <c r="C4" s="27"/>
      <c r="D4" s="27"/>
      <c r="E4" s="27"/>
      <c r="F4" s="27"/>
      <c r="G4" s="2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103.89700000000001</v>
      </c>
      <c r="D8" s="8">
        <v>112.596</v>
      </c>
      <c r="E8" s="8">
        <v>113.49</v>
      </c>
      <c r="F8" s="8">
        <v>139.26599999999999</v>
      </c>
      <c r="G8" s="8">
        <v>141.90600000000001</v>
      </c>
      <c r="H8" s="8">
        <v>161</v>
      </c>
      <c r="I8" s="8">
        <v>203.58500000000001</v>
      </c>
      <c r="J8" s="8">
        <v>169.52938499999999</v>
      </c>
      <c r="K8" s="8">
        <v>225.018111</v>
      </c>
      <c r="L8" s="8">
        <v>309.48711300000002</v>
      </c>
      <c r="M8" s="8">
        <v>225.23750200000001</v>
      </c>
      <c r="N8" s="8">
        <v>356.27935100000002</v>
      </c>
      <c r="O8" s="8">
        <v>406.80050899999998</v>
      </c>
      <c r="P8" s="8">
        <v>481.737303</v>
      </c>
      <c r="Q8" s="8">
        <v>454.73588000000001</v>
      </c>
      <c r="R8" s="8">
        <v>480.453419</v>
      </c>
      <c r="S8" s="8">
        <v>528.41445599999997</v>
      </c>
      <c r="T8" s="8">
        <v>470.770239</v>
      </c>
      <c r="U8" s="8">
        <v>304.41788100000002</v>
      </c>
      <c r="V8" s="8">
        <v>348.770488</v>
      </c>
      <c r="W8" s="8">
        <v>384.54164500000002</v>
      </c>
      <c r="X8" s="8">
        <v>387.266704</v>
      </c>
      <c r="Y8" s="8">
        <v>807.22160399999996</v>
      </c>
      <c r="Z8" s="8">
        <v>824.96047599999997</v>
      </c>
      <c r="AA8" s="8">
        <v>451.20324699999998</v>
      </c>
      <c r="AB8" s="8">
        <v>486.05140999999998</v>
      </c>
      <c r="AC8" s="8">
        <v>439.04280899999998</v>
      </c>
      <c r="AD8" s="8">
        <v>429.29303499999997</v>
      </c>
      <c r="AE8" s="8">
        <v>402.50392599999998</v>
      </c>
    </row>
    <row r="9" spans="1:31" ht="13.5" customHeight="1" x14ac:dyDescent="0.15">
      <c r="A9" s="1"/>
      <c r="B9" s="9" t="s">
        <v>33</v>
      </c>
      <c r="C9" s="10">
        <v>8845.0830480000004</v>
      </c>
      <c r="D9" s="11">
        <v>9834.3007679999992</v>
      </c>
      <c r="E9" s="11">
        <v>11267.414000000001</v>
      </c>
      <c r="F9" s="11">
        <v>13441.281999999999</v>
      </c>
      <c r="G9" s="11">
        <v>17379.045999999998</v>
      </c>
      <c r="H9" s="11">
        <v>20562</v>
      </c>
      <c r="I9" s="11">
        <v>25238.281999999999</v>
      </c>
      <c r="J9" s="11">
        <v>29504.734897999999</v>
      </c>
      <c r="K9" s="11">
        <v>35486.620271</v>
      </c>
      <c r="L9" s="11">
        <v>38216.219598999996</v>
      </c>
      <c r="M9" s="11">
        <v>32150.199940999999</v>
      </c>
      <c r="N9" s="11">
        <v>35208.128337000002</v>
      </c>
      <c r="O9" s="11">
        <v>36231.090301999997</v>
      </c>
      <c r="P9" s="11">
        <v>39680.271847000004</v>
      </c>
      <c r="Q9" s="11">
        <v>41221.239240000003</v>
      </c>
      <c r="R9" s="11">
        <v>46985.502961999999</v>
      </c>
      <c r="S9" s="11">
        <v>50465.723126999997</v>
      </c>
      <c r="T9" s="11">
        <v>49077.539541999999</v>
      </c>
      <c r="U9" s="11">
        <v>39226.612019</v>
      </c>
      <c r="V9" s="11">
        <v>51431.674789999997</v>
      </c>
      <c r="W9" s="11">
        <v>48041.992038999997</v>
      </c>
      <c r="X9" s="11">
        <v>51990.411761000003</v>
      </c>
      <c r="Y9" s="11">
        <v>53973.875958999997</v>
      </c>
      <c r="Z9" s="11">
        <v>61779.405307000001</v>
      </c>
      <c r="AA9" s="11">
        <v>58641.566493999999</v>
      </c>
      <c r="AB9" s="11">
        <v>64983.104788999997</v>
      </c>
      <c r="AC9" s="11">
        <v>63108.263822000001</v>
      </c>
      <c r="AD9" s="11">
        <v>67426.825824</v>
      </c>
      <c r="AE9" s="11">
        <v>82500.663992999995</v>
      </c>
    </row>
    <row r="10" spans="1:31" ht="13.5" customHeight="1" x14ac:dyDescent="0.15">
      <c r="A10" s="1"/>
      <c r="B10" s="12" t="s">
        <v>34</v>
      </c>
      <c r="C10" s="13">
        <v>7962.1080000000002</v>
      </c>
      <c r="D10" s="14">
        <v>9003.3011019999994</v>
      </c>
      <c r="E10" s="14">
        <v>10003.605</v>
      </c>
      <c r="F10" s="14">
        <v>12051.406000000001</v>
      </c>
      <c r="G10" s="14">
        <v>15254.205</v>
      </c>
      <c r="H10" s="14">
        <v>17449</v>
      </c>
      <c r="I10" s="14">
        <v>22527.986000000001</v>
      </c>
      <c r="J10" s="14">
        <v>26318.489527000002</v>
      </c>
      <c r="K10" s="14">
        <v>31050.371461999999</v>
      </c>
      <c r="L10" s="14">
        <v>33714.514053999999</v>
      </c>
      <c r="M10" s="14">
        <v>27937.676761999999</v>
      </c>
      <c r="N10" s="14">
        <v>29866.154226999999</v>
      </c>
      <c r="O10" s="14">
        <v>29164.826474000001</v>
      </c>
      <c r="P10" s="14">
        <v>31881.346560000002</v>
      </c>
      <c r="Q10" s="14">
        <v>31623.259258999999</v>
      </c>
      <c r="R10" s="14">
        <v>36370.870321000002</v>
      </c>
      <c r="S10" s="14">
        <v>38089.174568000002</v>
      </c>
      <c r="T10" s="14">
        <v>37169.025259000002</v>
      </c>
      <c r="U10" s="14">
        <v>31057.480598999999</v>
      </c>
      <c r="V10" s="14">
        <v>39144.983861000001</v>
      </c>
      <c r="W10" s="14">
        <v>35065.122900000002</v>
      </c>
      <c r="X10" s="14">
        <v>38870.475700000003</v>
      </c>
      <c r="Y10" s="14">
        <v>40404.089285000002</v>
      </c>
      <c r="Z10" s="14">
        <v>46069.032977000003</v>
      </c>
      <c r="AA10" s="14">
        <v>44004.645268</v>
      </c>
      <c r="AB10" s="14">
        <v>42847.267620999999</v>
      </c>
      <c r="AC10" s="14">
        <v>47074.066873999996</v>
      </c>
      <c r="AD10" s="14">
        <v>48684.945810999998</v>
      </c>
      <c r="AE10" s="14">
        <v>50602.910338000002</v>
      </c>
    </row>
    <row r="11" spans="1:31" ht="13.5" customHeight="1" x14ac:dyDescent="0.15">
      <c r="A11" s="1"/>
      <c r="B11" s="15" t="s">
        <v>35</v>
      </c>
      <c r="C11" s="10">
        <v>1268.145</v>
      </c>
      <c r="D11" s="11">
        <v>1406.3670529999999</v>
      </c>
      <c r="E11" s="11">
        <v>1426.93</v>
      </c>
      <c r="F11" s="11">
        <v>1674.9880000000001</v>
      </c>
      <c r="G11" s="11">
        <v>2094.348</v>
      </c>
      <c r="H11" s="11">
        <v>2309</v>
      </c>
      <c r="I11" s="11">
        <v>3419.326</v>
      </c>
      <c r="J11" s="11">
        <v>4197.5457200000001</v>
      </c>
      <c r="K11" s="11">
        <v>4925.0847299999996</v>
      </c>
      <c r="L11" s="11">
        <v>5242.5408070000003</v>
      </c>
      <c r="M11" s="11">
        <v>5159.4853990000001</v>
      </c>
      <c r="N11" s="11">
        <v>5387.7678990000004</v>
      </c>
      <c r="O11" s="11">
        <v>5165.196731</v>
      </c>
      <c r="P11" s="11">
        <v>5967.0314289999997</v>
      </c>
      <c r="Q11" s="11">
        <v>6333.3693810000004</v>
      </c>
      <c r="R11" s="11">
        <v>8031.2898420000001</v>
      </c>
      <c r="S11" s="11">
        <v>7877.4726410000003</v>
      </c>
      <c r="T11" s="11">
        <v>7754.5026310000003</v>
      </c>
      <c r="U11" s="11">
        <v>7545.3478299999997</v>
      </c>
      <c r="V11" s="11">
        <v>6626.9174389999998</v>
      </c>
      <c r="W11" s="11">
        <v>5036.8930630000004</v>
      </c>
      <c r="X11" s="11">
        <v>4850.1555259999996</v>
      </c>
      <c r="Y11" s="11">
        <v>5094.2012649999997</v>
      </c>
      <c r="Z11" s="11">
        <v>5713.6236879999997</v>
      </c>
      <c r="AA11" s="11">
        <v>6098.380537</v>
      </c>
      <c r="AB11" s="11">
        <v>5863.444649</v>
      </c>
      <c r="AC11" s="11">
        <v>8117.5799429999997</v>
      </c>
      <c r="AD11" s="11">
        <v>7467.0735530000002</v>
      </c>
      <c r="AE11" s="11">
        <v>6874.3095949999997</v>
      </c>
    </row>
    <row r="12" spans="1:31" ht="13.5" customHeight="1" x14ac:dyDescent="0.15">
      <c r="A12" s="1"/>
      <c r="B12" s="16" t="s">
        <v>36</v>
      </c>
      <c r="C12" s="13">
        <v>12.432</v>
      </c>
      <c r="D12" s="14">
        <v>11.195</v>
      </c>
      <c r="E12" s="14">
        <v>14.206</v>
      </c>
      <c r="F12" s="14">
        <v>15.509</v>
      </c>
      <c r="G12" s="14">
        <v>13.726000000000001</v>
      </c>
      <c r="H12" s="14"/>
      <c r="I12" s="14">
        <v>19.064</v>
      </c>
      <c r="J12" s="14">
        <v>21.527013</v>
      </c>
      <c r="K12" s="14">
        <v>21.175138</v>
      </c>
      <c r="L12" s="14">
        <v>32.962279000000002</v>
      </c>
      <c r="M12" s="14">
        <v>37.798552999999998</v>
      </c>
      <c r="N12" s="14">
        <v>43.068573000000001</v>
      </c>
      <c r="O12" s="14">
        <v>24.088632</v>
      </c>
      <c r="P12" s="14">
        <v>21.056190999999998</v>
      </c>
      <c r="Q12" s="14">
        <v>20.922446999999998</v>
      </c>
      <c r="R12" s="14">
        <v>53.487473000000001</v>
      </c>
      <c r="S12" s="14">
        <v>69.187909000000005</v>
      </c>
      <c r="T12" s="14">
        <v>49.809119000000003</v>
      </c>
      <c r="U12" s="14">
        <v>38.046608999999997</v>
      </c>
      <c r="V12" s="14">
        <v>77.067223999999996</v>
      </c>
      <c r="W12" s="14">
        <v>97.728581000000005</v>
      </c>
      <c r="X12" s="14">
        <v>98.165621999999999</v>
      </c>
      <c r="Y12" s="14">
        <v>138.84154899999999</v>
      </c>
      <c r="Z12" s="14">
        <v>100.342744</v>
      </c>
      <c r="AA12" s="14">
        <v>97.023874000000006</v>
      </c>
      <c r="AB12" s="14">
        <v>67.115696</v>
      </c>
      <c r="AC12" s="14">
        <v>55.866199000000002</v>
      </c>
      <c r="AD12" s="14">
        <v>109.549238</v>
      </c>
      <c r="AE12" s="14">
        <v>95.020962999999995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134.32</v>
      </c>
      <c r="J13" s="11">
        <v>145.14274800000001</v>
      </c>
      <c r="K13" s="11">
        <v>89.048530999999997</v>
      </c>
      <c r="L13" s="11">
        <v>133.84104500000001</v>
      </c>
      <c r="M13" s="11">
        <v>195.837638</v>
      </c>
      <c r="N13" s="11">
        <v>267.98867899999999</v>
      </c>
      <c r="O13" s="11">
        <v>276.52936599999998</v>
      </c>
      <c r="P13" s="11">
        <v>264.68548399999997</v>
      </c>
      <c r="Q13" s="11">
        <v>270.04441300000002</v>
      </c>
      <c r="R13" s="11">
        <v>732.04227900000001</v>
      </c>
      <c r="S13" s="11">
        <v>666.28479300000004</v>
      </c>
      <c r="T13" s="11">
        <v>639.84152800000004</v>
      </c>
      <c r="U13" s="11">
        <v>487.665569</v>
      </c>
      <c r="V13" s="11">
        <v>347.043407</v>
      </c>
      <c r="W13" s="11">
        <v>386.20166399999999</v>
      </c>
      <c r="X13" s="11">
        <v>302.08106900000001</v>
      </c>
      <c r="Y13" s="11">
        <v>227.16113100000001</v>
      </c>
      <c r="Z13" s="11">
        <v>239.00273100000001</v>
      </c>
      <c r="AA13" s="11">
        <v>286.99686200000002</v>
      </c>
      <c r="AB13" s="11">
        <v>399.64166899999998</v>
      </c>
      <c r="AC13" s="11">
        <v>348.34844500000003</v>
      </c>
      <c r="AD13" s="11">
        <v>263.68109299999998</v>
      </c>
      <c r="AE13" s="11">
        <v>240.362853</v>
      </c>
    </row>
    <row r="14" spans="1:31" ht="13.5" customHeight="1" x14ac:dyDescent="0.15">
      <c r="A14" s="1"/>
      <c r="B14" s="16" t="s">
        <v>38</v>
      </c>
      <c r="C14" s="13">
        <v>84.554000000000002</v>
      </c>
      <c r="D14" s="14">
        <v>80.703052999999997</v>
      </c>
      <c r="E14" s="14">
        <v>94.5</v>
      </c>
      <c r="F14" s="14">
        <v>93.977999999999994</v>
      </c>
      <c r="G14" s="14">
        <v>105.374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/>
      <c r="F15" s="11"/>
      <c r="G15" s="11"/>
      <c r="H15" s="11"/>
      <c r="I15" s="11">
        <v>0.41599999999999998</v>
      </c>
      <c r="J15" s="11">
        <v>0.255996</v>
      </c>
      <c r="K15" s="11">
        <v>0.22309200000000001</v>
      </c>
      <c r="L15" s="11">
        <v>0.14976900000000001</v>
      </c>
      <c r="M15" s="11">
        <v>2.5754959999999998</v>
      </c>
      <c r="N15" s="11">
        <v>0.60878900000000002</v>
      </c>
      <c r="O15" s="11">
        <v>0.74690199999999995</v>
      </c>
      <c r="P15" s="11">
        <v>1.98668</v>
      </c>
      <c r="Q15" s="11">
        <v>1.116347</v>
      </c>
      <c r="R15" s="11">
        <v>1.350619</v>
      </c>
      <c r="S15" s="11">
        <v>2.890552</v>
      </c>
      <c r="T15" s="11">
        <v>6.920077</v>
      </c>
      <c r="U15" s="11">
        <v>4.9560909999999998</v>
      </c>
      <c r="V15" s="11">
        <v>4.500553</v>
      </c>
      <c r="W15" s="11">
        <v>4.8486890000000002</v>
      </c>
      <c r="X15" s="11">
        <v>1.1712530000000001</v>
      </c>
      <c r="Y15" s="11">
        <v>0.880158</v>
      </c>
      <c r="Z15" s="11">
        <v>1.38913</v>
      </c>
      <c r="AA15" s="11">
        <v>1.835501</v>
      </c>
      <c r="AB15" s="11">
        <v>1.9005920000000001</v>
      </c>
      <c r="AC15" s="11">
        <v>2.6114120000000001</v>
      </c>
      <c r="AD15" s="11">
        <v>3.9473449999999999</v>
      </c>
      <c r="AE15" s="11">
        <v>4.4674430000000003</v>
      </c>
    </row>
    <row r="16" spans="1:31" ht="13.5" customHeight="1" x14ac:dyDescent="0.15">
      <c r="A16" s="1"/>
      <c r="B16" s="16" t="s">
        <v>40</v>
      </c>
      <c r="C16" s="13">
        <v>1.456</v>
      </c>
      <c r="D16" s="14">
        <v>0.91700000000000004</v>
      </c>
      <c r="E16" s="14">
        <v>0.748</v>
      </c>
      <c r="F16" s="14">
        <v>1.175</v>
      </c>
      <c r="G16" s="14">
        <v>1.827</v>
      </c>
      <c r="H16" s="14"/>
      <c r="I16" s="14">
        <v>1.869</v>
      </c>
      <c r="J16" s="14">
        <v>1.753595</v>
      </c>
      <c r="K16" s="14">
        <v>1.200661</v>
      </c>
      <c r="L16" s="14">
        <v>0.84530300000000003</v>
      </c>
      <c r="M16" s="14">
        <v>0.94682299999999997</v>
      </c>
      <c r="N16" s="14">
        <v>0.97826100000000005</v>
      </c>
      <c r="O16" s="14">
        <v>3.556816</v>
      </c>
      <c r="P16" s="14">
        <v>3.7273320000000001</v>
      </c>
      <c r="Q16" s="14">
        <v>1.77823</v>
      </c>
      <c r="R16" s="14">
        <v>1.39069</v>
      </c>
      <c r="S16" s="14">
        <v>1.8293980000000001</v>
      </c>
      <c r="T16" s="14">
        <v>2.3075510000000001</v>
      </c>
      <c r="U16" s="14">
        <v>3.8754490000000001</v>
      </c>
      <c r="V16" s="14">
        <v>4.4924140000000001</v>
      </c>
      <c r="W16" s="14">
        <v>2.369008</v>
      </c>
      <c r="X16" s="14">
        <v>1.9081490000000001</v>
      </c>
      <c r="Y16" s="14">
        <v>1.1213059999999999</v>
      </c>
      <c r="Z16" s="14">
        <v>1.274562</v>
      </c>
      <c r="AA16" s="14">
        <v>118.52855</v>
      </c>
      <c r="AB16" s="14">
        <v>2.6931769999999999</v>
      </c>
      <c r="AC16" s="14">
        <v>64.884129999999999</v>
      </c>
      <c r="AD16" s="14">
        <v>7.0628460000000004</v>
      </c>
      <c r="AE16" s="14">
        <v>5.6135210000000004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1E-3</v>
      </c>
      <c r="F17" s="11">
        <v>2E-3</v>
      </c>
      <c r="G17" s="11"/>
      <c r="H17" s="11"/>
      <c r="I17" s="11">
        <v>3.5999999999999997E-2</v>
      </c>
      <c r="J17" s="11">
        <v>6.3449000000000005E-2</v>
      </c>
      <c r="K17" s="11">
        <v>6.5719999999999997E-3</v>
      </c>
      <c r="L17" s="11">
        <v>9.1619999999999993E-2</v>
      </c>
      <c r="M17" s="11">
        <v>7.6828999999999995E-2</v>
      </c>
      <c r="N17" s="11">
        <v>0.56590099999999999</v>
      </c>
      <c r="O17" s="11">
        <v>1.035155</v>
      </c>
      <c r="P17" s="11">
        <v>0.40673900000000002</v>
      </c>
      <c r="Q17" s="11">
        <v>0.62220699999999995</v>
      </c>
      <c r="R17" s="11">
        <v>3.7585869999999999</v>
      </c>
      <c r="S17" s="11">
        <v>2.312773</v>
      </c>
      <c r="T17" s="11">
        <v>2.4866709999999999</v>
      </c>
      <c r="U17" s="11">
        <v>0.90904799999999997</v>
      </c>
      <c r="V17" s="11">
        <v>1.576991</v>
      </c>
      <c r="W17" s="11">
        <v>2.1698900000000001</v>
      </c>
      <c r="X17" s="11">
        <v>3.831772</v>
      </c>
      <c r="Y17" s="11">
        <v>1.5270189999999999</v>
      </c>
      <c r="Z17" s="11">
        <v>2.7642150000000001</v>
      </c>
      <c r="AA17" s="11">
        <v>4.9056350000000002</v>
      </c>
      <c r="AB17" s="11">
        <v>2.5709240000000002</v>
      </c>
      <c r="AC17" s="11">
        <v>3.5749689999999998</v>
      </c>
      <c r="AD17" s="11">
        <v>2.4247299999999998</v>
      </c>
      <c r="AE17" s="11">
        <v>5.1600580000000003</v>
      </c>
    </row>
    <row r="18" spans="1:31" ht="13.5" customHeight="1" x14ac:dyDescent="0.15">
      <c r="A18" s="1"/>
      <c r="B18" s="16" t="s">
        <v>42</v>
      </c>
      <c r="C18" s="13">
        <v>8.5980000000000008</v>
      </c>
      <c r="D18" s="14">
        <v>7.4470000000000001</v>
      </c>
      <c r="E18" s="14">
        <v>9.6969999999999992</v>
      </c>
      <c r="F18" s="14">
        <v>19.486000000000001</v>
      </c>
      <c r="G18" s="14">
        <v>14.377000000000001</v>
      </c>
      <c r="H18" s="14">
        <v>27</v>
      </c>
      <c r="I18" s="14">
        <v>18.771999999999998</v>
      </c>
      <c r="J18" s="14">
        <v>15.953374999999999</v>
      </c>
      <c r="K18" s="14">
        <v>18.980288999999999</v>
      </c>
      <c r="L18" s="14">
        <v>25.386371</v>
      </c>
      <c r="M18" s="14">
        <v>29.721921999999999</v>
      </c>
      <c r="N18" s="14">
        <v>23.533799999999999</v>
      </c>
      <c r="O18" s="14">
        <v>28.538473</v>
      </c>
      <c r="P18" s="14">
        <v>45.452505000000002</v>
      </c>
      <c r="Q18" s="14">
        <v>40.028466999999999</v>
      </c>
      <c r="R18" s="14">
        <v>46.547203000000003</v>
      </c>
      <c r="S18" s="14">
        <v>79.731380999999999</v>
      </c>
      <c r="T18" s="14">
        <v>87.581950000000006</v>
      </c>
      <c r="U18" s="14">
        <v>58.713807000000003</v>
      </c>
      <c r="V18" s="14">
        <v>84.672769000000002</v>
      </c>
      <c r="W18" s="14">
        <v>130.779393</v>
      </c>
      <c r="X18" s="14">
        <v>115.569788</v>
      </c>
      <c r="Y18" s="14">
        <v>63.677553000000003</v>
      </c>
      <c r="Z18" s="14">
        <v>48.600033000000003</v>
      </c>
      <c r="AA18" s="14">
        <v>26.294346000000001</v>
      </c>
      <c r="AB18" s="14">
        <v>26.873434</v>
      </c>
      <c r="AC18" s="14">
        <v>39.244472000000002</v>
      </c>
      <c r="AD18" s="14">
        <v>59.902844000000002</v>
      </c>
      <c r="AE18" s="14">
        <v>65.917910000000006</v>
      </c>
    </row>
    <row r="19" spans="1:31" ht="13.5" customHeight="1" x14ac:dyDescent="0.15">
      <c r="A19" s="1"/>
      <c r="B19" s="16" t="s">
        <v>43</v>
      </c>
      <c r="C19" s="10">
        <v>164.88300000000001</v>
      </c>
      <c r="D19" s="11">
        <v>178.90899999999999</v>
      </c>
      <c r="E19" s="11">
        <v>208.89599999999999</v>
      </c>
      <c r="F19" s="11">
        <v>184.43899999999999</v>
      </c>
      <c r="G19" s="11">
        <v>202.15299999999999</v>
      </c>
      <c r="H19" s="11">
        <v>226</v>
      </c>
      <c r="I19" s="11">
        <v>231.46799999999999</v>
      </c>
      <c r="J19" s="11">
        <v>251.826232</v>
      </c>
      <c r="K19" s="11">
        <v>263.42798399999998</v>
      </c>
      <c r="L19" s="11">
        <v>295.05367100000001</v>
      </c>
      <c r="M19" s="11">
        <v>252.78967800000001</v>
      </c>
      <c r="N19" s="11">
        <v>251.88418899999999</v>
      </c>
      <c r="O19" s="11">
        <v>217.29073</v>
      </c>
      <c r="P19" s="11">
        <v>186.021681</v>
      </c>
      <c r="Q19" s="11">
        <v>186.73497399999999</v>
      </c>
      <c r="R19" s="11">
        <v>212.47411299999999</v>
      </c>
      <c r="S19" s="11">
        <v>266.05488200000002</v>
      </c>
      <c r="T19" s="11">
        <v>259.26171499999998</v>
      </c>
      <c r="U19" s="11">
        <v>269.28483399999999</v>
      </c>
      <c r="V19" s="11">
        <v>413.29627699999998</v>
      </c>
      <c r="W19" s="11">
        <v>431.06314800000001</v>
      </c>
      <c r="X19" s="11">
        <v>360.84832299999999</v>
      </c>
      <c r="Y19" s="11">
        <v>313.64035000000001</v>
      </c>
      <c r="Z19" s="11">
        <v>331.45953300000002</v>
      </c>
      <c r="AA19" s="11">
        <v>416.16797400000002</v>
      </c>
      <c r="AB19" s="11">
        <v>726.78260599999999</v>
      </c>
      <c r="AC19" s="11">
        <v>791.30209000000002</v>
      </c>
      <c r="AD19" s="11">
        <v>1125.2365110000001</v>
      </c>
      <c r="AE19" s="11">
        <v>802.03190600000005</v>
      </c>
    </row>
    <row r="20" spans="1:31" ht="13.5" customHeight="1" x14ac:dyDescent="0.15">
      <c r="A20" s="1"/>
      <c r="B20" s="16" t="s">
        <v>44</v>
      </c>
      <c r="C20" s="13">
        <v>502.39400000000001</v>
      </c>
      <c r="D20" s="14">
        <v>521.73599999999999</v>
      </c>
      <c r="E20" s="14">
        <v>579.82500000000005</v>
      </c>
      <c r="F20" s="14">
        <v>664.20399999999995</v>
      </c>
      <c r="G20" s="14">
        <v>698.68100000000004</v>
      </c>
      <c r="H20" s="14">
        <v>847</v>
      </c>
      <c r="I20" s="14">
        <v>1060.2750000000001</v>
      </c>
      <c r="J20" s="14">
        <v>1035.127788</v>
      </c>
      <c r="K20" s="14">
        <v>1229.041483</v>
      </c>
      <c r="L20" s="14">
        <v>1328.623206</v>
      </c>
      <c r="M20" s="14">
        <v>1323.089477</v>
      </c>
      <c r="N20" s="14">
        <v>1386.0957530000001</v>
      </c>
      <c r="O20" s="14">
        <v>1218.591782</v>
      </c>
      <c r="P20" s="14">
        <v>1435.7568570000001</v>
      </c>
      <c r="Q20" s="14">
        <v>1345.572044</v>
      </c>
      <c r="R20" s="14">
        <v>1774.8545340000001</v>
      </c>
      <c r="S20" s="14">
        <v>2149.3466830000002</v>
      </c>
      <c r="T20" s="14">
        <v>2440.139338</v>
      </c>
      <c r="U20" s="14">
        <v>2578.7952660000001</v>
      </c>
      <c r="V20" s="14">
        <v>2657.3144459999999</v>
      </c>
      <c r="W20" s="14">
        <v>1729.4645049999999</v>
      </c>
      <c r="X20" s="14">
        <v>1956.5631410000001</v>
      </c>
      <c r="Y20" s="14">
        <v>2167.1032770000002</v>
      </c>
      <c r="Z20" s="14">
        <v>2659.9657040000002</v>
      </c>
      <c r="AA20" s="14">
        <v>2646.4554629999998</v>
      </c>
      <c r="AB20" s="14">
        <v>2293.130298</v>
      </c>
      <c r="AC20" s="14">
        <v>2620.7732639999999</v>
      </c>
      <c r="AD20" s="14">
        <v>2808.9931369999999</v>
      </c>
      <c r="AE20" s="14">
        <v>2723.1489200000001</v>
      </c>
    </row>
    <row r="21" spans="1:31" ht="13.5" customHeight="1" x14ac:dyDescent="0.15">
      <c r="A21" s="1"/>
      <c r="B21" s="16" t="s">
        <v>45</v>
      </c>
      <c r="C21" s="10">
        <v>7.0149999999999997</v>
      </c>
      <c r="D21" s="11">
        <v>5.2649999999999997</v>
      </c>
      <c r="E21" s="11">
        <v>5.3019999999999996</v>
      </c>
      <c r="F21" s="11">
        <v>7.91</v>
      </c>
      <c r="G21" s="11">
        <v>9.1229999999999993</v>
      </c>
      <c r="H21" s="11"/>
      <c r="I21" s="11">
        <v>9.8230000000000004</v>
      </c>
      <c r="J21" s="11">
        <v>8.7615949999999998</v>
      </c>
      <c r="K21" s="11">
        <v>7.221368</v>
      </c>
      <c r="L21" s="11">
        <v>7.4181330000000001</v>
      </c>
      <c r="M21" s="11">
        <v>7.164955</v>
      </c>
      <c r="N21" s="11">
        <v>7.0815919999999997</v>
      </c>
      <c r="O21" s="11">
        <v>10.857619</v>
      </c>
      <c r="P21" s="11">
        <v>11.784461</v>
      </c>
      <c r="Q21" s="11">
        <v>29.641252000000001</v>
      </c>
      <c r="R21" s="11">
        <v>13.890544999999999</v>
      </c>
      <c r="S21" s="11">
        <v>16.480720999999999</v>
      </c>
      <c r="T21" s="11">
        <v>11.817434</v>
      </c>
      <c r="U21" s="11">
        <v>16.097244</v>
      </c>
      <c r="V21" s="11">
        <v>37.984797</v>
      </c>
      <c r="W21" s="11">
        <v>13.57818</v>
      </c>
      <c r="X21" s="11">
        <v>31.812859</v>
      </c>
      <c r="Y21" s="11">
        <v>9.2820319999999992</v>
      </c>
      <c r="Z21" s="11">
        <v>6.0831220000000004</v>
      </c>
      <c r="AA21" s="11">
        <v>7.3844390000000004</v>
      </c>
      <c r="AB21" s="11">
        <v>4.7270349999999999</v>
      </c>
      <c r="AC21" s="11">
        <v>5.427422</v>
      </c>
      <c r="AD21" s="11">
        <v>6.379283</v>
      </c>
      <c r="AE21" s="11">
        <v>6.7535309999999997</v>
      </c>
    </row>
    <row r="22" spans="1:31" ht="13.5" customHeight="1" x14ac:dyDescent="0.15">
      <c r="A22" s="1"/>
      <c r="B22" s="16" t="s">
        <v>46</v>
      </c>
      <c r="C22" s="13">
        <v>7.093</v>
      </c>
      <c r="D22" s="14">
        <v>9.41</v>
      </c>
      <c r="E22" s="14">
        <v>13.079000000000001</v>
      </c>
      <c r="F22" s="14">
        <v>20.942</v>
      </c>
      <c r="G22" s="14">
        <v>53.749000000000002</v>
      </c>
      <c r="H22" s="14"/>
      <c r="I22" s="14">
        <v>93.962000000000003</v>
      </c>
      <c r="J22" s="14">
        <v>198.22531499999999</v>
      </c>
      <c r="K22" s="14">
        <v>198.15212199999999</v>
      </c>
      <c r="L22" s="14">
        <v>128.57941400000001</v>
      </c>
      <c r="M22" s="14">
        <v>112.982827</v>
      </c>
      <c r="N22" s="14">
        <v>137.778839</v>
      </c>
      <c r="O22" s="14">
        <v>186.969247</v>
      </c>
      <c r="P22" s="14">
        <v>123.109217</v>
      </c>
      <c r="Q22" s="14">
        <v>123.45329</v>
      </c>
      <c r="R22" s="14">
        <v>95.760535000000004</v>
      </c>
      <c r="S22" s="14">
        <v>69.811481000000001</v>
      </c>
      <c r="T22" s="14">
        <v>43.476905000000002</v>
      </c>
      <c r="U22" s="14">
        <v>24.504463000000001</v>
      </c>
      <c r="V22" s="14">
        <v>19.241029000000001</v>
      </c>
      <c r="W22" s="14">
        <v>24.273761</v>
      </c>
      <c r="X22" s="14">
        <v>28.598452000000002</v>
      </c>
      <c r="Y22" s="14">
        <v>30.869720000000001</v>
      </c>
      <c r="Z22" s="14">
        <v>33.199357999999997</v>
      </c>
      <c r="AA22" s="14">
        <v>53.175784999999998</v>
      </c>
      <c r="AB22" s="14">
        <v>71.931745000000006</v>
      </c>
      <c r="AC22" s="14">
        <v>66.776283000000006</v>
      </c>
      <c r="AD22" s="14">
        <v>71.708304999999996</v>
      </c>
      <c r="AE22" s="14">
        <v>164.12105099999999</v>
      </c>
    </row>
    <row r="23" spans="1:31" ht="13.5" customHeight="1" x14ac:dyDescent="0.15">
      <c r="A23" s="1"/>
      <c r="B23" s="16" t="s">
        <v>47</v>
      </c>
      <c r="C23" s="10">
        <v>78.498000000000005</v>
      </c>
      <c r="D23" s="11">
        <v>99.600999999999999</v>
      </c>
      <c r="E23" s="11">
        <v>84.296000000000006</v>
      </c>
      <c r="F23" s="11">
        <v>90.272999999999996</v>
      </c>
      <c r="G23" s="11">
        <v>111.056</v>
      </c>
      <c r="H23" s="11">
        <v>94</v>
      </c>
      <c r="I23" s="11">
        <v>91.341999999999999</v>
      </c>
      <c r="J23" s="11">
        <v>110.905612</v>
      </c>
      <c r="K23" s="11">
        <v>129.12483499999999</v>
      </c>
      <c r="L23" s="11">
        <v>172.108024</v>
      </c>
      <c r="M23" s="11">
        <v>134.57249300000001</v>
      </c>
      <c r="N23" s="11">
        <v>107.14776500000001</v>
      </c>
      <c r="O23" s="11">
        <v>125.48263</v>
      </c>
      <c r="P23" s="11">
        <v>124.877906</v>
      </c>
      <c r="Q23" s="11">
        <v>166.28742700000001</v>
      </c>
      <c r="R23" s="11">
        <v>197.638169</v>
      </c>
      <c r="S23" s="11">
        <v>202.843332</v>
      </c>
      <c r="T23" s="11">
        <v>288.72577200000001</v>
      </c>
      <c r="U23" s="11">
        <v>235.770082</v>
      </c>
      <c r="V23" s="11">
        <v>349.38234799999998</v>
      </c>
      <c r="W23" s="11">
        <v>289.30900200000002</v>
      </c>
      <c r="X23" s="11">
        <v>218.668048</v>
      </c>
      <c r="Y23" s="11">
        <v>227.19931600000001</v>
      </c>
      <c r="Z23" s="11">
        <v>187.92933099999999</v>
      </c>
      <c r="AA23" s="11">
        <v>187.14177000000001</v>
      </c>
      <c r="AB23" s="11">
        <v>162.68660600000001</v>
      </c>
      <c r="AC23" s="11">
        <v>304.27796999999998</v>
      </c>
      <c r="AD23" s="11">
        <v>201.91564099999999</v>
      </c>
      <c r="AE23" s="11">
        <v>203.956571</v>
      </c>
    </row>
    <row r="24" spans="1:31" ht="13.5" customHeight="1" x14ac:dyDescent="0.15">
      <c r="A24" s="1"/>
      <c r="B24" s="16" t="s">
        <v>48</v>
      </c>
      <c r="C24" s="13"/>
      <c r="D24" s="14">
        <v>3.6999999999999998E-2</v>
      </c>
      <c r="E24" s="14"/>
      <c r="F24" s="14">
        <v>8.9999999999999993E-3</v>
      </c>
      <c r="G24" s="14">
        <v>0.316</v>
      </c>
      <c r="H24" s="14"/>
      <c r="I24" s="14">
        <v>0.10299999999999999</v>
      </c>
      <c r="J24" s="14">
        <v>2.0206999999999999E-2</v>
      </c>
      <c r="K24" s="14">
        <v>8.2163E-2</v>
      </c>
      <c r="L24" s="14">
        <v>0.10007099999999999</v>
      </c>
      <c r="M24" s="14">
        <v>0.32739400000000002</v>
      </c>
      <c r="N24" s="14">
        <v>0.21968299999999999</v>
      </c>
      <c r="O24" s="14">
        <v>0.271235</v>
      </c>
      <c r="P24" s="14">
        <v>0.33529100000000001</v>
      </c>
      <c r="Q24" s="14">
        <v>0.35306900000000002</v>
      </c>
      <c r="R24" s="14">
        <v>0.54446899999999998</v>
      </c>
      <c r="S24" s="14">
        <v>0.660806</v>
      </c>
      <c r="T24" s="14">
        <v>1.2282660000000001</v>
      </c>
      <c r="U24" s="14">
        <v>1.20858</v>
      </c>
      <c r="V24" s="14">
        <v>1.421754</v>
      </c>
      <c r="W24" s="14">
        <v>1.415313</v>
      </c>
      <c r="X24" s="14">
        <v>1.132285</v>
      </c>
      <c r="Y24" s="14">
        <v>1.6792860000000001</v>
      </c>
      <c r="Z24" s="14">
        <v>1.27268</v>
      </c>
      <c r="AA24" s="14">
        <v>0.78937900000000005</v>
      </c>
      <c r="AB24" s="14">
        <v>1.475565</v>
      </c>
      <c r="AC24" s="14">
        <v>2.0630510000000002</v>
      </c>
      <c r="AD24" s="14">
        <v>1.2723409999999999</v>
      </c>
      <c r="AE24" s="14">
        <v>1.934274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>
        <v>7.0000000000000001E-3</v>
      </c>
      <c r="G25" s="11">
        <v>0.114</v>
      </c>
      <c r="H25" s="11"/>
      <c r="I25" s="11"/>
      <c r="J25" s="11">
        <v>0.16278000000000001</v>
      </c>
      <c r="K25" s="11">
        <v>4.6620000000000003E-3</v>
      </c>
      <c r="L25" s="11">
        <v>0.27860299999999999</v>
      </c>
      <c r="M25" s="11">
        <v>0.14106099999999999</v>
      </c>
      <c r="N25" s="11">
        <v>8.2184999999999994E-2</v>
      </c>
      <c r="O25" s="11">
        <v>0.21598700000000001</v>
      </c>
      <c r="P25" s="11">
        <v>0.82267199999999996</v>
      </c>
      <c r="Q25" s="11">
        <v>0.66261199999999998</v>
      </c>
      <c r="R25" s="11">
        <v>1.4918720000000001</v>
      </c>
      <c r="S25" s="11">
        <v>1.370147</v>
      </c>
      <c r="T25" s="11">
        <v>3.2535069999999999</v>
      </c>
      <c r="U25" s="11">
        <v>1.654822</v>
      </c>
      <c r="V25" s="11">
        <v>2.5171610000000002</v>
      </c>
      <c r="W25" s="11">
        <v>2.9989430000000001</v>
      </c>
      <c r="X25" s="11">
        <v>4.1321690000000002</v>
      </c>
      <c r="Y25" s="11">
        <v>3.376973</v>
      </c>
      <c r="Z25" s="11">
        <v>6.7377060000000002</v>
      </c>
      <c r="AA25" s="11">
        <v>3.677295</v>
      </c>
      <c r="AB25" s="11">
        <v>2.9657399999999998</v>
      </c>
      <c r="AC25" s="11">
        <v>4.0080039999999997</v>
      </c>
      <c r="AD25" s="11">
        <v>3.7763789999999999</v>
      </c>
      <c r="AE25" s="11">
        <v>7.8970779999999996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>
        <v>4.3999999999999997E-2</v>
      </c>
      <c r="J26" s="14">
        <v>0.14565</v>
      </c>
      <c r="K26" s="14">
        <v>0.454953</v>
      </c>
      <c r="L26" s="14">
        <v>0.73605799999999999</v>
      </c>
      <c r="M26" s="14">
        <v>0.13831299999999999</v>
      </c>
      <c r="N26" s="14">
        <v>5.617248</v>
      </c>
      <c r="O26" s="14">
        <v>1.6603159999999999</v>
      </c>
      <c r="P26" s="14">
        <v>1.5294890000000001</v>
      </c>
      <c r="Q26" s="14">
        <v>0.335038</v>
      </c>
      <c r="R26" s="14">
        <v>2.445989</v>
      </c>
      <c r="S26" s="14">
        <v>3.0136609999999999</v>
      </c>
      <c r="T26" s="14">
        <v>1.4866820000000001</v>
      </c>
      <c r="U26" s="14">
        <v>0.98624100000000003</v>
      </c>
      <c r="V26" s="14">
        <v>2.3620739999999998</v>
      </c>
      <c r="W26" s="14">
        <v>4.3858059999999996</v>
      </c>
      <c r="X26" s="14">
        <v>5.3215859999999999</v>
      </c>
      <c r="Y26" s="14">
        <v>5.3451430000000002</v>
      </c>
      <c r="Z26" s="14">
        <v>7.1060860000000003</v>
      </c>
      <c r="AA26" s="14">
        <v>6.2159789999999999</v>
      </c>
      <c r="AB26" s="14">
        <v>5.4645229999999998</v>
      </c>
      <c r="AC26" s="14">
        <v>5.8914840000000002</v>
      </c>
      <c r="AD26" s="14">
        <v>4.5466930000000003</v>
      </c>
      <c r="AE26" s="14">
        <v>4.8452929999999999</v>
      </c>
    </row>
    <row r="27" spans="1:31" ht="13.5" customHeight="1" x14ac:dyDescent="0.15">
      <c r="A27" s="1"/>
      <c r="B27" s="16" t="s">
        <v>51</v>
      </c>
      <c r="C27" s="10">
        <v>1.1319999999999999</v>
      </c>
      <c r="D27" s="11">
        <v>5.8319999999999999</v>
      </c>
      <c r="E27" s="11">
        <v>1.8959999999999999</v>
      </c>
      <c r="F27" s="11">
        <v>2.1880000000000002</v>
      </c>
      <c r="G27" s="11">
        <v>0.55800000000000005</v>
      </c>
      <c r="H27" s="11"/>
      <c r="I27" s="11">
        <v>0.505</v>
      </c>
      <c r="J27" s="11">
        <v>0.86350199999999999</v>
      </c>
      <c r="K27" s="11">
        <v>0.89782899999999999</v>
      </c>
      <c r="L27" s="11">
        <v>0.81163700000000005</v>
      </c>
      <c r="M27" s="11">
        <v>0.49954199999999999</v>
      </c>
      <c r="N27" s="11">
        <v>10.32231</v>
      </c>
      <c r="O27" s="11">
        <v>21.108436999999999</v>
      </c>
      <c r="P27" s="11">
        <v>32.050761000000001</v>
      </c>
      <c r="Q27" s="11">
        <v>19.393409999999999</v>
      </c>
      <c r="R27" s="11">
        <v>23.225565</v>
      </c>
      <c r="S27" s="11">
        <v>22.146118999999999</v>
      </c>
      <c r="T27" s="11">
        <v>16.137367999999999</v>
      </c>
      <c r="U27" s="11">
        <v>6.1087749999999996</v>
      </c>
      <c r="V27" s="11">
        <v>13.505834</v>
      </c>
      <c r="W27" s="11">
        <v>11.582622000000001</v>
      </c>
      <c r="X27" s="11">
        <v>30.019462000000001</v>
      </c>
      <c r="Y27" s="11">
        <v>32.122118999999998</v>
      </c>
      <c r="Z27" s="11">
        <v>16.645139</v>
      </c>
      <c r="AA27" s="11">
        <v>252.35207199999999</v>
      </c>
      <c r="AB27" s="11">
        <v>167.87734800000001</v>
      </c>
      <c r="AC27" s="11">
        <v>598.56919100000005</v>
      </c>
      <c r="AD27" s="11">
        <v>18.237973</v>
      </c>
      <c r="AE27" s="11">
        <v>21.783567999999999</v>
      </c>
    </row>
    <row r="28" spans="1:31" ht="13.5" customHeight="1" x14ac:dyDescent="0.15">
      <c r="A28" s="1"/>
      <c r="B28" s="16" t="s">
        <v>52</v>
      </c>
      <c r="C28" s="13">
        <v>338.41699999999997</v>
      </c>
      <c r="D28" s="14">
        <v>406.24700000000001</v>
      </c>
      <c r="E28" s="14">
        <v>357.87799999999999</v>
      </c>
      <c r="F28" s="14">
        <v>515.18499999999995</v>
      </c>
      <c r="G28" s="14">
        <v>797.94299999999998</v>
      </c>
      <c r="H28" s="14">
        <v>1115</v>
      </c>
      <c r="I28" s="14">
        <v>1663.47</v>
      </c>
      <c r="J28" s="14">
        <v>2319.2072969999999</v>
      </c>
      <c r="K28" s="14">
        <v>2864.6091200000001</v>
      </c>
      <c r="L28" s="14">
        <v>2982.457363</v>
      </c>
      <c r="M28" s="14">
        <v>2976.4360259999999</v>
      </c>
      <c r="N28" s="14">
        <v>3054.9050229999998</v>
      </c>
      <c r="O28" s="14">
        <v>2921.7137299999999</v>
      </c>
      <c r="P28" s="14">
        <v>3582.9497839999999</v>
      </c>
      <c r="Q28" s="14">
        <v>4031.8005589999998</v>
      </c>
      <c r="R28" s="14">
        <v>4753.1027469999999</v>
      </c>
      <c r="S28" s="14">
        <v>4149.5223130000004</v>
      </c>
      <c r="T28" s="14">
        <v>3708.3739650000002</v>
      </c>
      <c r="U28" s="14">
        <v>3712.3128750000001</v>
      </c>
      <c r="V28" s="14">
        <v>2428.878342</v>
      </c>
      <c r="W28" s="14">
        <v>1744.7791440000001</v>
      </c>
      <c r="X28" s="14">
        <v>1550.982113</v>
      </c>
      <c r="Y28" s="14">
        <v>1692.2364829999999</v>
      </c>
      <c r="Z28" s="14">
        <v>1892.3149659999999</v>
      </c>
      <c r="AA28" s="14">
        <v>1771.9908250000001</v>
      </c>
      <c r="AB28" s="14">
        <v>1715.6395239999999</v>
      </c>
      <c r="AC28" s="14">
        <v>2467.0385980000001</v>
      </c>
      <c r="AD28" s="14">
        <v>2480.699881</v>
      </c>
      <c r="AE28" s="14">
        <v>2266.0526239999999</v>
      </c>
    </row>
    <row r="29" spans="1:31" ht="13.5" customHeight="1" x14ac:dyDescent="0.15">
      <c r="A29" s="1"/>
      <c r="B29" s="16" t="s">
        <v>53</v>
      </c>
      <c r="C29" s="10">
        <v>8.6110000000000007</v>
      </c>
      <c r="D29" s="11">
        <v>9.4060000000000006</v>
      </c>
      <c r="E29" s="11">
        <v>6.7309999999999999</v>
      </c>
      <c r="F29" s="11">
        <v>4.7910000000000004</v>
      </c>
      <c r="G29" s="11">
        <v>8.0739999999999998</v>
      </c>
      <c r="H29" s="11"/>
      <c r="I29" s="11">
        <v>12.199</v>
      </c>
      <c r="J29" s="11">
        <v>13.881894000000001</v>
      </c>
      <c r="K29" s="11">
        <v>14.576079999999999</v>
      </c>
      <c r="L29" s="11">
        <v>17.219823999999999</v>
      </c>
      <c r="M29" s="11">
        <v>14.068787</v>
      </c>
      <c r="N29" s="11">
        <v>18.233996999999999</v>
      </c>
      <c r="O29" s="11">
        <v>15.671473000000001</v>
      </c>
      <c r="P29" s="11">
        <v>15.545534999999999</v>
      </c>
      <c r="Q29" s="11">
        <v>18.029869000000001</v>
      </c>
      <c r="R29" s="11">
        <v>15.093915000000001</v>
      </c>
      <c r="S29" s="11">
        <v>17.710324</v>
      </c>
      <c r="T29" s="11">
        <v>9.5876070000000002</v>
      </c>
      <c r="U29" s="11">
        <v>7.1596399999999996</v>
      </c>
      <c r="V29" s="11">
        <v>12.757325</v>
      </c>
      <c r="W29" s="11">
        <v>16.792154</v>
      </c>
      <c r="X29" s="11">
        <v>16.230001999999999</v>
      </c>
      <c r="Y29" s="11">
        <v>18.472480000000001</v>
      </c>
      <c r="Z29" s="11">
        <v>11.155704999999999</v>
      </c>
      <c r="AA29" s="11">
        <v>20.134709999999998</v>
      </c>
      <c r="AB29" s="11">
        <v>22.573107</v>
      </c>
      <c r="AC29" s="11">
        <v>502.081683</v>
      </c>
      <c r="AD29" s="11">
        <v>42.760719000000002</v>
      </c>
      <c r="AE29" s="11">
        <v>29.230445</v>
      </c>
    </row>
    <row r="30" spans="1:31" ht="13.5" customHeight="1" x14ac:dyDescent="0.15">
      <c r="A30" s="1"/>
      <c r="B30" s="16" t="s">
        <v>54</v>
      </c>
      <c r="C30" s="13"/>
      <c r="D30" s="14"/>
      <c r="E30" s="14"/>
      <c r="F30" s="14"/>
      <c r="G30" s="14"/>
      <c r="H30" s="14"/>
      <c r="I30" s="14">
        <v>1.1890000000000001</v>
      </c>
      <c r="J30" s="14">
        <v>0.68182100000000001</v>
      </c>
      <c r="K30" s="14">
        <v>1.794578</v>
      </c>
      <c r="L30" s="14">
        <v>5.6751019999999999</v>
      </c>
      <c r="M30" s="14">
        <v>2.258375</v>
      </c>
      <c r="N30" s="14">
        <v>0.424759</v>
      </c>
      <c r="O30" s="14">
        <v>0.114701</v>
      </c>
      <c r="P30" s="14">
        <v>0.40933199999999997</v>
      </c>
      <c r="Q30" s="14">
        <v>1.3350200000000001</v>
      </c>
      <c r="R30" s="14">
        <v>3.7113350000000001</v>
      </c>
      <c r="S30" s="14">
        <v>1.6417999999999999</v>
      </c>
      <c r="T30" s="14">
        <v>1.8745970000000001</v>
      </c>
      <c r="U30" s="14">
        <v>2.359407</v>
      </c>
      <c r="V30" s="14">
        <v>8.5576299999999996</v>
      </c>
      <c r="W30" s="14">
        <v>5.6823309999999996</v>
      </c>
      <c r="X30" s="14">
        <v>4.7936920000000001</v>
      </c>
      <c r="Y30" s="14">
        <v>5.8767480000000001</v>
      </c>
      <c r="Z30" s="14">
        <v>5.7721999999999998</v>
      </c>
      <c r="AA30" s="14">
        <v>5.3702100000000002</v>
      </c>
      <c r="AB30" s="14">
        <v>5.1568069999999997</v>
      </c>
      <c r="AC30" s="14">
        <v>16.392854</v>
      </c>
      <c r="AD30" s="14">
        <v>36.458821</v>
      </c>
      <c r="AE30" s="14">
        <v>28.735530000000001</v>
      </c>
    </row>
    <row r="31" spans="1:31" ht="13.5" customHeight="1" x14ac:dyDescent="0.15">
      <c r="A31" s="1"/>
      <c r="B31" s="16" t="s">
        <v>55</v>
      </c>
      <c r="C31" s="10"/>
      <c r="D31" s="11"/>
      <c r="E31" s="11"/>
      <c r="F31" s="11"/>
      <c r="G31" s="11"/>
      <c r="H31" s="11"/>
      <c r="I31" s="11">
        <v>4.2619999999999996</v>
      </c>
      <c r="J31" s="11">
        <v>1.0784020000000001</v>
      </c>
      <c r="K31" s="11">
        <v>1.134606</v>
      </c>
      <c r="L31" s="11">
        <v>2.6540059999999999</v>
      </c>
      <c r="M31" s="11">
        <v>2.5683419999999999</v>
      </c>
      <c r="N31" s="11">
        <v>2.7469929999999998</v>
      </c>
      <c r="O31" s="11">
        <v>1.64134</v>
      </c>
      <c r="P31" s="11">
        <v>2.2338879999999999</v>
      </c>
      <c r="Q31" s="11">
        <v>2.5293060000000001</v>
      </c>
      <c r="R31" s="11">
        <v>2.9542039999999998</v>
      </c>
      <c r="S31" s="11">
        <v>2.7256089999999999</v>
      </c>
      <c r="T31" s="11">
        <v>4.7214879999999999</v>
      </c>
      <c r="U31" s="11">
        <v>1.1248750000000001</v>
      </c>
      <c r="V31" s="11">
        <v>2.1558950000000001</v>
      </c>
      <c r="W31" s="11">
        <v>3.934364</v>
      </c>
      <c r="X31" s="11">
        <v>2.1052770000000001</v>
      </c>
      <c r="Y31" s="11">
        <v>1.423672</v>
      </c>
      <c r="Z31" s="11">
        <v>2.2669480000000002</v>
      </c>
      <c r="AA31" s="11">
        <v>4.5960789999999996</v>
      </c>
      <c r="AB31" s="11">
        <v>3.9035600000000001</v>
      </c>
      <c r="AC31" s="11">
        <v>6.2642119999999997</v>
      </c>
      <c r="AD31" s="11">
        <v>2.4163079999999999</v>
      </c>
      <c r="AE31" s="11">
        <v>2.8498839999999999</v>
      </c>
    </row>
    <row r="32" spans="1:31" ht="13.5" customHeight="1" x14ac:dyDescent="0.15">
      <c r="A32" s="1"/>
      <c r="B32" s="16" t="s">
        <v>56</v>
      </c>
      <c r="C32" s="13">
        <v>53.061999999999998</v>
      </c>
      <c r="D32" s="14">
        <v>69.662000000000006</v>
      </c>
      <c r="E32" s="14">
        <v>49.875</v>
      </c>
      <c r="F32" s="14">
        <v>54.89</v>
      </c>
      <c r="G32" s="14">
        <v>77.277000000000001</v>
      </c>
      <c r="H32" s="14"/>
      <c r="I32" s="14">
        <v>76.206999999999994</v>
      </c>
      <c r="J32" s="14">
        <v>71.961449000000002</v>
      </c>
      <c r="K32" s="14">
        <v>83.928663999999998</v>
      </c>
      <c r="L32" s="14">
        <v>107.549308</v>
      </c>
      <c r="M32" s="14">
        <v>65.490868000000006</v>
      </c>
      <c r="N32" s="14">
        <v>68.483559999999997</v>
      </c>
      <c r="O32" s="14">
        <v>109.11216</v>
      </c>
      <c r="P32" s="14">
        <v>112.289624</v>
      </c>
      <c r="Q32" s="14">
        <v>72.729399999999998</v>
      </c>
      <c r="R32" s="14">
        <v>95.524998999999994</v>
      </c>
      <c r="S32" s="14">
        <v>151.90795700000001</v>
      </c>
      <c r="T32" s="14">
        <v>175.471091</v>
      </c>
      <c r="U32" s="14">
        <v>93.814153000000005</v>
      </c>
      <c r="V32" s="14">
        <v>158.18916899999999</v>
      </c>
      <c r="W32" s="14">
        <v>133.536565</v>
      </c>
      <c r="X32" s="14">
        <v>116.22046400000001</v>
      </c>
      <c r="Y32" s="14">
        <v>152.36494999999999</v>
      </c>
      <c r="Z32" s="14">
        <v>158.34179499999999</v>
      </c>
      <c r="AA32" s="14">
        <v>187.34378899999999</v>
      </c>
      <c r="AB32" s="14">
        <v>178.33469299999999</v>
      </c>
      <c r="AC32" s="14">
        <v>212.18421000000001</v>
      </c>
      <c r="AD32" s="14">
        <v>216.103465</v>
      </c>
      <c r="AE32" s="14">
        <v>194.42617200000001</v>
      </c>
    </row>
    <row r="33" spans="1:31" ht="13.5" customHeight="1" x14ac:dyDescent="0.15">
      <c r="A33" s="1"/>
      <c r="B33" s="15" t="s">
        <v>57</v>
      </c>
      <c r="C33" s="10">
        <v>103.89700000000001</v>
      </c>
      <c r="D33" s="11">
        <v>112.596</v>
      </c>
      <c r="E33" s="11">
        <v>113.49</v>
      </c>
      <c r="F33" s="11">
        <v>139.26599999999999</v>
      </c>
      <c r="G33" s="11">
        <v>141.90600000000001</v>
      </c>
      <c r="H33" s="11">
        <v>161</v>
      </c>
      <c r="I33" s="11">
        <v>203.58500000000001</v>
      </c>
      <c r="J33" s="11">
        <v>169.52938499999999</v>
      </c>
      <c r="K33" s="11">
        <v>225.018111</v>
      </c>
      <c r="L33" s="11">
        <v>309.48711300000002</v>
      </c>
      <c r="M33" s="11">
        <v>225.23750200000001</v>
      </c>
      <c r="N33" s="11">
        <v>356.27935100000002</v>
      </c>
      <c r="O33" s="11">
        <v>406.80050899999998</v>
      </c>
      <c r="P33" s="11">
        <v>481.737303</v>
      </c>
      <c r="Q33" s="11">
        <v>454.73588000000001</v>
      </c>
      <c r="R33" s="11">
        <v>480.453419</v>
      </c>
      <c r="S33" s="11">
        <v>528.41445599999997</v>
      </c>
      <c r="T33" s="11">
        <v>470.770239</v>
      </c>
      <c r="U33" s="11">
        <v>304.41788100000002</v>
      </c>
      <c r="V33" s="11">
        <v>348.770488</v>
      </c>
      <c r="W33" s="11">
        <v>384.54164500000002</v>
      </c>
      <c r="X33" s="11">
        <v>387.266704</v>
      </c>
      <c r="Y33" s="11">
        <v>807.22160399999996</v>
      </c>
      <c r="Z33" s="11">
        <v>824.96047599999997</v>
      </c>
      <c r="AA33" s="11">
        <v>451.20324699999998</v>
      </c>
      <c r="AB33" s="11">
        <v>486.05140999999998</v>
      </c>
      <c r="AC33" s="11">
        <v>439.04280899999998</v>
      </c>
      <c r="AD33" s="11">
        <v>429.29303499999997</v>
      </c>
      <c r="AE33" s="11">
        <v>402.50392599999998</v>
      </c>
    </row>
    <row r="34" spans="1:31" ht="13.5" customHeight="1" x14ac:dyDescent="0.15">
      <c r="A34" s="1"/>
      <c r="B34" s="15" t="s">
        <v>58</v>
      </c>
      <c r="C34" s="13">
        <v>145.667</v>
      </c>
      <c r="D34" s="14">
        <v>159.81899999999999</v>
      </c>
      <c r="E34" s="14">
        <v>188.88900000000001</v>
      </c>
      <c r="F34" s="14">
        <v>192.916</v>
      </c>
      <c r="G34" s="14">
        <v>196.47900000000001</v>
      </c>
      <c r="H34" s="14">
        <v>206</v>
      </c>
      <c r="I34" s="14">
        <v>234.48099999999999</v>
      </c>
      <c r="J34" s="14">
        <v>233.717603</v>
      </c>
      <c r="K34" s="14">
        <v>319.93347999999997</v>
      </c>
      <c r="L34" s="14">
        <v>343.30991399999999</v>
      </c>
      <c r="M34" s="14">
        <v>281.57029499999999</v>
      </c>
      <c r="N34" s="14">
        <v>377.94283100000001</v>
      </c>
      <c r="O34" s="14">
        <v>319.03413</v>
      </c>
      <c r="P34" s="14">
        <v>281.34762899999998</v>
      </c>
      <c r="Q34" s="14">
        <v>264.84407700000003</v>
      </c>
      <c r="R34" s="14">
        <v>284.807525</v>
      </c>
      <c r="S34" s="14">
        <v>257.926873</v>
      </c>
      <c r="T34" s="14">
        <v>270.45682799999997</v>
      </c>
      <c r="U34" s="14">
        <v>248.013914</v>
      </c>
      <c r="V34" s="14">
        <v>333.61591099999998</v>
      </c>
      <c r="W34" s="14">
        <v>417.78659599999997</v>
      </c>
      <c r="X34" s="14">
        <v>508.18492099999997</v>
      </c>
      <c r="Y34" s="14">
        <v>544.83807200000001</v>
      </c>
      <c r="Z34" s="14">
        <v>597.56734200000005</v>
      </c>
      <c r="AA34" s="14">
        <v>563.49801200000002</v>
      </c>
      <c r="AB34" s="14">
        <v>523.91632100000004</v>
      </c>
      <c r="AC34" s="14">
        <v>516.83653000000004</v>
      </c>
      <c r="AD34" s="14">
        <v>581.73321699999997</v>
      </c>
      <c r="AE34" s="14">
        <v>621.07160199999998</v>
      </c>
    </row>
    <row r="35" spans="1:31" ht="13.5" customHeight="1" x14ac:dyDescent="0.15">
      <c r="A35" s="1"/>
      <c r="B35" s="15" t="s">
        <v>59</v>
      </c>
      <c r="C35" s="10">
        <v>391.62</v>
      </c>
      <c r="D35" s="11">
        <v>463.55</v>
      </c>
      <c r="E35" s="11">
        <v>546.30799999999999</v>
      </c>
      <c r="F35" s="11">
        <v>650.54399999999998</v>
      </c>
      <c r="G35" s="11">
        <v>822.41399999999999</v>
      </c>
      <c r="H35" s="11">
        <v>868</v>
      </c>
      <c r="I35" s="11">
        <v>1171.5440000000001</v>
      </c>
      <c r="J35" s="11">
        <v>1325.9308020000001</v>
      </c>
      <c r="K35" s="11">
        <v>1947.1171220000001</v>
      </c>
      <c r="L35" s="11">
        <v>1907.3211269999999</v>
      </c>
      <c r="M35" s="11">
        <v>1579.7610050000001</v>
      </c>
      <c r="N35" s="11">
        <v>2358.5349110000002</v>
      </c>
      <c r="O35" s="11">
        <v>3093.9000099999998</v>
      </c>
      <c r="P35" s="11">
        <v>3145.6084959999998</v>
      </c>
      <c r="Q35" s="11">
        <v>3338.8511899999999</v>
      </c>
      <c r="R35" s="11">
        <v>3675.7589849999999</v>
      </c>
      <c r="S35" s="11">
        <v>5803.5226389999998</v>
      </c>
      <c r="T35" s="11">
        <v>4987.4889039999998</v>
      </c>
      <c r="U35" s="11">
        <v>3296.8374610000001</v>
      </c>
      <c r="V35" s="11">
        <v>4333.9554850000004</v>
      </c>
      <c r="W35" s="11">
        <v>3698.8926630000001</v>
      </c>
      <c r="X35" s="11">
        <v>4776.082101</v>
      </c>
      <c r="Y35" s="11">
        <v>4418.0747490000003</v>
      </c>
      <c r="Z35" s="11">
        <v>5593.6947090000003</v>
      </c>
      <c r="AA35" s="11">
        <v>6199.418345</v>
      </c>
      <c r="AB35" s="11">
        <v>6582.7668819999999</v>
      </c>
      <c r="AC35" s="11">
        <v>8645.0769700000001</v>
      </c>
      <c r="AD35" s="11">
        <v>9554.2118279999995</v>
      </c>
      <c r="AE35" s="11">
        <v>9624.8974149999995</v>
      </c>
    </row>
    <row r="36" spans="1:31" ht="13.5" customHeight="1" x14ac:dyDescent="0.15">
      <c r="A36" s="1"/>
      <c r="B36" s="15" t="s">
        <v>60</v>
      </c>
      <c r="C36" s="13"/>
      <c r="D36" s="14">
        <v>2.3049E-2</v>
      </c>
      <c r="E36" s="14"/>
      <c r="F36" s="14"/>
      <c r="G36" s="14"/>
      <c r="H36" s="14"/>
      <c r="I36" s="14"/>
      <c r="J36" s="14">
        <v>1.7323200000000001</v>
      </c>
      <c r="K36" s="14">
        <v>2.096959</v>
      </c>
      <c r="L36" s="14">
        <v>1.45635</v>
      </c>
      <c r="M36" s="14">
        <v>0.955152</v>
      </c>
      <c r="N36" s="14">
        <v>2.34328</v>
      </c>
      <c r="O36" s="14">
        <v>1.4597039999999999</v>
      </c>
      <c r="P36" s="14">
        <v>3.087863</v>
      </c>
      <c r="Q36" s="14">
        <v>4.8308910000000003</v>
      </c>
      <c r="R36" s="14">
        <v>5.2881619999999998</v>
      </c>
      <c r="S36" s="14">
        <v>8.2750660000000007</v>
      </c>
      <c r="T36" s="14">
        <v>8.1317880000000002</v>
      </c>
      <c r="U36" s="14">
        <v>9.3424809999999994</v>
      </c>
      <c r="V36" s="14">
        <v>23.291948000000001</v>
      </c>
      <c r="W36" s="14">
        <v>22.356936000000001</v>
      </c>
      <c r="X36" s="14">
        <v>28.538997999999999</v>
      </c>
      <c r="Y36" s="14">
        <v>20.300376</v>
      </c>
      <c r="Z36" s="14">
        <v>19.487615000000002</v>
      </c>
      <c r="AA36" s="14">
        <v>20.80782</v>
      </c>
      <c r="AB36" s="14">
        <v>26.085781000000001</v>
      </c>
      <c r="AC36" s="14">
        <v>23.931114999999998</v>
      </c>
      <c r="AD36" s="14">
        <v>19.066374</v>
      </c>
      <c r="AE36" s="14">
        <v>19.6721</v>
      </c>
    </row>
    <row r="37" spans="1:31" ht="13.5" customHeight="1" x14ac:dyDescent="0.15">
      <c r="A37" s="1"/>
      <c r="B37" s="15" t="s">
        <v>61</v>
      </c>
      <c r="C37" s="10"/>
      <c r="D37" s="11"/>
      <c r="E37" s="11">
        <v>1.5009999999999999</v>
      </c>
      <c r="F37" s="11"/>
      <c r="G37" s="11"/>
      <c r="H37" s="11"/>
      <c r="I37" s="11">
        <v>2.5680000000000001</v>
      </c>
      <c r="J37" s="11">
        <v>3.0372569999999999</v>
      </c>
      <c r="K37" s="11">
        <v>1.7716099999999999</v>
      </c>
      <c r="L37" s="11">
        <v>3.4473440000000002</v>
      </c>
      <c r="M37" s="11">
        <v>4.402997</v>
      </c>
      <c r="N37" s="11">
        <v>25.443829000000001</v>
      </c>
      <c r="O37" s="11">
        <v>57.652729000000001</v>
      </c>
      <c r="P37" s="11">
        <v>146.49528699999999</v>
      </c>
      <c r="Q37" s="11">
        <v>36.778784000000002</v>
      </c>
      <c r="R37" s="11">
        <v>25.790520999999998</v>
      </c>
      <c r="S37" s="11">
        <v>72.497799999999998</v>
      </c>
      <c r="T37" s="11">
        <v>72.980954999999994</v>
      </c>
      <c r="U37" s="11">
        <v>35.340874999999997</v>
      </c>
      <c r="V37" s="11">
        <v>112.174815</v>
      </c>
      <c r="W37" s="11">
        <v>178.27396899999999</v>
      </c>
      <c r="X37" s="11">
        <v>97.514617999999999</v>
      </c>
      <c r="Y37" s="11">
        <v>118.360631</v>
      </c>
      <c r="Z37" s="11">
        <v>131.27487600000001</v>
      </c>
      <c r="AA37" s="11">
        <v>124.457639</v>
      </c>
      <c r="AB37" s="11">
        <v>107.688818</v>
      </c>
      <c r="AC37" s="11">
        <v>159.45163199999999</v>
      </c>
      <c r="AD37" s="11">
        <v>255.181273</v>
      </c>
      <c r="AE37" s="11">
        <v>340.44005499999997</v>
      </c>
    </row>
    <row r="38" spans="1:31" ht="13.5" customHeight="1" x14ac:dyDescent="0.15">
      <c r="A38" s="1"/>
      <c r="B38" s="15" t="s">
        <v>62</v>
      </c>
      <c r="C38" s="13">
        <v>29.244</v>
      </c>
      <c r="D38" s="14">
        <v>20.289000000000001</v>
      </c>
      <c r="E38" s="14">
        <v>23.398</v>
      </c>
      <c r="F38" s="14">
        <v>23.878</v>
      </c>
      <c r="G38" s="14">
        <v>26.837</v>
      </c>
      <c r="H38" s="14"/>
      <c r="I38" s="14">
        <v>30.247</v>
      </c>
      <c r="J38" s="14">
        <v>26.145854</v>
      </c>
      <c r="K38" s="14">
        <v>37.316578</v>
      </c>
      <c r="L38" s="14">
        <v>34.940621</v>
      </c>
      <c r="M38" s="14">
        <v>30.335901</v>
      </c>
      <c r="N38" s="14">
        <v>34.138455</v>
      </c>
      <c r="O38" s="14">
        <v>38.632114999999999</v>
      </c>
      <c r="P38" s="14">
        <v>26.912921999999998</v>
      </c>
      <c r="Q38" s="14">
        <v>17.308343000000001</v>
      </c>
      <c r="R38" s="14">
        <v>23.029471999999998</v>
      </c>
      <c r="S38" s="14">
        <v>32.598049000000003</v>
      </c>
      <c r="T38" s="14">
        <v>33.068415000000002</v>
      </c>
      <c r="U38" s="14">
        <v>26.319876000000001</v>
      </c>
      <c r="V38" s="14">
        <v>31.380286999999999</v>
      </c>
      <c r="W38" s="14">
        <v>36.134492999999999</v>
      </c>
      <c r="X38" s="14">
        <v>36.096451999999999</v>
      </c>
      <c r="Y38" s="14">
        <v>36.046498999999997</v>
      </c>
      <c r="Z38" s="14">
        <v>38.264716999999997</v>
      </c>
      <c r="AA38" s="14">
        <v>40.879207999999998</v>
      </c>
      <c r="AB38" s="14">
        <v>35.623539999999998</v>
      </c>
      <c r="AC38" s="14">
        <v>34.467128000000002</v>
      </c>
      <c r="AD38" s="14">
        <v>42.243456999999999</v>
      </c>
      <c r="AE38" s="14">
        <v>52.810682</v>
      </c>
    </row>
    <row r="39" spans="1:31" ht="13.5" customHeight="1" x14ac:dyDescent="0.15">
      <c r="A39" s="1"/>
      <c r="B39" s="15" t="s">
        <v>63</v>
      </c>
      <c r="C39" s="10">
        <v>0.34300000000000003</v>
      </c>
      <c r="D39" s="11">
        <v>0.34200000000000003</v>
      </c>
      <c r="E39" s="11">
        <v>0.09</v>
      </c>
      <c r="F39" s="11">
        <v>0.13</v>
      </c>
      <c r="G39" s="11">
        <v>6.3E-2</v>
      </c>
      <c r="H39" s="11"/>
      <c r="I39" s="11">
        <v>0.26800000000000002</v>
      </c>
      <c r="J39" s="11">
        <v>0.48724899999999999</v>
      </c>
      <c r="K39" s="11">
        <v>0.101866</v>
      </c>
      <c r="L39" s="11">
        <v>0.61643199999999998</v>
      </c>
      <c r="M39" s="11">
        <v>0.516316</v>
      </c>
      <c r="N39" s="11">
        <v>0.200431</v>
      </c>
      <c r="O39" s="11">
        <v>0.121029</v>
      </c>
      <c r="P39" s="11">
        <v>0.29591099999999998</v>
      </c>
      <c r="Q39" s="11">
        <v>2.3408000000000002E-2</v>
      </c>
      <c r="R39" s="11">
        <v>5.28E-2</v>
      </c>
      <c r="S39" s="11">
        <v>0.52394200000000002</v>
      </c>
      <c r="T39" s="11">
        <v>1.5821000000000002E-2</v>
      </c>
      <c r="U39" s="11">
        <v>9.9364999999999995E-2</v>
      </c>
      <c r="V39" s="11">
        <v>0.356319</v>
      </c>
      <c r="W39" s="11">
        <v>0.53841399999999995</v>
      </c>
      <c r="X39" s="11">
        <v>0.29088799999999998</v>
      </c>
      <c r="Y39" s="11">
        <v>7.1980000000000002E-2</v>
      </c>
      <c r="Z39" s="11">
        <v>5.0571999999999999E-2</v>
      </c>
      <c r="AA39" s="11">
        <v>0.12187000000000001</v>
      </c>
      <c r="AB39" s="11">
        <v>3.4458060000000001</v>
      </c>
      <c r="AC39" s="11">
        <v>0.226184</v>
      </c>
      <c r="AD39" s="11">
        <v>0.74930200000000002</v>
      </c>
      <c r="AE39" s="11">
        <v>0.42229</v>
      </c>
    </row>
    <row r="40" spans="1:31" ht="13.5" customHeight="1" x14ac:dyDescent="0.15">
      <c r="A40" s="1"/>
      <c r="B40" s="15" t="s">
        <v>64</v>
      </c>
      <c r="C40" s="13">
        <v>4.8109999999999999</v>
      </c>
      <c r="D40" s="14">
        <v>6.1710000000000003</v>
      </c>
      <c r="E40" s="14">
        <v>7.7350000000000003</v>
      </c>
      <c r="F40" s="14">
        <v>12.356999999999999</v>
      </c>
      <c r="G40" s="14">
        <v>9.5850000000000009</v>
      </c>
      <c r="H40" s="14"/>
      <c r="I40" s="14">
        <v>12.692</v>
      </c>
      <c r="J40" s="14">
        <v>41.802273</v>
      </c>
      <c r="K40" s="14">
        <v>53.307555999999998</v>
      </c>
      <c r="L40" s="14">
        <v>55.622984000000002</v>
      </c>
      <c r="M40" s="14">
        <v>35.906149999999997</v>
      </c>
      <c r="N40" s="14">
        <v>17.754252999999999</v>
      </c>
      <c r="O40" s="14">
        <v>20.015239999999999</v>
      </c>
      <c r="P40" s="14">
        <v>25.159473999999999</v>
      </c>
      <c r="Q40" s="14">
        <v>29.307417999999998</v>
      </c>
      <c r="R40" s="14">
        <v>24.445661000000001</v>
      </c>
      <c r="S40" s="14">
        <v>33.977983999999999</v>
      </c>
      <c r="T40" s="14">
        <v>39.577964999999999</v>
      </c>
      <c r="U40" s="14">
        <v>37.169302999999999</v>
      </c>
      <c r="V40" s="14">
        <v>47.698172999999997</v>
      </c>
      <c r="W40" s="14">
        <v>52.484836999999999</v>
      </c>
      <c r="X40" s="14">
        <v>72.763407999999998</v>
      </c>
      <c r="Y40" s="14">
        <v>82.125197999999997</v>
      </c>
      <c r="Z40" s="14">
        <v>63.589314000000002</v>
      </c>
      <c r="AA40" s="14">
        <v>45.176743999999999</v>
      </c>
      <c r="AB40" s="14">
        <v>55.653421999999999</v>
      </c>
      <c r="AC40" s="14">
        <v>63.643417999999997</v>
      </c>
      <c r="AD40" s="14">
        <v>52.022731</v>
      </c>
      <c r="AE40" s="14">
        <v>58.453560000000003</v>
      </c>
    </row>
    <row r="41" spans="1:31" ht="13.5" customHeight="1" x14ac:dyDescent="0.15">
      <c r="A41" s="1"/>
      <c r="B41" s="15" t="s">
        <v>65</v>
      </c>
      <c r="C41" s="10">
        <v>1771.3</v>
      </c>
      <c r="D41" s="11">
        <v>1745.4059999999999</v>
      </c>
      <c r="E41" s="11">
        <v>1811.345</v>
      </c>
      <c r="F41" s="11">
        <v>2019.787</v>
      </c>
      <c r="G41" s="11">
        <v>2739.7440000000001</v>
      </c>
      <c r="H41" s="11">
        <v>3668</v>
      </c>
      <c r="I41" s="11">
        <v>4194.402</v>
      </c>
      <c r="J41" s="11">
        <v>4231.675741</v>
      </c>
      <c r="K41" s="11">
        <v>4660.34987</v>
      </c>
      <c r="L41" s="11">
        <v>5608.6749019999997</v>
      </c>
      <c r="M41" s="11">
        <v>5057.2756220000001</v>
      </c>
      <c r="N41" s="11">
        <v>5293.2909460000001</v>
      </c>
      <c r="O41" s="11">
        <v>5768.0504460000002</v>
      </c>
      <c r="P41" s="11">
        <v>7983.389733</v>
      </c>
      <c r="Q41" s="11">
        <v>7203.2421180000001</v>
      </c>
      <c r="R41" s="11">
        <v>7741.3575730000002</v>
      </c>
      <c r="S41" s="11">
        <v>7304.148295</v>
      </c>
      <c r="T41" s="11">
        <v>7707.0632969999997</v>
      </c>
      <c r="U41" s="11">
        <v>6391.6478289999995</v>
      </c>
      <c r="V41" s="11">
        <v>7827.4979499999999</v>
      </c>
      <c r="W41" s="11">
        <v>8866.4944439999999</v>
      </c>
      <c r="X41" s="11">
        <v>9881.2691300000006</v>
      </c>
      <c r="Y41" s="11">
        <v>11423.240309999999</v>
      </c>
      <c r="Z41" s="11">
        <v>13918.859503</v>
      </c>
      <c r="AA41" s="11">
        <v>12381.197312</v>
      </c>
      <c r="AB41" s="11">
        <v>11674.107668000001</v>
      </c>
      <c r="AC41" s="11">
        <v>10229.724550999999</v>
      </c>
      <c r="AD41" s="11">
        <v>9474.5423869999995</v>
      </c>
      <c r="AE41" s="11">
        <v>10674.916696</v>
      </c>
    </row>
    <row r="42" spans="1:31" ht="13.5" customHeight="1" x14ac:dyDescent="0.15">
      <c r="A42" s="1"/>
      <c r="B42" s="15" t="s">
        <v>66</v>
      </c>
      <c r="C42" s="13">
        <v>227.92099999999999</v>
      </c>
      <c r="D42" s="14">
        <v>175.96700000000001</v>
      </c>
      <c r="E42" s="14">
        <v>220.44</v>
      </c>
      <c r="F42" s="14">
        <v>291.33100000000002</v>
      </c>
      <c r="G42" s="14">
        <v>442.31599999999997</v>
      </c>
      <c r="H42" s="14">
        <v>371</v>
      </c>
      <c r="I42" s="14">
        <v>436.19099999999997</v>
      </c>
      <c r="J42" s="14">
        <v>508.77159599999999</v>
      </c>
      <c r="K42" s="14">
        <v>1031.50136</v>
      </c>
      <c r="L42" s="14">
        <v>1172.5270740000001</v>
      </c>
      <c r="M42" s="14">
        <v>1044.3721190000001</v>
      </c>
      <c r="N42" s="14">
        <v>1338.7877289999999</v>
      </c>
      <c r="O42" s="14">
        <v>1313.534795</v>
      </c>
      <c r="P42" s="14">
        <v>1112.9598390000001</v>
      </c>
      <c r="Q42" s="14">
        <v>1391.073406</v>
      </c>
      <c r="R42" s="14">
        <v>1407.6117859999999</v>
      </c>
      <c r="S42" s="14">
        <v>1783.732935</v>
      </c>
      <c r="T42" s="14">
        <v>2522.5164159999999</v>
      </c>
      <c r="U42" s="14">
        <v>1862.3384610000001</v>
      </c>
      <c r="V42" s="14">
        <v>2228.1817769999998</v>
      </c>
      <c r="W42" s="14">
        <v>2196.404869</v>
      </c>
      <c r="X42" s="14">
        <v>2862.007873</v>
      </c>
      <c r="Y42" s="14">
        <v>3125.6668199999999</v>
      </c>
      <c r="Z42" s="14">
        <v>2532.4082349999999</v>
      </c>
      <c r="AA42" s="14">
        <v>2511.5619459999998</v>
      </c>
      <c r="AB42" s="14">
        <v>2095.0410769999999</v>
      </c>
      <c r="AC42" s="14">
        <v>2540.3914439999999</v>
      </c>
      <c r="AD42" s="14">
        <v>2542.2786449999999</v>
      </c>
      <c r="AE42" s="14">
        <v>3240.8296789999999</v>
      </c>
    </row>
    <row r="43" spans="1:31" ht="13.5" customHeight="1" x14ac:dyDescent="0.15">
      <c r="A43" s="1"/>
      <c r="B43" s="15" t="s">
        <v>67</v>
      </c>
      <c r="C43" s="10">
        <v>10.161</v>
      </c>
      <c r="D43" s="11">
        <v>12.52</v>
      </c>
      <c r="E43" s="11">
        <v>13.753</v>
      </c>
      <c r="F43" s="11">
        <v>18.056999999999999</v>
      </c>
      <c r="G43" s="11">
        <v>22.178000000000001</v>
      </c>
      <c r="H43" s="11">
        <v>20</v>
      </c>
      <c r="I43" s="11">
        <v>21.684000000000001</v>
      </c>
      <c r="J43" s="11">
        <v>15.745886</v>
      </c>
      <c r="K43" s="11">
        <v>18.405266000000001</v>
      </c>
      <c r="L43" s="11">
        <v>18.593855999999999</v>
      </c>
      <c r="M43" s="11">
        <v>18.909011</v>
      </c>
      <c r="N43" s="11">
        <v>21.078548999999999</v>
      </c>
      <c r="O43" s="11">
        <v>35.983412999999999</v>
      </c>
      <c r="P43" s="11">
        <v>38.469588999999999</v>
      </c>
      <c r="Q43" s="11">
        <v>38.779255999999997</v>
      </c>
      <c r="R43" s="11">
        <v>53.057960999999999</v>
      </c>
      <c r="S43" s="11">
        <v>114.15393400000001</v>
      </c>
      <c r="T43" s="11">
        <v>49.308408</v>
      </c>
      <c r="U43" s="11">
        <v>28.016476000000001</v>
      </c>
      <c r="V43" s="11">
        <v>32.700913</v>
      </c>
      <c r="W43" s="11">
        <v>44.647275</v>
      </c>
      <c r="X43" s="11">
        <v>49.088057999999997</v>
      </c>
      <c r="Y43" s="11">
        <v>47.069063</v>
      </c>
      <c r="Z43" s="11">
        <v>127.14584000000001</v>
      </c>
      <c r="AA43" s="11">
        <v>46.035530999999999</v>
      </c>
      <c r="AB43" s="11">
        <v>49.720708000000002</v>
      </c>
      <c r="AC43" s="11">
        <v>51.340542999999997</v>
      </c>
      <c r="AD43" s="11">
        <v>74.130722000000006</v>
      </c>
      <c r="AE43" s="11">
        <v>54.577072000000001</v>
      </c>
    </row>
    <row r="44" spans="1:31" ht="13.5" customHeight="1" x14ac:dyDescent="0.15">
      <c r="A44" s="1"/>
      <c r="B44" s="15" t="s">
        <v>68</v>
      </c>
      <c r="C44" s="13">
        <v>9.0030000000000001</v>
      </c>
      <c r="D44" s="14">
        <v>6.048</v>
      </c>
      <c r="E44" s="14">
        <v>6.32</v>
      </c>
      <c r="F44" s="14">
        <v>7.835</v>
      </c>
      <c r="G44" s="14">
        <v>8.6010000000000009</v>
      </c>
      <c r="H44" s="14"/>
      <c r="I44" s="14">
        <v>8.3260000000000005</v>
      </c>
      <c r="J44" s="14">
        <v>10.773251999999999</v>
      </c>
      <c r="K44" s="14">
        <v>9.8018730000000005</v>
      </c>
      <c r="L44" s="14">
        <v>8.5884499999999999</v>
      </c>
      <c r="M44" s="14">
        <v>9.6381739999999994</v>
      </c>
      <c r="N44" s="14">
        <v>7.2653410000000003</v>
      </c>
      <c r="O44" s="14">
        <v>4.6794900000000004</v>
      </c>
      <c r="P44" s="14">
        <v>5.0184990000000003</v>
      </c>
      <c r="Q44" s="14">
        <v>7.8341510000000003</v>
      </c>
      <c r="R44" s="14">
        <v>8.9023099999999999</v>
      </c>
      <c r="S44" s="14">
        <v>12.021395</v>
      </c>
      <c r="T44" s="14">
        <v>10.724116</v>
      </c>
      <c r="U44" s="14">
        <v>8.0081889999999998</v>
      </c>
      <c r="V44" s="14">
        <v>10.145391</v>
      </c>
      <c r="W44" s="14">
        <v>12.375434</v>
      </c>
      <c r="X44" s="14">
        <v>12.602772999999999</v>
      </c>
      <c r="Y44" s="14">
        <v>20.848714000000001</v>
      </c>
      <c r="Z44" s="14">
        <v>12.186555</v>
      </c>
      <c r="AA44" s="14">
        <v>7.3005820000000003</v>
      </c>
      <c r="AB44" s="14">
        <v>5.4341759999999999</v>
      </c>
      <c r="AC44" s="14">
        <v>6.1408839999999998</v>
      </c>
      <c r="AD44" s="14">
        <v>4.6793050000000003</v>
      </c>
      <c r="AE44" s="14">
        <v>6.3149519999999999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>
        <v>1.1013E-2</v>
      </c>
      <c r="AD45" s="11"/>
      <c r="AE45" s="11">
        <v>6.8450000000000004E-3</v>
      </c>
    </row>
    <row r="46" spans="1:31" ht="13.5" customHeight="1" x14ac:dyDescent="0.15">
      <c r="A46" s="1"/>
      <c r="B46" s="15" t="s">
        <v>70</v>
      </c>
      <c r="C46" s="13">
        <v>229.453</v>
      </c>
      <c r="D46" s="14">
        <v>252.31</v>
      </c>
      <c r="E46" s="14">
        <v>378.17200000000003</v>
      </c>
      <c r="F46" s="14">
        <v>706.93799999999999</v>
      </c>
      <c r="G46" s="14">
        <v>994.08699999999999</v>
      </c>
      <c r="H46" s="14">
        <v>1224</v>
      </c>
      <c r="I46" s="14">
        <v>1620.508</v>
      </c>
      <c r="J46" s="14">
        <v>1832.256639</v>
      </c>
      <c r="K46" s="14">
        <v>2466.7195940000001</v>
      </c>
      <c r="L46" s="14">
        <v>3124.2258029999998</v>
      </c>
      <c r="M46" s="14">
        <v>2307.519143</v>
      </c>
      <c r="N46" s="14">
        <v>2471.744999</v>
      </c>
      <c r="O46" s="14">
        <v>2431.0680170000001</v>
      </c>
      <c r="P46" s="14">
        <v>2630.5058429999999</v>
      </c>
      <c r="Q46" s="14">
        <v>2705.920071</v>
      </c>
      <c r="R46" s="14">
        <v>3448.8878789999999</v>
      </c>
      <c r="S46" s="14">
        <v>3138.6938399999999</v>
      </c>
      <c r="T46" s="14">
        <v>2606.6596869999998</v>
      </c>
      <c r="U46" s="14">
        <v>2616.3022000000001</v>
      </c>
      <c r="V46" s="14">
        <v>7331.2245359999997</v>
      </c>
      <c r="W46" s="14">
        <v>4277.7291189999996</v>
      </c>
      <c r="X46" s="14">
        <v>4860.5525559999996</v>
      </c>
      <c r="Y46" s="14">
        <v>4014.2627910000001</v>
      </c>
      <c r="Z46" s="14">
        <v>4453.9182819999996</v>
      </c>
      <c r="AA46" s="14">
        <v>3649.51539</v>
      </c>
      <c r="AB46" s="14">
        <v>3700.5905250000001</v>
      </c>
      <c r="AC46" s="14">
        <v>3868.398576</v>
      </c>
      <c r="AD46" s="14">
        <v>4234.4119419999997</v>
      </c>
      <c r="AE46" s="14">
        <v>3831.7916580000001</v>
      </c>
    </row>
    <row r="47" spans="1:31" ht="13.5" customHeight="1" x14ac:dyDescent="0.15">
      <c r="A47" s="1"/>
      <c r="B47" s="15" t="s">
        <v>71</v>
      </c>
      <c r="C47" s="10">
        <v>20.952999999999999</v>
      </c>
      <c r="D47" s="11">
        <v>23.623000000000001</v>
      </c>
      <c r="E47" s="11">
        <v>16.899999999999999</v>
      </c>
      <c r="F47" s="11">
        <v>17.634</v>
      </c>
      <c r="G47" s="11">
        <v>20.173999999999999</v>
      </c>
      <c r="H47" s="11">
        <v>25</v>
      </c>
      <c r="I47" s="11">
        <v>16.687000000000001</v>
      </c>
      <c r="J47" s="11">
        <v>19.039769</v>
      </c>
      <c r="K47" s="11">
        <v>54.879964999999999</v>
      </c>
      <c r="L47" s="11">
        <v>57.791198999999999</v>
      </c>
      <c r="M47" s="11">
        <v>22.169740000000001</v>
      </c>
      <c r="N47" s="11">
        <v>18.440107999999999</v>
      </c>
      <c r="O47" s="11">
        <v>18.270040999999999</v>
      </c>
      <c r="P47" s="11">
        <v>13.202876</v>
      </c>
      <c r="Q47" s="11">
        <v>14.910450000000001</v>
      </c>
      <c r="R47" s="11">
        <v>26.988281000000001</v>
      </c>
      <c r="S47" s="11">
        <v>26.211068000000001</v>
      </c>
      <c r="T47" s="11">
        <v>26.739357999999999</v>
      </c>
      <c r="U47" s="11">
        <v>19.563168999999998</v>
      </c>
      <c r="V47" s="11">
        <v>38.539310999999998</v>
      </c>
      <c r="W47" s="11">
        <v>57.218184000000001</v>
      </c>
      <c r="X47" s="11">
        <v>78.284876999999994</v>
      </c>
      <c r="Y47" s="11">
        <v>164.67359200000001</v>
      </c>
      <c r="Z47" s="11">
        <v>150.735635</v>
      </c>
      <c r="AA47" s="11">
        <v>122.508876</v>
      </c>
      <c r="AB47" s="11">
        <v>19.988554000000001</v>
      </c>
      <c r="AC47" s="11">
        <v>33.677050000000001</v>
      </c>
      <c r="AD47" s="11">
        <v>29.124956999999998</v>
      </c>
      <c r="AE47" s="11">
        <v>39.040478999999998</v>
      </c>
    </row>
    <row r="48" spans="1:31" ht="13.5" customHeight="1" x14ac:dyDescent="0.15">
      <c r="A48" s="1"/>
      <c r="B48" s="15" t="s">
        <v>72</v>
      </c>
      <c r="C48" s="13">
        <v>16.850000000000001</v>
      </c>
      <c r="D48" s="14">
        <v>21.58</v>
      </c>
      <c r="E48" s="14">
        <v>26.997</v>
      </c>
      <c r="F48" s="14">
        <v>27.817</v>
      </c>
      <c r="G48" s="14">
        <v>27.510999999999999</v>
      </c>
      <c r="H48" s="14">
        <v>33</v>
      </c>
      <c r="I48" s="14">
        <v>44.445999999999998</v>
      </c>
      <c r="J48" s="14">
        <v>41.794953</v>
      </c>
      <c r="K48" s="14">
        <v>44.708945</v>
      </c>
      <c r="L48" s="14">
        <v>52.112087000000002</v>
      </c>
      <c r="M48" s="14">
        <v>41.073492999999999</v>
      </c>
      <c r="N48" s="14">
        <v>33.000635000000003</v>
      </c>
      <c r="O48" s="14">
        <v>28.076263999999998</v>
      </c>
      <c r="P48" s="14">
        <v>28.842884000000002</v>
      </c>
      <c r="Q48" s="14">
        <v>29.527248</v>
      </c>
      <c r="R48" s="14">
        <v>36.022607000000001</v>
      </c>
      <c r="S48" s="14">
        <v>41.176257</v>
      </c>
      <c r="T48" s="14">
        <v>47.630566999999999</v>
      </c>
      <c r="U48" s="14">
        <v>51.010390000000001</v>
      </c>
      <c r="V48" s="14">
        <v>103.502909</v>
      </c>
      <c r="W48" s="14">
        <v>271.93185499999998</v>
      </c>
      <c r="X48" s="14">
        <v>391.46285999999998</v>
      </c>
      <c r="Y48" s="14">
        <v>294.13013899999999</v>
      </c>
      <c r="Z48" s="14">
        <v>247.85258099999999</v>
      </c>
      <c r="AA48" s="14">
        <v>276.20882499999999</v>
      </c>
      <c r="AB48" s="14">
        <v>415.620048</v>
      </c>
      <c r="AC48" s="14">
        <v>370.07311800000002</v>
      </c>
      <c r="AD48" s="14">
        <v>364.44274200000001</v>
      </c>
      <c r="AE48" s="14">
        <v>427.52928500000002</v>
      </c>
    </row>
    <row r="49" spans="1:31" ht="13.5" customHeight="1" x14ac:dyDescent="0.15">
      <c r="A49" s="1"/>
      <c r="B49" s="15" t="s">
        <v>73</v>
      </c>
      <c r="C49" s="10">
        <v>209.72300000000001</v>
      </c>
      <c r="D49" s="11">
        <v>286.78800000000001</v>
      </c>
      <c r="E49" s="11">
        <v>345.73599999999999</v>
      </c>
      <c r="F49" s="11">
        <v>452.35700000000003</v>
      </c>
      <c r="G49" s="11">
        <v>568.22</v>
      </c>
      <c r="H49" s="11">
        <v>661</v>
      </c>
      <c r="I49" s="11">
        <v>1168.973</v>
      </c>
      <c r="J49" s="11">
        <v>1757.070639</v>
      </c>
      <c r="K49" s="11">
        <v>2993.3782630000001</v>
      </c>
      <c r="L49" s="11">
        <v>2861.272571</v>
      </c>
      <c r="M49" s="11">
        <v>2127.3631759999998</v>
      </c>
      <c r="N49" s="11">
        <v>2485.0934350000002</v>
      </c>
      <c r="O49" s="11">
        <v>2492.2244169999999</v>
      </c>
      <c r="P49" s="11">
        <v>2227.8651589999999</v>
      </c>
      <c r="Q49" s="11">
        <v>1886.5301449999999</v>
      </c>
      <c r="R49" s="11">
        <v>2007.778333</v>
      </c>
      <c r="S49" s="11">
        <v>1973.4404300000001</v>
      </c>
      <c r="T49" s="11">
        <v>1862.1658560000001</v>
      </c>
      <c r="U49" s="11">
        <v>1351.3850170000001</v>
      </c>
      <c r="V49" s="11">
        <v>1751.904548</v>
      </c>
      <c r="W49" s="11">
        <v>2002.9018040000001</v>
      </c>
      <c r="X49" s="11">
        <v>1915.311138</v>
      </c>
      <c r="Y49" s="11">
        <v>1801.0164870000001</v>
      </c>
      <c r="Z49" s="11">
        <v>2446.3400219999999</v>
      </c>
      <c r="AA49" s="11">
        <v>2177.1198880000002</v>
      </c>
      <c r="AB49" s="11">
        <v>2055.633777</v>
      </c>
      <c r="AC49" s="11">
        <v>2278.6915039999999</v>
      </c>
      <c r="AD49" s="11">
        <v>2472.92083</v>
      </c>
      <c r="AE49" s="11">
        <v>2253.4614660000002</v>
      </c>
    </row>
    <row r="50" spans="1:31" ht="13.5" customHeight="1" x14ac:dyDescent="0.15">
      <c r="A50" s="1"/>
      <c r="B50" s="15" t="s">
        <v>74</v>
      </c>
      <c r="C50" s="13">
        <v>371.64100000000002</v>
      </c>
      <c r="D50" s="14">
        <v>466.72399999999999</v>
      </c>
      <c r="E50" s="14">
        <v>534.05999999999995</v>
      </c>
      <c r="F50" s="14">
        <v>637.27700000000004</v>
      </c>
      <c r="G50" s="14">
        <v>922.72400000000005</v>
      </c>
      <c r="H50" s="14">
        <v>937</v>
      </c>
      <c r="I50" s="14">
        <v>1086.021</v>
      </c>
      <c r="J50" s="14">
        <v>1756.8730089999999</v>
      </c>
      <c r="K50" s="14">
        <v>1766.3720760000001</v>
      </c>
      <c r="L50" s="14">
        <v>1506.3100609999999</v>
      </c>
      <c r="M50" s="14">
        <v>997.06301599999995</v>
      </c>
      <c r="N50" s="14">
        <v>946.27400899999998</v>
      </c>
      <c r="O50" s="14">
        <v>695.31933900000001</v>
      </c>
      <c r="P50" s="14">
        <v>554.751936</v>
      </c>
      <c r="Q50" s="14">
        <v>436.14684599999998</v>
      </c>
      <c r="R50" s="14">
        <v>481.76699600000001</v>
      </c>
      <c r="S50" s="14">
        <v>478.986557</v>
      </c>
      <c r="T50" s="14">
        <v>482.78411899999998</v>
      </c>
      <c r="U50" s="14">
        <v>302.12244900000002</v>
      </c>
      <c r="V50" s="14">
        <v>394.96220699999998</v>
      </c>
      <c r="W50" s="14">
        <v>400.77857499999999</v>
      </c>
      <c r="X50" s="14">
        <v>656.58002499999998</v>
      </c>
      <c r="Y50" s="14">
        <v>559.64838699999996</v>
      </c>
      <c r="Z50" s="14">
        <v>464.22622899999999</v>
      </c>
      <c r="AA50" s="14">
        <v>477.82458700000001</v>
      </c>
      <c r="AB50" s="14">
        <v>475.80032899999998</v>
      </c>
      <c r="AC50" s="14">
        <v>480.56212199999999</v>
      </c>
      <c r="AD50" s="14">
        <v>519.60087899999996</v>
      </c>
      <c r="AE50" s="14">
        <v>505.99039499999998</v>
      </c>
    </row>
    <row r="51" spans="1:31" ht="13.5" customHeight="1" x14ac:dyDescent="0.15">
      <c r="A51" s="1"/>
      <c r="B51" s="15" t="s">
        <v>75</v>
      </c>
      <c r="C51" s="10">
        <v>3151.3760000000002</v>
      </c>
      <c r="D51" s="11">
        <v>3843.1779999999999</v>
      </c>
      <c r="E51" s="11">
        <v>4341.5410000000002</v>
      </c>
      <c r="F51" s="11">
        <v>5178.2939999999999</v>
      </c>
      <c r="G51" s="11">
        <v>6217.018</v>
      </c>
      <c r="H51" s="11">
        <v>6966</v>
      </c>
      <c r="I51" s="11">
        <v>8856.0370000000003</v>
      </c>
      <c r="J51" s="11">
        <v>10144.559579999999</v>
      </c>
      <c r="K51" s="11">
        <v>10492.506238</v>
      </c>
      <c r="L51" s="11">
        <v>11405.675359000001</v>
      </c>
      <c r="M51" s="11">
        <v>8994.1225510000004</v>
      </c>
      <c r="N51" s="11">
        <v>8690.7732360000009</v>
      </c>
      <c r="O51" s="11">
        <v>7274.8080550000004</v>
      </c>
      <c r="P51" s="11">
        <v>7208.663888</v>
      </c>
      <c r="Q51" s="11">
        <v>7429.2461960000001</v>
      </c>
      <c r="R51" s="11">
        <v>8607.5802079999994</v>
      </c>
      <c r="S51" s="11">
        <v>8601.4004069999992</v>
      </c>
      <c r="T51" s="11">
        <v>8216.4398889999993</v>
      </c>
      <c r="U51" s="11">
        <v>6924.1974330000003</v>
      </c>
      <c r="V51" s="11">
        <v>7568.1634539999995</v>
      </c>
      <c r="W51" s="11">
        <v>7106.7387250000002</v>
      </c>
      <c r="X51" s="11">
        <v>7406.4227940000001</v>
      </c>
      <c r="Y51" s="11">
        <v>7832.2926079999997</v>
      </c>
      <c r="Z51" s="11">
        <v>8732.8467860000001</v>
      </c>
      <c r="AA51" s="11">
        <v>8811.4289090000002</v>
      </c>
      <c r="AB51" s="11">
        <v>8670.6541300000008</v>
      </c>
      <c r="AC51" s="11">
        <v>9214.8003399999998</v>
      </c>
      <c r="AD51" s="11">
        <v>10567.238632000001</v>
      </c>
      <c r="AE51" s="11">
        <v>11573.870585999999</v>
      </c>
    </row>
    <row r="52" spans="1:31" ht="13.5" customHeight="1" x14ac:dyDescent="0.15">
      <c r="A52" s="1"/>
      <c r="B52" s="12" t="s">
        <v>76</v>
      </c>
      <c r="C52" s="13">
        <v>882.97504800000002</v>
      </c>
      <c r="D52" s="14">
        <v>830.99366599999996</v>
      </c>
      <c r="E52" s="14">
        <v>1263.181</v>
      </c>
      <c r="F52" s="14">
        <v>1385.165</v>
      </c>
      <c r="G52" s="14">
        <v>2118.3049999999998</v>
      </c>
      <c r="H52" s="14">
        <v>3093</v>
      </c>
      <c r="I52" s="14">
        <v>2709.806</v>
      </c>
      <c r="J52" s="14">
        <v>3185.2468410000001</v>
      </c>
      <c r="K52" s="14">
        <v>4435.6369130000003</v>
      </c>
      <c r="L52" s="14">
        <v>4501.2883899999997</v>
      </c>
      <c r="M52" s="14">
        <v>4203.7080169999999</v>
      </c>
      <c r="N52" s="14">
        <v>5337.4677540000002</v>
      </c>
      <c r="O52" s="14">
        <v>7056.2010890000001</v>
      </c>
      <c r="P52" s="14">
        <v>7789.6114470000002</v>
      </c>
      <c r="Q52" s="14">
        <v>9588.4595129999998</v>
      </c>
      <c r="R52" s="14">
        <v>10614.080721</v>
      </c>
      <c r="S52" s="14">
        <v>12375.93953</v>
      </c>
      <c r="T52" s="14">
        <v>11907.515213000001</v>
      </c>
      <c r="U52" s="14">
        <v>8168.1155339999996</v>
      </c>
      <c r="V52" s="14">
        <v>12284.218202</v>
      </c>
      <c r="W52" s="14">
        <v>12955.897704000001</v>
      </c>
      <c r="X52" s="14">
        <v>13112.171435</v>
      </c>
      <c r="Y52" s="14">
        <v>13543.853445999999</v>
      </c>
      <c r="Z52" s="14">
        <v>15661.173896</v>
      </c>
      <c r="AA52" s="14">
        <v>14581.715958000001</v>
      </c>
      <c r="AB52" s="14">
        <v>22098.100337</v>
      </c>
      <c r="AC52" s="14">
        <v>16006.431495000001</v>
      </c>
      <c r="AD52" s="14">
        <v>18737.731883</v>
      </c>
      <c r="AE52" s="14">
        <v>31894.326749</v>
      </c>
    </row>
    <row r="53" spans="1:31" ht="13.5" customHeight="1" x14ac:dyDescent="0.15">
      <c r="A53" s="1"/>
      <c r="B53" s="15" t="s">
        <v>77</v>
      </c>
      <c r="C53" s="10">
        <v>593.77004799999997</v>
      </c>
      <c r="D53" s="11">
        <v>464.048497</v>
      </c>
      <c r="E53" s="11">
        <v>844.69500000000005</v>
      </c>
      <c r="F53" s="11">
        <v>951.00800000000004</v>
      </c>
      <c r="G53" s="11">
        <v>1650.9970000000001</v>
      </c>
      <c r="H53" s="11">
        <v>2180</v>
      </c>
      <c r="I53" s="11">
        <v>2200.0300000000002</v>
      </c>
      <c r="J53" s="11">
        <v>2429.5981470000002</v>
      </c>
      <c r="K53" s="11">
        <v>3192.2760680000001</v>
      </c>
      <c r="L53" s="11">
        <v>3646.3142990000001</v>
      </c>
      <c r="M53" s="11">
        <v>3580.4518109999999</v>
      </c>
      <c r="N53" s="11">
        <v>4547.0578050000004</v>
      </c>
      <c r="O53" s="11">
        <v>6448.0619470000001</v>
      </c>
      <c r="P53" s="11">
        <v>7018.9909850000004</v>
      </c>
      <c r="Q53" s="11">
        <v>8680.3067699999992</v>
      </c>
      <c r="R53" s="11">
        <v>9535.0308260000002</v>
      </c>
      <c r="S53" s="11">
        <v>11087.623943000001</v>
      </c>
      <c r="T53" s="11">
        <v>10443.405333000001</v>
      </c>
      <c r="U53" s="11">
        <v>6969.0435850000003</v>
      </c>
      <c r="V53" s="11">
        <v>10660.639223</v>
      </c>
      <c r="W53" s="11">
        <v>11117.426796</v>
      </c>
      <c r="X53" s="11">
        <v>11532.340779</v>
      </c>
      <c r="Y53" s="11">
        <v>11564.361161999999</v>
      </c>
      <c r="Z53" s="11">
        <v>13445.148254</v>
      </c>
      <c r="AA53" s="11">
        <v>12015.053851999999</v>
      </c>
      <c r="AB53" s="11">
        <v>11359.305692</v>
      </c>
      <c r="AC53" s="11">
        <v>13462.998946</v>
      </c>
      <c r="AD53" s="11">
        <v>16038.654973000001</v>
      </c>
      <c r="AE53" s="11">
        <v>17485.473341000001</v>
      </c>
    </row>
    <row r="54" spans="1:31" ht="13.5" customHeight="1" x14ac:dyDescent="0.15">
      <c r="A54" s="1"/>
      <c r="B54" s="16" t="s">
        <v>78</v>
      </c>
      <c r="C54" s="13">
        <v>0.32900000000000001</v>
      </c>
      <c r="D54" s="14">
        <v>0.154</v>
      </c>
      <c r="E54" s="14">
        <v>0.14599999999999999</v>
      </c>
      <c r="F54" s="14">
        <v>0.11799999999999999</v>
      </c>
      <c r="G54" s="14">
        <v>0.23300000000000001</v>
      </c>
      <c r="H54" s="14"/>
      <c r="I54" s="14">
        <v>0.33800000000000002</v>
      </c>
      <c r="J54" s="14">
        <v>0.89205400000000001</v>
      </c>
      <c r="K54" s="14">
        <v>0.359981</v>
      </c>
      <c r="L54" s="14">
        <v>1.3805449999999999</v>
      </c>
      <c r="M54" s="14">
        <v>0.25425799999999998</v>
      </c>
      <c r="N54" s="14">
        <v>0.241509</v>
      </c>
      <c r="O54" s="14">
        <v>0.79501100000000002</v>
      </c>
      <c r="P54" s="14">
        <v>1.1623749999999999</v>
      </c>
      <c r="Q54" s="14">
        <v>0.98606899999999997</v>
      </c>
      <c r="R54" s="14">
        <v>5.7717999999999998E-2</v>
      </c>
      <c r="S54" s="14">
        <v>0.94744200000000001</v>
      </c>
      <c r="T54" s="14">
        <v>1.4424030000000001</v>
      </c>
      <c r="U54" s="14">
        <v>1.080689</v>
      </c>
      <c r="V54" s="14">
        <v>1.35778</v>
      </c>
      <c r="W54" s="14">
        <v>0.79504900000000001</v>
      </c>
      <c r="X54" s="14">
        <v>0.67700700000000003</v>
      </c>
      <c r="Y54" s="14">
        <v>0.879695</v>
      </c>
      <c r="Z54" s="14">
        <v>0.72884099999999996</v>
      </c>
      <c r="AA54" s="14">
        <v>2.6695820000000001</v>
      </c>
      <c r="AB54" s="14">
        <v>2.5705360000000002</v>
      </c>
      <c r="AC54" s="14">
        <v>8.3801E-2</v>
      </c>
      <c r="AD54" s="14">
        <v>1.1823090000000001</v>
      </c>
      <c r="AE54" s="14">
        <v>1.356501</v>
      </c>
    </row>
    <row r="55" spans="1:31" ht="13.5" customHeight="1" x14ac:dyDescent="0.15">
      <c r="A55" s="1"/>
      <c r="B55" s="16" t="s">
        <v>79</v>
      </c>
      <c r="C55" s="10">
        <v>4.6500000000000004</v>
      </c>
      <c r="D55" s="11">
        <v>4.6529999999999996</v>
      </c>
      <c r="E55" s="11">
        <v>1.0780000000000001</v>
      </c>
      <c r="F55" s="11">
        <v>5.3860000000000001</v>
      </c>
      <c r="G55" s="11">
        <v>5.2770000000000001</v>
      </c>
      <c r="H55" s="11"/>
      <c r="I55" s="11">
        <v>7.2439999999999998</v>
      </c>
      <c r="J55" s="11">
        <v>3.8848379999999998</v>
      </c>
      <c r="K55" s="11">
        <v>5.9836309999999999</v>
      </c>
      <c r="L55" s="11">
        <v>15.163777</v>
      </c>
      <c r="M55" s="11">
        <v>7.9627809999999997</v>
      </c>
      <c r="N55" s="11">
        <v>6.2318790000000002</v>
      </c>
      <c r="O55" s="11">
        <v>10.20173</v>
      </c>
      <c r="P55" s="11">
        <v>6.6489880000000001</v>
      </c>
      <c r="Q55" s="11">
        <v>19.065652</v>
      </c>
      <c r="R55" s="11">
        <v>31.302288000000001</v>
      </c>
      <c r="S55" s="11">
        <v>22.820276</v>
      </c>
      <c r="T55" s="11">
        <v>69.955958999999993</v>
      </c>
      <c r="U55" s="11">
        <v>29.535525</v>
      </c>
      <c r="V55" s="11">
        <v>50.571823000000002</v>
      </c>
      <c r="W55" s="11">
        <v>42.971862000000002</v>
      </c>
      <c r="X55" s="11">
        <v>26.357602</v>
      </c>
      <c r="Y55" s="11">
        <v>7.9350940000000003</v>
      </c>
      <c r="Z55" s="11">
        <v>10.138439999999999</v>
      </c>
      <c r="AA55" s="11">
        <v>22.186368999999999</v>
      </c>
      <c r="AB55" s="11">
        <v>15.346806000000001</v>
      </c>
      <c r="AC55" s="11">
        <v>12.196047</v>
      </c>
      <c r="AD55" s="11">
        <v>19.071234</v>
      </c>
      <c r="AE55" s="11">
        <v>20.698270999999998</v>
      </c>
    </row>
    <row r="56" spans="1:31" ht="13.5" customHeight="1" x14ac:dyDescent="0.15">
      <c r="A56" s="1"/>
      <c r="B56" s="16" t="s">
        <v>80</v>
      </c>
      <c r="C56" s="13"/>
      <c r="D56" s="14">
        <v>6.0000000000000001E-3</v>
      </c>
      <c r="E56" s="14"/>
      <c r="F56" s="14"/>
      <c r="G56" s="14">
        <v>0.01</v>
      </c>
      <c r="H56" s="14"/>
      <c r="I56" s="14">
        <v>0.20499999999999999</v>
      </c>
      <c r="J56" s="14">
        <v>0.12943199999999999</v>
      </c>
      <c r="K56" s="14">
        <v>9.8711999999999994E-2</v>
      </c>
      <c r="L56" s="14">
        <v>0.523509</v>
      </c>
      <c r="M56" s="14">
        <v>0.42508400000000002</v>
      </c>
      <c r="N56" s="14">
        <v>0.85495200000000005</v>
      </c>
      <c r="O56" s="14">
        <v>1.56996</v>
      </c>
      <c r="P56" s="14">
        <v>1.1488719999999999</v>
      </c>
      <c r="Q56" s="14">
        <v>1.1202E-2</v>
      </c>
      <c r="R56" s="14">
        <v>0.15115000000000001</v>
      </c>
      <c r="S56" s="14"/>
      <c r="T56" s="14"/>
      <c r="U56" s="14"/>
      <c r="V56" s="14">
        <v>9.2060000000000006E-3</v>
      </c>
      <c r="W56" s="14">
        <v>3.5149999999999999E-3</v>
      </c>
      <c r="X56" s="14"/>
      <c r="Y56" s="14">
        <v>0.386239</v>
      </c>
      <c r="Z56" s="14">
        <v>0.180783</v>
      </c>
      <c r="AA56" s="14">
        <v>3.0329999999999999E-2</v>
      </c>
      <c r="AB56" s="14">
        <v>0.149588</v>
      </c>
      <c r="AC56" s="14">
        <v>0.19010199999999999</v>
      </c>
      <c r="AD56" s="14">
        <v>0.149813</v>
      </c>
      <c r="AE56" s="14">
        <v>6.6146999999999997E-2</v>
      </c>
    </row>
    <row r="57" spans="1:31" ht="13.5" customHeight="1" x14ac:dyDescent="0.15">
      <c r="A57" s="1"/>
      <c r="B57" s="16" t="s">
        <v>81</v>
      </c>
      <c r="C57" s="10">
        <v>1.0429999999999999</v>
      </c>
      <c r="D57" s="11">
        <v>2.6269999999999998</v>
      </c>
      <c r="E57" s="11">
        <v>2.306</v>
      </c>
      <c r="F57" s="11">
        <v>3.2839999999999998</v>
      </c>
      <c r="G57" s="11">
        <v>2.5529999999999999</v>
      </c>
      <c r="H57" s="11">
        <v>3</v>
      </c>
      <c r="I57" s="11">
        <v>4.375</v>
      </c>
      <c r="J57" s="11">
        <v>3.9033600000000002</v>
      </c>
      <c r="K57" s="11">
        <v>5.4621700000000004</v>
      </c>
      <c r="L57" s="11">
        <v>3.972899</v>
      </c>
      <c r="M57" s="11">
        <v>3.889024</v>
      </c>
      <c r="N57" s="11">
        <v>2.8648699999999998</v>
      </c>
      <c r="O57" s="11">
        <v>2.8902399999999999</v>
      </c>
      <c r="P57" s="11">
        <v>4.0270349999999997</v>
      </c>
      <c r="Q57" s="11">
        <v>9.3984159999999992</v>
      </c>
      <c r="R57" s="11">
        <v>6.1781119999999996</v>
      </c>
      <c r="S57" s="11">
        <v>5.8543849999999997</v>
      </c>
      <c r="T57" s="11">
        <v>9.9926700000000004</v>
      </c>
      <c r="U57" s="11">
        <v>4.8981320000000004</v>
      </c>
      <c r="V57" s="11">
        <v>5.9553380000000002</v>
      </c>
      <c r="W57" s="11">
        <v>6.2327050000000002</v>
      </c>
      <c r="X57" s="11">
        <v>7.2425689999999996</v>
      </c>
      <c r="Y57" s="11">
        <v>8.5131820000000005</v>
      </c>
      <c r="Z57" s="11">
        <v>9.532902</v>
      </c>
      <c r="AA57" s="11">
        <v>11.57119</v>
      </c>
      <c r="AB57" s="11">
        <v>8.2480519999999995</v>
      </c>
      <c r="AC57" s="11">
        <v>6.897983</v>
      </c>
      <c r="AD57" s="11">
        <v>5.8850879999999997</v>
      </c>
      <c r="AE57" s="11">
        <v>5.2562340000000001</v>
      </c>
    </row>
    <row r="58" spans="1:31" ht="13.5" customHeight="1" x14ac:dyDescent="0.15">
      <c r="A58" s="1"/>
      <c r="B58" s="16" t="s">
        <v>82</v>
      </c>
      <c r="C58" s="13"/>
      <c r="D58" s="14">
        <v>0.59099999999999997</v>
      </c>
      <c r="E58" s="14">
        <v>4.2999999999999997E-2</v>
      </c>
      <c r="F58" s="14">
        <v>0.29399999999999998</v>
      </c>
      <c r="G58" s="14">
        <v>0.31</v>
      </c>
      <c r="H58" s="14"/>
      <c r="I58" s="14">
        <v>1.369</v>
      </c>
      <c r="J58" s="14">
        <v>1.212215</v>
      </c>
      <c r="K58" s="14">
        <v>3.0654149999999998</v>
      </c>
      <c r="L58" s="14">
        <v>2.345669</v>
      </c>
      <c r="M58" s="14">
        <v>3.5429900000000001</v>
      </c>
      <c r="N58" s="14">
        <v>7.7465450000000002</v>
      </c>
      <c r="O58" s="14">
        <v>6.4783850000000003</v>
      </c>
      <c r="P58" s="14">
        <v>5.4045310000000004</v>
      </c>
      <c r="Q58" s="14">
        <v>7.5508839999999999</v>
      </c>
      <c r="R58" s="14">
        <v>8.554176</v>
      </c>
      <c r="S58" s="14">
        <v>8.5318120000000004</v>
      </c>
      <c r="T58" s="14">
        <v>7.3731299999999997</v>
      </c>
      <c r="U58" s="14">
        <v>9.1328960000000006</v>
      </c>
      <c r="V58" s="14">
        <v>8.4951989999999995</v>
      </c>
      <c r="W58" s="14">
        <v>9.7428690000000007</v>
      </c>
      <c r="X58" s="14">
        <v>16.372402999999998</v>
      </c>
      <c r="Y58" s="14">
        <v>9.6483650000000001</v>
      </c>
      <c r="Z58" s="14">
        <v>82.797773000000007</v>
      </c>
      <c r="AA58" s="14">
        <v>8.651745</v>
      </c>
      <c r="AB58" s="14">
        <v>16.104839999999999</v>
      </c>
      <c r="AC58" s="14">
        <v>14.721406</v>
      </c>
      <c r="AD58" s="14">
        <v>30.58839</v>
      </c>
      <c r="AE58" s="14">
        <v>26.159939000000001</v>
      </c>
    </row>
    <row r="59" spans="1:31" ht="13.5" customHeight="1" x14ac:dyDescent="0.15">
      <c r="A59" s="1"/>
      <c r="B59" s="16" t="s">
        <v>83</v>
      </c>
      <c r="C59" s="10">
        <v>127.76900000000001</v>
      </c>
      <c r="D59" s="11">
        <v>113.824</v>
      </c>
      <c r="E59" s="11">
        <v>166.93199999999999</v>
      </c>
      <c r="F59" s="11">
        <v>163.94</v>
      </c>
      <c r="G59" s="11">
        <v>208.93299999999999</v>
      </c>
      <c r="H59" s="11">
        <v>328</v>
      </c>
      <c r="I59" s="11">
        <v>244.41200000000001</v>
      </c>
      <c r="J59" s="11">
        <v>343.68257799999998</v>
      </c>
      <c r="K59" s="11">
        <v>574.80869499999994</v>
      </c>
      <c r="L59" s="11">
        <v>663.290257</v>
      </c>
      <c r="M59" s="11">
        <v>792.75673200000006</v>
      </c>
      <c r="N59" s="11">
        <v>1355.825247</v>
      </c>
      <c r="O59" s="11">
        <v>2144.6470420000001</v>
      </c>
      <c r="P59" s="11">
        <v>2653.0363010000001</v>
      </c>
      <c r="Q59" s="11">
        <v>4076.6824959999999</v>
      </c>
      <c r="R59" s="11">
        <v>4617.3259360000002</v>
      </c>
      <c r="S59" s="11">
        <v>5749.864122</v>
      </c>
      <c r="T59" s="11">
        <v>5469.1859350000004</v>
      </c>
      <c r="U59" s="11">
        <v>2986.4612769999999</v>
      </c>
      <c r="V59" s="11">
        <v>5701.5039150000002</v>
      </c>
      <c r="W59" s="11">
        <v>6102.2522669999998</v>
      </c>
      <c r="X59" s="11">
        <v>6159.1057929999997</v>
      </c>
      <c r="Y59" s="11">
        <v>6582.5567410000003</v>
      </c>
      <c r="Z59" s="11">
        <v>8022.1341819999998</v>
      </c>
      <c r="AA59" s="11">
        <v>6393.0729339999998</v>
      </c>
      <c r="AB59" s="11">
        <v>6192.4329040000002</v>
      </c>
      <c r="AC59" s="11">
        <v>6992.770829</v>
      </c>
      <c r="AD59" s="11">
        <v>8698.6684179999993</v>
      </c>
      <c r="AE59" s="11">
        <v>9814.4275180000004</v>
      </c>
    </row>
    <row r="60" spans="1:31" ht="13.5" customHeight="1" x14ac:dyDescent="0.15">
      <c r="A60" s="1"/>
      <c r="B60" s="16" t="s">
        <v>84</v>
      </c>
      <c r="C60" s="13">
        <v>0.78700000000000003</v>
      </c>
      <c r="D60" s="14">
        <v>0.95499999999999996</v>
      </c>
      <c r="E60" s="14">
        <v>0.73199999999999998</v>
      </c>
      <c r="F60" s="14">
        <v>1.024</v>
      </c>
      <c r="G60" s="14">
        <v>0.75</v>
      </c>
      <c r="H60" s="14"/>
      <c r="I60" s="14">
        <v>1.871</v>
      </c>
      <c r="J60" s="14">
        <v>2.3434680000000001</v>
      </c>
      <c r="K60" s="14">
        <v>1.0062120000000001</v>
      </c>
      <c r="L60" s="14">
        <v>0.83577800000000002</v>
      </c>
      <c r="M60" s="14">
        <v>1.7547870000000001</v>
      </c>
      <c r="N60" s="14">
        <v>1.0649999999999999</v>
      </c>
      <c r="O60" s="14">
        <v>0.65857900000000003</v>
      </c>
      <c r="P60" s="14">
        <v>2.615459</v>
      </c>
      <c r="Q60" s="14">
        <v>1.8252280000000001</v>
      </c>
      <c r="R60" s="14">
        <v>1.677462</v>
      </c>
      <c r="S60" s="14">
        <v>1.683662</v>
      </c>
      <c r="T60" s="14">
        <v>1.2488939999999999</v>
      </c>
      <c r="U60" s="14">
        <v>0.71870900000000004</v>
      </c>
      <c r="V60" s="14">
        <v>0.77488199999999996</v>
      </c>
      <c r="W60" s="14">
        <v>1.4750669999999999</v>
      </c>
      <c r="X60" s="14">
        <v>1.3701080000000001</v>
      </c>
      <c r="Y60" s="14">
        <v>1.7899130000000001</v>
      </c>
      <c r="Z60" s="14">
        <v>1.1844710000000001</v>
      </c>
      <c r="AA60" s="14">
        <v>1.1370210000000001</v>
      </c>
      <c r="AB60" s="14">
        <v>28.749233</v>
      </c>
      <c r="AC60" s="14">
        <v>2.072651</v>
      </c>
      <c r="AD60" s="14">
        <v>2.2473719999999999</v>
      </c>
      <c r="AE60" s="14">
        <v>3.0340220000000002</v>
      </c>
    </row>
    <row r="61" spans="1:31" ht="13.5" customHeight="1" x14ac:dyDescent="0.15">
      <c r="A61" s="1"/>
      <c r="B61" s="16" t="s">
        <v>85</v>
      </c>
      <c r="C61" s="10">
        <v>0.874</v>
      </c>
      <c r="D61" s="11">
        <v>0.34300000000000003</v>
      </c>
      <c r="E61" s="11">
        <v>0.52</v>
      </c>
      <c r="F61" s="11">
        <v>0.373</v>
      </c>
      <c r="G61" s="11">
        <v>1.0640000000000001</v>
      </c>
      <c r="H61" s="11"/>
      <c r="I61" s="11">
        <v>0.68600000000000005</v>
      </c>
      <c r="J61" s="11">
        <v>0.37331700000000001</v>
      </c>
      <c r="K61" s="11">
        <v>1.238694</v>
      </c>
      <c r="L61" s="11">
        <v>0.62929800000000002</v>
      </c>
      <c r="M61" s="11">
        <v>0.17065900000000001</v>
      </c>
      <c r="N61" s="11">
        <v>0.15531700000000001</v>
      </c>
      <c r="O61" s="11">
        <v>0.16337299999999999</v>
      </c>
      <c r="P61" s="11">
        <v>0.34043800000000002</v>
      </c>
      <c r="Q61" s="11">
        <v>0.44686599999999999</v>
      </c>
      <c r="R61" s="11">
        <v>2.4947650000000001</v>
      </c>
      <c r="S61" s="11">
        <v>0.64861100000000005</v>
      </c>
      <c r="T61" s="11">
        <v>0.79044300000000001</v>
      </c>
      <c r="U61" s="11">
        <v>0.27388200000000001</v>
      </c>
      <c r="V61" s="11">
        <v>0.57254000000000005</v>
      </c>
      <c r="W61" s="11">
        <v>1.638865</v>
      </c>
      <c r="X61" s="11">
        <v>0.30569800000000003</v>
      </c>
      <c r="Y61" s="11">
        <v>0.34676299999999999</v>
      </c>
      <c r="Z61" s="11">
        <v>0.25014999999999998</v>
      </c>
      <c r="AA61" s="11">
        <v>2.6197879999999998</v>
      </c>
      <c r="AB61" s="11">
        <v>1.572929</v>
      </c>
      <c r="AC61" s="11">
        <v>0.39636100000000002</v>
      </c>
      <c r="AD61" s="11">
        <v>0.189471</v>
      </c>
      <c r="AE61" s="11">
        <v>22.439111</v>
      </c>
    </row>
    <row r="62" spans="1:31" ht="13.5" customHeight="1" x14ac:dyDescent="0.15">
      <c r="A62" s="1"/>
      <c r="B62" s="16" t="s">
        <v>86</v>
      </c>
      <c r="C62" s="13">
        <v>16.289000000000001</v>
      </c>
      <c r="D62" s="14">
        <v>16.131</v>
      </c>
      <c r="E62" s="14">
        <v>13.228</v>
      </c>
      <c r="F62" s="14">
        <v>15.781000000000001</v>
      </c>
      <c r="G62" s="14">
        <v>16.88</v>
      </c>
      <c r="H62" s="14"/>
      <c r="I62" s="14">
        <v>15.528</v>
      </c>
      <c r="J62" s="14">
        <v>13.826285</v>
      </c>
      <c r="K62" s="14">
        <v>13.695164</v>
      </c>
      <c r="L62" s="14">
        <v>15.995951</v>
      </c>
      <c r="M62" s="14">
        <v>12.508632</v>
      </c>
      <c r="N62" s="14">
        <v>13.060668</v>
      </c>
      <c r="O62" s="14">
        <v>16.780927999999999</v>
      </c>
      <c r="P62" s="14">
        <v>27.292971999999999</v>
      </c>
      <c r="Q62" s="14">
        <v>19.453904999999999</v>
      </c>
      <c r="R62" s="14">
        <v>14.822621</v>
      </c>
      <c r="S62" s="14">
        <v>15.567773000000001</v>
      </c>
      <c r="T62" s="14">
        <v>21.404363</v>
      </c>
      <c r="U62" s="14">
        <v>11.482915999999999</v>
      </c>
      <c r="V62" s="14">
        <v>14.056483999999999</v>
      </c>
      <c r="W62" s="14">
        <v>14.471926</v>
      </c>
      <c r="X62" s="14">
        <v>12.140863</v>
      </c>
      <c r="Y62" s="14">
        <v>13.003112</v>
      </c>
      <c r="Z62" s="14">
        <v>18.850017000000001</v>
      </c>
      <c r="AA62" s="14">
        <v>16.206962999999998</v>
      </c>
      <c r="AB62" s="14">
        <v>17.052855999999998</v>
      </c>
      <c r="AC62" s="14">
        <v>12.627623</v>
      </c>
      <c r="AD62" s="14">
        <v>9.9961509999999993</v>
      </c>
      <c r="AE62" s="14">
        <v>12.993672999999999</v>
      </c>
    </row>
    <row r="63" spans="1:31" ht="13.5" customHeight="1" x14ac:dyDescent="0.15">
      <c r="A63" s="1"/>
      <c r="B63" s="16" t="s">
        <v>87</v>
      </c>
      <c r="C63" s="10">
        <v>16.675999999999998</v>
      </c>
      <c r="D63" s="11">
        <v>8.5950000000000006</v>
      </c>
      <c r="E63" s="11">
        <v>225.595</v>
      </c>
      <c r="F63" s="11">
        <v>12.986000000000001</v>
      </c>
      <c r="G63" s="11">
        <v>20.228000000000002</v>
      </c>
      <c r="H63" s="11">
        <v>179</v>
      </c>
      <c r="I63" s="11">
        <v>33.779000000000003</v>
      </c>
      <c r="J63" s="11">
        <v>37.510351999999997</v>
      </c>
      <c r="K63" s="11">
        <v>41.539748000000003</v>
      </c>
      <c r="L63" s="11">
        <v>63.998576999999997</v>
      </c>
      <c r="M63" s="11">
        <v>71.145773000000005</v>
      </c>
      <c r="N63" s="11">
        <v>89.328181000000001</v>
      </c>
      <c r="O63" s="11">
        <v>101.85315799999999</v>
      </c>
      <c r="P63" s="11">
        <v>89.396413999999993</v>
      </c>
      <c r="Q63" s="11">
        <v>86.102564999999998</v>
      </c>
      <c r="R63" s="11">
        <v>119.46476699999999</v>
      </c>
      <c r="S63" s="11">
        <v>243.97179600000001</v>
      </c>
      <c r="T63" s="11">
        <v>193.515355</v>
      </c>
      <c r="U63" s="11">
        <v>213.20971599999999</v>
      </c>
      <c r="V63" s="11">
        <v>409.84463399999999</v>
      </c>
      <c r="W63" s="11">
        <v>387.90388200000001</v>
      </c>
      <c r="X63" s="11">
        <v>326.84693700000003</v>
      </c>
      <c r="Y63" s="11">
        <v>288.22360099999997</v>
      </c>
      <c r="Z63" s="11">
        <v>299.10471100000001</v>
      </c>
      <c r="AA63" s="11">
        <v>372.88582000000002</v>
      </c>
      <c r="AB63" s="11">
        <v>315.12707999999998</v>
      </c>
      <c r="AC63" s="11">
        <v>509.35999700000002</v>
      </c>
      <c r="AD63" s="11">
        <v>589.74902399999996</v>
      </c>
      <c r="AE63" s="11">
        <v>545.44546100000002</v>
      </c>
    </row>
    <row r="64" spans="1:31" ht="13.5" customHeight="1" x14ac:dyDescent="0.15">
      <c r="A64" s="1"/>
      <c r="B64" s="16" t="s">
        <v>88</v>
      </c>
      <c r="C64" s="13">
        <v>41.942999999999998</v>
      </c>
      <c r="D64" s="14">
        <v>40.273000000000003</v>
      </c>
      <c r="E64" s="14">
        <v>48.198</v>
      </c>
      <c r="F64" s="14">
        <v>72.326999999999998</v>
      </c>
      <c r="G64" s="14">
        <v>126.371</v>
      </c>
      <c r="H64" s="14"/>
      <c r="I64" s="14">
        <v>214.136</v>
      </c>
      <c r="J64" s="14">
        <v>111.18973800000001</v>
      </c>
      <c r="K64" s="14">
        <v>123.407524</v>
      </c>
      <c r="L64" s="14">
        <v>183.42952700000001</v>
      </c>
      <c r="M64" s="14">
        <v>132.588887</v>
      </c>
      <c r="N64" s="14">
        <v>204.70323300000001</v>
      </c>
      <c r="O64" s="14">
        <v>295.58463799999998</v>
      </c>
      <c r="P64" s="14">
        <v>375.72002199999997</v>
      </c>
      <c r="Q64" s="14">
        <v>476.31736599999999</v>
      </c>
      <c r="R64" s="14">
        <v>363.88394899999997</v>
      </c>
      <c r="S64" s="14">
        <v>524.46988299999998</v>
      </c>
      <c r="T64" s="14">
        <v>602.71321599999999</v>
      </c>
      <c r="U64" s="14">
        <v>381.32772199999999</v>
      </c>
      <c r="V64" s="14">
        <v>449.21718700000002</v>
      </c>
      <c r="W64" s="14">
        <v>605.85807399999999</v>
      </c>
      <c r="X64" s="14">
        <v>839.66657199999997</v>
      </c>
      <c r="Y64" s="14">
        <v>802.79488800000001</v>
      </c>
      <c r="Z64" s="14">
        <v>758.50825799999996</v>
      </c>
      <c r="AA64" s="14">
        <v>628.27379699999995</v>
      </c>
      <c r="AB64" s="14">
        <v>592.20426699999996</v>
      </c>
      <c r="AC64" s="14">
        <v>702.07955900000002</v>
      </c>
      <c r="AD64" s="14">
        <v>866.20279200000004</v>
      </c>
      <c r="AE64" s="14">
        <v>829.01622799999996</v>
      </c>
    </row>
    <row r="65" spans="1:31" ht="13.5" customHeight="1" x14ac:dyDescent="0.15">
      <c r="A65" s="1"/>
      <c r="B65" s="16" t="s">
        <v>89</v>
      </c>
      <c r="C65" s="10">
        <v>7.0999999999999994E-2</v>
      </c>
      <c r="D65" s="11"/>
      <c r="E65" s="11">
        <v>3.5000000000000003E-2</v>
      </c>
      <c r="F65" s="11"/>
      <c r="G65" s="11">
        <v>0.254</v>
      </c>
      <c r="H65" s="11"/>
      <c r="I65" s="11">
        <v>9.6000000000000002E-2</v>
      </c>
      <c r="J65" s="11"/>
      <c r="K65" s="11"/>
      <c r="L65" s="11">
        <v>3.2070000000000001E-2</v>
      </c>
      <c r="M65" s="11">
        <v>1E-4</v>
      </c>
      <c r="N65" s="11"/>
      <c r="O65" s="11">
        <v>3.0832999999999999E-2</v>
      </c>
      <c r="P65" s="11">
        <v>0.61288100000000001</v>
      </c>
      <c r="Q65" s="11">
        <v>0.25004900000000002</v>
      </c>
      <c r="R65" s="11">
        <v>0.37119799999999997</v>
      </c>
      <c r="S65" s="11">
        <v>0.32715499999999997</v>
      </c>
      <c r="T65" s="11">
        <v>0.788906</v>
      </c>
      <c r="U65" s="11">
        <v>0.40812700000000002</v>
      </c>
      <c r="V65" s="11">
        <v>0.206507</v>
      </c>
      <c r="W65" s="11">
        <v>0.19101599999999999</v>
      </c>
      <c r="X65" s="11">
        <v>0.20267499999999999</v>
      </c>
      <c r="Y65" s="11">
        <v>0.14949599999999999</v>
      </c>
      <c r="Z65" s="11">
        <v>0.46898400000000001</v>
      </c>
      <c r="AA65" s="11">
        <v>0.188967</v>
      </c>
      <c r="AB65" s="11">
        <v>0.274227</v>
      </c>
      <c r="AC65" s="11">
        <v>0.977441</v>
      </c>
      <c r="AD65" s="11">
        <v>0.99909999999999999</v>
      </c>
      <c r="AE65" s="11">
        <v>0.73578500000000002</v>
      </c>
    </row>
    <row r="66" spans="1:31" ht="13.5" customHeight="1" x14ac:dyDescent="0.15">
      <c r="A66" s="1"/>
      <c r="B66" s="16" t="s">
        <v>90</v>
      </c>
      <c r="C66" s="13"/>
      <c r="D66" s="14">
        <v>1E-3</v>
      </c>
      <c r="E66" s="14"/>
      <c r="F66" s="14"/>
      <c r="G66" s="14">
        <v>4.0000000000000001E-3</v>
      </c>
      <c r="H66" s="14"/>
      <c r="I66" s="14">
        <v>37.646999999999998</v>
      </c>
      <c r="J66" s="14">
        <v>6.0734999999999997E-2</v>
      </c>
      <c r="K66" s="14">
        <v>0.11239399999999999</v>
      </c>
      <c r="L66" s="14">
        <v>4.6688E-2</v>
      </c>
      <c r="M66" s="14">
        <v>8.0642000000000005E-2</v>
      </c>
      <c r="N66" s="14">
        <v>2.2377000000000001E-2</v>
      </c>
      <c r="O66" s="14">
        <v>0.130579</v>
      </c>
      <c r="P66" s="14">
        <v>0.23650399999999999</v>
      </c>
      <c r="Q66" s="14">
        <v>0.72124600000000005</v>
      </c>
      <c r="R66" s="14">
        <v>0.451685</v>
      </c>
      <c r="S66" s="14">
        <v>0.44425199999999998</v>
      </c>
      <c r="T66" s="14">
        <v>0.71669899999999997</v>
      </c>
      <c r="U66" s="14">
        <v>1.452855</v>
      </c>
      <c r="V66" s="14">
        <v>0.30127300000000001</v>
      </c>
      <c r="W66" s="14">
        <v>0.61147600000000002</v>
      </c>
      <c r="X66" s="14">
        <v>0.54178199999999999</v>
      </c>
      <c r="Y66" s="14">
        <v>0.79756800000000005</v>
      </c>
      <c r="Z66" s="14">
        <v>0.10954</v>
      </c>
      <c r="AA66" s="14">
        <v>15.573639999999999</v>
      </c>
      <c r="AB66" s="14">
        <v>0.68493499999999996</v>
      </c>
      <c r="AC66" s="14">
        <v>1.3414820000000001</v>
      </c>
      <c r="AD66" s="14">
        <v>2.7023820000000001</v>
      </c>
      <c r="AE66" s="14">
        <v>1.089472</v>
      </c>
    </row>
    <row r="67" spans="1:31" ht="13.5" customHeight="1" x14ac:dyDescent="0.15">
      <c r="A67" s="1"/>
      <c r="B67" s="16" t="s">
        <v>91</v>
      </c>
      <c r="C67" s="10">
        <v>123.449048</v>
      </c>
      <c r="D67" s="11">
        <v>127.849497</v>
      </c>
      <c r="E67" s="11">
        <v>159.89500000000001</v>
      </c>
      <c r="F67" s="11">
        <v>220.52</v>
      </c>
      <c r="G67" s="11">
        <v>314.077</v>
      </c>
      <c r="H67" s="11">
        <v>687</v>
      </c>
      <c r="I67" s="11">
        <v>640.09100000000001</v>
      </c>
      <c r="J67" s="11">
        <v>1141.61574</v>
      </c>
      <c r="K67" s="11">
        <v>1479.285183</v>
      </c>
      <c r="L67" s="11">
        <v>1377.3607460000001</v>
      </c>
      <c r="M67" s="11">
        <v>1111.6544349999999</v>
      </c>
      <c r="N67" s="11">
        <v>1652.611388</v>
      </c>
      <c r="O67" s="11">
        <v>2462.5750859999998</v>
      </c>
      <c r="P67" s="11">
        <v>2069.84283</v>
      </c>
      <c r="Q67" s="11">
        <v>2457.1530659999999</v>
      </c>
      <c r="R67" s="11">
        <v>2615.5296939999998</v>
      </c>
      <c r="S67" s="11">
        <v>2506.7036459999999</v>
      </c>
      <c r="T67" s="11">
        <v>1957.627197</v>
      </c>
      <c r="U67" s="11">
        <v>1358.1177</v>
      </c>
      <c r="V67" s="11">
        <v>1396.49613</v>
      </c>
      <c r="W67" s="11">
        <v>1098.9884520000001</v>
      </c>
      <c r="X67" s="11">
        <v>1018.099385</v>
      </c>
      <c r="Y67" s="11">
        <v>1296.6736969999999</v>
      </c>
      <c r="Z67" s="11">
        <v>1161.0188619999999</v>
      </c>
      <c r="AA67" s="11">
        <v>1198.6943819999999</v>
      </c>
      <c r="AB67" s="11">
        <v>1189.4573740000001</v>
      </c>
      <c r="AC67" s="11">
        <v>1594.414374</v>
      </c>
      <c r="AD67" s="11">
        <v>1929.6011490000001</v>
      </c>
      <c r="AE67" s="11">
        <v>1825.2742490000001</v>
      </c>
    </row>
    <row r="68" spans="1:31" ht="13.5" customHeight="1" x14ac:dyDescent="0.15">
      <c r="A68" s="1"/>
      <c r="B68" s="16" t="s">
        <v>92</v>
      </c>
      <c r="C68" s="13">
        <v>1.4E-2</v>
      </c>
      <c r="D68" s="14">
        <v>2.7E-2</v>
      </c>
      <c r="E68" s="14">
        <v>2.8000000000000001E-2</v>
      </c>
      <c r="F68" s="14">
        <v>6.2E-2</v>
      </c>
      <c r="G68" s="14">
        <v>6.0999999999999999E-2</v>
      </c>
      <c r="H68" s="14"/>
      <c r="I68" s="14">
        <v>8.6999999999999994E-2</v>
      </c>
      <c r="J68" s="14">
        <v>3.7185999999999997E-2</v>
      </c>
      <c r="K68" s="14">
        <v>0.18584200000000001</v>
      </c>
      <c r="L68" s="14">
        <v>1.0384310000000001</v>
      </c>
      <c r="M68" s="14">
        <v>0.31524400000000002</v>
      </c>
      <c r="N68" s="14">
        <v>0.26200499999999999</v>
      </c>
      <c r="O68" s="14">
        <v>0.54396599999999995</v>
      </c>
      <c r="P68" s="14">
        <v>0.78871100000000005</v>
      </c>
      <c r="Q68" s="14">
        <v>0.687141</v>
      </c>
      <c r="R68" s="14">
        <v>0.83484000000000003</v>
      </c>
      <c r="S68" s="14">
        <v>1.363305</v>
      </c>
      <c r="T68" s="14">
        <v>1.335869</v>
      </c>
      <c r="U68" s="14">
        <v>1.1235459999999999</v>
      </c>
      <c r="V68" s="14">
        <v>1.507193</v>
      </c>
      <c r="W68" s="14">
        <v>1.300341</v>
      </c>
      <c r="X68" s="14">
        <v>1.901149</v>
      </c>
      <c r="Y68" s="14">
        <v>0.76930100000000001</v>
      </c>
      <c r="Z68" s="14">
        <v>1.456887</v>
      </c>
      <c r="AA68" s="14">
        <v>1.346819</v>
      </c>
      <c r="AB68" s="14">
        <v>7.8609229999999997</v>
      </c>
      <c r="AC68" s="14">
        <v>2.3184459999999998</v>
      </c>
      <c r="AD68" s="14">
        <v>1.709141</v>
      </c>
      <c r="AE68" s="14">
        <v>1.9821549999999999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1.648668</v>
      </c>
      <c r="AC69" s="11">
        <v>2.195014</v>
      </c>
      <c r="AD69" s="11">
        <v>97.939228</v>
      </c>
      <c r="AE69" s="11">
        <v>3.1916020000000001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6.5210759999999999</v>
      </c>
      <c r="AC70" s="14">
        <v>7.5389869999999997</v>
      </c>
      <c r="AD70" s="14">
        <v>5.951587</v>
      </c>
      <c r="AE70" s="14">
        <v>7.2249699999999999</v>
      </c>
    </row>
    <row r="71" spans="1:31" ht="13.5" customHeight="1" x14ac:dyDescent="0.15">
      <c r="A71" s="1"/>
      <c r="B71" s="16" t="s">
        <v>95</v>
      </c>
      <c r="C71" s="10"/>
      <c r="D71" s="11"/>
      <c r="E71" s="11"/>
      <c r="F71" s="11">
        <v>1.6E-2</v>
      </c>
      <c r="G71" s="11">
        <v>2.3E-2</v>
      </c>
      <c r="H71" s="11"/>
      <c r="I71" s="11">
        <v>1E-3</v>
      </c>
      <c r="J71" s="11">
        <v>1.9851000000000001E-2</v>
      </c>
      <c r="K71" s="11">
        <v>2.3116000000000001E-2</v>
      </c>
      <c r="L71" s="11">
        <v>2.5720000000000001E-3</v>
      </c>
      <c r="M71" s="11">
        <v>1.7957000000000001E-2</v>
      </c>
      <c r="N71" s="11">
        <v>7.3279999999999998E-2</v>
      </c>
      <c r="O71" s="11">
        <v>0.20125100000000001</v>
      </c>
      <c r="P71" s="11">
        <v>0.17285400000000001</v>
      </c>
      <c r="Q71" s="11">
        <v>0.78388899999999995</v>
      </c>
      <c r="R71" s="11">
        <v>0.33779700000000001</v>
      </c>
      <c r="S71" s="11">
        <v>0.439083</v>
      </c>
      <c r="T71" s="11">
        <v>0.52012000000000003</v>
      </c>
      <c r="U71" s="11">
        <v>1.2532430000000001</v>
      </c>
      <c r="V71" s="11">
        <v>0.474524</v>
      </c>
      <c r="W71" s="11">
        <v>0.79467900000000002</v>
      </c>
      <c r="X71" s="11">
        <v>0.81065600000000004</v>
      </c>
      <c r="Y71" s="11">
        <v>1.9713750000000001</v>
      </c>
      <c r="Z71" s="11">
        <v>2.2356919999999998</v>
      </c>
      <c r="AA71" s="11">
        <v>1.435362</v>
      </c>
      <c r="AB71" s="11">
        <v>2.8167409999999999</v>
      </c>
      <c r="AC71" s="11">
        <v>1.879921</v>
      </c>
      <c r="AD71" s="11">
        <v>2.5721409999999998</v>
      </c>
      <c r="AE71" s="11">
        <v>2.3418709999999998</v>
      </c>
    </row>
    <row r="72" spans="1:31" ht="13.5" customHeight="1" x14ac:dyDescent="0.15">
      <c r="A72" s="1"/>
      <c r="B72" s="16" t="s">
        <v>96</v>
      </c>
      <c r="C72" s="13">
        <v>1E-3</v>
      </c>
      <c r="D72" s="14">
        <v>5.1999999999999998E-2</v>
      </c>
      <c r="E72" s="14">
        <v>8.5000000000000006E-2</v>
      </c>
      <c r="F72" s="14">
        <v>0.113</v>
      </c>
      <c r="G72" s="14">
        <v>1.5</v>
      </c>
      <c r="H72" s="14"/>
      <c r="I72" s="14">
        <v>4.82</v>
      </c>
      <c r="J72" s="14">
        <v>2.5946009999999999</v>
      </c>
      <c r="K72" s="14">
        <v>6.7664530000000003</v>
      </c>
      <c r="L72" s="14">
        <v>10.183897</v>
      </c>
      <c r="M72" s="14">
        <v>6.2066739999999996</v>
      </c>
      <c r="N72" s="14">
        <v>3.6901229999999998</v>
      </c>
      <c r="O72" s="14">
        <v>3.9345219999999999</v>
      </c>
      <c r="P72" s="14">
        <v>7.3052039999999998</v>
      </c>
      <c r="Q72" s="14">
        <v>9.0870809999999995</v>
      </c>
      <c r="R72" s="14">
        <v>7.581626</v>
      </c>
      <c r="S72" s="14">
        <v>8.0107350000000004</v>
      </c>
      <c r="T72" s="14">
        <v>10.937271000000001</v>
      </c>
      <c r="U72" s="14">
        <v>8.0747309999999999</v>
      </c>
      <c r="V72" s="14">
        <v>11.232996</v>
      </c>
      <c r="W72" s="14">
        <v>14.129197</v>
      </c>
      <c r="X72" s="14">
        <v>19.13203</v>
      </c>
      <c r="Y72" s="14">
        <v>22.681612999999999</v>
      </c>
      <c r="Z72" s="14">
        <v>18.740815000000001</v>
      </c>
      <c r="AA72" s="14">
        <v>34.119320000000002</v>
      </c>
      <c r="AB72" s="14">
        <v>16.796821999999999</v>
      </c>
      <c r="AC72" s="14">
        <v>24.93927</v>
      </c>
      <c r="AD72" s="14">
        <v>41.483018000000001</v>
      </c>
      <c r="AE72" s="14">
        <v>54.968873000000002</v>
      </c>
    </row>
    <row r="73" spans="1:31" ht="13.5" customHeight="1" x14ac:dyDescent="0.15">
      <c r="A73" s="1"/>
      <c r="B73" s="16" t="s">
        <v>97</v>
      </c>
      <c r="C73" s="10">
        <v>0.20499999999999999</v>
      </c>
      <c r="D73" s="11">
        <v>0.12</v>
      </c>
      <c r="E73" s="11">
        <v>0.11899999999999999</v>
      </c>
      <c r="F73" s="11">
        <v>0.17499999999999999</v>
      </c>
      <c r="G73" s="11">
        <v>9.2999999999999999E-2</v>
      </c>
      <c r="H73" s="11"/>
      <c r="I73" s="11">
        <v>8.0000000000000002E-3</v>
      </c>
      <c r="J73" s="11">
        <v>5.2350000000000001E-3</v>
      </c>
      <c r="K73" s="11">
        <v>2.0733000000000001E-2</v>
      </c>
      <c r="L73" s="11">
        <v>0.114466</v>
      </c>
      <c r="M73" s="11">
        <v>2.2499000000000002E-2</v>
      </c>
      <c r="N73" s="11">
        <v>3.9902E-2</v>
      </c>
      <c r="O73" s="11">
        <v>3.7024000000000001E-2</v>
      </c>
      <c r="P73" s="11">
        <v>1.3696E-2</v>
      </c>
      <c r="Q73" s="11">
        <v>2.3890000000000001E-3</v>
      </c>
      <c r="R73" s="11">
        <v>6.1120000000000002E-3</v>
      </c>
      <c r="S73" s="11">
        <v>5.4260000000000003E-3</v>
      </c>
      <c r="T73" s="11">
        <v>4.3499999999999997E-3</v>
      </c>
      <c r="U73" s="11"/>
      <c r="V73" s="11"/>
      <c r="W73" s="11">
        <v>3.1612000000000001E-2</v>
      </c>
      <c r="X73" s="11"/>
      <c r="Y73" s="11">
        <v>3.2559999999999999E-2</v>
      </c>
      <c r="Z73" s="11">
        <v>0.109241</v>
      </c>
      <c r="AA73" s="11">
        <v>8.6619999999999996E-3</v>
      </c>
      <c r="AB73" s="11"/>
      <c r="AC73" s="11"/>
      <c r="AD73" s="11">
        <v>8.907E-3</v>
      </c>
      <c r="AE73" s="11"/>
    </row>
    <row r="74" spans="1:31" ht="13.5" customHeight="1" x14ac:dyDescent="0.15">
      <c r="A74" s="1"/>
      <c r="B74" s="16" t="s">
        <v>98</v>
      </c>
      <c r="C74" s="13">
        <v>0.115</v>
      </c>
      <c r="D74" s="14">
        <v>1E-3</v>
      </c>
      <c r="E74" s="14">
        <v>1.6E-2</v>
      </c>
      <c r="F74" s="14">
        <v>6.0000000000000001E-3</v>
      </c>
      <c r="G74" s="14">
        <v>0.14199999999999999</v>
      </c>
      <c r="H74" s="14"/>
      <c r="I74" s="14">
        <v>0.72899999999999998</v>
      </c>
      <c r="J74" s="14">
        <v>2.4274979999999999</v>
      </c>
      <c r="K74" s="14">
        <v>0.50989300000000004</v>
      </c>
      <c r="L74" s="14">
        <v>1.2303770000000001</v>
      </c>
      <c r="M74" s="14">
        <v>0.43867600000000001</v>
      </c>
      <c r="N74" s="14">
        <v>0.59818800000000005</v>
      </c>
      <c r="O74" s="14">
        <v>2.2141350000000002</v>
      </c>
      <c r="P74" s="14">
        <v>0.86123799999999995</v>
      </c>
      <c r="Q74" s="14">
        <v>0.21004999999999999</v>
      </c>
      <c r="R74" s="14">
        <v>0.56024499999999999</v>
      </c>
      <c r="S74" s="14">
        <v>1.3253999999999999</v>
      </c>
      <c r="T74" s="14">
        <v>1.0743389999999999</v>
      </c>
      <c r="U74" s="14">
        <v>1.378546</v>
      </c>
      <c r="V74" s="14">
        <v>2.6815829999999998</v>
      </c>
      <c r="W74" s="14">
        <v>1.7890680000000001</v>
      </c>
      <c r="X74" s="14">
        <v>1.1824410000000001</v>
      </c>
      <c r="Y74" s="14">
        <v>1.2758560000000001</v>
      </c>
      <c r="Z74" s="14">
        <v>2.6146400000000001</v>
      </c>
      <c r="AA74" s="14">
        <v>1.606549</v>
      </c>
      <c r="AB74" s="14">
        <v>1.6658520000000001</v>
      </c>
      <c r="AC74" s="14">
        <v>1.3067949999999999</v>
      </c>
      <c r="AD74" s="14">
        <v>1.2359690000000001</v>
      </c>
      <c r="AE74" s="14">
        <v>1.521528</v>
      </c>
    </row>
    <row r="75" spans="1:31" ht="13.5" customHeight="1" x14ac:dyDescent="0.15">
      <c r="A75" s="1"/>
      <c r="B75" s="16" t="s">
        <v>99</v>
      </c>
      <c r="C75" s="10">
        <v>9.9000000000000005E-2</v>
      </c>
      <c r="D75" s="11">
        <v>0.155</v>
      </c>
      <c r="E75" s="11">
        <v>0.22800000000000001</v>
      </c>
      <c r="F75" s="11">
        <v>0.312</v>
      </c>
      <c r="G75" s="11">
        <v>0.26100000000000001</v>
      </c>
      <c r="H75" s="11"/>
      <c r="I75" s="11">
        <v>0.28599999999999998</v>
      </c>
      <c r="J75" s="11">
        <v>0.30291499999999999</v>
      </c>
      <c r="K75" s="11">
        <v>0.551875</v>
      </c>
      <c r="L75" s="11">
        <v>0.48914999999999997</v>
      </c>
      <c r="M75" s="11">
        <v>0.40468599999999999</v>
      </c>
      <c r="N75" s="11">
        <v>0.32881300000000002</v>
      </c>
      <c r="O75" s="11">
        <v>0.28615699999999999</v>
      </c>
      <c r="P75" s="11">
        <v>2.4696850000000001</v>
      </c>
      <c r="Q75" s="11">
        <v>0.75248199999999998</v>
      </c>
      <c r="R75" s="11">
        <v>20.330954999999999</v>
      </c>
      <c r="S75" s="11">
        <v>93.014362000000006</v>
      </c>
      <c r="T75" s="11">
        <v>19.305661000000001</v>
      </c>
      <c r="U75" s="11">
        <v>0.69630000000000003</v>
      </c>
      <c r="V75" s="11">
        <v>1.1098980000000001</v>
      </c>
      <c r="W75" s="11">
        <v>1.1604890000000001</v>
      </c>
      <c r="X75" s="11">
        <v>1.40025</v>
      </c>
      <c r="Y75" s="11">
        <v>1.1557040000000001</v>
      </c>
      <c r="Z75" s="11">
        <v>2.1779549999999999</v>
      </c>
      <c r="AA75" s="11">
        <v>2.472534</v>
      </c>
      <c r="AB75" s="11">
        <v>0.55078800000000006</v>
      </c>
      <c r="AC75" s="11">
        <v>0.74856100000000003</v>
      </c>
      <c r="AD75" s="11">
        <v>2.541811</v>
      </c>
      <c r="AE75" s="11">
        <v>3.8601839999999998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>
        <v>5.6043000000000003</v>
      </c>
      <c r="R76" s="14">
        <v>9.6328499999999995</v>
      </c>
      <c r="S76" s="14">
        <v>6.3641220000000001</v>
      </c>
      <c r="T76" s="14">
        <v>2.7736649999999998</v>
      </c>
      <c r="U76" s="14">
        <v>1.629443</v>
      </c>
      <c r="V76" s="14">
        <v>2.4227150000000002</v>
      </c>
      <c r="W76" s="14">
        <v>3.522424</v>
      </c>
      <c r="X76" s="14">
        <v>2.3075990000000002</v>
      </c>
      <c r="Y76" s="14">
        <v>2.474281</v>
      </c>
      <c r="Z76" s="14">
        <v>3.214499</v>
      </c>
      <c r="AA76" s="14">
        <v>2.537963</v>
      </c>
      <c r="AB76" s="14">
        <v>2.6749969999999998</v>
      </c>
      <c r="AC76" s="14">
        <v>1.836533</v>
      </c>
      <c r="AD76" s="14">
        <v>1.963417</v>
      </c>
      <c r="AE76" s="14">
        <v>2.8145989999999999</v>
      </c>
    </row>
    <row r="77" spans="1:31" ht="13.5" customHeight="1" x14ac:dyDescent="0.15">
      <c r="A77" s="1"/>
      <c r="B77" s="16" t="s">
        <v>101</v>
      </c>
      <c r="C77" s="10">
        <v>2.375</v>
      </c>
      <c r="D77" s="11">
        <v>4.2210000000000001</v>
      </c>
      <c r="E77" s="11">
        <v>4.7190000000000003</v>
      </c>
      <c r="F77" s="11">
        <v>3.0950000000000002</v>
      </c>
      <c r="G77" s="11">
        <v>3.0230000000000001</v>
      </c>
      <c r="H77" s="11"/>
      <c r="I77" s="11">
        <v>8.7579999999999991</v>
      </c>
      <c r="J77" s="11">
        <v>1.866725</v>
      </c>
      <c r="K77" s="11">
        <v>3.4342990000000002</v>
      </c>
      <c r="L77" s="11">
        <v>1.7166239999999999</v>
      </c>
      <c r="M77" s="11">
        <v>1.8616699999999999</v>
      </c>
      <c r="N77" s="11">
        <v>1.5158</v>
      </c>
      <c r="O77" s="11">
        <v>2.4060060000000001</v>
      </c>
      <c r="P77" s="11">
        <v>6.0098529999999997</v>
      </c>
      <c r="Q77" s="11">
        <v>4.7394819999999998</v>
      </c>
      <c r="R77" s="11">
        <v>5.1588349999999998</v>
      </c>
      <c r="S77" s="11">
        <v>19.708615000000002</v>
      </c>
      <c r="T77" s="11">
        <v>21.276029999999999</v>
      </c>
      <c r="U77" s="11">
        <v>10.183769</v>
      </c>
      <c r="V77" s="11">
        <v>10.954492</v>
      </c>
      <c r="W77" s="11">
        <v>22.398444999999999</v>
      </c>
      <c r="X77" s="11">
        <v>25.069286000000002</v>
      </c>
      <c r="Y77" s="11">
        <v>25.497447999999999</v>
      </c>
      <c r="Z77" s="11">
        <v>22.963412000000002</v>
      </c>
      <c r="AA77" s="11">
        <v>17.850636000000002</v>
      </c>
      <c r="AB77" s="11">
        <v>17.555772999999999</v>
      </c>
      <c r="AC77" s="11">
        <v>25.606135999999999</v>
      </c>
      <c r="AD77" s="11">
        <v>21.721153000000001</v>
      </c>
      <c r="AE77" s="11">
        <v>19.019860000000001</v>
      </c>
    </row>
    <row r="78" spans="1:31" ht="13.5" customHeight="1" x14ac:dyDescent="0.15">
      <c r="A78" s="1"/>
      <c r="B78" s="16" t="s">
        <v>102</v>
      </c>
      <c r="C78" s="13">
        <v>6.0999999999999999E-2</v>
      </c>
      <c r="D78" s="14">
        <v>3.5999999999999997E-2</v>
      </c>
      <c r="E78" s="14">
        <v>2.5999999999999999E-2</v>
      </c>
      <c r="F78" s="14">
        <v>1E-3</v>
      </c>
      <c r="G78" s="14">
        <v>0.158</v>
      </c>
      <c r="H78" s="14"/>
      <c r="I78" s="14">
        <v>0.13800000000000001</v>
      </c>
      <c r="J78" s="14">
        <v>3.0322000000000002E-2</v>
      </c>
      <c r="K78" s="14">
        <v>1.804E-3</v>
      </c>
      <c r="L78" s="14">
        <v>1.1213000000000001E-2</v>
      </c>
      <c r="M78" s="14">
        <v>4.9284000000000001E-2</v>
      </c>
      <c r="N78" s="14">
        <v>3.3631000000000001E-2</v>
      </c>
      <c r="O78" s="14">
        <v>3.5720000000000002E-2</v>
      </c>
      <c r="P78" s="14">
        <v>0.82209699999999997</v>
      </c>
      <c r="Q78" s="14">
        <v>0.99377800000000005</v>
      </c>
      <c r="R78" s="14">
        <v>2.9426559999999999</v>
      </c>
      <c r="S78" s="14">
        <v>2.0113430000000001</v>
      </c>
      <c r="T78" s="14">
        <v>2.7862990000000001</v>
      </c>
      <c r="U78" s="14">
        <v>0.42974299999999999</v>
      </c>
      <c r="V78" s="14">
        <v>0.56079299999999999</v>
      </c>
      <c r="W78" s="14">
        <v>0.658053</v>
      </c>
      <c r="X78" s="14">
        <v>0.80235599999999996</v>
      </c>
      <c r="Y78" s="14">
        <v>1.271115</v>
      </c>
      <c r="Z78" s="14">
        <v>1.2194039999999999</v>
      </c>
      <c r="AA78" s="14">
        <v>0.70617300000000005</v>
      </c>
      <c r="AB78" s="14">
        <v>1.223176</v>
      </c>
      <c r="AC78" s="14">
        <v>4.411867</v>
      </c>
      <c r="AD78" s="14">
        <v>1.1500159999999999</v>
      </c>
      <c r="AE78" s="14">
        <v>1.490211</v>
      </c>
    </row>
    <row r="79" spans="1:31" ht="13.5" customHeight="1" x14ac:dyDescent="0.15">
      <c r="A79" s="1"/>
      <c r="B79" s="16" t="s">
        <v>103</v>
      </c>
      <c r="C79" s="10">
        <v>0.13400000000000001</v>
      </c>
      <c r="D79" s="11">
        <v>0.19500000000000001</v>
      </c>
      <c r="E79" s="11">
        <v>0.17499999999999999</v>
      </c>
      <c r="F79" s="11">
        <v>1.4E-2</v>
      </c>
      <c r="G79" s="11">
        <v>1.2E-2</v>
      </c>
      <c r="H79" s="11"/>
      <c r="I79" s="11">
        <v>2E-3</v>
      </c>
      <c r="J79" s="11">
        <v>2.081931</v>
      </c>
      <c r="K79" s="11">
        <v>0.69481000000000004</v>
      </c>
      <c r="L79" s="11">
        <v>0.39521800000000001</v>
      </c>
      <c r="M79" s="11">
        <v>0.29816199999999998</v>
      </c>
      <c r="N79" s="11">
        <v>3.7585E-2</v>
      </c>
      <c r="O79" s="11">
        <v>0.108769</v>
      </c>
      <c r="P79" s="11">
        <v>0.151841</v>
      </c>
      <c r="Q79" s="11">
        <v>0.274148</v>
      </c>
      <c r="R79" s="11">
        <v>0.67804600000000004</v>
      </c>
      <c r="S79" s="11">
        <v>0.66919300000000004</v>
      </c>
      <c r="T79" s="11">
        <v>0.74367399999999995</v>
      </c>
      <c r="U79" s="11">
        <v>1.1501300000000001</v>
      </c>
      <c r="V79" s="11">
        <v>1.8740600000000001</v>
      </c>
      <c r="W79" s="11">
        <v>1.2430859999999999</v>
      </c>
      <c r="X79" s="11">
        <v>1.6493469999999999</v>
      </c>
      <c r="Y79" s="11">
        <v>1.9673959999999999</v>
      </c>
      <c r="Z79" s="11">
        <v>2.621302</v>
      </c>
      <c r="AA79" s="11">
        <v>0.95119500000000001</v>
      </c>
      <c r="AB79" s="11">
        <v>1.2429509999999999</v>
      </c>
      <c r="AC79" s="11">
        <v>1.0368900000000001</v>
      </c>
      <c r="AD79" s="11">
        <v>1.5281450000000001</v>
      </c>
      <c r="AE79" s="11">
        <v>1.421699</v>
      </c>
    </row>
    <row r="80" spans="1:31" ht="13.5" customHeight="1" x14ac:dyDescent="0.15">
      <c r="A80" s="1"/>
      <c r="B80" s="16" t="s">
        <v>104</v>
      </c>
      <c r="C80" s="13">
        <v>2.7919999999999998</v>
      </c>
      <c r="D80" s="14">
        <v>2.4409999999999998</v>
      </c>
      <c r="E80" s="14">
        <v>3.66</v>
      </c>
      <c r="F80" s="14">
        <v>7.3550000000000004</v>
      </c>
      <c r="G80" s="14">
        <v>9.3529999999999998</v>
      </c>
      <c r="H80" s="14"/>
      <c r="I80" s="14">
        <v>9.2720000000000002</v>
      </c>
      <c r="J80" s="14">
        <v>11.625249</v>
      </c>
      <c r="K80" s="14">
        <v>12.143933000000001</v>
      </c>
      <c r="L80" s="14">
        <v>7.8234130000000004</v>
      </c>
      <c r="M80" s="14">
        <v>6.5830209999999996</v>
      </c>
      <c r="N80" s="14">
        <v>8.0986820000000002</v>
      </c>
      <c r="O80" s="14">
        <v>8.5318489999999994</v>
      </c>
      <c r="P80" s="14">
        <v>8.0916680000000003</v>
      </c>
      <c r="Q80" s="14">
        <v>12.040025</v>
      </c>
      <c r="R80" s="14">
        <v>10.263788</v>
      </c>
      <c r="S80" s="14">
        <v>8.0435119999999998</v>
      </c>
      <c r="T80" s="14">
        <v>8.8803439999999991</v>
      </c>
      <c r="U80" s="14">
        <v>10.38151</v>
      </c>
      <c r="V80" s="14">
        <v>19.281288</v>
      </c>
      <c r="W80" s="14">
        <v>23.990400999999999</v>
      </c>
      <c r="X80" s="14">
        <v>18.214061000000001</v>
      </c>
      <c r="Y80" s="14">
        <v>19.870526999999999</v>
      </c>
      <c r="Z80" s="14">
        <v>22.063942999999998</v>
      </c>
      <c r="AA80" s="14">
        <v>27.611716000000001</v>
      </c>
      <c r="AB80" s="14">
        <v>32.534953000000002</v>
      </c>
      <c r="AC80" s="14">
        <v>22.447545000000002</v>
      </c>
      <c r="AD80" s="14">
        <v>38.296734000000001</v>
      </c>
      <c r="AE80" s="14">
        <v>28.449971000000001</v>
      </c>
    </row>
    <row r="81" spans="1:31" ht="13.5" customHeight="1" x14ac:dyDescent="0.15">
      <c r="A81" s="1"/>
      <c r="B81" s="16" t="s">
        <v>105</v>
      </c>
      <c r="C81" s="10">
        <v>220.815</v>
      </c>
      <c r="D81" s="11">
        <v>98.427999999999997</v>
      </c>
      <c r="E81" s="11">
        <v>166.81700000000001</v>
      </c>
      <c r="F81" s="11"/>
      <c r="G81" s="11">
        <v>798.83900000000006</v>
      </c>
      <c r="H81" s="11">
        <v>780</v>
      </c>
      <c r="I81" s="11">
        <v>855.97299999999996</v>
      </c>
      <c r="J81" s="11">
        <v>634.37605099999996</v>
      </c>
      <c r="K81" s="11">
        <v>841.71402</v>
      </c>
      <c r="L81" s="11">
        <v>1206.4780920000001</v>
      </c>
      <c r="M81" s="11">
        <v>1357.961123</v>
      </c>
      <c r="N81" s="11">
        <v>1083.4397819999999</v>
      </c>
      <c r="O81" s="11">
        <v>1233.9511620000001</v>
      </c>
      <c r="P81" s="11">
        <v>1063.682221</v>
      </c>
      <c r="Q81" s="11">
        <v>1168.612997</v>
      </c>
      <c r="R81" s="11">
        <v>1324.6093410000001</v>
      </c>
      <c r="S81" s="11">
        <v>1403.0287639999999</v>
      </c>
      <c r="T81" s="11">
        <v>1509.028458</v>
      </c>
      <c r="U81" s="11">
        <v>1275.4829070000001</v>
      </c>
      <c r="V81" s="11">
        <v>1784.167461</v>
      </c>
      <c r="W81" s="11">
        <v>1903.9667609999999</v>
      </c>
      <c r="X81" s="11">
        <v>2445.9562839999999</v>
      </c>
      <c r="Y81" s="11">
        <v>1935.565554</v>
      </c>
      <c r="Z81" s="11">
        <v>2351.8751649999999</v>
      </c>
      <c r="AA81" s="11">
        <v>2263.4380150000002</v>
      </c>
      <c r="AB81" s="11">
        <v>2130.0290169999998</v>
      </c>
      <c r="AC81" s="11">
        <v>2644.615307</v>
      </c>
      <c r="AD81" s="11">
        <v>2716.755647</v>
      </c>
      <c r="AE81" s="11">
        <v>2972.4650889999998</v>
      </c>
    </row>
    <row r="82" spans="1:31" ht="13.5" customHeight="1" x14ac:dyDescent="0.15">
      <c r="A82" s="1"/>
      <c r="B82" s="16" t="s">
        <v>106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>
        <v>0.33446100000000001</v>
      </c>
      <c r="R82" s="14">
        <v>8.1555000000000002E-2</v>
      </c>
      <c r="S82" s="14">
        <v>1.5209900000000001</v>
      </c>
      <c r="T82" s="14">
        <v>68.714421999999999</v>
      </c>
      <c r="U82" s="14">
        <v>1.6912E-2</v>
      </c>
      <c r="V82" s="14">
        <v>0.16367100000000001</v>
      </c>
      <c r="W82" s="14">
        <v>0.244227</v>
      </c>
      <c r="X82" s="14">
        <v>0.64734999999999998</v>
      </c>
      <c r="Y82" s="14">
        <v>0.36258099999999999</v>
      </c>
      <c r="Z82" s="14">
        <v>0.25232399999999999</v>
      </c>
      <c r="AA82" s="14">
        <v>0.69952700000000001</v>
      </c>
      <c r="AB82" s="14">
        <v>0.25758599999999998</v>
      </c>
      <c r="AC82" s="14">
        <v>0.51020200000000004</v>
      </c>
      <c r="AD82" s="14">
        <v>0.22553799999999999</v>
      </c>
      <c r="AE82" s="14">
        <v>0.183064</v>
      </c>
    </row>
    <row r="83" spans="1:31" ht="13.5" customHeight="1" x14ac:dyDescent="0.15">
      <c r="A83" s="1"/>
      <c r="B83" s="16" t="s">
        <v>107</v>
      </c>
      <c r="C83" s="10">
        <v>1.9E-2</v>
      </c>
      <c r="D83" s="11"/>
      <c r="E83" s="11">
        <v>0.01</v>
      </c>
      <c r="F83" s="11">
        <v>1.0999999999999999E-2</v>
      </c>
      <c r="G83" s="11">
        <v>8.9999999999999993E-3</v>
      </c>
      <c r="H83" s="11"/>
      <c r="I83" s="11">
        <v>8.9999999999999993E-3</v>
      </c>
      <c r="J83" s="11">
        <v>4.8799999999999999E-4</v>
      </c>
      <c r="K83" s="11">
        <v>0.121449</v>
      </c>
      <c r="L83" s="11"/>
      <c r="M83" s="11">
        <v>1.553E-2</v>
      </c>
      <c r="N83" s="11"/>
      <c r="O83" s="11">
        <v>1.153E-2</v>
      </c>
      <c r="P83" s="11">
        <v>2.5207E-2</v>
      </c>
      <c r="Q83" s="11">
        <v>0.14557999999999999</v>
      </c>
      <c r="R83" s="11">
        <v>6.2209E-2</v>
      </c>
      <c r="S83" s="11">
        <v>9.2270000000000005E-2</v>
      </c>
      <c r="T83" s="11">
        <v>0.24959700000000001</v>
      </c>
      <c r="U83" s="11">
        <v>0.15468399999999999</v>
      </c>
      <c r="V83" s="11">
        <v>6.5026E-2</v>
      </c>
      <c r="W83" s="11">
        <v>0.22220500000000001</v>
      </c>
      <c r="X83" s="11">
        <v>0.149647</v>
      </c>
      <c r="Y83" s="11">
        <v>0.52478000000000002</v>
      </c>
      <c r="Z83" s="11">
        <v>0.47149799999999997</v>
      </c>
      <c r="AA83" s="11">
        <v>0.387075</v>
      </c>
      <c r="AB83" s="11">
        <v>0.44175599999999998</v>
      </c>
      <c r="AC83" s="11">
        <v>0.57042499999999996</v>
      </c>
      <c r="AD83" s="11">
        <v>0.25026100000000001</v>
      </c>
      <c r="AE83" s="11">
        <v>0.63586200000000004</v>
      </c>
    </row>
    <row r="84" spans="1:31" ht="13.5" customHeight="1" x14ac:dyDescent="0.15">
      <c r="A84" s="1"/>
      <c r="B84" s="16" t="s">
        <v>108</v>
      </c>
      <c r="C84" s="13"/>
      <c r="D84" s="14"/>
      <c r="E84" s="14"/>
      <c r="F84" s="14"/>
      <c r="G84" s="14"/>
      <c r="H84" s="14"/>
      <c r="I84" s="14"/>
      <c r="J84" s="14"/>
      <c r="K84" s="14">
        <v>1.3377E-2</v>
      </c>
      <c r="L84" s="14"/>
      <c r="M84" s="14"/>
      <c r="N84" s="14"/>
      <c r="O84" s="14">
        <v>1.5398999999999999E-2</v>
      </c>
      <c r="P84" s="14">
        <v>8.0523999999999998E-2</v>
      </c>
      <c r="Q84" s="14">
        <v>7.0144999999999999E-2</v>
      </c>
      <c r="R84" s="14">
        <v>1.2978E-2</v>
      </c>
      <c r="S84" s="14">
        <v>4.6775999999999998E-2</v>
      </c>
      <c r="T84" s="14">
        <v>4.5953000000000001E-2</v>
      </c>
      <c r="U84" s="14">
        <v>8.6739999999999994E-3</v>
      </c>
      <c r="V84" s="14">
        <v>3.1816999999999998E-2</v>
      </c>
      <c r="W84" s="14">
        <v>2.47E-2</v>
      </c>
      <c r="X84" s="14"/>
      <c r="Y84" s="14"/>
      <c r="Z84" s="14">
        <v>2.8878000000000001E-2</v>
      </c>
      <c r="AA84" s="14">
        <v>6.8468000000000001E-2</v>
      </c>
      <c r="AB84" s="14">
        <v>3.7048999999999999E-2</v>
      </c>
      <c r="AC84" s="14">
        <v>1.8575999999999999E-2</v>
      </c>
      <c r="AD84" s="14">
        <v>5.0000000000000002E-5</v>
      </c>
      <c r="AE84" s="14">
        <v>1.67E-2</v>
      </c>
    </row>
    <row r="85" spans="1:31" ht="13.5" customHeight="1" x14ac:dyDescent="0.15">
      <c r="A85" s="1"/>
      <c r="B85" s="16" t="s">
        <v>109</v>
      </c>
      <c r="C85" s="10">
        <v>1.7000000000000001E-2</v>
      </c>
      <c r="D85" s="11">
        <v>1.2999999999999999E-2</v>
      </c>
      <c r="E85" s="11">
        <v>4.3999999999999997E-2</v>
      </c>
      <c r="F85" s="11">
        <v>4.0000000000000001E-3</v>
      </c>
      <c r="G85" s="11">
        <v>2.1999999999999999E-2</v>
      </c>
      <c r="H85" s="11"/>
      <c r="I85" s="11">
        <v>5.8999999999999997E-2</v>
      </c>
      <c r="J85" s="11">
        <v>1.009E-2</v>
      </c>
      <c r="K85" s="11">
        <v>4.2451000000000003E-2</v>
      </c>
      <c r="L85" s="11">
        <v>0.27454200000000001</v>
      </c>
      <c r="M85" s="11">
        <v>1.0744E-2</v>
      </c>
      <c r="N85" s="11">
        <v>1.6560999999999999E-2</v>
      </c>
      <c r="O85" s="11">
        <v>0.12718699999999999</v>
      </c>
      <c r="P85" s="11">
        <v>5.2059000000000001E-2</v>
      </c>
      <c r="Q85" s="11">
        <v>0.24868499999999999</v>
      </c>
      <c r="R85" s="11">
        <v>0.18256600000000001</v>
      </c>
      <c r="S85" s="11">
        <v>0.212231</v>
      </c>
      <c r="T85" s="11">
        <v>0.49205500000000002</v>
      </c>
      <c r="U85" s="11">
        <v>0.72311999999999999</v>
      </c>
      <c r="V85" s="11">
        <v>0.36710300000000001</v>
      </c>
      <c r="W85" s="11">
        <v>0.53866999999999998</v>
      </c>
      <c r="X85" s="11">
        <v>0.390544</v>
      </c>
      <c r="Y85" s="11">
        <v>0.68116600000000005</v>
      </c>
      <c r="Z85" s="11">
        <v>0.46201599999999998</v>
      </c>
      <c r="AA85" s="11">
        <v>0.51782099999999998</v>
      </c>
      <c r="AB85" s="11">
        <v>0.50587899999999997</v>
      </c>
      <c r="AC85" s="11">
        <v>0.48825499999999999</v>
      </c>
      <c r="AD85" s="11">
        <v>0.43961800000000001</v>
      </c>
      <c r="AE85" s="11">
        <v>0.57760400000000001</v>
      </c>
    </row>
    <row r="86" spans="1:31" ht="13.5" customHeight="1" x14ac:dyDescent="0.15">
      <c r="A86" s="1"/>
      <c r="B86" s="16" t="s">
        <v>110</v>
      </c>
      <c r="C86" s="13">
        <v>21.204999999999998</v>
      </c>
      <c r="D86" s="14">
        <v>29.702000000000002</v>
      </c>
      <c r="E86" s="14">
        <v>37.372</v>
      </c>
      <c r="F86" s="14">
        <v>426.23399999999998</v>
      </c>
      <c r="G86" s="14">
        <v>123.626</v>
      </c>
      <c r="H86" s="14"/>
      <c r="I86" s="14">
        <v>95.006</v>
      </c>
      <c r="J86" s="14">
        <v>93.879006000000004</v>
      </c>
      <c r="K86" s="14">
        <v>62.601264999999998</v>
      </c>
      <c r="L86" s="14">
        <v>74.573813000000001</v>
      </c>
      <c r="M86" s="14">
        <v>62.417901999999998</v>
      </c>
      <c r="N86" s="14">
        <v>102.96235299999999</v>
      </c>
      <c r="O86" s="14">
        <v>145.12503899999999</v>
      </c>
      <c r="P86" s="14">
        <v>681.216184</v>
      </c>
      <c r="Q86" s="14">
        <v>311.50293399999998</v>
      </c>
      <c r="R86" s="14">
        <v>354.26305000000002</v>
      </c>
      <c r="S86" s="14">
        <v>436.16899899999999</v>
      </c>
      <c r="T86" s="14">
        <v>384.86326700000001</v>
      </c>
      <c r="U86" s="14">
        <v>353.67490500000002</v>
      </c>
      <c r="V86" s="14">
        <v>570.55024500000002</v>
      </c>
      <c r="W86" s="14">
        <v>718.00417600000003</v>
      </c>
      <c r="X86" s="14">
        <v>593.443265</v>
      </c>
      <c r="Y86" s="14">
        <v>523.93258900000001</v>
      </c>
      <c r="Z86" s="14">
        <v>374.74138599999998</v>
      </c>
      <c r="AA86" s="14">
        <v>727.04124999999999</v>
      </c>
      <c r="AB86" s="14">
        <v>746.51679200000001</v>
      </c>
      <c r="AC86" s="14">
        <v>867.17048499999999</v>
      </c>
      <c r="AD86" s="14">
        <v>943.78072299999997</v>
      </c>
      <c r="AE86" s="14">
        <v>1269.6356370000001</v>
      </c>
    </row>
    <row r="87" spans="1:31" ht="13.5" customHeight="1" x14ac:dyDescent="0.15">
      <c r="A87" s="1"/>
      <c r="B87" s="16" t="s">
        <v>111</v>
      </c>
      <c r="C87" s="10">
        <v>12.038</v>
      </c>
      <c r="D87" s="11">
        <v>12.654999999999999</v>
      </c>
      <c r="E87" s="11">
        <v>12.688000000000001</v>
      </c>
      <c r="F87" s="11">
        <v>17.577000000000002</v>
      </c>
      <c r="G87" s="11">
        <v>16.931000000000001</v>
      </c>
      <c r="H87" s="11">
        <v>203</v>
      </c>
      <c r="I87" s="11">
        <v>23.105</v>
      </c>
      <c r="J87" s="11">
        <v>19.716887</v>
      </c>
      <c r="K87" s="11">
        <v>13.387225000000001</v>
      </c>
      <c r="L87" s="11">
        <v>12.9772</v>
      </c>
      <c r="M87" s="11">
        <v>5.113855</v>
      </c>
      <c r="N87" s="11">
        <v>11.249934</v>
      </c>
      <c r="O87" s="11">
        <v>6.1726890000000001</v>
      </c>
      <c r="P87" s="11">
        <v>9.762321</v>
      </c>
      <c r="Q87" s="11">
        <v>8.2521930000000001</v>
      </c>
      <c r="R87" s="11">
        <v>15.225856</v>
      </c>
      <c r="S87" s="11">
        <v>23.764002000000001</v>
      </c>
      <c r="T87" s="11">
        <v>73.618789000000007</v>
      </c>
      <c r="U87" s="11">
        <v>304.581276</v>
      </c>
      <c r="V87" s="11">
        <v>213.83145999999999</v>
      </c>
      <c r="W87" s="11">
        <v>150.27123700000001</v>
      </c>
      <c r="X87" s="11">
        <v>10.355119999999999</v>
      </c>
      <c r="Y87" s="11">
        <v>10.628962</v>
      </c>
      <c r="Z87" s="11">
        <v>272.89128299999999</v>
      </c>
      <c r="AA87" s="11">
        <v>258.49223899999998</v>
      </c>
      <c r="AB87" s="11">
        <v>8.4492659999999997</v>
      </c>
      <c r="AC87" s="11">
        <v>3.2300749999999998</v>
      </c>
      <c r="AD87" s="11">
        <v>1.8691759999999999</v>
      </c>
      <c r="AE87" s="11">
        <v>5.6792509999999998</v>
      </c>
    </row>
    <row r="88" spans="1:31" ht="13.5" customHeight="1" x14ac:dyDescent="0.15">
      <c r="A88" s="1"/>
      <c r="B88" s="15" t="s">
        <v>112</v>
      </c>
      <c r="C88" s="13">
        <v>29.983000000000001</v>
      </c>
      <c r="D88" s="14">
        <v>19.158999999999999</v>
      </c>
      <c r="E88" s="14">
        <v>15.567</v>
      </c>
      <c r="F88" s="14">
        <v>32.838999999999999</v>
      </c>
      <c r="G88" s="14">
        <v>27.631</v>
      </c>
      <c r="H88" s="14">
        <v>380</v>
      </c>
      <c r="I88" s="14">
        <v>64.938000000000002</v>
      </c>
      <c r="J88" s="14">
        <v>87.530547999999996</v>
      </c>
      <c r="K88" s="14">
        <v>580.39282100000003</v>
      </c>
      <c r="L88" s="14">
        <v>228.874922</v>
      </c>
      <c r="M88" s="14">
        <v>89.062453000000005</v>
      </c>
      <c r="N88" s="14">
        <v>119.63845600000001</v>
      </c>
      <c r="O88" s="14">
        <v>85.920792000000006</v>
      </c>
      <c r="P88" s="14">
        <v>159.229761</v>
      </c>
      <c r="Q88" s="14">
        <v>244.552391</v>
      </c>
      <c r="R88" s="14">
        <v>229.69367800000001</v>
      </c>
      <c r="S88" s="14">
        <v>221.96497199999999</v>
      </c>
      <c r="T88" s="14">
        <v>264.07322399999998</v>
      </c>
      <c r="U88" s="14">
        <v>203.38461599999999</v>
      </c>
      <c r="V88" s="14">
        <v>320.73261300000001</v>
      </c>
      <c r="W88" s="14">
        <v>364.611513</v>
      </c>
      <c r="X88" s="14">
        <v>329.397873</v>
      </c>
      <c r="Y88" s="14">
        <v>320.812701</v>
      </c>
      <c r="Z88" s="14">
        <v>341.78003100000001</v>
      </c>
      <c r="AA88" s="14">
        <v>392.338864</v>
      </c>
      <c r="AB88" s="14">
        <v>373.70204999999999</v>
      </c>
      <c r="AC88" s="14">
        <v>505.62618199999997</v>
      </c>
      <c r="AD88" s="14">
        <v>643.11317199999996</v>
      </c>
      <c r="AE88" s="14">
        <v>639.39477499999998</v>
      </c>
    </row>
    <row r="89" spans="1:31" ht="13.5" customHeight="1" x14ac:dyDescent="0.15">
      <c r="A89" s="1"/>
      <c r="B89" s="16" t="s">
        <v>113</v>
      </c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>
        <v>9.1799999999999998E-4</v>
      </c>
      <c r="N89" s="11">
        <v>4.5379999999999997E-2</v>
      </c>
      <c r="O89" s="11">
        <v>0.24349499999999999</v>
      </c>
      <c r="P89" s="11">
        <v>1.2769999999999999E-3</v>
      </c>
      <c r="Q89" s="11">
        <v>1.6819999999999999E-3</v>
      </c>
      <c r="R89" s="11"/>
      <c r="S89" s="11"/>
      <c r="T89" s="11"/>
      <c r="U89" s="11">
        <v>4.7910000000000001E-2</v>
      </c>
      <c r="V89" s="11">
        <v>0.33445399999999997</v>
      </c>
      <c r="W89" s="11">
        <v>0.290238</v>
      </c>
      <c r="X89" s="11">
        <v>0.165656</v>
      </c>
      <c r="Y89" s="11">
        <v>6.5507999999999997E-2</v>
      </c>
      <c r="Z89" s="11">
        <v>0.26533200000000001</v>
      </c>
      <c r="AA89" s="11">
        <v>0.117464</v>
      </c>
      <c r="AB89" s="11">
        <v>9.2639999999999997E-3</v>
      </c>
      <c r="AC89" s="11">
        <v>2.2693999999999999E-2</v>
      </c>
      <c r="AD89" s="11">
        <v>1.367E-2</v>
      </c>
      <c r="AE89" s="11">
        <v>0.24582000000000001</v>
      </c>
    </row>
    <row r="90" spans="1:31" ht="13.5" customHeight="1" x14ac:dyDescent="0.15">
      <c r="A90" s="1"/>
      <c r="B90" s="16" t="s">
        <v>114</v>
      </c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>
        <v>2.1135999999999999E-2</v>
      </c>
      <c r="O90" s="14"/>
      <c r="P90" s="14"/>
      <c r="Q90" s="14"/>
      <c r="R90" s="14">
        <v>4.1999999999999997E-3</v>
      </c>
      <c r="S90" s="14"/>
      <c r="T90" s="14"/>
      <c r="U90" s="14"/>
      <c r="V90" s="14"/>
      <c r="W90" s="14">
        <v>0.12604499999999999</v>
      </c>
      <c r="X90" s="14">
        <v>0.14754400000000001</v>
      </c>
      <c r="Y90" s="14">
        <v>0.80063399999999996</v>
      </c>
      <c r="Z90" s="14">
        <v>0.137571</v>
      </c>
      <c r="AA90" s="14">
        <v>0.20501800000000001</v>
      </c>
      <c r="AB90" s="14">
        <v>0.362456</v>
      </c>
      <c r="AC90" s="14">
        <v>0.449459</v>
      </c>
      <c r="AD90" s="14">
        <v>0.54824700000000004</v>
      </c>
      <c r="AE90" s="14">
        <v>0.41336600000000001</v>
      </c>
    </row>
    <row r="91" spans="1:31" ht="13.5" customHeight="1" x14ac:dyDescent="0.15">
      <c r="A91" s="1"/>
      <c r="B91" s="16" t="s">
        <v>115</v>
      </c>
      <c r="C91" s="10"/>
      <c r="D91" s="11"/>
      <c r="E91" s="11"/>
      <c r="F91" s="11"/>
      <c r="G91" s="11"/>
      <c r="H91" s="11"/>
      <c r="I91" s="11">
        <v>0.36099999999999999</v>
      </c>
      <c r="J91" s="11">
        <v>0.90667500000000001</v>
      </c>
      <c r="K91" s="11">
        <v>0.190668</v>
      </c>
      <c r="L91" s="11">
        <v>0.77325100000000002</v>
      </c>
      <c r="M91" s="11">
        <v>0.698712</v>
      </c>
      <c r="N91" s="11">
        <v>1.19882</v>
      </c>
      <c r="O91" s="11">
        <v>1.3670819999999999</v>
      </c>
      <c r="P91" s="11">
        <v>0.32111299999999998</v>
      </c>
      <c r="Q91" s="11">
        <v>0.14543400000000001</v>
      </c>
      <c r="R91" s="11">
        <v>0.16799</v>
      </c>
      <c r="S91" s="11">
        <v>0.71623199999999998</v>
      </c>
      <c r="T91" s="11">
        <v>1.027401</v>
      </c>
      <c r="U91" s="11">
        <v>0.38995299999999999</v>
      </c>
      <c r="V91" s="11">
        <v>0.67689200000000005</v>
      </c>
      <c r="W91" s="11">
        <v>2.4461539999999999</v>
      </c>
      <c r="X91" s="11">
        <v>0.29499900000000001</v>
      </c>
      <c r="Y91" s="11">
        <v>0.749664</v>
      </c>
      <c r="Z91" s="11">
        <v>4.1827999999999997E-2</v>
      </c>
      <c r="AA91" s="11">
        <v>5.1580000000000003E-3</v>
      </c>
      <c r="AB91" s="11">
        <v>4.4677000000000001E-2</v>
      </c>
      <c r="AC91" s="11">
        <v>3.2992E-2</v>
      </c>
      <c r="AD91" s="11">
        <v>8.9785000000000004E-2</v>
      </c>
      <c r="AE91" s="11">
        <v>0.10653899999999999</v>
      </c>
    </row>
    <row r="92" spans="1:31" ht="13.5" customHeight="1" x14ac:dyDescent="0.15">
      <c r="A92" s="1"/>
      <c r="B92" s="16" t="s">
        <v>116</v>
      </c>
      <c r="C92" s="13"/>
      <c r="D92" s="14"/>
      <c r="E92" s="14">
        <v>4.2000000000000003E-2</v>
      </c>
      <c r="F92" s="14">
        <v>1.7999999999999999E-2</v>
      </c>
      <c r="G92" s="14">
        <v>0.254</v>
      </c>
      <c r="H92" s="14"/>
      <c r="I92" s="14">
        <v>5.3999999999999999E-2</v>
      </c>
      <c r="J92" s="14">
        <v>0.70148699999999997</v>
      </c>
      <c r="K92" s="14">
        <v>0.911381</v>
      </c>
      <c r="L92" s="14">
        <v>1.4386460000000001</v>
      </c>
      <c r="M92" s="14">
        <v>1.462836</v>
      </c>
      <c r="N92" s="14">
        <v>1.828614</v>
      </c>
      <c r="O92" s="14">
        <v>0.76217000000000001</v>
      </c>
      <c r="P92" s="14">
        <v>0.28922599999999998</v>
      </c>
      <c r="Q92" s="14">
        <v>2.0518179999999999</v>
      </c>
      <c r="R92" s="14">
        <v>2.1707649999999998</v>
      </c>
      <c r="S92" s="14">
        <v>4.2614869999999998</v>
      </c>
      <c r="T92" s="14">
        <v>5.5142249999999997</v>
      </c>
      <c r="U92" s="14">
        <v>3.685905</v>
      </c>
      <c r="V92" s="14">
        <v>6.1498929999999996</v>
      </c>
      <c r="W92" s="14">
        <v>8.1768599999999996</v>
      </c>
      <c r="X92" s="14">
        <v>8.2431750000000008</v>
      </c>
      <c r="Y92" s="14">
        <v>27.237611000000001</v>
      </c>
      <c r="Z92" s="14">
        <v>16.685846000000002</v>
      </c>
      <c r="AA92" s="14">
        <v>19.547805</v>
      </c>
      <c r="AB92" s="14">
        <v>31.684584999999998</v>
      </c>
      <c r="AC92" s="14">
        <v>44.288429000000001</v>
      </c>
      <c r="AD92" s="14">
        <v>62.311610000000002</v>
      </c>
      <c r="AE92" s="14">
        <v>50.346708</v>
      </c>
    </row>
    <row r="93" spans="1:31" ht="13.5" customHeight="1" x14ac:dyDescent="0.15">
      <c r="A93" s="1"/>
      <c r="B93" s="16" t="s">
        <v>117</v>
      </c>
      <c r="C93" s="10">
        <v>0.42599999999999999</v>
      </c>
      <c r="D93" s="11">
        <v>0.70199999999999996</v>
      </c>
      <c r="E93" s="11">
        <v>1.4179999999999999</v>
      </c>
      <c r="F93" s="11">
        <v>0.86899999999999999</v>
      </c>
      <c r="G93" s="11">
        <v>1.091</v>
      </c>
      <c r="H93" s="11"/>
      <c r="I93" s="11"/>
      <c r="J93" s="11"/>
      <c r="K93" s="11">
        <v>4.8000000000000001E-4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 x14ac:dyDescent="0.15">
      <c r="A94" s="1"/>
      <c r="B94" s="16" t="s">
        <v>118</v>
      </c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>
        <v>0.105312</v>
      </c>
      <c r="R94" s="14"/>
      <c r="S94" s="14"/>
      <c r="T94" s="14"/>
      <c r="U94" s="14"/>
      <c r="V94" s="14"/>
      <c r="W94" s="14">
        <v>0.119197</v>
      </c>
      <c r="X94" s="14"/>
      <c r="Y94" s="14">
        <v>6.1399999999999996E-4</v>
      </c>
      <c r="Z94" s="14"/>
      <c r="AA94" s="14"/>
      <c r="AB94" s="14">
        <v>3.6575999999999997E-2</v>
      </c>
      <c r="AC94" s="14"/>
      <c r="AD94" s="14"/>
      <c r="AE94" s="14">
        <v>3.1740000000000002E-3</v>
      </c>
    </row>
    <row r="95" spans="1:31" ht="13.5" customHeight="1" x14ac:dyDescent="0.15">
      <c r="A95" s="1"/>
      <c r="B95" s="16" t="s">
        <v>119</v>
      </c>
      <c r="C95" s="10">
        <v>4.5999999999999999E-2</v>
      </c>
      <c r="D95" s="11">
        <v>4.3999999999999997E-2</v>
      </c>
      <c r="E95" s="11">
        <v>0.04</v>
      </c>
      <c r="F95" s="11">
        <v>4.2000000000000003E-2</v>
      </c>
      <c r="G95" s="11">
        <v>6.0000000000000001E-3</v>
      </c>
      <c r="H95" s="11"/>
      <c r="I95" s="11">
        <v>0.42799999999999999</v>
      </c>
      <c r="J95" s="11">
        <v>1.7552999999999999E-2</v>
      </c>
      <c r="K95" s="11">
        <v>1.8429999999999998E-2</v>
      </c>
      <c r="L95" s="11">
        <v>0.32758900000000002</v>
      </c>
      <c r="M95" s="11">
        <v>0.13594800000000001</v>
      </c>
      <c r="N95" s="11">
        <v>0.368085</v>
      </c>
      <c r="O95" s="11">
        <v>2.8930000000000001E-2</v>
      </c>
      <c r="P95" s="11">
        <v>6.6720000000000002E-2</v>
      </c>
      <c r="Q95" s="11">
        <v>1.124E-2</v>
      </c>
      <c r="R95" s="11">
        <v>0.38361699999999999</v>
      </c>
      <c r="S95" s="11">
        <v>0.189022</v>
      </c>
      <c r="T95" s="11">
        <v>3.6589999999999998E-2</v>
      </c>
      <c r="U95" s="11"/>
      <c r="V95" s="11">
        <v>1.4499999999999999E-3</v>
      </c>
      <c r="W95" s="11">
        <v>2.5279999999999999E-3</v>
      </c>
      <c r="X95" s="11"/>
      <c r="Y95" s="11">
        <v>9.1699999999999995E-4</v>
      </c>
      <c r="Z95" s="11"/>
      <c r="AA95" s="11">
        <v>8.1400000000000005E-4</v>
      </c>
      <c r="AB95" s="11">
        <v>2.7720000000000002E-3</v>
      </c>
      <c r="AC95" s="11"/>
      <c r="AD95" s="11">
        <v>1.1546000000000001E-2</v>
      </c>
      <c r="AE95" s="11">
        <v>1.235E-3</v>
      </c>
    </row>
    <row r="96" spans="1:31" ht="13.5" customHeight="1" x14ac:dyDescent="0.15">
      <c r="A96" s="1"/>
      <c r="B96" s="16" t="s">
        <v>120</v>
      </c>
      <c r="C96" s="13">
        <v>1.2150000000000001</v>
      </c>
      <c r="D96" s="14">
        <v>2.0390000000000001</v>
      </c>
      <c r="E96" s="14">
        <v>3.1469999999999998</v>
      </c>
      <c r="F96" s="14">
        <v>4.9340000000000002</v>
      </c>
      <c r="G96" s="14">
        <v>6.7519999999999998</v>
      </c>
      <c r="H96" s="14"/>
      <c r="I96" s="14">
        <v>28.59</v>
      </c>
      <c r="J96" s="14">
        <v>55.202877000000001</v>
      </c>
      <c r="K96" s="14">
        <v>102.841802</v>
      </c>
      <c r="L96" s="14">
        <v>65.352746999999994</v>
      </c>
      <c r="M96" s="14">
        <v>54.726455000000001</v>
      </c>
      <c r="N96" s="14">
        <v>79.139660000000006</v>
      </c>
      <c r="O96" s="14">
        <v>42.13747</v>
      </c>
      <c r="P96" s="14">
        <v>99.680806000000004</v>
      </c>
      <c r="Q96" s="14">
        <v>145.47099800000001</v>
      </c>
      <c r="R96" s="14">
        <v>102.226462</v>
      </c>
      <c r="S96" s="14">
        <v>78.128759000000002</v>
      </c>
      <c r="T96" s="14">
        <v>106.12494100000001</v>
      </c>
      <c r="U96" s="14">
        <v>61.893138999999998</v>
      </c>
      <c r="V96" s="14">
        <v>128.556219</v>
      </c>
      <c r="W96" s="14">
        <v>166.95497499999999</v>
      </c>
      <c r="X96" s="14">
        <v>143.20435000000001</v>
      </c>
      <c r="Y96" s="14">
        <v>125.51181800000001</v>
      </c>
      <c r="Z96" s="14">
        <v>145.05274600000001</v>
      </c>
      <c r="AA96" s="14">
        <v>184.279359</v>
      </c>
      <c r="AB96" s="14">
        <v>148.88000099999999</v>
      </c>
      <c r="AC96" s="14">
        <v>159.224763</v>
      </c>
      <c r="AD96" s="14">
        <v>183.53078099999999</v>
      </c>
      <c r="AE96" s="14">
        <v>186.18063100000001</v>
      </c>
    </row>
    <row r="97" spans="1:31" ht="13.5" customHeight="1" x14ac:dyDescent="0.15">
      <c r="A97" s="1"/>
      <c r="B97" s="16" t="s">
        <v>121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>
        <v>2.23E-4</v>
      </c>
      <c r="AD97" s="11"/>
      <c r="AE97" s="11"/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>
        <v>4.078E-3</v>
      </c>
      <c r="N98" s="14">
        <v>4.5700000000000003E-3</v>
      </c>
      <c r="O98" s="14">
        <v>1.65E-3</v>
      </c>
      <c r="P98" s="14">
        <v>3.7234999999999997E-2</v>
      </c>
      <c r="Q98" s="14"/>
      <c r="R98" s="14">
        <v>2.2520000000000001E-3</v>
      </c>
      <c r="S98" s="14">
        <v>8.0074000000000006E-2</v>
      </c>
      <c r="T98" s="14">
        <v>3.3173000000000001E-2</v>
      </c>
      <c r="U98" s="14">
        <v>4.7619999999999997E-3</v>
      </c>
      <c r="V98" s="14">
        <v>3.2680000000000001E-2</v>
      </c>
      <c r="W98" s="14">
        <v>1.683E-3</v>
      </c>
      <c r="X98" s="14">
        <v>7.8353999999999993E-2</v>
      </c>
      <c r="Y98" s="14">
        <v>0.30150399999999999</v>
      </c>
      <c r="Z98" s="14">
        <v>2.03E-4</v>
      </c>
      <c r="AA98" s="14">
        <v>0.111664</v>
      </c>
      <c r="AB98" s="14">
        <v>3.6138999999999998E-2</v>
      </c>
      <c r="AC98" s="14">
        <v>5.6459000000000002E-2</v>
      </c>
      <c r="AD98" s="14">
        <v>2.9322000000000001E-2</v>
      </c>
      <c r="AE98" s="14">
        <v>0.150949</v>
      </c>
    </row>
    <row r="99" spans="1:31" ht="13.5" customHeight="1" x14ac:dyDescent="0.15">
      <c r="A99" s="1"/>
      <c r="B99" s="16" t="s">
        <v>123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>
        <v>3.5</v>
      </c>
      <c r="Y99" s="11">
        <v>1.9279000000000001E-2</v>
      </c>
      <c r="Z99" s="11">
        <v>4.66E-4</v>
      </c>
      <c r="AA99" s="11">
        <v>1.9311999999999999E-2</v>
      </c>
      <c r="AB99" s="11">
        <v>4.6879999999999998E-2</v>
      </c>
      <c r="AC99" s="11">
        <v>3.3771000000000002E-2</v>
      </c>
      <c r="AD99" s="11">
        <v>7.6599999999999997E-4</v>
      </c>
      <c r="AE99" s="11">
        <v>7.7099999999999998E-4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>
        <v>0.64156899999999994</v>
      </c>
      <c r="K100" s="14">
        <v>3.4222000000000002E-2</v>
      </c>
      <c r="L100" s="14"/>
      <c r="M100" s="14">
        <v>1.0100100000000001</v>
      </c>
      <c r="N100" s="14">
        <v>3.1211509999999998</v>
      </c>
      <c r="O100" s="14">
        <v>2.4929579999999998</v>
      </c>
      <c r="P100" s="14">
        <v>0.19129299999999999</v>
      </c>
      <c r="Q100" s="14">
        <v>9.391E-3</v>
      </c>
      <c r="R100" s="14">
        <v>0.41158899999999998</v>
      </c>
      <c r="S100" s="14">
        <v>0.490566</v>
      </c>
      <c r="T100" s="14">
        <v>0.31955800000000001</v>
      </c>
      <c r="U100" s="14">
        <v>0.18521699999999999</v>
      </c>
      <c r="V100" s="14">
        <v>0.13971600000000001</v>
      </c>
      <c r="W100" s="14">
        <v>0.69631799999999999</v>
      </c>
      <c r="X100" s="14">
        <v>0.37203900000000001</v>
      </c>
      <c r="Y100" s="14">
        <v>7.4424000000000004E-2</v>
      </c>
      <c r="Z100" s="14">
        <v>2.4320000000000001E-2</v>
      </c>
      <c r="AA100" s="14">
        <v>3.8185999999999998E-2</v>
      </c>
      <c r="AB100" s="14">
        <v>0.131436</v>
      </c>
      <c r="AC100" s="14">
        <v>0.183055</v>
      </c>
      <c r="AD100" s="14">
        <v>0.35044700000000001</v>
      </c>
      <c r="AE100" s="14">
        <v>0.48339300000000002</v>
      </c>
    </row>
    <row r="101" spans="1:31" ht="13.5" customHeight="1" x14ac:dyDescent="0.15">
      <c r="A101" s="1"/>
      <c r="B101" s="16" t="s">
        <v>125</v>
      </c>
      <c r="C101" s="10">
        <v>1.65</v>
      </c>
      <c r="D101" s="11">
        <v>1.4850000000000001</v>
      </c>
      <c r="E101" s="11">
        <v>1.077</v>
      </c>
      <c r="F101" s="11">
        <v>3.2690000000000001</v>
      </c>
      <c r="G101" s="11">
        <v>3.3119999999999998</v>
      </c>
      <c r="H101" s="11"/>
      <c r="I101" s="11">
        <v>14.65</v>
      </c>
      <c r="J101" s="11">
        <v>9.9259310000000003</v>
      </c>
      <c r="K101" s="11">
        <v>8.1245429999999992</v>
      </c>
      <c r="L101" s="11">
        <v>7.694312</v>
      </c>
      <c r="M101" s="11">
        <v>6.7471439999999996</v>
      </c>
      <c r="N101" s="11">
        <v>9.6687720000000006</v>
      </c>
      <c r="O101" s="11">
        <v>8.6927289999999999</v>
      </c>
      <c r="P101" s="11">
        <v>12.524881000000001</v>
      </c>
      <c r="Q101" s="11">
        <v>16.808637999999998</v>
      </c>
      <c r="R101" s="11">
        <v>12.992169000000001</v>
      </c>
      <c r="S101" s="11">
        <v>18.318517</v>
      </c>
      <c r="T101" s="11">
        <v>33.650001000000003</v>
      </c>
      <c r="U101" s="11">
        <v>42.390568000000002</v>
      </c>
      <c r="V101" s="11">
        <v>67.833636999999996</v>
      </c>
      <c r="W101" s="11">
        <v>57.666769000000002</v>
      </c>
      <c r="X101" s="11">
        <v>45.639068999999999</v>
      </c>
      <c r="Y101" s="11">
        <v>34.197305999999998</v>
      </c>
      <c r="Z101" s="11">
        <v>51.507441</v>
      </c>
      <c r="AA101" s="11">
        <v>57.268355</v>
      </c>
      <c r="AB101" s="11">
        <v>80.184703999999996</v>
      </c>
      <c r="AC101" s="11">
        <v>156.30164600000001</v>
      </c>
      <c r="AD101" s="11">
        <v>218.54328599999999</v>
      </c>
      <c r="AE101" s="11">
        <v>206.383172</v>
      </c>
    </row>
    <row r="102" spans="1:31" ht="13.5" customHeight="1" x14ac:dyDescent="0.15">
      <c r="A102" s="1"/>
      <c r="B102" s="16" t="s">
        <v>126</v>
      </c>
      <c r="C102" s="13">
        <v>5.157</v>
      </c>
      <c r="D102" s="14">
        <v>0.56599999999999995</v>
      </c>
      <c r="E102" s="14">
        <v>2.3820000000000001</v>
      </c>
      <c r="F102" s="14">
        <v>1.2250000000000001</v>
      </c>
      <c r="G102" s="14">
        <v>1.3740000000000001</v>
      </c>
      <c r="H102" s="14">
        <v>3</v>
      </c>
      <c r="I102" s="14">
        <v>2.1920000000000002</v>
      </c>
      <c r="J102" s="14">
        <v>1.068284</v>
      </c>
      <c r="K102" s="14">
        <v>0.215702</v>
      </c>
      <c r="L102" s="14">
        <v>0.106826</v>
      </c>
      <c r="M102" s="14">
        <v>1.19112</v>
      </c>
      <c r="N102" s="14">
        <v>1.8578319999999999</v>
      </c>
      <c r="O102" s="14">
        <v>2.658668</v>
      </c>
      <c r="P102" s="14">
        <v>3.5935630000000001</v>
      </c>
      <c r="Q102" s="14">
        <v>5.9562309999999998</v>
      </c>
      <c r="R102" s="14">
        <v>4.8097649999999996</v>
      </c>
      <c r="S102" s="14">
        <v>6.0052260000000004</v>
      </c>
      <c r="T102" s="14">
        <v>10.283749</v>
      </c>
      <c r="U102" s="14">
        <v>5.8256449999999997</v>
      </c>
      <c r="V102" s="14">
        <v>10.402653000000001</v>
      </c>
      <c r="W102" s="14">
        <v>13.318417999999999</v>
      </c>
      <c r="X102" s="14">
        <v>12.818731</v>
      </c>
      <c r="Y102" s="14">
        <v>15.425637</v>
      </c>
      <c r="Z102" s="14">
        <v>16.379154</v>
      </c>
      <c r="AA102" s="14">
        <v>47.814680000000003</v>
      </c>
      <c r="AB102" s="14">
        <v>28.388394999999999</v>
      </c>
      <c r="AC102" s="14">
        <v>29.185797000000001</v>
      </c>
      <c r="AD102" s="14">
        <v>37.675832</v>
      </c>
      <c r="AE102" s="14">
        <v>30.222335999999999</v>
      </c>
    </row>
    <row r="103" spans="1:31" ht="13.5" customHeight="1" x14ac:dyDescent="0.15">
      <c r="A103" s="1"/>
      <c r="B103" s="16" t="s">
        <v>127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>
        <v>13.960414</v>
      </c>
      <c r="P103" s="11">
        <v>18.583013000000001</v>
      </c>
      <c r="Q103" s="11">
        <v>36.345044999999999</v>
      </c>
      <c r="R103" s="11">
        <v>23.178494000000001</v>
      </c>
      <c r="S103" s="11">
        <v>25.876141000000001</v>
      </c>
      <c r="T103" s="11">
        <v>33.924875</v>
      </c>
      <c r="U103" s="11">
        <v>39.613416000000001</v>
      </c>
      <c r="V103" s="11">
        <v>34.526856000000002</v>
      </c>
      <c r="W103" s="11">
        <v>43.562593999999997</v>
      </c>
      <c r="X103" s="11">
        <v>66.487426999999997</v>
      </c>
      <c r="Y103" s="11">
        <v>73.580830000000006</v>
      </c>
      <c r="Z103" s="11">
        <v>68.011913000000007</v>
      </c>
      <c r="AA103" s="11">
        <v>45.163071000000002</v>
      </c>
      <c r="AB103" s="11">
        <v>48.934713000000002</v>
      </c>
      <c r="AC103" s="11">
        <v>61.347352000000001</v>
      </c>
      <c r="AD103" s="11">
        <v>82.863292000000001</v>
      </c>
      <c r="AE103" s="11">
        <v>102.263811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>
        <v>9.2785999999999993E-2</v>
      </c>
      <c r="X104" s="14">
        <v>0.509745</v>
      </c>
      <c r="Y104" s="14">
        <v>0.42209799999999997</v>
      </c>
      <c r="Z104" s="14">
        <v>0.348829</v>
      </c>
      <c r="AA104" s="14">
        <v>0.93273200000000001</v>
      </c>
      <c r="AB104" s="14">
        <v>1.2120010000000001</v>
      </c>
      <c r="AC104" s="14">
        <v>1.516213</v>
      </c>
      <c r="AD104" s="14">
        <v>1.466801</v>
      </c>
      <c r="AE104" s="14">
        <v>2.689155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>
        <v>0.219195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130</v>
      </c>
      <c r="C106" s="13">
        <v>5.3650000000000002</v>
      </c>
      <c r="D106" s="14">
        <v>6.3520000000000003</v>
      </c>
      <c r="E106" s="14">
        <v>4.9930000000000003</v>
      </c>
      <c r="F106" s="14">
        <v>2.2839999999999998</v>
      </c>
      <c r="G106" s="14">
        <v>3.3239999999999998</v>
      </c>
      <c r="H106" s="14"/>
      <c r="I106" s="14">
        <v>6.4130000000000003</v>
      </c>
      <c r="J106" s="14">
        <v>11.676603</v>
      </c>
      <c r="K106" s="14">
        <v>9.5782380000000007</v>
      </c>
      <c r="L106" s="14">
        <v>12.088251</v>
      </c>
      <c r="M106" s="14">
        <v>7.0330940000000002</v>
      </c>
      <c r="N106" s="14">
        <v>11.204215</v>
      </c>
      <c r="O106" s="14">
        <v>12.855026000000001</v>
      </c>
      <c r="P106" s="14">
        <v>22.997698</v>
      </c>
      <c r="Q106" s="14">
        <v>35.771810000000002</v>
      </c>
      <c r="R106" s="14">
        <v>78.755701000000002</v>
      </c>
      <c r="S106" s="14">
        <v>73.434353999999999</v>
      </c>
      <c r="T106" s="14">
        <v>63.174331000000002</v>
      </c>
      <c r="U106" s="14">
        <v>36.096096000000003</v>
      </c>
      <c r="V106" s="14">
        <v>61.884700000000002</v>
      </c>
      <c r="W106" s="14">
        <v>66.372928000000002</v>
      </c>
      <c r="X106" s="14">
        <v>42.17736</v>
      </c>
      <c r="Y106" s="14">
        <v>38.297649</v>
      </c>
      <c r="Z106" s="14">
        <v>39.944893</v>
      </c>
      <c r="AA106" s="14">
        <v>33.311672999999999</v>
      </c>
      <c r="AB106" s="14">
        <v>31.609553999999999</v>
      </c>
      <c r="AC106" s="14">
        <v>50.136564</v>
      </c>
      <c r="AD106" s="14">
        <v>46.621912000000002</v>
      </c>
      <c r="AE106" s="14">
        <v>54.936141999999997</v>
      </c>
    </row>
    <row r="107" spans="1:31" ht="13.5" customHeight="1" x14ac:dyDescent="0.15">
      <c r="A107" s="1"/>
      <c r="B107" s="16" t="s">
        <v>131</v>
      </c>
      <c r="C107" s="10">
        <v>0.63</v>
      </c>
      <c r="D107" s="11">
        <v>0.215</v>
      </c>
      <c r="E107" s="11">
        <v>0.22700000000000001</v>
      </c>
      <c r="F107" s="11">
        <v>4.0000000000000001E-3</v>
      </c>
      <c r="G107" s="11">
        <v>7.0000000000000001E-3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132</v>
      </c>
      <c r="C108" s="13"/>
      <c r="D108" s="14">
        <v>6.0000000000000001E-3</v>
      </c>
      <c r="E108" s="14">
        <v>1.3089999999999999</v>
      </c>
      <c r="F108" s="14"/>
      <c r="G108" s="14">
        <v>0.24</v>
      </c>
      <c r="H108" s="14"/>
      <c r="I108" s="14">
        <v>1.603</v>
      </c>
      <c r="J108" s="14">
        <v>0.25345800000000002</v>
      </c>
      <c r="K108" s="14">
        <v>2.9365640000000002</v>
      </c>
      <c r="L108" s="14">
        <v>0.157809</v>
      </c>
      <c r="M108" s="14">
        <v>1.6390100000000001</v>
      </c>
      <c r="N108" s="14">
        <v>0.31267899999999998</v>
      </c>
      <c r="O108" s="14">
        <v>0.38318400000000002</v>
      </c>
      <c r="P108" s="14">
        <v>0.55323199999999995</v>
      </c>
      <c r="Q108" s="14">
        <v>1.6131660000000001</v>
      </c>
      <c r="R108" s="14">
        <v>2.5966529999999999</v>
      </c>
      <c r="S108" s="14">
        <v>3.5782449999999999</v>
      </c>
      <c r="T108" s="14">
        <v>5.1689949999999998</v>
      </c>
      <c r="U108" s="14">
        <v>3.013671</v>
      </c>
      <c r="V108" s="14">
        <v>4.103523</v>
      </c>
      <c r="W108" s="14">
        <v>4.6378760000000003</v>
      </c>
      <c r="X108" s="14">
        <v>5.759258</v>
      </c>
      <c r="Y108" s="14">
        <v>3.7112259999999999</v>
      </c>
      <c r="Z108" s="14">
        <v>3.241215</v>
      </c>
      <c r="AA108" s="14">
        <v>2.0738989999999999</v>
      </c>
      <c r="AB108" s="14">
        <v>1.934714</v>
      </c>
      <c r="AC108" s="14">
        <v>2.505992</v>
      </c>
      <c r="AD108" s="14">
        <v>9.0243380000000002</v>
      </c>
      <c r="AE108" s="14">
        <v>4.7873510000000001</v>
      </c>
    </row>
    <row r="109" spans="1:31" ht="13.5" customHeight="1" x14ac:dyDescent="0.15">
      <c r="A109" s="1"/>
      <c r="B109" s="16" t="s">
        <v>133</v>
      </c>
      <c r="C109" s="10">
        <v>15.494</v>
      </c>
      <c r="D109" s="11">
        <v>7.75</v>
      </c>
      <c r="E109" s="11"/>
      <c r="F109" s="11">
        <v>20.193999999999999</v>
      </c>
      <c r="G109" s="11">
        <v>11.271000000000001</v>
      </c>
      <c r="H109" s="11">
        <v>15</v>
      </c>
      <c r="I109" s="11">
        <v>10.565</v>
      </c>
      <c r="J109" s="11">
        <v>6.8700809999999999</v>
      </c>
      <c r="K109" s="11">
        <v>4.7416479999999996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134</v>
      </c>
      <c r="C110" s="13"/>
      <c r="D110" s="14"/>
      <c r="E110" s="14">
        <v>0.93200000000000005</v>
      </c>
      <c r="F110" s="14"/>
      <c r="G110" s="14"/>
      <c r="H110" s="14">
        <v>362</v>
      </c>
      <c r="I110" s="14">
        <v>8.2000000000000003E-2</v>
      </c>
      <c r="J110" s="14">
        <v>4.6835000000000002E-2</v>
      </c>
      <c r="K110" s="14">
        <v>450.79914300000002</v>
      </c>
      <c r="L110" s="14">
        <v>140.93549100000001</v>
      </c>
      <c r="M110" s="14">
        <v>14.413128</v>
      </c>
      <c r="N110" s="14">
        <v>10.867542</v>
      </c>
      <c r="O110" s="14">
        <v>0.33701599999999998</v>
      </c>
      <c r="P110" s="14">
        <v>0.38970399999999999</v>
      </c>
      <c r="Q110" s="14">
        <v>0.26162600000000003</v>
      </c>
      <c r="R110" s="14">
        <v>1.994021</v>
      </c>
      <c r="S110" s="14">
        <v>10.886348999999999</v>
      </c>
      <c r="T110" s="14">
        <v>4.815385</v>
      </c>
      <c r="U110" s="14">
        <v>10.238334</v>
      </c>
      <c r="V110" s="14">
        <v>6.0899400000000004</v>
      </c>
      <c r="W110" s="14">
        <v>0.146144</v>
      </c>
      <c r="X110" s="14">
        <v>1.66E-4</v>
      </c>
      <c r="Y110" s="14">
        <v>0.41598200000000002</v>
      </c>
      <c r="Z110" s="14">
        <v>0.13827400000000001</v>
      </c>
      <c r="AA110" s="14">
        <v>1.4496739999999999</v>
      </c>
      <c r="AB110" s="14">
        <v>0.203183</v>
      </c>
      <c r="AC110" s="14">
        <v>0.34077299999999999</v>
      </c>
      <c r="AD110" s="14">
        <v>3.1537000000000003E-2</v>
      </c>
      <c r="AE110" s="14">
        <v>0.18022199999999999</v>
      </c>
    </row>
    <row r="111" spans="1:31" ht="13.5" customHeight="1" x14ac:dyDescent="0.15">
      <c r="A111" s="1"/>
      <c r="B111" s="15" t="s">
        <v>135</v>
      </c>
      <c r="C111" s="10">
        <v>148.50299999999999</v>
      </c>
      <c r="D111" s="11">
        <v>200.18199999999999</v>
      </c>
      <c r="E111" s="11">
        <v>254.405</v>
      </c>
      <c r="F111" s="11">
        <v>233.458</v>
      </c>
      <c r="G111" s="11">
        <v>224.767</v>
      </c>
      <c r="H111" s="11">
        <v>251</v>
      </c>
      <c r="I111" s="11">
        <v>233.17599999999999</v>
      </c>
      <c r="J111" s="11">
        <v>202.31976399999999</v>
      </c>
      <c r="K111" s="11">
        <v>132.15713700000001</v>
      </c>
      <c r="L111" s="11">
        <v>148.79211000000001</v>
      </c>
      <c r="M111" s="11">
        <v>180.69248400000001</v>
      </c>
      <c r="N111" s="11">
        <v>194.171009</v>
      </c>
      <c r="O111" s="11">
        <v>229.739237</v>
      </c>
      <c r="P111" s="11">
        <v>257.57885800000003</v>
      </c>
      <c r="Q111" s="11">
        <v>290.01414599999998</v>
      </c>
      <c r="R111" s="11">
        <v>389.84469799999999</v>
      </c>
      <c r="S111" s="11">
        <v>523.61553400000003</v>
      </c>
      <c r="T111" s="11">
        <v>595.64503400000001</v>
      </c>
      <c r="U111" s="11">
        <v>489.72522900000001</v>
      </c>
      <c r="V111" s="11">
        <v>593.06443400000001</v>
      </c>
      <c r="W111" s="11">
        <v>554.25248699999997</v>
      </c>
      <c r="X111" s="11">
        <v>525.09241999999995</v>
      </c>
      <c r="Y111" s="11">
        <v>655.06813299999999</v>
      </c>
      <c r="Z111" s="11">
        <v>744.54286200000001</v>
      </c>
      <c r="AA111" s="11">
        <v>623.370317</v>
      </c>
      <c r="AB111" s="11">
        <v>617.13776900000005</v>
      </c>
      <c r="AC111" s="11">
        <v>913.93092100000001</v>
      </c>
      <c r="AD111" s="11">
        <v>771.21383400000002</v>
      </c>
      <c r="AE111" s="11">
        <v>859.56114100000002</v>
      </c>
    </row>
    <row r="112" spans="1:31" ht="13.5" customHeight="1" x14ac:dyDescent="0.15">
      <c r="A112" s="1"/>
      <c r="B112" s="16" t="s">
        <v>136</v>
      </c>
      <c r="C112" s="13">
        <v>2.5999999999999999E-2</v>
      </c>
      <c r="D112" s="14"/>
      <c r="E112" s="14"/>
      <c r="F112" s="14"/>
      <c r="G112" s="14"/>
      <c r="H112" s="14"/>
      <c r="I112" s="14"/>
      <c r="J112" s="14">
        <v>7.2350999999999999E-2</v>
      </c>
      <c r="K112" s="14">
        <v>3.2732999999999998E-2</v>
      </c>
      <c r="L112" s="14">
        <v>1.269E-2</v>
      </c>
      <c r="M112" s="14">
        <v>2.9815999999999999E-2</v>
      </c>
      <c r="N112" s="14">
        <v>8.9129E-2</v>
      </c>
      <c r="O112" s="14">
        <v>0.343385</v>
      </c>
      <c r="P112" s="14">
        <v>9.8636000000000001E-2</v>
      </c>
      <c r="Q112" s="14">
        <v>3.2296999999999999E-2</v>
      </c>
      <c r="R112" s="14">
        <v>0.25339600000000001</v>
      </c>
      <c r="S112" s="14">
        <v>0.158496</v>
      </c>
      <c r="T112" s="14">
        <v>0.327849</v>
      </c>
      <c r="U112" s="14">
        <v>0.11287800000000001</v>
      </c>
      <c r="V112" s="14">
        <v>6.9053250000000004</v>
      </c>
      <c r="W112" s="14">
        <v>3.5374639999999999</v>
      </c>
      <c r="X112" s="14">
        <v>2.4425409999999999</v>
      </c>
      <c r="Y112" s="14">
        <v>3.4410229999999999</v>
      </c>
      <c r="Z112" s="14">
        <v>7.4931609999999997</v>
      </c>
      <c r="AA112" s="14">
        <v>6.348643</v>
      </c>
      <c r="AB112" s="14">
        <v>7.3703760000000003</v>
      </c>
      <c r="AC112" s="14">
        <v>3.5219580000000001</v>
      </c>
      <c r="AD112" s="14">
        <v>6.429697</v>
      </c>
      <c r="AE112" s="14">
        <v>7.6920140000000004</v>
      </c>
    </row>
    <row r="113" spans="1:31" ht="13.5" customHeight="1" x14ac:dyDescent="0.15">
      <c r="A113" s="1"/>
      <c r="B113" s="16" t="s">
        <v>137</v>
      </c>
      <c r="C113" s="10">
        <v>0.68799999999999994</v>
      </c>
      <c r="D113" s="11">
        <v>1.228</v>
      </c>
      <c r="E113" s="11">
        <v>1.3819999999999999</v>
      </c>
      <c r="F113" s="11">
        <v>3.3769999999999998</v>
      </c>
      <c r="G113" s="11">
        <v>2.0609999999999999</v>
      </c>
      <c r="H113" s="11"/>
      <c r="I113" s="11">
        <v>0.64700000000000002</v>
      </c>
      <c r="J113" s="11">
        <v>1.0524659999999999</v>
      </c>
      <c r="K113" s="11">
        <v>1.5178689999999999</v>
      </c>
      <c r="L113" s="11">
        <v>0.91910599999999998</v>
      </c>
      <c r="M113" s="11">
        <v>2.9120780000000002</v>
      </c>
      <c r="N113" s="11">
        <v>2.7983389999999999</v>
      </c>
      <c r="O113" s="11">
        <v>2.5441240000000001</v>
      </c>
      <c r="P113" s="11">
        <v>1.6774880000000001</v>
      </c>
      <c r="Q113" s="11">
        <v>0.68061899999999997</v>
      </c>
      <c r="R113" s="11">
        <v>0.91068199999999999</v>
      </c>
      <c r="S113" s="11">
        <v>2.1662349999999999</v>
      </c>
      <c r="T113" s="11">
        <v>1.4343159999999999</v>
      </c>
      <c r="U113" s="11">
        <v>1.528934</v>
      </c>
      <c r="V113" s="11">
        <v>1.430817</v>
      </c>
      <c r="W113" s="11">
        <v>2.2912680000000001</v>
      </c>
      <c r="X113" s="11">
        <v>2.6159050000000001</v>
      </c>
      <c r="Y113" s="11">
        <v>4.0602600000000004</v>
      </c>
      <c r="Z113" s="11">
        <v>4.5615170000000003</v>
      </c>
      <c r="AA113" s="11">
        <v>6.409446</v>
      </c>
      <c r="AB113" s="11">
        <v>2.432461</v>
      </c>
      <c r="AC113" s="11">
        <v>2.7598240000000001</v>
      </c>
      <c r="AD113" s="11">
        <v>3.0992489999999999</v>
      </c>
      <c r="AE113" s="11">
        <v>2.631116</v>
      </c>
    </row>
    <row r="114" spans="1:31" ht="13.5" customHeight="1" x14ac:dyDescent="0.15">
      <c r="A114" s="1"/>
      <c r="B114" s="16" t="s">
        <v>138</v>
      </c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>
        <v>4.3957999999999997E-2</v>
      </c>
      <c r="R114" s="14">
        <v>1.5046E-2</v>
      </c>
      <c r="S114" s="14">
        <v>4.4142000000000001E-2</v>
      </c>
      <c r="T114" s="14">
        <v>0.104648</v>
      </c>
      <c r="U114" s="14">
        <v>4.6761999999999998E-2</v>
      </c>
      <c r="V114" s="14">
        <v>3.8112E-2</v>
      </c>
      <c r="W114" s="14">
        <v>5.5999E-2</v>
      </c>
      <c r="X114" s="14">
        <v>1.8785E-2</v>
      </c>
      <c r="Y114" s="14">
        <v>4.5164999999999997E-2</v>
      </c>
      <c r="Z114" s="14">
        <v>9.9006999999999998E-2</v>
      </c>
      <c r="AA114" s="14">
        <v>7.8324000000000005E-2</v>
      </c>
      <c r="AB114" s="14">
        <v>0.166689</v>
      </c>
      <c r="AC114" s="14">
        <v>0.110522</v>
      </c>
      <c r="AD114" s="14">
        <v>0.17485500000000001</v>
      </c>
      <c r="AE114" s="14">
        <v>0.17375199999999999</v>
      </c>
    </row>
    <row r="115" spans="1:31" ht="13.5" customHeight="1" x14ac:dyDescent="0.15">
      <c r="A115" s="1"/>
      <c r="B115" s="16" t="s">
        <v>139</v>
      </c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>
        <v>1.1205E-2</v>
      </c>
      <c r="N115" s="11">
        <v>5.1478999999999997E-2</v>
      </c>
      <c r="O115" s="11">
        <v>0.130691</v>
      </c>
      <c r="P115" s="11">
        <v>0.44734099999999999</v>
      </c>
      <c r="Q115" s="11">
        <v>0.54427400000000004</v>
      </c>
      <c r="R115" s="11">
        <v>0.239261</v>
      </c>
      <c r="S115" s="11">
        <v>2.92E-2</v>
      </c>
      <c r="T115" s="11">
        <v>2.9085E-2</v>
      </c>
      <c r="U115" s="11">
        <v>2.2849999999999999E-2</v>
      </c>
      <c r="V115" s="11">
        <v>0.84379300000000002</v>
      </c>
      <c r="W115" s="11">
        <v>0.58586199999999999</v>
      </c>
      <c r="X115" s="11">
        <v>0.11101</v>
      </c>
      <c r="Y115" s="11">
        <v>0.113021</v>
      </c>
      <c r="Z115" s="11">
        <v>0.10585799999999999</v>
      </c>
      <c r="AA115" s="11">
        <v>0.15248700000000001</v>
      </c>
      <c r="AB115" s="11">
        <v>8.1528000000000003E-2</v>
      </c>
      <c r="AC115" s="11">
        <v>0.216248</v>
      </c>
      <c r="AD115" s="11">
        <v>0.12746399999999999</v>
      </c>
      <c r="AE115" s="11">
        <v>0.12445100000000001</v>
      </c>
    </row>
    <row r="116" spans="1:31" ht="13.5" customHeight="1" x14ac:dyDescent="0.15">
      <c r="A116" s="1"/>
      <c r="B116" s="16" t="s">
        <v>140</v>
      </c>
      <c r="C116" s="13">
        <v>4.0369999999999999</v>
      </c>
      <c r="D116" s="14">
        <v>5.6230000000000002</v>
      </c>
      <c r="E116" s="14">
        <v>7.1020000000000003</v>
      </c>
      <c r="F116" s="14">
        <v>7.25</v>
      </c>
      <c r="G116" s="14">
        <v>5.5990000000000002</v>
      </c>
      <c r="H116" s="14"/>
      <c r="I116" s="14">
        <v>7.0179999999999998</v>
      </c>
      <c r="J116" s="14">
        <v>4.5801449999999999</v>
      </c>
      <c r="K116" s="14">
        <v>3.4125299999999998</v>
      </c>
      <c r="L116" s="14">
        <v>4.0022229999999999</v>
      </c>
      <c r="M116" s="14">
        <v>3.3029109999999999</v>
      </c>
      <c r="N116" s="14">
        <v>2.7545500000000001</v>
      </c>
      <c r="O116" s="14">
        <v>2.5200200000000001</v>
      </c>
      <c r="P116" s="14">
        <v>2.8096030000000001</v>
      </c>
      <c r="Q116" s="14">
        <v>3.153683</v>
      </c>
      <c r="R116" s="14">
        <v>5.480302</v>
      </c>
      <c r="S116" s="14">
        <v>16.445619000000001</v>
      </c>
      <c r="T116" s="14">
        <v>24.190328999999998</v>
      </c>
      <c r="U116" s="14">
        <v>7.6715099999999996</v>
      </c>
      <c r="V116" s="14">
        <v>4.8429539999999998</v>
      </c>
      <c r="W116" s="14">
        <v>7.1862690000000002</v>
      </c>
      <c r="X116" s="14">
        <v>5.0146160000000002</v>
      </c>
      <c r="Y116" s="14">
        <v>6.360538</v>
      </c>
      <c r="Z116" s="14">
        <v>8.4614180000000001</v>
      </c>
      <c r="AA116" s="14">
        <v>9.1424780000000005</v>
      </c>
      <c r="AB116" s="14">
        <v>7.4704280000000001</v>
      </c>
      <c r="AC116" s="14">
        <v>6.2248650000000003</v>
      </c>
      <c r="AD116" s="14">
        <v>6.8098640000000001</v>
      </c>
      <c r="AE116" s="14">
        <v>10.840591999999999</v>
      </c>
    </row>
    <row r="117" spans="1:31" ht="13.5" customHeight="1" x14ac:dyDescent="0.15">
      <c r="A117" s="1"/>
      <c r="B117" s="16" t="s">
        <v>141</v>
      </c>
      <c r="C117" s="10">
        <v>2.9000000000000001E-2</v>
      </c>
      <c r="D117" s="11">
        <v>0.01</v>
      </c>
      <c r="E117" s="11">
        <v>6.0000000000000001E-3</v>
      </c>
      <c r="F117" s="11"/>
      <c r="G117" s="11">
        <v>9.0999999999999998E-2</v>
      </c>
      <c r="H117" s="11"/>
      <c r="I117" s="11">
        <v>2E-3</v>
      </c>
      <c r="J117" s="11">
        <v>1.918E-3</v>
      </c>
      <c r="K117" s="11"/>
      <c r="L117" s="11">
        <v>4.5081999999999997E-2</v>
      </c>
      <c r="M117" s="11">
        <v>1E-4</v>
      </c>
      <c r="N117" s="11">
        <v>5.5322000000000003E-2</v>
      </c>
      <c r="O117" s="11">
        <v>1.34E-4</v>
      </c>
      <c r="P117" s="11">
        <v>3.5846000000000003E-2</v>
      </c>
      <c r="Q117" s="11">
        <v>0.13389000000000001</v>
      </c>
      <c r="R117" s="11">
        <v>0.27615299999999998</v>
      </c>
      <c r="S117" s="11">
        <v>5.6420000000000003E-3</v>
      </c>
      <c r="T117" s="11">
        <v>6.4603999999999995E-2</v>
      </c>
      <c r="U117" s="11">
        <v>0.35711799999999999</v>
      </c>
      <c r="V117" s="11">
        <v>1.0640179999999999</v>
      </c>
      <c r="W117" s="11">
        <v>0.66325199999999995</v>
      </c>
      <c r="X117" s="11">
        <v>0.53047800000000001</v>
      </c>
      <c r="Y117" s="11">
        <v>0.285937</v>
      </c>
      <c r="Z117" s="11">
        <v>1.4124559999999999</v>
      </c>
      <c r="AA117" s="11">
        <v>0.90184200000000003</v>
      </c>
      <c r="AB117" s="11">
        <v>1.001323</v>
      </c>
      <c r="AC117" s="11">
        <v>0.42647000000000002</v>
      </c>
      <c r="AD117" s="11">
        <v>0.67805899999999997</v>
      </c>
      <c r="AE117" s="11">
        <v>1.206806</v>
      </c>
    </row>
    <row r="118" spans="1:31" ht="13.5" customHeight="1" x14ac:dyDescent="0.15">
      <c r="A118" s="1"/>
      <c r="B118" s="16" t="s">
        <v>142</v>
      </c>
      <c r="C118" s="13">
        <v>9.0150000000000006</v>
      </c>
      <c r="D118" s="14">
        <v>9.74</v>
      </c>
      <c r="E118" s="14">
        <v>11.137</v>
      </c>
      <c r="F118" s="14">
        <v>11.803000000000001</v>
      </c>
      <c r="G118" s="14">
        <v>10.617000000000001</v>
      </c>
      <c r="H118" s="14"/>
      <c r="I118" s="14">
        <v>12.093</v>
      </c>
      <c r="J118" s="14">
        <v>12.83306</v>
      </c>
      <c r="K118" s="14">
        <v>10.908486999999999</v>
      </c>
      <c r="L118" s="14">
        <v>5.9564890000000004</v>
      </c>
      <c r="M118" s="14">
        <v>3.8623219999999998</v>
      </c>
      <c r="N118" s="14">
        <v>7.5055170000000002</v>
      </c>
      <c r="O118" s="14">
        <v>4.8701249999999998</v>
      </c>
      <c r="P118" s="14">
        <v>6.3999459999999999</v>
      </c>
      <c r="Q118" s="14">
        <v>8.3100090000000009</v>
      </c>
      <c r="R118" s="14">
        <v>9.037509</v>
      </c>
      <c r="S118" s="14">
        <v>17.155806999999999</v>
      </c>
      <c r="T118" s="14">
        <v>17.429182000000001</v>
      </c>
      <c r="U118" s="14">
        <v>22.174211</v>
      </c>
      <c r="V118" s="14">
        <v>31.031517999999998</v>
      </c>
      <c r="W118" s="14">
        <v>47.208202999999997</v>
      </c>
      <c r="X118" s="14">
        <v>16.982261000000001</v>
      </c>
      <c r="Y118" s="14">
        <v>15.968613</v>
      </c>
      <c r="Z118" s="14">
        <v>13.858487999999999</v>
      </c>
      <c r="AA118" s="14">
        <v>12.952356</v>
      </c>
      <c r="AB118" s="14">
        <v>7.7968299999999999</v>
      </c>
      <c r="AC118" s="14">
        <v>7.8644470000000002</v>
      </c>
      <c r="AD118" s="14">
        <v>4.8403619999999998</v>
      </c>
      <c r="AE118" s="14">
        <v>15.554982000000001</v>
      </c>
    </row>
    <row r="119" spans="1:31" ht="13.5" customHeight="1" x14ac:dyDescent="0.15">
      <c r="A119" s="1"/>
      <c r="B119" s="16" t="s">
        <v>143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>
        <v>2.4312E-2</v>
      </c>
      <c r="R119" s="11"/>
      <c r="S119" s="11">
        <v>6.7599999999999995E-4</v>
      </c>
      <c r="T119" s="11">
        <v>6.1342000000000001E-2</v>
      </c>
      <c r="U119" s="11">
        <v>0.17918100000000001</v>
      </c>
      <c r="V119" s="11">
        <v>0.48169400000000001</v>
      </c>
      <c r="W119" s="11">
        <v>0.94474800000000003</v>
      </c>
      <c r="X119" s="11">
        <v>0.75975400000000004</v>
      </c>
      <c r="Y119" s="11">
        <v>0.12452000000000001</v>
      </c>
      <c r="Z119" s="11">
        <v>0.43695800000000001</v>
      </c>
      <c r="AA119" s="11">
        <v>0.36342200000000002</v>
      </c>
      <c r="AB119" s="11">
        <v>0.25422299999999998</v>
      </c>
      <c r="AC119" s="11">
        <v>1.8899090000000001</v>
      </c>
      <c r="AD119" s="11">
        <v>31.598558000000001</v>
      </c>
      <c r="AE119" s="11">
        <v>0.70786199999999999</v>
      </c>
    </row>
    <row r="120" spans="1:31" ht="13.5" customHeight="1" x14ac:dyDescent="0.15">
      <c r="A120" s="1"/>
      <c r="B120" s="16" t="s">
        <v>144</v>
      </c>
      <c r="C120" s="13">
        <v>0.248</v>
      </c>
      <c r="D120" s="14">
        <v>0.47399999999999998</v>
      </c>
      <c r="E120" s="14">
        <v>0.63700000000000001</v>
      </c>
      <c r="F120" s="14">
        <v>1.0129999999999999</v>
      </c>
      <c r="G120" s="14">
        <v>1.7210000000000001</v>
      </c>
      <c r="H120" s="14">
        <v>1</v>
      </c>
      <c r="I120" s="14">
        <v>0.84</v>
      </c>
      <c r="J120" s="14">
        <v>2.0738859999999999</v>
      </c>
      <c r="K120" s="14">
        <v>0.40734100000000001</v>
      </c>
      <c r="L120" s="14">
        <v>0.310784</v>
      </c>
      <c r="M120" s="14">
        <v>2.3833000000000002</v>
      </c>
      <c r="N120" s="14">
        <v>2.4518260000000001</v>
      </c>
      <c r="O120" s="14">
        <v>13.10736</v>
      </c>
      <c r="P120" s="14">
        <v>34.122335</v>
      </c>
      <c r="Q120" s="14">
        <v>39.554664000000002</v>
      </c>
      <c r="R120" s="14">
        <v>69.225628999999998</v>
      </c>
      <c r="S120" s="14">
        <v>94.175409000000002</v>
      </c>
      <c r="T120" s="14">
        <v>86.578457</v>
      </c>
      <c r="U120" s="14">
        <v>61.544955000000002</v>
      </c>
      <c r="V120" s="14">
        <v>59.517899999999997</v>
      </c>
      <c r="W120" s="14">
        <v>46.982515999999997</v>
      </c>
      <c r="X120" s="14">
        <v>34.166077000000001</v>
      </c>
      <c r="Y120" s="14">
        <v>51.971819000000004</v>
      </c>
      <c r="Z120" s="14">
        <v>68.804558999999998</v>
      </c>
      <c r="AA120" s="14">
        <v>44.547435</v>
      </c>
      <c r="AB120" s="14">
        <v>38.926164</v>
      </c>
      <c r="AC120" s="14">
        <v>55.389299000000001</v>
      </c>
      <c r="AD120" s="14">
        <v>58.722683000000004</v>
      </c>
      <c r="AE120" s="14">
        <v>69.779221000000007</v>
      </c>
    </row>
    <row r="121" spans="1:31" ht="13.5" customHeight="1" x14ac:dyDescent="0.15">
      <c r="A121" s="1"/>
      <c r="B121" s="16" t="s">
        <v>145</v>
      </c>
      <c r="C121" s="10"/>
      <c r="D121" s="11"/>
      <c r="E121" s="11">
        <v>0.01</v>
      </c>
      <c r="F121" s="11"/>
      <c r="G121" s="11">
        <v>6.9560000000000004</v>
      </c>
      <c r="H121" s="11"/>
      <c r="I121" s="11">
        <v>1E-3</v>
      </c>
      <c r="J121" s="11"/>
      <c r="K121" s="11"/>
      <c r="L121" s="11">
        <v>2.3449999999999999E-3</v>
      </c>
      <c r="M121" s="11">
        <v>7.9590000000000008E-3</v>
      </c>
      <c r="N121" s="11"/>
      <c r="O121" s="11">
        <v>7.332E-3</v>
      </c>
      <c r="P121" s="11">
        <v>0.43663200000000002</v>
      </c>
      <c r="Q121" s="11">
        <v>7.4135999999999994E-2</v>
      </c>
      <c r="R121" s="11">
        <v>0.114274</v>
      </c>
      <c r="S121" s="11">
        <v>0.49018099999999998</v>
      </c>
      <c r="T121" s="11">
        <v>0.50850700000000004</v>
      </c>
      <c r="U121" s="11">
        <v>4.1104820000000002</v>
      </c>
      <c r="V121" s="11">
        <v>1.821577</v>
      </c>
      <c r="W121" s="11">
        <v>0.426512</v>
      </c>
      <c r="X121" s="11">
        <v>1.028937</v>
      </c>
      <c r="Y121" s="11">
        <v>6.4851080000000003</v>
      </c>
      <c r="Z121" s="11">
        <v>6.1435060000000004</v>
      </c>
      <c r="AA121" s="11">
        <v>4.6573099999999998</v>
      </c>
      <c r="AB121" s="11">
        <v>14.130931</v>
      </c>
      <c r="AC121" s="11">
        <v>23.446545</v>
      </c>
      <c r="AD121" s="11">
        <v>29.797494</v>
      </c>
      <c r="AE121" s="11">
        <v>21.685169999999999</v>
      </c>
    </row>
    <row r="122" spans="1:31" ht="13.5" customHeight="1" x14ac:dyDescent="0.15">
      <c r="A122" s="1"/>
      <c r="B122" s="16" t="s">
        <v>146</v>
      </c>
      <c r="C122" s="13">
        <v>0.30399999999999999</v>
      </c>
      <c r="D122" s="14">
        <v>1.609</v>
      </c>
      <c r="E122" s="14">
        <v>0.48399999999999999</v>
      </c>
      <c r="F122" s="14">
        <v>0.80800000000000005</v>
      </c>
      <c r="G122" s="14">
        <v>2.7229999999999999</v>
      </c>
      <c r="H122" s="14"/>
      <c r="I122" s="14">
        <v>2.0659999999999998</v>
      </c>
      <c r="J122" s="14">
        <v>1.29373</v>
      </c>
      <c r="K122" s="14">
        <v>0.95355100000000004</v>
      </c>
      <c r="L122" s="14">
        <v>0.73785800000000001</v>
      </c>
      <c r="M122" s="14">
        <v>0.83732799999999996</v>
      </c>
      <c r="N122" s="14">
        <v>1.3290820000000001</v>
      </c>
      <c r="O122" s="14">
        <v>3.004067</v>
      </c>
      <c r="P122" s="14">
        <v>2.8088229999999998</v>
      </c>
      <c r="Q122" s="14">
        <v>2.3593099999999998</v>
      </c>
      <c r="R122" s="14">
        <v>2.3231790000000001</v>
      </c>
      <c r="S122" s="14">
        <v>2.6966839999999999</v>
      </c>
      <c r="T122" s="14">
        <v>4.4666309999999996</v>
      </c>
      <c r="U122" s="14">
        <v>4.6759019999999998</v>
      </c>
      <c r="V122" s="14">
        <v>7.1527570000000003</v>
      </c>
      <c r="W122" s="14">
        <v>10.482768</v>
      </c>
      <c r="X122" s="14">
        <v>8.0244800000000005</v>
      </c>
      <c r="Y122" s="14">
        <v>8.0087360000000007</v>
      </c>
      <c r="Z122" s="14">
        <v>2.8884210000000001</v>
      </c>
      <c r="AA122" s="14">
        <v>2.1512280000000001</v>
      </c>
      <c r="AB122" s="14">
        <v>3.498802</v>
      </c>
      <c r="AC122" s="14">
        <v>9.5060909999999996</v>
      </c>
      <c r="AD122" s="14">
        <v>2.7561429999999998</v>
      </c>
      <c r="AE122" s="14">
        <v>3.0968070000000001</v>
      </c>
    </row>
    <row r="123" spans="1:31" ht="13.5" customHeight="1" x14ac:dyDescent="0.15">
      <c r="A123" s="1"/>
      <c r="B123" s="16" t="s">
        <v>147</v>
      </c>
      <c r="C123" s="10"/>
      <c r="D123" s="11"/>
      <c r="E123" s="11"/>
      <c r="F123" s="11"/>
      <c r="G123" s="11"/>
      <c r="H123" s="11"/>
      <c r="I123" s="11">
        <v>0.42299999999999999</v>
      </c>
      <c r="J123" s="11">
        <v>0.40567500000000001</v>
      </c>
      <c r="K123" s="11">
        <v>7.894E-3</v>
      </c>
      <c r="L123" s="11">
        <v>2.0000000000000001E-4</v>
      </c>
      <c r="M123" s="11">
        <v>0.44994200000000001</v>
      </c>
      <c r="N123" s="11">
        <v>7.4218000000000006E-2</v>
      </c>
      <c r="O123" s="11">
        <v>0.103812</v>
      </c>
      <c r="P123" s="11">
        <v>0.103411</v>
      </c>
      <c r="Q123" s="11">
        <v>1.8112E-2</v>
      </c>
      <c r="R123" s="11">
        <v>0.24534</v>
      </c>
      <c r="S123" s="11">
        <v>4.4442000000000002E-2</v>
      </c>
      <c r="T123" s="11">
        <v>0.56120099999999995</v>
      </c>
      <c r="U123" s="11">
        <v>0.73064300000000004</v>
      </c>
      <c r="V123" s="11">
        <v>0.34297699999999998</v>
      </c>
      <c r="W123" s="11">
        <v>1.1253770000000001</v>
      </c>
      <c r="X123" s="11">
        <v>0.77664800000000001</v>
      </c>
      <c r="Y123" s="11">
        <v>0.48475099999999999</v>
      </c>
      <c r="Z123" s="11">
        <v>0.99908799999999998</v>
      </c>
      <c r="AA123" s="11">
        <v>0.34550599999999998</v>
      </c>
      <c r="AB123" s="11">
        <v>0.134043</v>
      </c>
      <c r="AC123" s="11">
        <v>0.48640099999999997</v>
      </c>
      <c r="AD123" s="11">
        <v>1.5698859999999999</v>
      </c>
      <c r="AE123" s="11">
        <v>1.424793</v>
      </c>
    </row>
    <row r="124" spans="1:31" ht="13.5" customHeight="1" x14ac:dyDescent="0.15">
      <c r="A124" s="1"/>
      <c r="B124" s="16" t="s">
        <v>148</v>
      </c>
      <c r="C124" s="13">
        <v>2.7360000000000002</v>
      </c>
      <c r="D124" s="14">
        <v>6.8819999999999997</v>
      </c>
      <c r="E124" s="14">
        <v>10.189</v>
      </c>
      <c r="F124" s="14">
        <v>8.609</v>
      </c>
      <c r="G124" s="14">
        <v>9.7780000000000005</v>
      </c>
      <c r="H124" s="14">
        <v>18</v>
      </c>
      <c r="I124" s="14">
        <v>16.533999999999999</v>
      </c>
      <c r="J124" s="14">
        <v>9.6929479999999995</v>
      </c>
      <c r="K124" s="14">
        <v>11.266601</v>
      </c>
      <c r="L124" s="14">
        <v>9.3256049999999995</v>
      </c>
      <c r="M124" s="14">
        <v>11.776069</v>
      </c>
      <c r="N124" s="14">
        <v>11.359848</v>
      </c>
      <c r="O124" s="14">
        <v>15.271806</v>
      </c>
      <c r="P124" s="14">
        <v>14.815579</v>
      </c>
      <c r="Q124" s="14">
        <v>20.2057</v>
      </c>
      <c r="R124" s="14">
        <v>29.846361000000002</v>
      </c>
      <c r="S124" s="14">
        <v>28.733540999999999</v>
      </c>
      <c r="T124" s="14">
        <v>41.556103</v>
      </c>
      <c r="U124" s="14">
        <v>26.479790999999999</v>
      </c>
      <c r="V124" s="14">
        <v>26.500654999999998</v>
      </c>
      <c r="W124" s="14">
        <v>33.563721000000001</v>
      </c>
      <c r="X124" s="14">
        <v>37.165838999999998</v>
      </c>
      <c r="Y124" s="14">
        <v>45.980584</v>
      </c>
      <c r="Z124" s="14">
        <v>50.213223999999997</v>
      </c>
      <c r="AA124" s="14">
        <v>33.092664999999997</v>
      </c>
      <c r="AB124" s="14">
        <v>41.247697000000002</v>
      </c>
      <c r="AC124" s="14">
        <v>28.89162</v>
      </c>
      <c r="AD124" s="14">
        <v>32.303356000000001</v>
      </c>
      <c r="AE124" s="14">
        <v>38.457714000000003</v>
      </c>
    </row>
    <row r="125" spans="1:31" ht="13.5" customHeight="1" x14ac:dyDescent="0.15">
      <c r="A125" s="1"/>
      <c r="B125" s="16" t="s">
        <v>149</v>
      </c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>
        <v>1.2999999999999999E-4</v>
      </c>
      <c r="O125" s="11"/>
      <c r="P125" s="11"/>
      <c r="Q125" s="11">
        <v>4.4991999999999997E-2</v>
      </c>
      <c r="R125" s="11">
        <v>0.10498200000000001</v>
      </c>
      <c r="S125" s="11">
        <v>0.58624600000000004</v>
      </c>
      <c r="T125" s="11">
        <v>6.1529999999999996E-3</v>
      </c>
      <c r="U125" s="11">
        <v>1.4364999999999999E-2</v>
      </c>
      <c r="V125" s="11">
        <v>1.6757999999999999E-2</v>
      </c>
      <c r="W125" s="11">
        <v>5.5044999999999997E-2</v>
      </c>
      <c r="X125" s="11">
        <v>1.187E-2</v>
      </c>
      <c r="Y125" s="11">
        <v>0.102122</v>
      </c>
      <c r="Z125" s="11">
        <v>1.153127</v>
      </c>
      <c r="AA125" s="11">
        <v>3.4034000000000002E-2</v>
      </c>
      <c r="AB125" s="11">
        <v>8.7683999999999998E-2</v>
      </c>
      <c r="AC125" s="11">
        <v>1.4265E-2</v>
      </c>
      <c r="AD125" s="11">
        <v>0.18310499999999999</v>
      </c>
      <c r="AE125" s="11">
        <v>5.7130000000000002E-3</v>
      </c>
    </row>
    <row r="126" spans="1:31" ht="13.5" customHeight="1" x14ac:dyDescent="0.15">
      <c r="A126" s="1"/>
      <c r="B126" s="16" t="s">
        <v>150</v>
      </c>
      <c r="C126" s="13">
        <v>2.052</v>
      </c>
      <c r="D126" s="14">
        <v>1.7729999999999999</v>
      </c>
      <c r="E126" s="14">
        <v>2.4860000000000002</v>
      </c>
      <c r="F126" s="14">
        <v>3.8149999999999999</v>
      </c>
      <c r="G126" s="14">
        <v>2.484</v>
      </c>
      <c r="H126" s="14"/>
      <c r="I126" s="14">
        <v>2.621</v>
      </c>
      <c r="J126" s="14">
        <v>2.2657430000000001</v>
      </c>
      <c r="K126" s="14">
        <v>1.6745080000000001</v>
      </c>
      <c r="L126" s="14">
        <v>3.420172</v>
      </c>
      <c r="M126" s="14">
        <v>3.3242319999999999</v>
      </c>
      <c r="N126" s="14">
        <v>3.2008269999999999</v>
      </c>
      <c r="O126" s="14">
        <v>5.0259999999999998</v>
      </c>
      <c r="P126" s="14">
        <v>5.2316830000000003</v>
      </c>
      <c r="Q126" s="14">
        <v>3.3942450000000002</v>
      </c>
      <c r="R126" s="14">
        <v>4.4375210000000003</v>
      </c>
      <c r="S126" s="14">
        <v>3.773873</v>
      </c>
      <c r="T126" s="14">
        <v>4.5893499999999996</v>
      </c>
      <c r="U126" s="14">
        <v>4.4894499999999997</v>
      </c>
      <c r="V126" s="14">
        <v>5.3745070000000004</v>
      </c>
      <c r="W126" s="14">
        <v>6.9065960000000004</v>
      </c>
      <c r="X126" s="14">
        <v>3.552244</v>
      </c>
      <c r="Y126" s="14">
        <v>4.7806649999999999</v>
      </c>
      <c r="Z126" s="14">
        <v>4.3575239999999997</v>
      </c>
      <c r="AA126" s="14">
        <v>8.9322409999999994</v>
      </c>
      <c r="AB126" s="14">
        <v>7.0460900000000004</v>
      </c>
      <c r="AC126" s="14">
        <v>5.499301</v>
      </c>
      <c r="AD126" s="14">
        <v>5.8572660000000001</v>
      </c>
      <c r="AE126" s="14">
        <v>3.9076270000000002</v>
      </c>
    </row>
    <row r="127" spans="1:31" ht="13.5" customHeight="1" x14ac:dyDescent="0.15">
      <c r="A127" s="1"/>
      <c r="B127" s="16" t="s">
        <v>151</v>
      </c>
      <c r="C127" s="10">
        <v>0.21099999999999999</v>
      </c>
      <c r="D127" s="11">
        <v>0.309</v>
      </c>
      <c r="E127" s="11"/>
      <c r="F127" s="11">
        <v>5.0999999999999997E-2</v>
      </c>
      <c r="G127" s="11">
        <v>1.7000000000000001E-2</v>
      </c>
      <c r="H127" s="11"/>
      <c r="I127" s="11">
        <v>7.0000000000000007E-2</v>
      </c>
      <c r="J127" s="11">
        <v>9.3314999999999995E-2</v>
      </c>
      <c r="K127" s="11">
        <v>0.149948</v>
      </c>
      <c r="L127" s="11">
        <v>6.0560000000000003E-2</v>
      </c>
      <c r="M127" s="11">
        <v>0.25848300000000002</v>
      </c>
      <c r="N127" s="11">
        <v>1.5873000000000002E-2</v>
      </c>
      <c r="O127" s="11">
        <v>0.43583300000000003</v>
      </c>
      <c r="P127" s="11">
        <v>0.16705800000000001</v>
      </c>
      <c r="Q127" s="11">
        <v>0.90064100000000002</v>
      </c>
      <c r="R127" s="11">
        <v>1.558854</v>
      </c>
      <c r="S127" s="11">
        <v>0.64507599999999998</v>
      </c>
      <c r="T127" s="11">
        <v>1.199371</v>
      </c>
      <c r="U127" s="11">
        <v>0.62555300000000003</v>
      </c>
      <c r="V127" s="11">
        <v>0.533308</v>
      </c>
      <c r="W127" s="11">
        <v>0.151035</v>
      </c>
      <c r="X127" s="11">
        <v>1.673719</v>
      </c>
      <c r="Y127" s="11">
        <v>1.477724</v>
      </c>
      <c r="Z127" s="11">
        <v>0.60421400000000003</v>
      </c>
      <c r="AA127" s="11">
        <v>1.532022</v>
      </c>
      <c r="AB127" s="11">
        <v>0.41006700000000001</v>
      </c>
      <c r="AC127" s="11">
        <v>3.5000000000000003E-2</v>
      </c>
      <c r="AD127" s="11">
        <v>7.4899999999999999E-4</v>
      </c>
      <c r="AE127" s="11">
        <v>0.74773599999999996</v>
      </c>
    </row>
    <row r="128" spans="1:31" ht="13.5" customHeight="1" x14ac:dyDescent="0.15">
      <c r="A128" s="1"/>
      <c r="B128" s="16" t="s">
        <v>152</v>
      </c>
      <c r="C128" s="13"/>
      <c r="D128" s="14"/>
      <c r="E128" s="14"/>
      <c r="F128" s="14"/>
      <c r="G128" s="14"/>
      <c r="H128" s="14"/>
      <c r="I128" s="14"/>
      <c r="J128" s="14"/>
      <c r="K128" s="14">
        <v>2.1380000000000001E-3</v>
      </c>
      <c r="L128" s="14"/>
      <c r="M128" s="14">
        <v>7.2909999999999997E-3</v>
      </c>
      <c r="N128" s="14">
        <v>8.4999999999999995E-4</v>
      </c>
      <c r="O128" s="14">
        <v>7.9590000000000008E-3</v>
      </c>
      <c r="P128" s="14">
        <v>6.6189999999999999E-3</v>
      </c>
      <c r="Q128" s="14"/>
      <c r="R128" s="14">
        <v>0.7</v>
      </c>
      <c r="S128" s="14">
        <v>0.1331</v>
      </c>
      <c r="T128" s="14">
        <v>0.59299900000000005</v>
      </c>
      <c r="U128" s="14"/>
      <c r="V128" s="14"/>
      <c r="W128" s="14">
        <v>4.7629999999999999E-2</v>
      </c>
      <c r="X128" s="14">
        <v>2.545E-3</v>
      </c>
      <c r="Y128" s="14">
        <v>8.0000000000000004E-4</v>
      </c>
      <c r="Z128" s="14">
        <v>1.2796E-2</v>
      </c>
      <c r="AA128" s="14">
        <v>2.0100000000000001E-3</v>
      </c>
      <c r="AB128" s="14">
        <v>3.0240000000000002E-3</v>
      </c>
      <c r="AC128" s="14"/>
      <c r="AD128" s="14"/>
      <c r="AE128" s="14">
        <v>2.5000000000000001E-5</v>
      </c>
    </row>
    <row r="129" spans="1:31" ht="13.5" customHeight="1" x14ac:dyDescent="0.15">
      <c r="A129" s="1"/>
      <c r="B129" s="16" t="s">
        <v>153</v>
      </c>
      <c r="C129" s="10">
        <v>0.20300000000000001</v>
      </c>
      <c r="D129" s="11">
        <v>0.79900000000000004</v>
      </c>
      <c r="E129" s="11">
        <v>0.28199999999999997</v>
      </c>
      <c r="F129" s="11">
        <v>0.48399999999999999</v>
      </c>
      <c r="G129" s="11">
        <v>0.309</v>
      </c>
      <c r="H129" s="11"/>
      <c r="I129" s="11">
        <v>0.7</v>
      </c>
      <c r="J129" s="11">
        <v>0.809693</v>
      </c>
      <c r="K129" s="11">
        <v>0.84193099999999998</v>
      </c>
      <c r="L129" s="11">
        <v>0.53430100000000003</v>
      </c>
      <c r="M129" s="11">
        <v>4.5768380000000004</v>
      </c>
      <c r="N129" s="11">
        <v>9.2750470000000007</v>
      </c>
      <c r="O129" s="11">
        <v>12.750501999999999</v>
      </c>
      <c r="P129" s="11">
        <v>9.3072230000000005</v>
      </c>
      <c r="Q129" s="11">
        <v>5.2751070000000002</v>
      </c>
      <c r="R129" s="11">
        <v>1.6996880000000001</v>
      </c>
      <c r="S129" s="11">
        <v>1.3855470000000001</v>
      </c>
      <c r="T129" s="11">
        <v>1.3634539999999999</v>
      </c>
      <c r="U129" s="11">
        <v>1.3301480000000001</v>
      </c>
      <c r="V129" s="11">
        <v>3.1468069999999999</v>
      </c>
      <c r="W129" s="11">
        <v>4.2647009999999996</v>
      </c>
      <c r="X129" s="11">
        <v>4.3471520000000003</v>
      </c>
      <c r="Y129" s="11">
        <v>7.2388170000000001</v>
      </c>
      <c r="Z129" s="11">
        <v>7.1206630000000004</v>
      </c>
      <c r="AA129" s="11">
        <v>10.244206999999999</v>
      </c>
      <c r="AB129" s="11">
        <v>13.648789000000001</v>
      </c>
      <c r="AC129" s="11">
        <v>14.367794</v>
      </c>
      <c r="AD129" s="11">
        <v>11.995006999999999</v>
      </c>
      <c r="AE129" s="11">
        <v>12.910764</v>
      </c>
    </row>
    <row r="130" spans="1:31" ht="13.5" customHeight="1" x14ac:dyDescent="0.15">
      <c r="A130" s="1"/>
      <c r="B130" s="16" t="s">
        <v>154</v>
      </c>
      <c r="C130" s="13">
        <v>1.3380000000000001</v>
      </c>
      <c r="D130" s="14">
        <v>1.667</v>
      </c>
      <c r="E130" s="14">
        <v>1.732</v>
      </c>
      <c r="F130" s="14">
        <v>2.0419999999999998</v>
      </c>
      <c r="G130" s="14">
        <v>3.641</v>
      </c>
      <c r="H130" s="14"/>
      <c r="I130" s="14">
        <v>1.802</v>
      </c>
      <c r="J130" s="14">
        <v>2.0748160000000002</v>
      </c>
      <c r="K130" s="14">
        <v>1.8809499999999999</v>
      </c>
      <c r="L130" s="14">
        <v>1.7897380000000001</v>
      </c>
      <c r="M130" s="14">
        <v>2.6860560000000002</v>
      </c>
      <c r="N130" s="14">
        <v>1.1810609999999999</v>
      </c>
      <c r="O130" s="14">
        <v>2.6015839999999999</v>
      </c>
      <c r="P130" s="14">
        <v>1.4907950000000001</v>
      </c>
      <c r="Q130" s="14">
        <v>1.5614520000000001</v>
      </c>
      <c r="R130" s="14">
        <v>1.535933</v>
      </c>
      <c r="S130" s="14">
        <v>2.062227</v>
      </c>
      <c r="T130" s="14">
        <v>3.6968190000000001</v>
      </c>
      <c r="U130" s="14">
        <v>3.0646279999999999</v>
      </c>
      <c r="V130" s="14">
        <v>2.921732</v>
      </c>
      <c r="W130" s="14">
        <v>25.919402999999999</v>
      </c>
      <c r="X130" s="14">
        <v>3.6923819999999998</v>
      </c>
      <c r="Y130" s="14">
        <v>14.326601</v>
      </c>
      <c r="Z130" s="14">
        <v>5.8923579999999998</v>
      </c>
      <c r="AA130" s="14">
        <v>4.7081020000000002</v>
      </c>
      <c r="AB130" s="14">
        <v>7.4169549999999997</v>
      </c>
      <c r="AC130" s="14">
        <v>12.964733000000001</v>
      </c>
      <c r="AD130" s="14">
        <v>6.111847</v>
      </c>
      <c r="AE130" s="14">
        <v>12.976774000000001</v>
      </c>
    </row>
    <row r="131" spans="1:31" ht="13.5" customHeight="1" x14ac:dyDescent="0.15">
      <c r="A131" s="1"/>
      <c r="B131" s="16" t="s">
        <v>155</v>
      </c>
      <c r="C131" s="10">
        <v>2.5259999999999998</v>
      </c>
      <c r="D131" s="11">
        <v>1.2290000000000001</v>
      </c>
      <c r="E131" s="11">
        <v>1.901</v>
      </c>
      <c r="F131" s="11">
        <v>3.99</v>
      </c>
      <c r="G131" s="11">
        <v>7.2329999999999997</v>
      </c>
      <c r="H131" s="11"/>
      <c r="I131" s="11">
        <v>9.6460000000000008</v>
      </c>
      <c r="J131" s="11">
        <v>4.0725410000000002</v>
      </c>
      <c r="K131" s="11">
        <v>5.695093</v>
      </c>
      <c r="L131" s="11">
        <v>7.596292</v>
      </c>
      <c r="M131" s="11">
        <v>8.0483320000000003</v>
      </c>
      <c r="N131" s="11">
        <v>7.9104890000000001</v>
      </c>
      <c r="O131" s="11">
        <v>13.107519</v>
      </c>
      <c r="P131" s="11">
        <v>20.31249</v>
      </c>
      <c r="Q131" s="11">
        <v>31.620488000000002</v>
      </c>
      <c r="R131" s="11">
        <v>28.752303000000001</v>
      </c>
      <c r="S131" s="11">
        <v>38.843935999999999</v>
      </c>
      <c r="T131" s="11">
        <v>44.352559999999997</v>
      </c>
      <c r="U131" s="11">
        <v>41.118398999999997</v>
      </c>
      <c r="V131" s="11">
        <v>50.785724999999999</v>
      </c>
      <c r="W131" s="11">
        <v>47.435051999999999</v>
      </c>
      <c r="X131" s="11">
        <v>46.078217000000002</v>
      </c>
      <c r="Y131" s="11">
        <v>34.639620000000001</v>
      </c>
      <c r="Z131" s="11">
        <v>49.295928000000004</v>
      </c>
      <c r="AA131" s="11">
        <v>61.347031999999999</v>
      </c>
      <c r="AB131" s="11">
        <v>43.021490999999997</v>
      </c>
      <c r="AC131" s="11">
        <v>54.380085999999999</v>
      </c>
      <c r="AD131" s="11">
        <v>49.891179999999999</v>
      </c>
      <c r="AE131" s="11">
        <v>49.133242000000003</v>
      </c>
    </row>
    <row r="132" spans="1:31" ht="13.5" customHeight="1" x14ac:dyDescent="0.15">
      <c r="A132" s="1"/>
      <c r="B132" s="16" t="s">
        <v>156</v>
      </c>
      <c r="C132" s="13">
        <v>0.378</v>
      </c>
      <c r="D132" s="14">
        <v>0.39</v>
      </c>
      <c r="E132" s="14">
        <v>0.44</v>
      </c>
      <c r="F132" s="14">
        <v>0.74299999999999999</v>
      </c>
      <c r="G132" s="14">
        <v>1.1339999999999999</v>
      </c>
      <c r="H132" s="14"/>
      <c r="I132" s="14">
        <v>1.6259999999999999</v>
      </c>
      <c r="J132" s="14">
        <v>0.74477000000000004</v>
      </c>
      <c r="K132" s="14">
        <v>0.96012600000000003</v>
      </c>
      <c r="L132" s="14">
        <v>1.97383</v>
      </c>
      <c r="M132" s="14">
        <v>2.3900299999999999</v>
      </c>
      <c r="N132" s="14">
        <v>2.301113</v>
      </c>
      <c r="O132" s="14">
        <v>5.3681679999999998</v>
      </c>
      <c r="P132" s="14">
        <v>8.1711080000000003</v>
      </c>
      <c r="Q132" s="14">
        <v>11.581925999999999</v>
      </c>
      <c r="R132" s="14">
        <v>13.981633</v>
      </c>
      <c r="S132" s="14">
        <v>33.347360999999999</v>
      </c>
      <c r="T132" s="14">
        <v>24.090088999999999</v>
      </c>
      <c r="U132" s="14">
        <v>12.309054</v>
      </c>
      <c r="V132" s="14">
        <v>78.605310000000003</v>
      </c>
      <c r="W132" s="14">
        <v>19.079958999999999</v>
      </c>
      <c r="X132" s="14">
        <v>28.153047000000001</v>
      </c>
      <c r="Y132" s="14">
        <v>24.770757</v>
      </c>
      <c r="Z132" s="14">
        <v>22.702489</v>
      </c>
      <c r="AA132" s="14">
        <v>23.621881999999999</v>
      </c>
      <c r="AB132" s="14">
        <v>24.890131</v>
      </c>
      <c r="AC132" s="14">
        <v>28.446773</v>
      </c>
      <c r="AD132" s="14">
        <v>32.646265999999997</v>
      </c>
      <c r="AE132" s="14">
        <v>57.412154999999998</v>
      </c>
    </row>
    <row r="133" spans="1:31" ht="13.5" customHeight="1" x14ac:dyDescent="0.15">
      <c r="A133" s="1"/>
      <c r="B133" s="16" t="s">
        <v>157</v>
      </c>
      <c r="C133" s="10">
        <v>59.457000000000001</v>
      </c>
      <c r="D133" s="11">
        <v>57.027999999999999</v>
      </c>
      <c r="E133" s="11">
        <v>67.668999999999997</v>
      </c>
      <c r="F133" s="11">
        <v>58.555999999999997</v>
      </c>
      <c r="G133" s="11">
        <v>64.316000000000003</v>
      </c>
      <c r="H133" s="11">
        <v>55</v>
      </c>
      <c r="I133" s="11">
        <v>29.957000000000001</v>
      </c>
      <c r="J133" s="11">
        <v>32.847321999999998</v>
      </c>
      <c r="K133" s="11">
        <v>27.096478000000001</v>
      </c>
      <c r="L133" s="11">
        <v>31.246966</v>
      </c>
      <c r="M133" s="11">
        <v>32.747416000000001</v>
      </c>
      <c r="N133" s="11">
        <v>41.764935999999999</v>
      </c>
      <c r="O133" s="11">
        <v>41.240070000000003</v>
      </c>
      <c r="P133" s="11">
        <v>39.315221000000001</v>
      </c>
      <c r="Q133" s="11">
        <v>39.346623000000001</v>
      </c>
      <c r="R133" s="11">
        <v>50.003126999999999</v>
      </c>
      <c r="S133" s="11">
        <v>66.742170000000002</v>
      </c>
      <c r="T133" s="11">
        <v>74.248857999999998</v>
      </c>
      <c r="U133" s="11">
        <v>60.251759</v>
      </c>
      <c r="V133" s="11">
        <v>69.501821000000007</v>
      </c>
      <c r="W133" s="11">
        <v>62.572386999999999</v>
      </c>
      <c r="X133" s="11">
        <v>85.823351000000002</v>
      </c>
      <c r="Y133" s="11">
        <v>80.081263000000007</v>
      </c>
      <c r="Z133" s="11">
        <v>90.940566000000004</v>
      </c>
      <c r="AA133" s="11">
        <v>73.012062999999998</v>
      </c>
      <c r="AB133" s="11">
        <v>82.459209999999999</v>
      </c>
      <c r="AC133" s="11">
        <v>64.925033999999997</v>
      </c>
      <c r="AD133" s="11">
        <v>73.788994000000002</v>
      </c>
      <c r="AE133" s="11">
        <v>134.09772599999999</v>
      </c>
    </row>
    <row r="134" spans="1:31" ht="13.5" customHeight="1" x14ac:dyDescent="0.15">
      <c r="A134" s="1"/>
      <c r="B134" s="16" t="s">
        <v>158</v>
      </c>
      <c r="C134" s="13">
        <v>2E-3</v>
      </c>
      <c r="D134" s="14">
        <v>1.2999999999999999E-2</v>
      </c>
      <c r="E134" s="14"/>
      <c r="F134" s="14"/>
      <c r="G134" s="14">
        <v>2E-3</v>
      </c>
      <c r="H134" s="14"/>
      <c r="I134" s="14"/>
      <c r="J134" s="14">
        <v>1.8095E-2</v>
      </c>
      <c r="K134" s="14">
        <v>2.5742000000000001E-2</v>
      </c>
      <c r="L134" s="14">
        <v>3.1223999999999998E-2</v>
      </c>
      <c r="M134" s="14">
        <v>6.0637999999999997E-2</v>
      </c>
      <c r="N134" s="14">
        <v>8.0800000000000004E-3</v>
      </c>
      <c r="O134" s="14">
        <v>1.8749999999999999E-3</v>
      </c>
      <c r="P134" s="14">
        <v>1.2057999999999999E-2</v>
      </c>
      <c r="Q134" s="14">
        <v>9.0039999999999999E-3</v>
      </c>
      <c r="R134" s="14">
        <v>7.6930000000000002E-3</v>
      </c>
      <c r="S134" s="14">
        <v>1.0805E-2</v>
      </c>
      <c r="T134" s="14"/>
      <c r="U134" s="14"/>
      <c r="V134" s="14"/>
      <c r="W134" s="14"/>
      <c r="X134" s="14">
        <v>8.0500000000000005E-4</v>
      </c>
      <c r="Y134" s="14">
        <v>0.149866</v>
      </c>
      <c r="Z134" s="14">
        <v>4.0268999999999999E-2</v>
      </c>
      <c r="AA134" s="14">
        <v>1.308724</v>
      </c>
      <c r="AB134" s="14">
        <v>0.48754999999999998</v>
      </c>
      <c r="AC134" s="14">
        <v>9.3988000000000002E-2</v>
      </c>
      <c r="AD134" s="14">
        <v>4.3511000000000001E-2</v>
      </c>
      <c r="AE134" s="14">
        <v>0.21609500000000001</v>
      </c>
    </row>
    <row r="135" spans="1:31" ht="13.5" customHeight="1" x14ac:dyDescent="0.15">
      <c r="A135" s="1"/>
      <c r="B135" s="16" t="s">
        <v>159</v>
      </c>
      <c r="C135" s="10"/>
      <c r="D135" s="11"/>
      <c r="E135" s="11"/>
      <c r="F135" s="11">
        <v>0.23</v>
      </c>
      <c r="G135" s="11">
        <v>1.7000000000000001E-2</v>
      </c>
      <c r="H135" s="11"/>
      <c r="I135" s="11">
        <v>2.3E-2</v>
      </c>
      <c r="J135" s="11">
        <v>1.178E-3</v>
      </c>
      <c r="K135" s="11">
        <v>5.3948999999999997E-2</v>
      </c>
      <c r="L135" s="11">
        <v>5.0202999999999998E-2</v>
      </c>
      <c r="M135" s="11">
        <v>0.403673</v>
      </c>
      <c r="N135" s="11">
        <v>0.243254</v>
      </c>
      <c r="O135" s="11">
        <v>0.38974700000000001</v>
      </c>
      <c r="P135" s="11">
        <v>0.94528299999999998</v>
      </c>
      <c r="Q135" s="11">
        <v>0.33907900000000002</v>
      </c>
      <c r="R135" s="11">
        <v>0.71666799999999997</v>
      </c>
      <c r="S135" s="11">
        <v>4.3695339999999998</v>
      </c>
      <c r="T135" s="11">
        <v>0.492396</v>
      </c>
      <c r="U135" s="11">
        <v>2.8024369999999998</v>
      </c>
      <c r="V135" s="11">
        <v>2.8163999999999998</v>
      </c>
      <c r="W135" s="11">
        <v>3.4413230000000001</v>
      </c>
      <c r="X135" s="11">
        <v>2.9989530000000002</v>
      </c>
      <c r="Y135" s="11">
        <v>2.6413039999999999</v>
      </c>
      <c r="Z135" s="11">
        <v>2.3979409999999999</v>
      </c>
      <c r="AA135" s="11">
        <v>2.8773179999999998</v>
      </c>
      <c r="AB135" s="11">
        <v>1.1158509999999999</v>
      </c>
      <c r="AC135" s="11">
        <v>0.76835299999999995</v>
      </c>
      <c r="AD135" s="11">
        <v>0.56304299999999996</v>
      </c>
      <c r="AE135" s="11">
        <v>0.51050200000000001</v>
      </c>
    </row>
    <row r="136" spans="1:31" ht="13.5" customHeight="1" x14ac:dyDescent="0.15">
      <c r="A136" s="1"/>
      <c r="B136" s="16" t="s">
        <v>160</v>
      </c>
      <c r="C136" s="13">
        <v>0.23799999999999999</v>
      </c>
      <c r="D136" s="14">
        <v>0.38500000000000001</v>
      </c>
      <c r="E136" s="14">
        <v>0.22</v>
      </c>
      <c r="F136" s="14">
        <v>0.252</v>
      </c>
      <c r="G136" s="14">
        <v>0.441</v>
      </c>
      <c r="H136" s="14"/>
      <c r="I136" s="14">
        <v>1.296</v>
      </c>
      <c r="J136" s="14">
        <v>3.1601180000000002</v>
      </c>
      <c r="K136" s="14">
        <v>0.30627399999999999</v>
      </c>
      <c r="L136" s="14">
        <v>0.68071700000000002</v>
      </c>
      <c r="M136" s="14">
        <v>2.0214129999999999</v>
      </c>
      <c r="N136" s="14">
        <v>1.2838480000000001</v>
      </c>
      <c r="O136" s="14">
        <v>0.88805800000000001</v>
      </c>
      <c r="P136" s="14">
        <v>1.257687</v>
      </c>
      <c r="Q136" s="14">
        <v>1.372109</v>
      </c>
      <c r="R136" s="14">
        <v>0.65385899999999997</v>
      </c>
      <c r="S136" s="14">
        <v>1.0647359999999999</v>
      </c>
      <c r="T136" s="14">
        <v>0.864842</v>
      </c>
      <c r="U136" s="14">
        <v>1.5559719999999999</v>
      </c>
      <c r="V136" s="14">
        <v>2.3398680000000001</v>
      </c>
      <c r="W136" s="14">
        <v>0.51754500000000003</v>
      </c>
      <c r="X136" s="14">
        <v>0.37279099999999998</v>
      </c>
      <c r="Y136" s="14">
        <v>1.1087E-2</v>
      </c>
      <c r="Z136" s="14">
        <v>8.3060999999999996E-2</v>
      </c>
      <c r="AA136" s="14">
        <v>0.26837800000000001</v>
      </c>
      <c r="AB136" s="14">
        <v>7.9297000000000006E-2</v>
      </c>
      <c r="AC136" s="14">
        <v>0.119467</v>
      </c>
      <c r="AD136" s="14">
        <v>0.51124599999999998</v>
      </c>
      <c r="AE136" s="14">
        <v>0.48198999999999997</v>
      </c>
    </row>
    <row r="137" spans="1:31" ht="13.5" customHeight="1" x14ac:dyDescent="0.15">
      <c r="A137" s="1"/>
      <c r="B137" s="16" t="s">
        <v>161</v>
      </c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>
        <v>5.8771999999999998E-2</v>
      </c>
      <c r="R137" s="11">
        <v>9.5652000000000001E-2</v>
      </c>
      <c r="S137" s="11">
        <v>0.15253700000000001</v>
      </c>
      <c r="T137" s="11">
        <v>1.1509E-2</v>
      </c>
      <c r="U137" s="11"/>
      <c r="V137" s="11">
        <v>9.3923000000000006E-2</v>
      </c>
      <c r="W137" s="11">
        <v>0.22142100000000001</v>
      </c>
      <c r="X137" s="11">
        <v>0.21215400000000001</v>
      </c>
      <c r="Y137" s="11">
        <v>1.8799999999999999E-3</v>
      </c>
      <c r="Z137" s="11">
        <v>1.4785E-2</v>
      </c>
      <c r="AA137" s="11">
        <v>1.1906E-2</v>
      </c>
      <c r="AB137" s="11">
        <v>4.1E-5</v>
      </c>
      <c r="AC137" s="11">
        <v>1E-3</v>
      </c>
      <c r="AD137" s="11">
        <v>6.6622000000000001E-2</v>
      </c>
      <c r="AE137" s="11">
        <v>1.944E-3</v>
      </c>
    </row>
    <row r="138" spans="1:31" ht="13.5" customHeight="1" x14ac:dyDescent="0.15">
      <c r="A138" s="1"/>
      <c r="B138" s="16" t="s">
        <v>162</v>
      </c>
      <c r="C138" s="13">
        <v>0.28799999999999998</v>
      </c>
      <c r="D138" s="14">
        <v>0.32300000000000001</v>
      </c>
      <c r="E138" s="14">
        <v>0.35</v>
      </c>
      <c r="F138" s="14">
        <v>0.45500000000000002</v>
      </c>
      <c r="G138" s="14">
        <v>0.34200000000000003</v>
      </c>
      <c r="H138" s="14"/>
      <c r="I138" s="14">
        <v>2.1960000000000002</v>
      </c>
      <c r="J138" s="14">
        <v>1.358276</v>
      </c>
      <c r="K138" s="14">
        <v>0.122892</v>
      </c>
      <c r="L138" s="14">
        <v>0.34235500000000002</v>
      </c>
      <c r="M138" s="14">
        <v>0.58877699999999999</v>
      </c>
      <c r="N138" s="14">
        <v>0.492705</v>
      </c>
      <c r="O138" s="14">
        <v>0.16762199999999999</v>
      </c>
      <c r="P138" s="14">
        <v>0.24691099999999999</v>
      </c>
      <c r="Q138" s="14">
        <v>0.90801900000000002</v>
      </c>
      <c r="R138" s="14">
        <v>2.0961340000000002</v>
      </c>
      <c r="S138" s="14">
        <v>1.6792290000000001</v>
      </c>
      <c r="T138" s="14">
        <v>1.6184320000000001</v>
      </c>
      <c r="U138" s="14">
        <v>2.2184710000000001</v>
      </c>
      <c r="V138" s="14">
        <v>3.0086840000000001</v>
      </c>
      <c r="W138" s="14">
        <v>3.4809890000000001</v>
      </c>
      <c r="X138" s="14">
        <v>11.556547</v>
      </c>
      <c r="Y138" s="14">
        <v>17.517323999999999</v>
      </c>
      <c r="Z138" s="14">
        <v>24.617533000000002</v>
      </c>
      <c r="AA138" s="14">
        <v>8.7669499999999996</v>
      </c>
      <c r="AB138" s="14">
        <v>5.3070979999999999</v>
      </c>
      <c r="AC138" s="14">
        <v>4.56982</v>
      </c>
      <c r="AD138" s="14">
        <v>10.477895</v>
      </c>
      <c r="AE138" s="14">
        <v>7.3464700000000001</v>
      </c>
    </row>
    <row r="139" spans="1:31" ht="13.5" customHeight="1" x14ac:dyDescent="0.15">
      <c r="A139" s="1"/>
      <c r="B139" s="16" t="s">
        <v>163</v>
      </c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>
        <v>3.3543999999999997E-2</v>
      </c>
      <c r="R139" s="11"/>
      <c r="S139" s="11">
        <v>1.7184999999999999E-2</v>
      </c>
      <c r="T139" s="11">
        <v>1.4482999999999999E-2</v>
      </c>
      <c r="U139" s="11"/>
      <c r="V139" s="11">
        <v>5.0000000000000001E-4</v>
      </c>
      <c r="W139" s="11"/>
      <c r="X139" s="11">
        <v>1.9435999999999998E-2</v>
      </c>
      <c r="Y139" s="11">
        <v>0.110761</v>
      </c>
      <c r="Z139" s="11">
        <v>1.0389000000000001E-2</v>
      </c>
      <c r="AA139" s="11">
        <v>5.0000000000000001E-4</v>
      </c>
      <c r="AB139" s="11">
        <v>5.2589999999999998E-3</v>
      </c>
      <c r="AC139" s="11">
        <v>3.3500000000000001E-4</v>
      </c>
      <c r="AD139" s="11"/>
      <c r="AE139" s="11">
        <v>1.3968E-2</v>
      </c>
    </row>
    <row r="140" spans="1:31" ht="13.5" customHeight="1" x14ac:dyDescent="0.15">
      <c r="A140" s="1"/>
      <c r="B140" s="16" t="s">
        <v>164</v>
      </c>
      <c r="C140" s="13">
        <v>64.697000000000003</v>
      </c>
      <c r="D140" s="14">
        <v>110.48399999999999</v>
      </c>
      <c r="E140" s="14">
        <v>148.25700000000001</v>
      </c>
      <c r="F140" s="14">
        <v>129.875</v>
      </c>
      <c r="G140" s="14">
        <v>105.092</v>
      </c>
      <c r="H140" s="14">
        <v>124</v>
      </c>
      <c r="I140" s="14">
        <v>142.98599999999999</v>
      </c>
      <c r="J140" s="14">
        <v>122.06123599999999</v>
      </c>
      <c r="K140" s="14">
        <v>64.081136999999998</v>
      </c>
      <c r="L140" s="14">
        <v>78.934723000000005</v>
      </c>
      <c r="M140" s="14">
        <v>96.768497999999994</v>
      </c>
      <c r="N140" s="14">
        <v>96.668893999999995</v>
      </c>
      <c r="O140" s="14">
        <v>102.51657400000001</v>
      </c>
      <c r="P140" s="14">
        <v>106.67404999999999</v>
      </c>
      <c r="Q140" s="14">
        <v>117.456166</v>
      </c>
      <c r="R140" s="14">
        <v>164.20517599999999</v>
      </c>
      <c r="S140" s="14">
        <v>203.12536499999999</v>
      </c>
      <c r="T140" s="14">
        <v>259.52054700000002</v>
      </c>
      <c r="U140" s="14">
        <v>223.39998</v>
      </c>
      <c r="V140" s="14">
        <v>228.89080000000001</v>
      </c>
      <c r="W140" s="14">
        <v>218.22044199999999</v>
      </c>
      <c r="X140" s="14">
        <v>220.21714800000001</v>
      </c>
      <c r="Y140" s="14">
        <v>315.78414299999997</v>
      </c>
      <c r="Z140" s="14">
        <v>364.84268500000002</v>
      </c>
      <c r="AA140" s="14">
        <v>301.27174500000001</v>
      </c>
      <c r="AB140" s="14">
        <v>303.75610699999999</v>
      </c>
      <c r="AC140" s="14">
        <v>585.79033400000003</v>
      </c>
      <c r="AD140" s="14">
        <v>396.23521199999999</v>
      </c>
      <c r="AE140" s="14">
        <v>399.66337800000002</v>
      </c>
    </row>
    <row r="141" spans="1:31" ht="13.5" customHeight="1" x14ac:dyDescent="0.15">
      <c r="A141" s="1"/>
      <c r="B141" s="16" t="s">
        <v>165</v>
      </c>
      <c r="C141" s="10"/>
      <c r="D141" s="11"/>
      <c r="E141" s="11"/>
      <c r="F141" s="11"/>
      <c r="G141" s="11"/>
      <c r="H141" s="11"/>
      <c r="I141" s="11">
        <v>0.183</v>
      </c>
      <c r="J141" s="11">
        <v>0.15528</v>
      </c>
      <c r="K141" s="11">
        <v>0.10878500000000001</v>
      </c>
      <c r="L141" s="11">
        <v>0.25859599999999999</v>
      </c>
      <c r="M141" s="11">
        <v>9.6989000000000006E-2</v>
      </c>
      <c r="N141" s="11">
        <v>0.53157799999999999</v>
      </c>
      <c r="O141" s="11">
        <v>1.6624300000000001</v>
      </c>
      <c r="P141" s="11">
        <v>0.30385000000000001</v>
      </c>
      <c r="Q141" s="11">
        <v>0.213173</v>
      </c>
      <c r="R141" s="11">
        <v>0.60742700000000005</v>
      </c>
      <c r="S141" s="11">
        <v>0.97445899999999996</v>
      </c>
      <c r="T141" s="11">
        <v>0.71379899999999996</v>
      </c>
      <c r="U141" s="11">
        <v>3.5690000000000001E-3</v>
      </c>
      <c r="V141" s="11">
        <v>3.5668999999999999E-2</v>
      </c>
      <c r="W141" s="11">
        <v>0.21165500000000001</v>
      </c>
      <c r="X141" s="11">
        <v>0.39544899999999999</v>
      </c>
      <c r="Y141" s="11">
        <v>0.139933</v>
      </c>
      <c r="Z141" s="11">
        <v>0.64313200000000004</v>
      </c>
      <c r="AA141" s="11">
        <v>1.413756</v>
      </c>
      <c r="AB141" s="11">
        <v>0.68008199999999996</v>
      </c>
      <c r="AC141" s="11">
        <v>0.48170400000000002</v>
      </c>
      <c r="AD141" s="11">
        <v>2.1413709999999999</v>
      </c>
      <c r="AE141" s="11">
        <v>1.685991</v>
      </c>
    </row>
    <row r="142" spans="1:31" ht="13.5" customHeight="1" x14ac:dyDescent="0.15">
      <c r="A142" s="1"/>
      <c r="B142" s="16" t="s">
        <v>166</v>
      </c>
      <c r="C142" s="13">
        <v>0.03</v>
      </c>
      <c r="D142" s="14">
        <v>0.216</v>
      </c>
      <c r="E142" s="14">
        <v>0.121</v>
      </c>
      <c r="F142" s="14">
        <v>0.105</v>
      </c>
      <c r="G142" s="14">
        <v>0.193</v>
      </c>
      <c r="H142" s="14"/>
      <c r="I142" s="14">
        <v>0.44600000000000001</v>
      </c>
      <c r="J142" s="14">
        <v>0.65120199999999995</v>
      </c>
      <c r="K142" s="14">
        <v>0.65017999999999998</v>
      </c>
      <c r="L142" s="14">
        <v>0.56005099999999997</v>
      </c>
      <c r="M142" s="14">
        <v>1.1407879999999999</v>
      </c>
      <c r="N142" s="14">
        <v>0.82301400000000002</v>
      </c>
      <c r="O142" s="14">
        <v>1.6724399999999999</v>
      </c>
      <c r="P142" s="14">
        <v>0.38118200000000002</v>
      </c>
      <c r="Q142" s="14">
        <v>0.76384200000000002</v>
      </c>
      <c r="R142" s="14">
        <v>0.720916</v>
      </c>
      <c r="S142" s="14">
        <v>2.5560740000000002</v>
      </c>
      <c r="T142" s="14">
        <v>0.95711900000000005</v>
      </c>
      <c r="U142" s="14">
        <v>6.9062270000000003</v>
      </c>
      <c r="V142" s="14">
        <v>3.0185249999999999</v>
      </c>
      <c r="W142" s="14">
        <v>6.6733450000000003</v>
      </c>
      <c r="X142" s="14">
        <v>6.3472790000000003</v>
      </c>
      <c r="Y142" s="14">
        <v>7.9633909999999997</v>
      </c>
      <c r="Z142" s="14">
        <v>4.3357409999999996</v>
      </c>
      <c r="AA142" s="14">
        <v>2.8743050000000001</v>
      </c>
      <c r="AB142" s="14">
        <v>2.2115480000000001</v>
      </c>
      <c r="AC142" s="14">
        <v>0.73873500000000003</v>
      </c>
      <c r="AD142" s="14">
        <v>1.7928500000000001</v>
      </c>
      <c r="AE142" s="14">
        <v>5.0737610000000002</v>
      </c>
    </row>
    <row r="143" spans="1:31" ht="13.5" customHeight="1" x14ac:dyDescent="0.15">
      <c r="A143" s="1"/>
      <c r="B143" s="16" t="s">
        <v>167</v>
      </c>
      <c r="C143" s="10"/>
      <c r="D143" s="11"/>
      <c r="E143" s="11"/>
      <c r="F143" s="11"/>
      <c r="G143" s="11"/>
      <c r="H143" s="11">
        <v>53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5" t="s">
        <v>168</v>
      </c>
      <c r="C144" s="13">
        <v>16.192</v>
      </c>
      <c r="D144" s="14">
        <v>16.686088999999999</v>
      </c>
      <c r="E144" s="14">
        <v>24.446000000000002</v>
      </c>
      <c r="F144" s="14">
        <v>33.427999999999997</v>
      </c>
      <c r="G144" s="14">
        <v>27.350999999999999</v>
      </c>
      <c r="H144" s="14">
        <v>48</v>
      </c>
      <c r="I144" s="14">
        <v>32.847000000000001</v>
      </c>
      <c r="J144" s="14">
        <v>48.036749999999998</v>
      </c>
      <c r="K144" s="14">
        <v>46.815015000000002</v>
      </c>
      <c r="L144" s="14">
        <v>49.123573999999998</v>
      </c>
      <c r="M144" s="14">
        <v>44.590392999999999</v>
      </c>
      <c r="N144" s="14">
        <v>47.215412999999998</v>
      </c>
      <c r="O144" s="14">
        <v>77.013064999999997</v>
      </c>
      <c r="P144" s="14">
        <v>77.279939999999996</v>
      </c>
      <c r="Q144" s="14">
        <v>66.490920000000003</v>
      </c>
      <c r="R144" s="14">
        <v>103.08557999999999</v>
      </c>
      <c r="S144" s="14">
        <v>163.43511699999999</v>
      </c>
      <c r="T144" s="14">
        <v>176.73904400000001</v>
      </c>
      <c r="U144" s="14">
        <v>136.418892</v>
      </c>
      <c r="V144" s="14">
        <v>171.960104</v>
      </c>
      <c r="W144" s="14">
        <v>185.45160300000001</v>
      </c>
      <c r="X144" s="14">
        <v>157.72154399999999</v>
      </c>
      <c r="Y144" s="14">
        <v>364.78119199999998</v>
      </c>
      <c r="Z144" s="14">
        <v>292.11001099999999</v>
      </c>
      <c r="AA144" s="14">
        <v>734.12618299999997</v>
      </c>
      <c r="AB144" s="14">
        <v>229.04749899999999</v>
      </c>
      <c r="AC144" s="14">
        <v>146.76338200000001</v>
      </c>
      <c r="AD144" s="14">
        <v>212.99274199999999</v>
      </c>
      <c r="AE144" s="14">
        <v>185.60861499999999</v>
      </c>
    </row>
    <row r="145" spans="1:31" ht="13.5" customHeight="1" x14ac:dyDescent="0.15">
      <c r="A145" s="1"/>
      <c r="B145" s="16" t="s">
        <v>169</v>
      </c>
      <c r="C145" s="10"/>
      <c r="D145" s="11"/>
      <c r="E145" s="11"/>
      <c r="F145" s="11"/>
      <c r="G145" s="11">
        <v>0.13500000000000001</v>
      </c>
      <c r="H145" s="11"/>
      <c r="I145" s="11">
        <v>0.2</v>
      </c>
      <c r="J145" s="11">
        <v>1.2846200000000001</v>
      </c>
      <c r="K145" s="11">
        <v>1.1041639999999999</v>
      </c>
      <c r="L145" s="11">
        <v>0.90383599999999997</v>
      </c>
      <c r="M145" s="11">
        <v>0.59609999999999996</v>
      </c>
      <c r="N145" s="11">
        <v>0.34399800000000003</v>
      </c>
      <c r="O145" s="11">
        <v>0.40320099999999998</v>
      </c>
      <c r="P145" s="11">
        <v>0.34821299999999999</v>
      </c>
      <c r="Q145" s="11">
        <v>0.52306399999999997</v>
      </c>
      <c r="R145" s="11">
        <v>0.21818000000000001</v>
      </c>
      <c r="S145" s="11">
        <v>0.99738499999999997</v>
      </c>
      <c r="T145" s="11">
        <v>1.6243069999999999</v>
      </c>
      <c r="U145" s="11">
        <v>3.5200149999999999</v>
      </c>
      <c r="V145" s="11">
        <v>0.40425800000000001</v>
      </c>
      <c r="W145" s="11">
        <v>0.67485799999999996</v>
      </c>
      <c r="X145" s="11">
        <v>0.59213899999999997</v>
      </c>
      <c r="Y145" s="11">
        <v>0.67148600000000003</v>
      </c>
      <c r="Z145" s="11">
        <v>0.81390200000000001</v>
      </c>
      <c r="AA145" s="11">
        <v>0.38033600000000001</v>
      </c>
      <c r="AB145" s="11">
        <v>0.36164000000000002</v>
      </c>
      <c r="AC145" s="11">
        <v>0.32637300000000002</v>
      </c>
      <c r="AD145" s="11">
        <v>0.36100900000000002</v>
      </c>
      <c r="AE145" s="11">
        <v>0.39157599999999998</v>
      </c>
    </row>
    <row r="146" spans="1:31" ht="13.5" customHeight="1" x14ac:dyDescent="0.15">
      <c r="A146" s="1"/>
      <c r="B146" s="16" t="s">
        <v>170</v>
      </c>
      <c r="C146" s="13">
        <v>8.9999999999999993E-3</v>
      </c>
      <c r="D146" s="14">
        <v>4.0000000000000001E-3</v>
      </c>
      <c r="E146" s="14"/>
      <c r="F146" s="14"/>
      <c r="G146" s="14">
        <v>8.9999999999999993E-3</v>
      </c>
      <c r="H146" s="14"/>
      <c r="I146" s="14">
        <v>8.6999999999999994E-2</v>
      </c>
      <c r="J146" s="14">
        <v>0.298402</v>
      </c>
      <c r="K146" s="14">
        <v>4.139049</v>
      </c>
      <c r="L146" s="14">
        <v>0.37295099999999998</v>
      </c>
      <c r="M146" s="14">
        <v>0.54543799999999998</v>
      </c>
      <c r="N146" s="14">
        <v>0.53299600000000003</v>
      </c>
      <c r="O146" s="14">
        <v>0.77515599999999996</v>
      </c>
      <c r="P146" s="14">
        <v>4.5711000000000002E-2</v>
      </c>
      <c r="Q146" s="14">
        <v>0.37115199999999998</v>
      </c>
      <c r="R146" s="14">
        <v>0.56186100000000005</v>
      </c>
      <c r="S146" s="14">
        <v>1.189519</v>
      </c>
      <c r="T146" s="14">
        <v>0.18721699999999999</v>
      </c>
      <c r="U146" s="14">
        <v>2.0000000000000001E-4</v>
      </c>
      <c r="V146" s="14">
        <v>3.6148E-2</v>
      </c>
      <c r="W146" s="14">
        <v>3.9570000000000001E-2</v>
      </c>
      <c r="X146" s="14">
        <v>8.5440000000000002E-2</v>
      </c>
      <c r="Y146" s="14">
        <v>4.2952999999999998E-2</v>
      </c>
      <c r="Z146" s="14">
        <v>3.3E-3</v>
      </c>
      <c r="AA146" s="14">
        <v>0.28662100000000001</v>
      </c>
      <c r="AB146" s="14">
        <v>4.9049999999999996E-3</v>
      </c>
      <c r="AC146" s="14">
        <v>0.35788300000000001</v>
      </c>
      <c r="AD146" s="14">
        <v>3.0130000000000001E-3</v>
      </c>
      <c r="AE146" s="14">
        <v>2.4944000000000001E-2</v>
      </c>
    </row>
    <row r="147" spans="1:31" ht="13.5" customHeight="1" x14ac:dyDescent="0.15">
      <c r="A147" s="1"/>
      <c r="B147" s="16" t="s">
        <v>171</v>
      </c>
      <c r="C147" s="10"/>
      <c r="D147" s="11">
        <v>8.8999999999999995E-5</v>
      </c>
      <c r="E147" s="11"/>
      <c r="F147" s="11"/>
      <c r="G147" s="11"/>
      <c r="H147" s="11"/>
      <c r="I147" s="11"/>
      <c r="J147" s="11"/>
      <c r="K147" s="11"/>
      <c r="L147" s="11"/>
      <c r="M147" s="11">
        <v>5.1589999999999997E-2</v>
      </c>
      <c r="N147" s="11">
        <v>1.341E-3</v>
      </c>
      <c r="O147" s="11">
        <v>1.1646E-2</v>
      </c>
      <c r="P147" s="11">
        <v>2.5000000000000001E-5</v>
      </c>
      <c r="Q147" s="11"/>
      <c r="R147" s="11"/>
      <c r="S147" s="11">
        <v>1.8079999999999999E-3</v>
      </c>
      <c r="T147" s="11">
        <v>2.5010999999999999E-2</v>
      </c>
      <c r="U147" s="11"/>
      <c r="V147" s="11">
        <v>0.392517</v>
      </c>
      <c r="W147" s="11">
        <v>1.1432290000000001</v>
      </c>
      <c r="X147" s="11">
        <v>0.21782299999999999</v>
      </c>
      <c r="Y147" s="11">
        <v>2.8070000000000001E-2</v>
      </c>
      <c r="Z147" s="11">
        <v>0.28075699999999998</v>
      </c>
      <c r="AA147" s="11">
        <v>0.15151500000000001</v>
      </c>
      <c r="AB147" s="11">
        <v>0.13141800000000001</v>
      </c>
      <c r="AC147" s="11">
        <v>0.145289</v>
      </c>
      <c r="AD147" s="11">
        <v>0.108324</v>
      </c>
      <c r="AE147" s="11">
        <v>8.3788000000000001E-2</v>
      </c>
    </row>
    <row r="148" spans="1:31" ht="13.5" customHeight="1" x14ac:dyDescent="0.15">
      <c r="A148" s="1"/>
      <c r="B148" s="16" t="s">
        <v>172</v>
      </c>
      <c r="C148" s="13"/>
      <c r="D148" s="14"/>
      <c r="E148" s="14"/>
      <c r="F148" s="14">
        <v>4.0000000000000001E-3</v>
      </c>
      <c r="G148" s="14"/>
      <c r="H148" s="14"/>
      <c r="I148" s="14">
        <v>7.0000000000000001E-3</v>
      </c>
      <c r="J148" s="14">
        <v>1.503E-3</v>
      </c>
      <c r="K148" s="14">
        <v>3.2591000000000002E-2</v>
      </c>
      <c r="L148" s="14">
        <v>1.5535999999999999E-2</v>
      </c>
      <c r="M148" s="14">
        <v>0.14493900000000001</v>
      </c>
      <c r="N148" s="14">
        <v>2.2653E-2</v>
      </c>
      <c r="O148" s="14">
        <v>0.14882999999999999</v>
      </c>
      <c r="P148" s="14">
        <v>3.2200000000000002E-4</v>
      </c>
      <c r="Q148" s="14">
        <v>3.3138000000000001E-2</v>
      </c>
      <c r="R148" s="14"/>
      <c r="S148" s="14"/>
      <c r="T148" s="14"/>
      <c r="U148" s="14"/>
      <c r="V148" s="14">
        <v>6.2125E-2</v>
      </c>
      <c r="W148" s="14">
        <v>3.6651000000000003E-2</v>
      </c>
      <c r="X148" s="14">
        <v>6.9133E-2</v>
      </c>
      <c r="Y148" s="14">
        <v>4.1130000000000003E-3</v>
      </c>
      <c r="Z148" s="14">
        <v>7.5781000000000001E-2</v>
      </c>
      <c r="AA148" s="14">
        <v>2.8874E-2</v>
      </c>
      <c r="AB148" s="14">
        <v>1.9259999999999999E-2</v>
      </c>
      <c r="AC148" s="14">
        <v>9.4213000000000005E-2</v>
      </c>
      <c r="AD148" s="14">
        <v>9.6684000000000006E-2</v>
      </c>
      <c r="AE148" s="14">
        <v>4.3452999999999999E-2</v>
      </c>
    </row>
    <row r="149" spans="1:31" ht="13.5" customHeight="1" x14ac:dyDescent="0.15">
      <c r="A149" s="1"/>
      <c r="B149" s="16" t="s">
        <v>173</v>
      </c>
      <c r="C149" s="10"/>
      <c r="D149" s="11"/>
      <c r="E149" s="11"/>
      <c r="F149" s="11"/>
      <c r="G149" s="11">
        <v>8.0000000000000002E-3</v>
      </c>
      <c r="H149" s="11"/>
      <c r="I149" s="11">
        <v>9.1999999999999998E-2</v>
      </c>
      <c r="J149" s="11">
        <v>0.16992199999999999</v>
      </c>
      <c r="K149" s="11">
        <v>1.145E-3</v>
      </c>
      <c r="L149" s="11"/>
      <c r="M149" s="11">
        <v>3.4289E-2</v>
      </c>
      <c r="N149" s="11">
        <v>5.3247999999999997E-2</v>
      </c>
      <c r="O149" s="11">
        <v>0.55329200000000001</v>
      </c>
      <c r="P149" s="11"/>
      <c r="Q149" s="11">
        <v>4.3283000000000002E-2</v>
      </c>
      <c r="R149" s="11">
        <v>1.4020729999999999</v>
      </c>
      <c r="S149" s="11">
        <v>0.31125599999999998</v>
      </c>
      <c r="T149" s="11">
        <v>1.7403010000000001</v>
      </c>
      <c r="U149" s="11">
        <v>0.82453900000000002</v>
      </c>
      <c r="V149" s="11">
        <v>0.40427099999999999</v>
      </c>
      <c r="W149" s="11">
        <v>0.70450500000000005</v>
      </c>
      <c r="X149" s="11">
        <v>7.5600000000000005E-4</v>
      </c>
      <c r="Y149" s="11">
        <v>4.0948999999999999E-2</v>
      </c>
      <c r="Z149" s="11">
        <v>0.14252799999999999</v>
      </c>
      <c r="AA149" s="11">
        <v>4.2229999999999997E-2</v>
      </c>
      <c r="AB149" s="11">
        <v>0.130605</v>
      </c>
      <c r="AC149" s="11">
        <v>8.1401000000000001E-2</v>
      </c>
      <c r="AD149" s="11">
        <v>0.129853</v>
      </c>
      <c r="AE149" s="11">
        <v>0.12503500000000001</v>
      </c>
    </row>
    <row r="150" spans="1:31" ht="13.5" customHeight="1" x14ac:dyDescent="0.15">
      <c r="A150" s="1"/>
      <c r="B150" s="16" t="s">
        <v>174</v>
      </c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>
        <v>3.5802E-2</v>
      </c>
      <c r="N150" s="14">
        <v>7.1650000000000004E-3</v>
      </c>
      <c r="O150" s="14">
        <v>3.7939000000000001E-2</v>
      </c>
      <c r="P150" s="14">
        <v>0.12570600000000001</v>
      </c>
      <c r="Q150" s="14">
        <v>6.4300000000000002E-4</v>
      </c>
      <c r="R150" s="14">
        <v>0.102177</v>
      </c>
      <c r="S150" s="14">
        <v>1.201E-3</v>
      </c>
      <c r="T150" s="14">
        <v>1.4402999999999999E-2</v>
      </c>
      <c r="U150" s="14"/>
      <c r="V150" s="14"/>
      <c r="W150" s="14">
        <v>6.1260000000000004E-3</v>
      </c>
      <c r="X150" s="14"/>
      <c r="Y150" s="14"/>
      <c r="Z150" s="14">
        <v>3.6050000000000001E-3</v>
      </c>
      <c r="AA150" s="14">
        <v>6.3699999999999998E-3</v>
      </c>
      <c r="AB150" s="14">
        <v>7.3930000000000003E-3</v>
      </c>
      <c r="AC150" s="14"/>
      <c r="AD150" s="14">
        <v>2.4299999999999999E-3</v>
      </c>
      <c r="AE150" s="14">
        <v>0.37087500000000001</v>
      </c>
    </row>
    <row r="151" spans="1:31" ht="13.5" customHeight="1" x14ac:dyDescent="0.15">
      <c r="A151" s="1"/>
      <c r="B151" s="16" t="s">
        <v>175</v>
      </c>
      <c r="C151" s="10">
        <v>2.7E-2</v>
      </c>
      <c r="D151" s="11">
        <v>5.8000000000000003E-2</v>
      </c>
      <c r="E151" s="11">
        <v>1.2E-2</v>
      </c>
      <c r="F151" s="11">
        <v>3.3000000000000002E-2</v>
      </c>
      <c r="G151" s="11">
        <v>4.0000000000000001E-3</v>
      </c>
      <c r="H151" s="11"/>
      <c r="I151" s="11">
        <v>4.7E-2</v>
      </c>
      <c r="J151" s="11">
        <v>1.8950000000000002E-2</v>
      </c>
      <c r="K151" s="11">
        <v>0.105064</v>
      </c>
      <c r="L151" s="11">
        <v>6.4650000000000003E-3</v>
      </c>
      <c r="M151" s="11">
        <v>6.1152999999999999E-2</v>
      </c>
      <c r="N151" s="11">
        <v>1.26E-4</v>
      </c>
      <c r="O151" s="11">
        <v>0.23335900000000001</v>
      </c>
      <c r="P151" s="11">
        <v>3.199E-3</v>
      </c>
      <c r="Q151" s="11"/>
      <c r="R151" s="11">
        <v>0.121818</v>
      </c>
      <c r="S151" s="11">
        <v>0.141819</v>
      </c>
      <c r="T151" s="11">
        <v>6.3140000000000002E-2</v>
      </c>
      <c r="U151" s="11">
        <v>0.33347900000000003</v>
      </c>
      <c r="V151" s="11">
        <v>0.131521</v>
      </c>
      <c r="W151" s="11">
        <v>0.84365999999999997</v>
      </c>
      <c r="X151" s="11">
        <v>1.0873330000000001</v>
      </c>
      <c r="Y151" s="11">
        <v>1.7843340000000001</v>
      </c>
      <c r="Z151" s="11">
        <v>2.2269890000000001</v>
      </c>
      <c r="AA151" s="11">
        <v>3.1400229999999998</v>
      </c>
      <c r="AB151" s="11">
        <v>2.444464</v>
      </c>
      <c r="AC151" s="11">
        <v>3.418123</v>
      </c>
      <c r="AD151" s="11">
        <v>0.50695599999999996</v>
      </c>
      <c r="AE151" s="11">
        <v>1.323096</v>
      </c>
    </row>
    <row r="152" spans="1:31" ht="13.5" customHeight="1" x14ac:dyDescent="0.15">
      <c r="A152" s="1"/>
      <c r="B152" s="16" t="s">
        <v>176</v>
      </c>
      <c r="C152" s="13"/>
      <c r="D152" s="14"/>
      <c r="E152" s="14">
        <v>6.0000000000000001E-3</v>
      </c>
      <c r="F152" s="14"/>
      <c r="G152" s="14">
        <v>0.05</v>
      </c>
      <c r="H152" s="14"/>
      <c r="I152" s="14"/>
      <c r="J152" s="14"/>
      <c r="K152" s="14"/>
      <c r="L152" s="14"/>
      <c r="M152" s="14"/>
      <c r="N152" s="14">
        <v>8.7169999999999997E-2</v>
      </c>
      <c r="O152" s="14"/>
      <c r="P152" s="14">
        <v>3.9944E-2</v>
      </c>
      <c r="Q152" s="14">
        <v>6.8025000000000002E-2</v>
      </c>
      <c r="R152" s="14">
        <v>5.744E-3</v>
      </c>
      <c r="S152" s="14"/>
      <c r="T152" s="14">
        <v>5.3643999999999997E-2</v>
      </c>
      <c r="U152" s="14"/>
      <c r="V152" s="14">
        <v>0.70619799999999999</v>
      </c>
      <c r="W152" s="14">
        <v>8.9722999999999997E-2</v>
      </c>
      <c r="X152" s="14">
        <v>6.9334000000000007E-2</v>
      </c>
      <c r="Y152" s="14">
        <v>4.1000000000000003E-3</v>
      </c>
      <c r="Z152" s="14">
        <v>0.38897999999999999</v>
      </c>
      <c r="AA152" s="14">
        <v>3.4410999999999997E-2</v>
      </c>
      <c r="AB152" s="14">
        <v>4.8149999999999998E-3</v>
      </c>
      <c r="AC152" s="14">
        <v>9.3531000000000003E-2</v>
      </c>
      <c r="AD152" s="14">
        <v>1.37E-4</v>
      </c>
      <c r="AE152" s="14">
        <v>3.8499999999999998E-4</v>
      </c>
    </row>
    <row r="153" spans="1:31" ht="13.5" customHeight="1" x14ac:dyDescent="0.15">
      <c r="A153" s="1"/>
      <c r="B153" s="16" t="s">
        <v>177</v>
      </c>
      <c r="C153" s="10"/>
      <c r="D153" s="11"/>
      <c r="E153" s="11"/>
      <c r="F153" s="11">
        <v>4.0000000000000001E-3</v>
      </c>
      <c r="G153" s="11">
        <v>4.0000000000000001E-3</v>
      </c>
      <c r="H153" s="11"/>
      <c r="I153" s="11"/>
      <c r="J153" s="11"/>
      <c r="K153" s="11"/>
      <c r="L153" s="11"/>
      <c r="M153" s="11">
        <v>2.287E-3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>
        <v>2.8379999999999998E-3</v>
      </c>
      <c r="Y153" s="11"/>
      <c r="Z153" s="11">
        <v>2.8110000000000001E-3</v>
      </c>
      <c r="AA153" s="11">
        <v>3.0494E-2</v>
      </c>
      <c r="AB153" s="11">
        <v>4.0920000000000002E-3</v>
      </c>
      <c r="AC153" s="11"/>
      <c r="AD153" s="11">
        <v>1.4799999999999999E-4</v>
      </c>
      <c r="AE153" s="11">
        <v>1.1195999999999999E-2</v>
      </c>
    </row>
    <row r="154" spans="1:31" ht="13.5" customHeight="1" x14ac:dyDescent="0.15">
      <c r="A154" s="1"/>
      <c r="B154" s="16" t="s">
        <v>178</v>
      </c>
      <c r="C154" s="13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>
        <v>3.6840000000000002E-3</v>
      </c>
      <c r="P154" s="14">
        <v>8.3699999999999996E-4</v>
      </c>
      <c r="Q154" s="14"/>
      <c r="R154" s="14"/>
      <c r="S154" s="14"/>
      <c r="T154" s="14"/>
      <c r="U154" s="14"/>
      <c r="V154" s="14">
        <v>1.4999999999999999E-2</v>
      </c>
      <c r="W154" s="14"/>
      <c r="X154" s="14"/>
      <c r="Y154" s="14">
        <v>2.7999999999999998E-4</v>
      </c>
      <c r="Z154" s="14"/>
      <c r="AA154" s="14"/>
      <c r="AB154" s="14"/>
      <c r="AC154" s="14">
        <v>1.2356000000000001E-2</v>
      </c>
      <c r="AD154" s="14">
        <v>1.3723000000000001E-2</v>
      </c>
      <c r="AE154" s="14">
        <v>4.2398999999999999E-2</v>
      </c>
    </row>
    <row r="155" spans="1:31" ht="13.5" customHeight="1" x14ac:dyDescent="0.15">
      <c r="A155" s="1"/>
      <c r="B155" s="16" t="s">
        <v>179</v>
      </c>
      <c r="C155" s="10"/>
      <c r="D155" s="11">
        <v>8.9999999999999993E-3</v>
      </c>
      <c r="E155" s="11"/>
      <c r="F155" s="11">
        <v>7.0000000000000001E-3</v>
      </c>
      <c r="G155" s="11"/>
      <c r="H155" s="11"/>
      <c r="I155" s="11"/>
      <c r="J155" s="11"/>
      <c r="K155" s="11"/>
      <c r="L155" s="11">
        <v>2.7829E-2</v>
      </c>
      <c r="M155" s="11">
        <v>0.30782799999999999</v>
      </c>
      <c r="N155" s="11">
        <v>2.0330000000000001E-3</v>
      </c>
      <c r="O155" s="11">
        <v>7.7456999999999998E-2</v>
      </c>
      <c r="P155" s="11">
        <v>1.382E-3</v>
      </c>
      <c r="Q155" s="11">
        <v>6.3959999999999998E-3</v>
      </c>
      <c r="R155" s="11">
        <v>7.9518000000000005E-2</v>
      </c>
      <c r="S155" s="11"/>
      <c r="T155" s="11"/>
      <c r="U155" s="11"/>
      <c r="V155" s="11"/>
      <c r="W155" s="11"/>
      <c r="X155" s="11"/>
      <c r="Y155" s="11">
        <v>6.5268000000000007E-2</v>
      </c>
      <c r="Z155" s="11"/>
      <c r="AA155" s="11"/>
      <c r="AB155" s="11"/>
      <c r="AC155" s="11">
        <v>5.6890000000000003E-2</v>
      </c>
      <c r="AD155" s="11"/>
      <c r="AE155" s="11"/>
    </row>
    <row r="156" spans="1:31" ht="13.5" customHeight="1" x14ac:dyDescent="0.15">
      <c r="A156" s="1"/>
      <c r="B156" s="16" t="s">
        <v>180</v>
      </c>
      <c r="C156" s="13">
        <v>8.6999999999999994E-2</v>
      </c>
      <c r="D156" s="14">
        <v>1.2E-2</v>
      </c>
      <c r="E156" s="14">
        <v>4.0000000000000001E-3</v>
      </c>
      <c r="F156" s="14"/>
      <c r="G156" s="14"/>
      <c r="H156" s="14"/>
      <c r="I156" s="14"/>
      <c r="J156" s="14">
        <v>3.3285000000000002E-2</v>
      </c>
      <c r="K156" s="14"/>
      <c r="L156" s="14">
        <v>2.611E-3</v>
      </c>
      <c r="M156" s="14">
        <v>1.1957000000000001E-2</v>
      </c>
      <c r="N156" s="14">
        <v>1.129E-3</v>
      </c>
      <c r="O156" s="14"/>
      <c r="P156" s="14">
        <v>0.116205</v>
      </c>
      <c r="Q156" s="14">
        <v>3.2534E-2</v>
      </c>
      <c r="R156" s="14">
        <v>0.36917899999999998</v>
      </c>
      <c r="S156" s="14">
        <v>0.32112000000000002</v>
      </c>
      <c r="T156" s="14">
        <v>0.12925800000000001</v>
      </c>
      <c r="U156" s="14">
        <v>0.16823099999999999</v>
      </c>
      <c r="V156" s="14">
        <v>0.21408099999999999</v>
      </c>
      <c r="W156" s="14">
        <v>0.75716099999999997</v>
      </c>
      <c r="X156" s="14">
        <v>1.614906</v>
      </c>
      <c r="Y156" s="14">
        <v>0.125915</v>
      </c>
      <c r="Z156" s="14">
        <v>1.5524469999999999</v>
      </c>
      <c r="AA156" s="14">
        <v>0.40789500000000001</v>
      </c>
      <c r="AB156" s="14">
        <v>0.56144400000000005</v>
      </c>
      <c r="AC156" s="14">
        <v>7.1484000000000006E-2</v>
      </c>
      <c r="AD156" s="14">
        <v>0.112701</v>
      </c>
      <c r="AE156" s="14">
        <v>1.084192</v>
      </c>
    </row>
    <row r="157" spans="1:31" ht="13.5" customHeight="1" x14ac:dyDescent="0.15">
      <c r="A157" s="1"/>
      <c r="B157" s="16" t="s">
        <v>181</v>
      </c>
      <c r="C157" s="10">
        <v>3.2000000000000001E-2</v>
      </c>
      <c r="D157" s="11">
        <v>1.7999999999999999E-2</v>
      </c>
      <c r="E157" s="11">
        <v>0.17499999999999999</v>
      </c>
      <c r="F157" s="11">
        <v>1.7000000000000001E-2</v>
      </c>
      <c r="G157" s="11">
        <v>0.16800000000000001</v>
      </c>
      <c r="H157" s="11"/>
      <c r="I157" s="11">
        <v>0.20699999999999999</v>
      </c>
      <c r="J157" s="11">
        <v>0.21593599999999999</v>
      </c>
      <c r="K157" s="11">
        <v>0.22162799999999999</v>
      </c>
      <c r="L157" s="11">
        <v>0.18131900000000001</v>
      </c>
      <c r="M157" s="11">
        <v>0.63919099999999995</v>
      </c>
      <c r="N157" s="11">
        <v>0.29121399999999997</v>
      </c>
      <c r="O157" s="11">
        <v>0.600383</v>
      </c>
      <c r="P157" s="11">
        <v>0.23777599999999999</v>
      </c>
      <c r="Q157" s="11">
        <v>0.601406</v>
      </c>
      <c r="R157" s="11">
        <v>3.0173489999999998</v>
      </c>
      <c r="S157" s="11">
        <v>7.5350890000000001</v>
      </c>
      <c r="T157" s="11">
        <v>0.49193900000000002</v>
      </c>
      <c r="U157" s="11">
        <v>0.36460700000000001</v>
      </c>
      <c r="V157" s="11">
        <v>0.72419599999999995</v>
      </c>
      <c r="W157" s="11">
        <v>2.033388</v>
      </c>
      <c r="X157" s="11">
        <v>1.7227650000000001</v>
      </c>
      <c r="Y157" s="11">
        <v>1.34341</v>
      </c>
      <c r="Z157" s="11">
        <v>0.97645300000000002</v>
      </c>
      <c r="AA157" s="11">
        <v>0.99926099999999995</v>
      </c>
      <c r="AB157" s="11">
        <v>1.96021</v>
      </c>
      <c r="AC157" s="11">
        <v>1.838004</v>
      </c>
      <c r="AD157" s="11">
        <v>1.210307</v>
      </c>
      <c r="AE157" s="11">
        <v>1.8052760000000001</v>
      </c>
    </row>
    <row r="158" spans="1:31" ht="13.5" customHeight="1" x14ac:dyDescent="0.15">
      <c r="A158" s="1"/>
      <c r="B158" s="16" t="s">
        <v>182</v>
      </c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>
        <v>6.0859000000000003E-2</v>
      </c>
      <c r="N158" s="14">
        <v>7.4999999999999993E-5</v>
      </c>
      <c r="O158" s="14">
        <v>4.1599999999999997E-4</v>
      </c>
      <c r="P158" s="14">
        <v>5.0000000000000002E-5</v>
      </c>
      <c r="Q158" s="14">
        <v>3.0000000000000001E-5</v>
      </c>
      <c r="R158" s="14">
        <v>0.235041</v>
      </c>
      <c r="S158" s="14"/>
      <c r="T158" s="14"/>
      <c r="U158" s="14"/>
      <c r="V158" s="14"/>
      <c r="W158" s="14"/>
      <c r="X158" s="14"/>
      <c r="Y158" s="14">
        <v>1.7437000000000001E-2</v>
      </c>
      <c r="Z158" s="14">
        <v>1.2489999999999999E-3</v>
      </c>
      <c r="AA158" s="14">
        <v>2.2988999999999999E-2</v>
      </c>
      <c r="AB158" s="14"/>
      <c r="AC158" s="14">
        <v>6.0000000000000002E-5</v>
      </c>
      <c r="AD158" s="14"/>
      <c r="AE158" s="14"/>
    </row>
    <row r="159" spans="1:31" ht="13.5" customHeight="1" x14ac:dyDescent="0.15">
      <c r="A159" s="1"/>
      <c r="B159" s="16" t="s">
        <v>183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>
        <v>0.12898999999999999</v>
      </c>
      <c r="R159" s="11"/>
      <c r="S159" s="11"/>
      <c r="T159" s="11">
        <v>3.0349999999999999E-3</v>
      </c>
      <c r="U159" s="11"/>
      <c r="V159" s="11"/>
      <c r="W159" s="11"/>
      <c r="X159" s="11"/>
      <c r="Y159" s="11"/>
      <c r="Z159" s="11">
        <v>1.42E-3</v>
      </c>
      <c r="AA159" s="11">
        <v>1.7200000000000001E-4</v>
      </c>
      <c r="AB159" s="11"/>
      <c r="AC159" s="11">
        <v>2.408E-3</v>
      </c>
      <c r="AD159" s="11">
        <v>8.8159999999999992E-3</v>
      </c>
      <c r="AE159" s="11">
        <v>4.0000000000000003E-5</v>
      </c>
    </row>
    <row r="160" spans="1:31" ht="13.5" customHeight="1" x14ac:dyDescent="0.15">
      <c r="A160" s="1"/>
      <c r="B160" s="16" t="s">
        <v>184</v>
      </c>
      <c r="C160" s="13">
        <v>0.10299999999999999</v>
      </c>
      <c r="D160" s="14">
        <v>7.9000000000000001E-2</v>
      </c>
      <c r="E160" s="14">
        <v>3.3000000000000002E-2</v>
      </c>
      <c r="F160" s="14"/>
      <c r="G160" s="14">
        <v>1.292</v>
      </c>
      <c r="H160" s="14"/>
      <c r="I160" s="14">
        <v>5.0000000000000001E-3</v>
      </c>
      <c r="J160" s="14">
        <v>0.25247900000000001</v>
      </c>
      <c r="K160" s="14">
        <v>1.4012E-2</v>
      </c>
      <c r="L160" s="14">
        <v>1.1609780000000001</v>
      </c>
      <c r="M160" s="14">
        <v>1.120941</v>
      </c>
      <c r="N160" s="14">
        <v>0.19442100000000001</v>
      </c>
      <c r="O160" s="14">
        <v>0.437641</v>
      </c>
      <c r="P160" s="14">
        <v>0.50375300000000001</v>
      </c>
      <c r="Q160" s="14">
        <v>8.5347000000000006E-2</v>
      </c>
      <c r="R160" s="14">
        <v>0.14791699999999999</v>
      </c>
      <c r="S160" s="14">
        <v>1.8413729999999999</v>
      </c>
      <c r="T160" s="14">
        <v>1.3524050000000001</v>
      </c>
      <c r="U160" s="14">
        <v>0.14959700000000001</v>
      </c>
      <c r="V160" s="14">
        <v>9.4935000000000005E-2</v>
      </c>
      <c r="W160" s="14">
        <v>0.296815</v>
      </c>
      <c r="X160" s="14">
        <v>0.41884100000000002</v>
      </c>
      <c r="Y160" s="14">
        <v>5.4439000000000001E-2</v>
      </c>
      <c r="Z160" s="14">
        <v>0.21992</v>
      </c>
      <c r="AA160" s="14">
        <v>0.12306300000000001</v>
      </c>
      <c r="AB160" s="14">
        <v>0.17870800000000001</v>
      </c>
      <c r="AC160" s="14">
        <v>0.108774</v>
      </c>
      <c r="AD160" s="14">
        <v>0.2359</v>
      </c>
      <c r="AE160" s="14">
        <v>0.160056</v>
      </c>
    </row>
    <row r="161" spans="1:31" ht="13.5" customHeight="1" x14ac:dyDescent="0.15">
      <c r="A161" s="1"/>
      <c r="B161" s="16" t="s">
        <v>185</v>
      </c>
      <c r="C161" s="10"/>
      <c r="D161" s="11">
        <v>3.0000000000000001E-3</v>
      </c>
      <c r="E161" s="11">
        <v>1.0999999999999999E-2</v>
      </c>
      <c r="F161" s="11"/>
      <c r="G161" s="11">
        <v>7.4999999999999997E-2</v>
      </c>
      <c r="H161" s="11"/>
      <c r="I161" s="11">
        <v>6.0000000000000001E-3</v>
      </c>
      <c r="J161" s="11">
        <v>2.0249999999999999E-3</v>
      </c>
      <c r="K161" s="11">
        <v>8.9899999999999997E-3</v>
      </c>
      <c r="L161" s="11">
        <v>2.5000000000000001E-4</v>
      </c>
      <c r="M161" s="11">
        <v>2.5419000000000001E-2</v>
      </c>
      <c r="N161" s="11">
        <v>6.1434000000000002E-2</v>
      </c>
      <c r="O161" s="11">
        <v>1.7517999999999999E-2</v>
      </c>
      <c r="P161" s="11">
        <v>0.83439399999999997</v>
      </c>
      <c r="Q161" s="11">
        <v>0.19659499999999999</v>
      </c>
      <c r="R161" s="11">
        <v>15.342263000000001</v>
      </c>
      <c r="S161" s="11">
        <v>0.34254600000000002</v>
      </c>
      <c r="T161" s="11">
        <v>0.32426199999999999</v>
      </c>
      <c r="U161" s="11">
        <v>0.62144999999999995</v>
      </c>
      <c r="V161" s="11">
        <v>0.831839</v>
      </c>
      <c r="W161" s="11">
        <v>0.85257300000000003</v>
      </c>
      <c r="X161" s="11">
        <v>1.495886</v>
      </c>
      <c r="Y161" s="11">
        <v>1.3937379999999999</v>
      </c>
      <c r="Z161" s="11">
        <v>3.6077360000000001</v>
      </c>
      <c r="AA161" s="11">
        <v>2.4710779999999999</v>
      </c>
      <c r="AB161" s="11">
        <v>3.1849229999999999</v>
      </c>
      <c r="AC161" s="11">
        <v>2.1199720000000002</v>
      </c>
      <c r="AD161" s="11">
        <v>2.554989</v>
      </c>
      <c r="AE161" s="11">
        <v>3.5974689999999998</v>
      </c>
    </row>
    <row r="162" spans="1:31" ht="13.5" customHeight="1" x14ac:dyDescent="0.15">
      <c r="A162" s="1"/>
      <c r="B162" s="16" t="s">
        <v>186</v>
      </c>
      <c r="C162" s="13">
        <v>9.0999999999999998E-2</v>
      </c>
      <c r="D162" s="14"/>
      <c r="E162" s="14"/>
      <c r="F162" s="14">
        <v>4.0000000000000001E-3</v>
      </c>
      <c r="G162" s="14"/>
      <c r="H162" s="14"/>
      <c r="I162" s="14"/>
      <c r="J162" s="14">
        <v>7.5799999999999999E-3</v>
      </c>
      <c r="K162" s="14"/>
      <c r="L162" s="14">
        <v>1.1486E-2</v>
      </c>
      <c r="M162" s="14">
        <v>3.5131000000000003E-2</v>
      </c>
      <c r="N162" s="14"/>
      <c r="O162" s="14">
        <v>0.18080399999999999</v>
      </c>
      <c r="P162" s="14">
        <v>4.0200000000000001E-4</v>
      </c>
      <c r="Q162" s="14">
        <v>0.112732</v>
      </c>
      <c r="R162" s="14"/>
      <c r="S162" s="14"/>
      <c r="T162" s="14"/>
      <c r="U162" s="14">
        <v>1.41E-2</v>
      </c>
      <c r="V162" s="14">
        <v>0.163491</v>
      </c>
      <c r="W162" s="14">
        <v>2.333656</v>
      </c>
      <c r="X162" s="14">
        <v>8.3113000000000006E-2</v>
      </c>
      <c r="Y162" s="14">
        <v>0.26225500000000002</v>
      </c>
      <c r="Z162" s="14">
        <v>9.6172999999999995E-2</v>
      </c>
      <c r="AA162" s="14">
        <v>3.9215E-2</v>
      </c>
      <c r="AB162" s="14">
        <v>6.8404999999999994E-2</v>
      </c>
      <c r="AC162" s="14">
        <v>7.5301000000000007E-2</v>
      </c>
      <c r="AD162" s="14">
        <v>1.4323000000000001E-2</v>
      </c>
      <c r="AE162" s="14">
        <v>8.5939999999999992E-3</v>
      </c>
    </row>
    <row r="163" spans="1:31" ht="13.5" customHeight="1" x14ac:dyDescent="0.15">
      <c r="A163" s="1"/>
      <c r="B163" s="16" t="s">
        <v>187</v>
      </c>
      <c r="C163" s="10"/>
      <c r="D163" s="11"/>
      <c r="E163" s="11"/>
      <c r="F163" s="11">
        <v>2E-3</v>
      </c>
      <c r="G163" s="11"/>
      <c r="H163" s="11"/>
      <c r="I163" s="11"/>
      <c r="J163" s="11"/>
      <c r="K163" s="11"/>
      <c r="L163" s="11"/>
      <c r="M163" s="11">
        <v>2.5000000000000001E-4</v>
      </c>
      <c r="N163" s="11">
        <v>2.8939999999999999E-3</v>
      </c>
      <c r="O163" s="11"/>
      <c r="P163" s="11"/>
      <c r="Q163" s="11"/>
      <c r="R163" s="11">
        <v>0.25079000000000001</v>
      </c>
      <c r="S163" s="11">
        <v>0.101675</v>
      </c>
      <c r="T163" s="11">
        <v>3.4042999999999997E-2</v>
      </c>
      <c r="U163" s="11">
        <v>1.0351000000000001E-2</v>
      </c>
      <c r="V163" s="11">
        <v>2.6202E-2</v>
      </c>
      <c r="W163" s="11">
        <v>0.10467799999999999</v>
      </c>
      <c r="X163" s="11">
        <v>2.894E-2</v>
      </c>
      <c r="Y163" s="11">
        <v>1.9425000000000001E-2</v>
      </c>
      <c r="Z163" s="11">
        <v>5.9695999999999999E-2</v>
      </c>
      <c r="AA163" s="11">
        <v>5.6462999999999999E-2</v>
      </c>
      <c r="AB163" s="11">
        <v>0.10009999999999999</v>
      </c>
      <c r="AC163" s="11">
        <v>9.7212999999999994E-2</v>
      </c>
      <c r="AD163" s="11">
        <v>4.8901E-2</v>
      </c>
      <c r="AE163" s="11">
        <v>7.0223999999999995E-2</v>
      </c>
    </row>
    <row r="164" spans="1:31" ht="13.5" customHeight="1" x14ac:dyDescent="0.15">
      <c r="A164" s="1"/>
      <c r="B164" s="16" t="s">
        <v>188</v>
      </c>
      <c r="C164" s="13">
        <v>0.05</v>
      </c>
      <c r="D164" s="14">
        <v>1E-3</v>
      </c>
      <c r="E164" s="14">
        <v>4.2000000000000003E-2</v>
      </c>
      <c r="F164" s="14">
        <v>6.8000000000000005E-2</v>
      </c>
      <c r="G164" s="14">
        <v>0.13</v>
      </c>
      <c r="H164" s="14"/>
      <c r="I164" s="14">
        <v>0.28199999999999997</v>
      </c>
      <c r="J164" s="14">
        <v>0.46029399999999998</v>
      </c>
      <c r="K164" s="14">
        <v>0.30684899999999998</v>
      </c>
      <c r="L164" s="14">
        <v>0.120227</v>
      </c>
      <c r="M164" s="14">
        <v>0.42222799999999999</v>
      </c>
      <c r="N164" s="14">
        <v>0.26451400000000003</v>
      </c>
      <c r="O164" s="14">
        <v>0.51753899999999997</v>
      </c>
      <c r="P164" s="14">
        <v>2.643999</v>
      </c>
      <c r="Q164" s="14">
        <v>0.99191200000000002</v>
      </c>
      <c r="R164" s="14">
        <v>3.3057059999999998</v>
      </c>
      <c r="S164" s="14">
        <v>9.9819589999999998</v>
      </c>
      <c r="T164" s="14">
        <v>11.182574000000001</v>
      </c>
      <c r="U164" s="14">
        <v>10.496183</v>
      </c>
      <c r="V164" s="14">
        <v>12.892021</v>
      </c>
      <c r="W164" s="14">
        <v>14.784988999999999</v>
      </c>
      <c r="X164" s="14">
        <v>11.106786</v>
      </c>
      <c r="Y164" s="14">
        <v>2.190842</v>
      </c>
      <c r="Z164" s="14">
        <v>2.5870489999999999</v>
      </c>
      <c r="AA164" s="14">
        <v>4.0770590000000002</v>
      </c>
      <c r="AB164" s="14">
        <v>4.476858</v>
      </c>
      <c r="AC164" s="14">
        <v>7.2276990000000003</v>
      </c>
      <c r="AD164" s="14">
        <v>5.07</v>
      </c>
      <c r="AE164" s="14">
        <v>5.6282329999999998</v>
      </c>
    </row>
    <row r="165" spans="1:31" ht="13.5" customHeight="1" x14ac:dyDescent="0.15">
      <c r="A165" s="1"/>
      <c r="B165" s="16" t="s">
        <v>189</v>
      </c>
      <c r="C165" s="10">
        <v>5.0000000000000001E-3</v>
      </c>
      <c r="D165" s="11">
        <v>0.13800000000000001</v>
      </c>
      <c r="E165" s="11">
        <v>2.8000000000000001E-2</v>
      </c>
      <c r="F165" s="11"/>
      <c r="G165" s="11">
        <v>3.4000000000000002E-2</v>
      </c>
      <c r="H165" s="11"/>
      <c r="I165" s="11"/>
      <c r="J165" s="11">
        <v>6.7593E-2</v>
      </c>
      <c r="K165" s="11">
        <v>7.8600000000000002E-4</v>
      </c>
      <c r="L165" s="11"/>
      <c r="M165" s="11">
        <v>2.4132000000000001E-2</v>
      </c>
      <c r="N165" s="11">
        <v>4.7840000000000001E-3</v>
      </c>
      <c r="O165" s="11">
        <v>2.0499480000000001</v>
      </c>
      <c r="P165" s="11">
        <v>2.2820399999999998</v>
      </c>
      <c r="Q165" s="11">
        <v>0.11644699999999999</v>
      </c>
      <c r="R165" s="11">
        <v>0.119704</v>
      </c>
      <c r="S165" s="11">
        <v>5.0917430000000001</v>
      </c>
      <c r="T165" s="11">
        <v>7.4830999999999995E-2</v>
      </c>
      <c r="U165" s="11"/>
      <c r="V165" s="11">
        <v>1.3308169999999999</v>
      </c>
      <c r="W165" s="11">
        <v>2.8494999999999999</v>
      </c>
      <c r="X165" s="11">
        <v>2.3415949999999999</v>
      </c>
      <c r="Y165" s="11">
        <v>9.2726000000000003E-2</v>
      </c>
      <c r="Z165" s="11">
        <v>0.26709300000000002</v>
      </c>
      <c r="AA165" s="11">
        <v>0.119326</v>
      </c>
      <c r="AB165" s="11">
        <v>0.59340000000000004</v>
      </c>
      <c r="AC165" s="11">
        <v>0.56112499999999998</v>
      </c>
      <c r="AD165" s="11">
        <v>1.130349</v>
      </c>
      <c r="AE165" s="11">
        <v>0.92255600000000004</v>
      </c>
    </row>
    <row r="166" spans="1:31" ht="13.5" customHeight="1" x14ac:dyDescent="0.15">
      <c r="A166" s="1"/>
      <c r="B166" s="16" t="s">
        <v>190</v>
      </c>
      <c r="C166" s="13">
        <v>0.53100000000000003</v>
      </c>
      <c r="D166" s="14"/>
      <c r="E166" s="14"/>
      <c r="F166" s="14"/>
      <c r="G166" s="14"/>
      <c r="H166" s="14"/>
      <c r="I166" s="14"/>
      <c r="J166" s="14">
        <v>1.035E-2</v>
      </c>
      <c r="K166" s="14"/>
      <c r="L166" s="14"/>
      <c r="M166" s="14"/>
      <c r="N166" s="14">
        <v>3.8999999999999998E-3</v>
      </c>
      <c r="O166" s="14">
        <v>1.6496010000000001</v>
      </c>
      <c r="P166" s="14">
        <v>6.7000000000000002E-5</v>
      </c>
      <c r="Q166" s="14">
        <v>6.4188999999999996E-2</v>
      </c>
      <c r="R166" s="14">
        <v>0.32552700000000001</v>
      </c>
      <c r="S166" s="14">
        <v>1.3299609999999999</v>
      </c>
      <c r="T166" s="14"/>
      <c r="U166" s="14"/>
      <c r="V166" s="14">
        <v>2.1573999999999999E-2</v>
      </c>
      <c r="W166" s="14">
        <v>0.37661299999999998</v>
      </c>
      <c r="X166" s="14">
        <v>0.17577000000000001</v>
      </c>
      <c r="Y166" s="14">
        <v>1.1084E-2</v>
      </c>
      <c r="Z166" s="14">
        <v>2.5270000000000001E-2</v>
      </c>
      <c r="AA166" s="14">
        <v>1.1084E-2</v>
      </c>
      <c r="AB166" s="14">
        <v>1.0161E-2</v>
      </c>
      <c r="AC166" s="14">
        <v>6.7419999999999994E-2</v>
      </c>
      <c r="AD166" s="14"/>
      <c r="AE166" s="14">
        <v>9.5080000000000008E-3</v>
      </c>
    </row>
    <row r="167" spans="1:31" ht="13.5" customHeight="1" x14ac:dyDescent="0.15">
      <c r="A167" s="1"/>
      <c r="B167" s="16" t="s">
        <v>191</v>
      </c>
      <c r="C167" s="10">
        <v>9.0999999999999998E-2</v>
      </c>
      <c r="D167" s="11">
        <v>7.6999999999999999E-2</v>
      </c>
      <c r="E167" s="11">
        <v>2.8000000000000001E-2</v>
      </c>
      <c r="F167" s="11">
        <v>0.40699999999999997</v>
      </c>
      <c r="G167" s="11">
        <v>0.27200000000000002</v>
      </c>
      <c r="H167" s="11"/>
      <c r="I167" s="11">
        <v>0.191</v>
      </c>
      <c r="J167" s="11">
        <v>0.32490400000000003</v>
      </c>
      <c r="K167" s="11">
        <v>0.62392400000000003</v>
      </c>
      <c r="L167" s="11">
        <v>0.38563700000000001</v>
      </c>
      <c r="M167" s="11">
        <v>0.18675900000000001</v>
      </c>
      <c r="N167" s="11">
        <v>1.0831500000000001</v>
      </c>
      <c r="O167" s="11">
        <v>0.97106899999999996</v>
      </c>
      <c r="P167" s="11">
        <v>0.50691799999999998</v>
      </c>
      <c r="Q167" s="11">
        <v>1.0871310000000001</v>
      </c>
      <c r="R167" s="11">
        <v>4.4215949999999999</v>
      </c>
      <c r="S167" s="11">
        <v>8.5810960000000005</v>
      </c>
      <c r="T167" s="11">
        <v>4.0742500000000001</v>
      </c>
      <c r="U167" s="11">
        <v>4.0338130000000003</v>
      </c>
      <c r="V167" s="11">
        <v>6.418876</v>
      </c>
      <c r="W167" s="11">
        <v>5.567437</v>
      </c>
      <c r="X167" s="11">
        <v>6.0574859999999999</v>
      </c>
      <c r="Y167" s="11">
        <v>3.111313</v>
      </c>
      <c r="Z167" s="11">
        <v>9.4658709999999999</v>
      </c>
      <c r="AA167" s="11">
        <v>4.470974</v>
      </c>
      <c r="AB167" s="11">
        <v>4.1110829999999998</v>
      </c>
      <c r="AC167" s="11">
        <v>0.38353700000000002</v>
      </c>
      <c r="AD167" s="11"/>
      <c r="AE167" s="11">
        <v>10.388180999999999</v>
      </c>
    </row>
    <row r="168" spans="1:31" ht="13.5" customHeight="1" x14ac:dyDescent="0.15">
      <c r="A168" s="1"/>
      <c r="B168" s="16" t="s">
        <v>192</v>
      </c>
      <c r="C168" s="13"/>
      <c r="D168" s="14">
        <v>1.4999999999999999E-2</v>
      </c>
      <c r="E168" s="14"/>
      <c r="F168" s="14"/>
      <c r="G168" s="14"/>
      <c r="H168" s="14"/>
      <c r="I168" s="14">
        <v>3.0000000000000001E-3</v>
      </c>
      <c r="J168" s="14">
        <v>2.5853000000000001E-2</v>
      </c>
      <c r="K168" s="14">
        <v>7.1048E-2</v>
      </c>
      <c r="L168" s="14">
        <v>3.8695E-2</v>
      </c>
      <c r="M168" s="14">
        <v>0.13198199999999999</v>
      </c>
      <c r="N168" s="14">
        <v>7.2340000000000002E-2</v>
      </c>
      <c r="O168" s="14">
        <v>2.3063479999999998</v>
      </c>
      <c r="P168" s="14">
        <v>3.3141370000000001</v>
      </c>
      <c r="Q168" s="14">
        <v>2.1893579999999999</v>
      </c>
      <c r="R168" s="14">
        <v>0.20498</v>
      </c>
      <c r="S168" s="14">
        <v>0.78774</v>
      </c>
      <c r="T168" s="14">
        <v>0.28802100000000003</v>
      </c>
      <c r="U168" s="14"/>
      <c r="V168" s="14"/>
      <c r="W168" s="14">
        <v>8.8000000000000003E-4</v>
      </c>
      <c r="X168" s="14">
        <v>1.5579999999999999E-3</v>
      </c>
      <c r="Y168" s="14">
        <v>0.225381</v>
      </c>
      <c r="Z168" s="14"/>
      <c r="AA168" s="14"/>
      <c r="AB168" s="14"/>
      <c r="AC168" s="14">
        <v>3.2547E-2</v>
      </c>
      <c r="AD168" s="14">
        <v>2.9889999999999999E-3</v>
      </c>
      <c r="AE168" s="14">
        <v>1.3984999999999999E-2</v>
      </c>
    </row>
    <row r="169" spans="1:31" ht="13.5" customHeight="1" x14ac:dyDescent="0.15">
      <c r="A169" s="1"/>
      <c r="B169" s="16" t="s">
        <v>193</v>
      </c>
      <c r="C169" s="10"/>
      <c r="D169" s="11">
        <v>0.35399999999999998</v>
      </c>
      <c r="E169" s="11">
        <v>2.7E-2</v>
      </c>
      <c r="F169" s="11">
        <v>0.12</v>
      </c>
      <c r="G169" s="11">
        <v>0.113</v>
      </c>
      <c r="H169" s="11"/>
      <c r="I169" s="11">
        <v>0.10199999999999999</v>
      </c>
      <c r="J169" s="11">
        <v>0.35464800000000002</v>
      </c>
      <c r="K169" s="11">
        <v>0.16667799999999999</v>
      </c>
      <c r="L169" s="11">
        <v>6.7359000000000002E-2</v>
      </c>
      <c r="M169" s="11">
        <v>0.23214699999999999</v>
      </c>
      <c r="N169" s="11">
        <v>5.6742000000000001E-2</v>
      </c>
      <c r="O169" s="11">
        <v>0.21626100000000001</v>
      </c>
      <c r="P169" s="11">
        <v>8.7500000000000008E-3</v>
      </c>
      <c r="Q169" s="11">
        <v>0.38148300000000002</v>
      </c>
      <c r="R169" s="11">
        <v>9.9793999999999994E-2</v>
      </c>
      <c r="S169" s="11">
        <v>4.5494139999999996</v>
      </c>
      <c r="T169" s="11">
        <v>7.1664250000000003</v>
      </c>
      <c r="U169" s="11">
        <v>5.44E-4</v>
      </c>
      <c r="V169" s="11">
        <v>0.81829499999999999</v>
      </c>
      <c r="W169" s="11">
        <v>7.4580999999999995E-2</v>
      </c>
      <c r="X169" s="11">
        <v>1.1015539999999999</v>
      </c>
      <c r="Y169" s="11">
        <v>68.445739000000003</v>
      </c>
      <c r="Z169" s="11">
        <v>135.004651</v>
      </c>
      <c r="AA169" s="11">
        <v>564.68699500000002</v>
      </c>
      <c r="AB169" s="11">
        <v>81.845466000000002</v>
      </c>
      <c r="AC169" s="11">
        <v>5.2709999999999996E-3</v>
      </c>
      <c r="AD169" s="11">
        <v>84.411631999999997</v>
      </c>
      <c r="AE169" s="11">
        <v>42.256169</v>
      </c>
    </row>
    <row r="170" spans="1:31" ht="13.5" customHeight="1" x14ac:dyDescent="0.15">
      <c r="A170" s="1"/>
      <c r="B170" s="16" t="s">
        <v>194</v>
      </c>
      <c r="C170" s="13">
        <v>0.26800000000000002</v>
      </c>
      <c r="D170" s="14"/>
      <c r="E170" s="14">
        <v>2.3E-2</v>
      </c>
      <c r="F170" s="14">
        <v>1.2999999999999999E-2</v>
      </c>
      <c r="G170" s="14">
        <v>8.0000000000000002E-3</v>
      </c>
      <c r="H170" s="14"/>
      <c r="I170" s="14">
        <v>3.5999999999999997E-2</v>
      </c>
      <c r="J170" s="14">
        <v>1.1939E-2</v>
      </c>
      <c r="K170" s="14">
        <v>5.7610000000000001E-2</v>
      </c>
      <c r="L170" s="14">
        <v>5.0949999999999997E-3</v>
      </c>
      <c r="M170" s="14">
        <v>0.55456399999999995</v>
      </c>
      <c r="N170" s="14">
        <v>1.7895000000000001E-2</v>
      </c>
      <c r="O170" s="14">
        <v>0.57443500000000003</v>
      </c>
      <c r="P170" s="14">
        <v>9.1963000000000003E-2</v>
      </c>
      <c r="Q170" s="14">
        <v>0.260907</v>
      </c>
      <c r="R170" s="14">
        <v>0.165272</v>
      </c>
      <c r="S170" s="14">
        <v>0.11082599999999999</v>
      </c>
      <c r="T170" s="14">
        <v>2.9857480000000001</v>
      </c>
      <c r="U170" s="14">
        <v>0.20758099999999999</v>
      </c>
      <c r="V170" s="14">
        <v>2.139513</v>
      </c>
      <c r="W170" s="14">
        <v>7.041207</v>
      </c>
      <c r="X170" s="14">
        <v>3.1425399999999999</v>
      </c>
      <c r="Y170" s="14">
        <v>1.9359000000000001E-2</v>
      </c>
      <c r="Z170" s="14">
        <v>9.9959999999999997E-3</v>
      </c>
      <c r="AA170" s="14">
        <v>0.20452600000000001</v>
      </c>
      <c r="AB170" s="14">
        <v>2.529E-3</v>
      </c>
      <c r="AC170" s="14">
        <v>8.1358E-2</v>
      </c>
      <c r="AD170" s="14">
        <v>0.23947499999999999</v>
      </c>
      <c r="AE170" s="14">
        <v>0.20944699999999999</v>
      </c>
    </row>
    <row r="171" spans="1:31" ht="13.5" customHeight="1" x14ac:dyDescent="0.15">
      <c r="A171" s="1"/>
      <c r="B171" s="16" t="s">
        <v>195</v>
      </c>
      <c r="C171" s="10"/>
      <c r="D171" s="11"/>
      <c r="E171" s="11"/>
      <c r="F171" s="11">
        <v>0.187</v>
      </c>
      <c r="G171" s="11">
        <v>2.5000000000000001E-2</v>
      </c>
      <c r="H171" s="11"/>
      <c r="I171" s="11"/>
      <c r="J171" s="11">
        <v>2.1864000000000001E-2</v>
      </c>
      <c r="K171" s="11">
        <v>1.235E-2</v>
      </c>
      <c r="L171" s="11">
        <v>0.194771</v>
      </c>
      <c r="M171" s="11">
        <v>3.3089999999999999E-3</v>
      </c>
      <c r="N171" s="11">
        <v>2.6880000000000001E-2</v>
      </c>
      <c r="O171" s="11"/>
      <c r="P171" s="11"/>
      <c r="Q171" s="11"/>
      <c r="R171" s="11"/>
      <c r="S171" s="11">
        <v>1.0584E-2</v>
      </c>
      <c r="T171" s="11">
        <v>0.228134</v>
      </c>
      <c r="U171" s="11">
        <v>0.168179</v>
      </c>
      <c r="V171" s="11">
        <v>8.4637000000000004E-2</v>
      </c>
      <c r="W171" s="11">
        <v>0.22220899999999999</v>
      </c>
      <c r="X171" s="11">
        <v>0.101466</v>
      </c>
      <c r="Y171" s="11">
        <v>5.1806999999999999E-2</v>
      </c>
      <c r="Z171" s="11">
        <v>0.149452</v>
      </c>
      <c r="AA171" s="11">
        <v>4.7280000000000004E-3</v>
      </c>
      <c r="AB171" s="11">
        <v>1.3247999999999999E-2</v>
      </c>
      <c r="AC171" s="11">
        <v>0.24832399999999999</v>
      </c>
      <c r="AD171" s="11">
        <v>9.8791000000000004E-2</v>
      </c>
      <c r="AE171" s="11">
        <v>5.0611000000000003E-2</v>
      </c>
    </row>
    <row r="172" spans="1:31" ht="13.5" customHeight="1" x14ac:dyDescent="0.15">
      <c r="A172" s="1"/>
      <c r="B172" s="16" t="s">
        <v>196</v>
      </c>
      <c r="C172" s="13"/>
      <c r="D172" s="14"/>
      <c r="E172" s="14"/>
      <c r="F172" s="14">
        <v>8.0000000000000002E-3</v>
      </c>
      <c r="G172" s="14">
        <v>0.217</v>
      </c>
      <c r="H172" s="14"/>
      <c r="I172" s="14">
        <v>4.3999999999999997E-2</v>
      </c>
      <c r="J172" s="14">
        <v>2.0759E-2</v>
      </c>
      <c r="K172" s="14">
        <v>0.17902000000000001</v>
      </c>
      <c r="L172" s="14">
        <v>0.26923599999999998</v>
      </c>
      <c r="M172" s="14">
        <v>1.500915</v>
      </c>
      <c r="N172" s="14">
        <v>0.40287600000000001</v>
      </c>
      <c r="O172" s="14">
        <v>0.88697199999999998</v>
      </c>
      <c r="P172" s="14">
        <v>1.304233</v>
      </c>
      <c r="Q172" s="14">
        <v>0.13358600000000001</v>
      </c>
      <c r="R172" s="14">
        <v>0.87188900000000003</v>
      </c>
      <c r="S172" s="14">
        <v>0.39679199999999998</v>
      </c>
      <c r="T172" s="14"/>
      <c r="U172" s="14"/>
      <c r="V172" s="14">
        <v>0.89658300000000002</v>
      </c>
      <c r="W172" s="14">
        <v>4.2266599999999999</v>
      </c>
      <c r="X172" s="14">
        <v>0.83877900000000005</v>
      </c>
      <c r="Y172" s="14">
        <v>0.156417</v>
      </c>
      <c r="Z172" s="14">
        <v>4.7373999999999999E-2</v>
      </c>
      <c r="AA172" s="14">
        <v>1.6572E-2</v>
      </c>
      <c r="AB172" s="14">
        <v>0.10351200000000001</v>
      </c>
      <c r="AC172" s="14">
        <v>4.9828999999999998E-2</v>
      </c>
      <c r="AD172" s="14">
        <v>0.32045800000000002</v>
      </c>
      <c r="AE172" s="14">
        <v>1.106697</v>
      </c>
    </row>
    <row r="173" spans="1:31" ht="13.5" customHeight="1" x14ac:dyDescent="0.15">
      <c r="A173" s="1"/>
      <c r="B173" s="16" t="s">
        <v>197</v>
      </c>
      <c r="C173" s="10">
        <v>1.0109999999999999</v>
      </c>
      <c r="D173" s="11">
        <v>1.1140000000000001</v>
      </c>
      <c r="E173" s="11">
        <v>4.1360000000000001</v>
      </c>
      <c r="F173" s="11">
        <v>0.90500000000000003</v>
      </c>
      <c r="G173" s="11">
        <v>3.512</v>
      </c>
      <c r="H173" s="11"/>
      <c r="I173" s="11">
        <v>2.323</v>
      </c>
      <c r="J173" s="11">
        <v>0.81792299999999996</v>
      </c>
      <c r="K173" s="11">
        <v>1.5368520000000001</v>
      </c>
      <c r="L173" s="11">
        <v>0.67547900000000005</v>
      </c>
      <c r="M173" s="11">
        <v>1.264832</v>
      </c>
      <c r="N173" s="11">
        <v>2.7882129999999998</v>
      </c>
      <c r="O173" s="11">
        <v>5.5836110000000003</v>
      </c>
      <c r="P173" s="11">
        <v>13.474224</v>
      </c>
      <c r="Q173" s="11">
        <v>10.920256999999999</v>
      </c>
      <c r="R173" s="11">
        <v>10.968861</v>
      </c>
      <c r="S173" s="11">
        <v>1.3653280000000001</v>
      </c>
      <c r="T173" s="11">
        <v>8.6113920000000004</v>
      </c>
      <c r="U173" s="11">
        <v>1.9388890000000001</v>
      </c>
      <c r="V173" s="11">
        <v>1.3242020000000001</v>
      </c>
      <c r="W173" s="11">
        <v>1.8774329999999999</v>
      </c>
      <c r="X173" s="11">
        <v>1.0686040000000001</v>
      </c>
      <c r="Y173" s="11">
        <v>1.03261</v>
      </c>
      <c r="Z173" s="11">
        <v>4.5838960000000002</v>
      </c>
      <c r="AA173" s="11">
        <v>1.0781700000000001</v>
      </c>
      <c r="AB173" s="11">
        <v>2.4306649999999999</v>
      </c>
      <c r="AC173" s="11">
        <v>1.2743390000000001</v>
      </c>
      <c r="AD173" s="11">
        <v>1.290276</v>
      </c>
      <c r="AE173" s="11">
        <v>1.6673899999999999</v>
      </c>
    </row>
    <row r="174" spans="1:31" ht="13.5" customHeight="1" x14ac:dyDescent="0.15">
      <c r="A174" s="1"/>
      <c r="B174" s="16" t="s">
        <v>198</v>
      </c>
      <c r="C174" s="13">
        <v>9.7769999999999992</v>
      </c>
      <c r="D174" s="14">
        <v>3.4809999999999999</v>
      </c>
      <c r="E174" s="14">
        <v>0.28699999999999998</v>
      </c>
      <c r="F174" s="14">
        <v>3.2000000000000001E-2</v>
      </c>
      <c r="G174" s="14">
        <v>0.47699999999999998</v>
      </c>
      <c r="H174" s="14"/>
      <c r="I174" s="14">
        <v>0.23499999999999999</v>
      </c>
      <c r="J174" s="14">
        <v>0.17156299999999999</v>
      </c>
      <c r="K174" s="14">
        <v>0.29333199999999998</v>
      </c>
      <c r="L174" s="14">
        <v>0.729159</v>
      </c>
      <c r="M174" s="14">
        <v>1.459058</v>
      </c>
      <c r="N174" s="14">
        <v>0.35114200000000001</v>
      </c>
      <c r="O174" s="14">
        <v>0.73484099999999997</v>
      </c>
      <c r="P174" s="14">
        <v>5.1999999999999998E-2</v>
      </c>
      <c r="Q174" s="14">
        <v>0.54680099999999998</v>
      </c>
      <c r="R174" s="14">
        <v>0.16439300000000001</v>
      </c>
      <c r="S174" s="14">
        <v>0.116381</v>
      </c>
      <c r="T174" s="14">
        <v>0.14211099999999999</v>
      </c>
      <c r="U174" s="14">
        <v>0.34084199999999998</v>
      </c>
      <c r="V174" s="14">
        <v>0.54441399999999995</v>
      </c>
      <c r="W174" s="14">
        <v>0.67296500000000004</v>
      </c>
      <c r="X174" s="14">
        <v>0.31831399999999999</v>
      </c>
      <c r="Y174" s="14">
        <v>1.0826100000000001</v>
      </c>
      <c r="Z174" s="14">
        <v>0.47331899999999999</v>
      </c>
      <c r="AA174" s="14">
        <v>0.65449800000000002</v>
      </c>
      <c r="AB174" s="14">
        <v>0.32666899999999999</v>
      </c>
      <c r="AC174" s="14">
        <v>6.4530000000000004E-3</v>
      </c>
      <c r="AD174" s="14">
        <v>0.17735999999999999</v>
      </c>
      <c r="AE174" s="14">
        <v>0.379415</v>
      </c>
    </row>
    <row r="175" spans="1:31" ht="13.5" customHeight="1" x14ac:dyDescent="0.15">
      <c r="A175" s="1"/>
      <c r="B175" s="16" t="s">
        <v>199</v>
      </c>
      <c r="C175" s="10"/>
      <c r="D175" s="11">
        <v>3.0000000000000001E-3</v>
      </c>
      <c r="E175" s="11"/>
      <c r="F175" s="11">
        <v>3.9E-2</v>
      </c>
      <c r="G175" s="11">
        <v>2E-3</v>
      </c>
      <c r="H175" s="11"/>
      <c r="I175" s="11">
        <v>2.1999999999999999E-2</v>
      </c>
      <c r="J175" s="11">
        <v>7.0000000000000007E-2</v>
      </c>
      <c r="K175" s="11">
        <v>7.4079999999999993E-2</v>
      </c>
      <c r="L175" s="11">
        <v>0.178983</v>
      </c>
      <c r="M175" s="11">
        <v>1.1540999999999999E-2</v>
      </c>
      <c r="N175" s="11">
        <v>0.57290300000000005</v>
      </c>
      <c r="O175" s="11">
        <v>0.10119400000000001</v>
      </c>
      <c r="P175" s="11">
        <v>1E-4</v>
      </c>
      <c r="Q175" s="11"/>
      <c r="R175" s="11"/>
      <c r="S175" s="11"/>
      <c r="T175" s="11">
        <v>1.9344E-2</v>
      </c>
      <c r="U175" s="11">
        <v>3.3494000000000003E-2</v>
      </c>
      <c r="V175" s="11">
        <v>0.37280200000000002</v>
      </c>
      <c r="W175" s="11">
        <v>0.44913799999999998</v>
      </c>
      <c r="X175" s="11">
        <v>0.74246199999999996</v>
      </c>
      <c r="Y175" s="11">
        <v>0.21292700000000001</v>
      </c>
      <c r="Z175" s="11">
        <v>0.14790600000000001</v>
      </c>
      <c r="AA175" s="11">
        <v>9.8999999999999994E-5</v>
      </c>
      <c r="AB175" s="11">
        <v>1.6699999999999999E-4</v>
      </c>
      <c r="AC175" s="11">
        <v>1.3860000000000001E-3</v>
      </c>
      <c r="AD175" s="11">
        <v>8.7900000000000001E-4</v>
      </c>
      <c r="AE175" s="11">
        <v>3.1350999999999997E-2</v>
      </c>
    </row>
    <row r="176" spans="1:31" ht="13.5" customHeight="1" x14ac:dyDescent="0.15">
      <c r="A176" s="1"/>
      <c r="B176" s="16" t="s">
        <v>200</v>
      </c>
      <c r="C176" s="13"/>
      <c r="D176" s="14"/>
      <c r="E176" s="14">
        <v>1.4999999999999999E-2</v>
      </c>
      <c r="F176" s="14"/>
      <c r="G176" s="14"/>
      <c r="H176" s="14"/>
      <c r="I176" s="14">
        <v>2.9000000000000001E-2</v>
      </c>
      <c r="J176" s="14">
        <v>0.40949999999999998</v>
      </c>
      <c r="K176" s="14">
        <v>0.19712399999999999</v>
      </c>
      <c r="L176" s="14">
        <v>1.0049000000000001E-2</v>
      </c>
      <c r="M176" s="14">
        <v>8.8622999999999993E-2</v>
      </c>
      <c r="N176" s="14">
        <v>0.164107</v>
      </c>
      <c r="O176" s="14">
        <v>1.2932360000000001</v>
      </c>
      <c r="P176" s="14">
        <v>5.7225999999999999E-2</v>
      </c>
      <c r="Q176" s="14">
        <v>1E-3</v>
      </c>
      <c r="R176" s="14">
        <v>2.9017000000000001E-2</v>
      </c>
      <c r="S176" s="14">
        <v>9.0901999999999997E-2</v>
      </c>
      <c r="T176" s="14">
        <v>6.1600000000000001E-4</v>
      </c>
      <c r="U176" s="14">
        <v>2.1277000000000001E-2</v>
      </c>
      <c r="V176" s="14">
        <v>0.18670800000000001</v>
      </c>
      <c r="W176" s="14">
        <v>0.60895100000000002</v>
      </c>
      <c r="X176" s="14">
        <v>0.28647400000000001</v>
      </c>
      <c r="Y176" s="14"/>
      <c r="Z176" s="14">
        <v>5.0000000000000001E-4</v>
      </c>
      <c r="AA176" s="14">
        <v>0.146894</v>
      </c>
      <c r="AB176" s="14">
        <v>3.5987999999999999E-2</v>
      </c>
      <c r="AC176" s="14">
        <v>2.5509999999999999E-3</v>
      </c>
      <c r="AD176" s="14">
        <v>7.8144000000000005E-2</v>
      </c>
      <c r="AE176" s="14">
        <v>3.7302000000000002E-2</v>
      </c>
    </row>
    <row r="177" spans="1:31" ht="13.5" customHeight="1" x14ac:dyDescent="0.15">
      <c r="A177" s="1"/>
      <c r="B177" s="16" t="s">
        <v>201</v>
      </c>
      <c r="C177" s="10">
        <v>1.768</v>
      </c>
      <c r="D177" s="11">
        <v>1.915</v>
      </c>
      <c r="E177" s="11">
        <v>1.931</v>
      </c>
      <c r="F177" s="11">
        <v>3.3260000000000001</v>
      </c>
      <c r="G177" s="11">
        <v>0.25700000000000001</v>
      </c>
      <c r="H177" s="11"/>
      <c r="I177" s="11">
        <v>0.97399999999999998</v>
      </c>
      <c r="J177" s="11">
        <v>0.68969499999999995</v>
      </c>
      <c r="K177" s="11">
        <v>2.8946079999999998</v>
      </c>
      <c r="L177" s="11">
        <v>3.6148210000000001</v>
      </c>
      <c r="M177" s="11">
        <v>5.2197899999999997</v>
      </c>
      <c r="N177" s="11">
        <v>5.8607699999999996</v>
      </c>
      <c r="O177" s="11">
        <v>7.1030559999999996</v>
      </c>
      <c r="P177" s="11">
        <v>6.4756970000000003</v>
      </c>
      <c r="Q177" s="11">
        <v>11.552693</v>
      </c>
      <c r="R177" s="11">
        <v>6.3892519999999999</v>
      </c>
      <c r="S177" s="11">
        <v>8.2580270000000002</v>
      </c>
      <c r="T177" s="11">
        <v>6.0834279999999996</v>
      </c>
      <c r="U177" s="11">
        <v>6.09152</v>
      </c>
      <c r="V177" s="11">
        <v>5.1189489999999997</v>
      </c>
      <c r="W177" s="11">
        <v>8.1911109999999994</v>
      </c>
      <c r="X177" s="11">
        <v>5.7729330000000001</v>
      </c>
      <c r="Y177" s="11">
        <v>7.6991329999999998</v>
      </c>
      <c r="Z177" s="11">
        <v>12.011240000000001</v>
      </c>
      <c r="AA177" s="11">
        <v>6.5646129999999996</v>
      </c>
      <c r="AB177" s="11">
        <v>7.3449549999999997</v>
      </c>
      <c r="AC177" s="11">
        <v>3.8641860000000001</v>
      </c>
      <c r="AD177" s="11">
        <v>4.1269530000000003</v>
      </c>
      <c r="AE177" s="11">
        <v>4.5534790000000003</v>
      </c>
    </row>
    <row r="178" spans="1:31" ht="13.5" customHeight="1" x14ac:dyDescent="0.15">
      <c r="A178" s="1"/>
      <c r="B178" s="16" t="s">
        <v>202</v>
      </c>
      <c r="C178" s="13"/>
      <c r="D178" s="14"/>
      <c r="E178" s="14"/>
      <c r="F178" s="14"/>
      <c r="G178" s="14"/>
      <c r="H178" s="14"/>
      <c r="I178" s="14"/>
      <c r="J178" s="14"/>
      <c r="K178" s="14"/>
      <c r="L178" s="14">
        <v>1.289E-3</v>
      </c>
      <c r="M178" s="14">
        <v>5.2259999999999997E-3</v>
      </c>
      <c r="N178" s="14">
        <v>2.035E-2</v>
      </c>
      <c r="O178" s="14">
        <v>1E-4</v>
      </c>
      <c r="P178" s="14">
        <v>3.0000000000000001E-3</v>
      </c>
      <c r="Q178" s="14">
        <v>6.9999999999999999E-4</v>
      </c>
      <c r="R178" s="14">
        <v>6.9880000000000003E-3</v>
      </c>
      <c r="S178" s="14">
        <v>0.48794100000000001</v>
      </c>
      <c r="T178" s="14">
        <v>4.4689999999999999E-3</v>
      </c>
      <c r="U178" s="14">
        <v>8.0700000000000008E-3</v>
      </c>
      <c r="V178" s="14">
        <v>4.2452999999999998E-2</v>
      </c>
      <c r="W178" s="14">
        <v>0.15881100000000001</v>
      </c>
      <c r="X178" s="14">
        <v>0.147096</v>
      </c>
      <c r="Y178" s="14">
        <v>3.4952999999999998E-2</v>
      </c>
      <c r="Z178" s="14">
        <v>1.5152000000000001E-2</v>
      </c>
      <c r="AA178" s="14">
        <v>0.34507900000000002</v>
      </c>
      <c r="AB178" s="14">
        <v>0.353856</v>
      </c>
      <c r="AC178" s="14">
        <v>8.7692000000000006E-2</v>
      </c>
      <c r="AD178" s="14">
        <v>0.28179999999999999</v>
      </c>
      <c r="AE178" s="14">
        <v>0.17202899999999999</v>
      </c>
    </row>
    <row r="179" spans="1:31" ht="13.5" customHeight="1" x14ac:dyDescent="0.15">
      <c r="A179" s="1"/>
      <c r="B179" s="16" t="s">
        <v>203</v>
      </c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>
        <v>0.15001</v>
      </c>
      <c r="N179" s="11">
        <v>0.64729300000000001</v>
      </c>
      <c r="O179" s="11">
        <v>0.39251399999999997</v>
      </c>
      <c r="P179" s="11">
        <v>0.21995100000000001</v>
      </c>
      <c r="Q179" s="11">
        <v>0.113567</v>
      </c>
      <c r="R179" s="11">
        <v>0.126919</v>
      </c>
      <c r="S179" s="11"/>
      <c r="T179" s="11"/>
      <c r="U179" s="11"/>
      <c r="V179" s="11">
        <v>8.5000000000000006E-2</v>
      </c>
      <c r="W179" s="11">
        <v>5.7206E-2</v>
      </c>
      <c r="X179" s="11"/>
      <c r="Y179" s="11">
        <v>5.3799999999999996E-4</v>
      </c>
      <c r="Z179" s="11">
        <v>1.8500000000000001E-3</v>
      </c>
      <c r="AA179" s="11">
        <v>1.059E-3</v>
      </c>
      <c r="AB179" s="11"/>
      <c r="AC179" s="11">
        <v>7.4999999999999993E-5</v>
      </c>
      <c r="AD179" s="11"/>
      <c r="AE179" s="11">
        <v>1.4435999999999999E-2</v>
      </c>
    </row>
    <row r="180" spans="1:31" ht="13.5" customHeight="1" x14ac:dyDescent="0.15">
      <c r="A180" s="1"/>
      <c r="B180" s="16" t="s">
        <v>204</v>
      </c>
      <c r="C180" s="13">
        <v>0.16700000000000001</v>
      </c>
      <c r="D180" s="14">
        <v>2.4E-2</v>
      </c>
      <c r="E180" s="14">
        <v>6.9000000000000006E-2</v>
      </c>
      <c r="F180" s="14">
        <v>1.9E-2</v>
      </c>
      <c r="G180" s="14"/>
      <c r="H180" s="14"/>
      <c r="I180" s="14">
        <v>4.0000000000000001E-3</v>
      </c>
      <c r="J180" s="14"/>
      <c r="K180" s="14"/>
      <c r="L180" s="14">
        <v>0.107055</v>
      </c>
      <c r="M180" s="14">
        <v>0.25404399999999999</v>
      </c>
      <c r="N180" s="14">
        <v>0.111789</v>
      </c>
      <c r="O180" s="14">
        <v>0.118961</v>
      </c>
      <c r="P180" s="14">
        <v>1.2415989999999999</v>
      </c>
      <c r="Q180" s="14">
        <v>2.5170999999999999E-2</v>
      </c>
      <c r="R180" s="14">
        <v>0.71591700000000003</v>
      </c>
      <c r="S180" s="14">
        <v>1.8785989999999999</v>
      </c>
      <c r="T180" s="14">
        <v>0.66146199999999999</v>
      </c>
      <c r="U180" s="14">
        <v>3.0886119999999999</v>
      </c>
      <c r="V180" s="14">
        <v>4.0760639999999997</v>
      </c>
      <c r="W180" s="14">
        <v>0.92526900000000001</v>
      </c>
      <c r="X180" s="14">
        <v>1.311631</v>
      </c>
      <c r="Y180" s="14">
        <v>0.84584599999999999</v>
      </c>
      <c r="Z180" s="14">
        <v>0.26616000000000001</v>
      </c>
      <c r="AA180" s="14">
        <v>0.40961900000000001</v>
      </c>
      <c r="AB180" s="14">
        <v>1.4324600000000001</v>
      </c>
      <c r="AC180" s="14">
        <v>0.76660600000000001</v>
      </c>
      <c r="AD180" s="14">
        <v>0.425238</v>
      </c>
      <c r="AE180" s="14">
        <v>0.16939899999999999</v>
      </c>
    </row>
    <row r="181" spans="1:31" ht="13.5" customHeight="1" x14ac:dyDescent="0.15">
      <c r="A181" s="1"/>
      <c r="B181" s="16" t="s">
        <v>205</v>
      </c>
      <c r="C181" s="10">
        <v>0.09</v>
      </c>
      <c r="D181" s="11">
        <v>5.7000000000000002E-2</v>
      </c>
      <c r="E181" s="11">
        <v>8.4000000000000005E-2</v>
      </c>
      <c r="F181" s="11">
        <v>7.0000000000000001E-3</v>
      </c>
      <c r="G181" s="11">
        <v>0.01</v>
      </c>
      <c r="H181" s="11"/>
      <c r="I181" s="11">
        <v>0.28199999999999997</v>
      </c>
      <c r="J181" s="11">
        <v>0.173567</v>
      </c>
      <c r="K181" s="11">
        <v>1.4442E-2</v>
      </c>
      <c r="L181" s="11">
        <v>6.928401</v>
      </c>
      <c r="M181" s="11">
        <v>0.21535099999999999</v>
      </c>
      <c r="N181" s="11">
        <v>7.5260999999999995E-2</v>
      </c>
      <c r="O181" s="11">
        <v>0.94620300000000002</v>
      </c>
      <c r="P181" s="11">
        <v>0.14540900000000001</v>
      </c>
      <c r="Q181" s="11">
        <v>9.5255000000000006E-2</v>
      </c>
      <c r="R181" s="11">
        <v>1.445309</v>
      </c>
      <c r="S181" s="11">
        <v>0.41071600000000003</v>
      </c>
      <c r="T181" s="11">
        <v>2.5078360000000002</v>
      </c>
      <c r="U181" s="11">
        <v>0.56496100000000005</v>
      </c>
      <c r="V181" s="11">
        <v>0.31994299999999998</v>
      </c>
      <c r="W181" s="11">
        <v>0.66310999999999998</v>
      </c>
      <c r="X181" s="11">
        <v>0.98054200000000002</v>
      </c>
      <c r="Y181" s="11">
        <v>2.2864100000000001</v>
      </c>
      <c r="Z181" s="11">
        <v>0.50858199999999998</v>
      </c>
      <c r="AA181" s="11">
        <v>0.36676300000000001</v>
      </c>
      <c r="AB181" s="11">
        <v>0.26249099999999997</v>
      </c>
      <c r="AC181" s="11">
        <v>2.0950579999999999</v>
      </c>
      <c r="AD181" s="11">
        <v>1.882925</v>
      </c>
      <c r="AE181" s="11">
        <v>0.37705300000000003</v>
      </c>
    </row>
    <row r="182" spans="1:31" ht="13.5" customHeight="1" x14ac:dyDescent="0.15">
      <c r="A182" s="1"/>
      <c r="B182" s="16" t="s">
        <v>206</v>
      </c>
      <c r="C182" s="13"/>
      <c r="D182" s="14"/>
      <c r="E182" s="14"/>
      <c r="F182" s="14">
        <v>1E-3</v>
      </c>
      <c r="G182" s="14"/>
      <c r="H182" s="14"/>
      <c r="I182" s="14"/>
      <c r="J182" s="14"/>
      <c r="K182" s="14"/>
      <c r="L182" s="14">
        <v>1.0500000000000001E-2</v>
      </c>
      <c r="M182" s="14"/>
      <c r="N182" s="14"/>
      <c r="O182" s="14"/>
      <c r="P182" s="14"/>
      <c r="Q182" s="14">
        <v>4.2168999999999998E-2</v>
      </c>
      <c r="R182" s="14">
        <v>5.1285999999999998E-2</v>
      </c>
      <c r="S182" s="14"/>
      <c r="T182" s="14">
        <v>24.520458999999999</v>
      </c>
      <c r="U182" s="14">
        <v>6.3534639999999998</v>
      </c>
      <c r="V182" s="14">
        <v>9.3836000000000003E-2</v>
      </c>
      <c r="W182" s="14">
        <v>3.7610999999999999E-2</v>
      </c>
      <c r="X182" s="14">
        <v>8.2867999999999997E-2</v>
      </c>
      <c r="Y182" s="14">
        <v>2.7130000000000001E-2</v>
      </c>
      <c r="Z182" s="14">
        <v>7.7126599999999996</v>
      </c>
      <c r="AA182" s="14">
        <v>9.1507000000000005E-2</v>
      </c>
      <c r="AB182" s="14">
        <v>4.6984999999999999E-2</v>
      </c>
      <c r="AC182" s="14">
        <v>5.1990000000000001E-2</v>
      </c>
      <c r="AD182" s="14">
        <v>6.1351000000000003E-2</v>
      </c>
      <c r="AE182" s="14">
        <v>6.9067000000000003E-2</v>
      </c>
    </row>
    <row r="183" spans="1:31" ht="13.5" customHeight="1" x14ac:dyDescent="0.15">
      <c r="A183" s="1"/>
      <c r="B183" s="16" t="s">
        <v>207</v>
      </c>
      <c r="C183" s="10">
        <v>1.44</v>
      </c>
      <c r="D183" s="11">
        <v>8.4120000000000008</v>
      </c>
      <c r="E183" s="11">
        <v>15.177</v>
      </c>
      <c r="F183" s="11">
        <v>27.992000000000001</v>
      </c>
      <c r="G183" s="11">
        <v>20.190000000000001</v>
      </c>
      <c r="H183" s="11"/>
      <c r="I183" s="11">
        <v>26.402000000000001</v>
      </c>
      <c r="J183" s="11">
        <v>40.116025</v>
      </c>
      <c r="K183" s="11">
        <v>33.80959</v>
      </c>
      <c r="L183" s="11">
        <v>32.139946999999999</v>
      </c>
      <c r="M183" s="11">
        <v>28.407641000000002</v>
      </c>
      <c r="N183" s="11">
        <v>30.995353000000001</v>
      </c>
      <c r="O183" s="11">
        <v>46.596682999999999</v>
      </c>
      <c r="P183" s="11">
        <v>42.486111000000001</v>
      </c>
      <c r="Q183" s="11">
        <v>35.122303000000002</v>
      </c>
      <c r="R183" s="11">
        <v>51.076349999999998</v>
      </c>
      <c r="S183" s="11">
        <v>106.00378600000001</v>
      </c>
      <c r="T183" s="11">
        <v>92.647452999999999</v>
      </c>
      <c r="U183" s="11">
        <v>96.171695999999997</v>
      </c>
      <c r="V183" s="11">
        <v>128.72712300000001</v>
      </c>
      <c r="W183" s="11">
        <v>119.818669</v>
      </c>
      <c r="X183" s="11">
        <v>110.299752</v>
      </c>
      <c r="Y183" s="11">
        <v>268.68933399999997</v>
      </c>
      <c r="Z183" s="11">
        <v>107.13029899999999</v>
      </c>
      <c r="AA183" s="11">
        <v>140.76799099999999</v>
      </c>
      <c r="AB183" s="11">
        <v>112.994134</v>
      </c>
      <c r="AC183" s="11">
        <v>117.545332</v>
      </c>
      <c r="AD183" s="11">
        <v>105.75888999999999</v>
      </c>
      <c r="AE183" s="11">
        <v>104.964258</v>
      </c>
    </row>
    <row r="184" spans="1:31" ht="13.5" customHeight="1" x14ac:dyDescent="0.15">
      <c r="A184" s="1"/>
      <c r="B184" s="16" t="s">
        <v>208</v>
      </c>
      <c r="C184" s="13">
        <v>0.38100000000000001</v>
      </c>
      <c r="D184" s="14">
        <v>6.3E-2</v>
      </c>
      <c r="E184" s="14">
        <v>7.9000000000000001E-2</v>
      </c>
      <c r="F184" s="14">
        <v>0.13200000000000001</v>
      </c>
      <c r="G184" s="14">
        <v>7.4999999999999997E-2</v>
      </c>
      <c r="H184" s="14"/>
      <c r="I184" s="14">
        <v>0.82399999999999995</v>
      </c>
      <c r="J184" s="14">
        <v>1.793658</v>
      </c>
      <c r="K184" s="14">
        <v>0.57736900000000002</v>
      </c>
      <c r="L184" s="14">
        <v>0.57306400000000002</v>
      </c>
      <c r="M184" s="14">
        <v>0.45197500000000002</v>
      </c>
      <c r="N184" s="14">
        <v>1.3697589999999999</v>
      </c>
      <c r="O184" s="14">
        <v>0.96347300000000002</v>
      </c>
      <c r="P184" s="14">
        <v>0.42981000000000003</v>
      </c>
      <c r="Q184" s="14">
        <v>0.278165</v>
      </c>
      <c r="R184" s="14">
        <v>0.18495</v>
      </c>
      <c r="S184" s="14">
        <v>1.1188260000000001</v>
      </c>
      <c r="T184" s="14">
        <v>9.1505340000000004</v>
      </c>
      <c r="U184" s="14">
        <v>0.53822999999999999</v>
      </c>
      <c r="V184" s="14">
        <v>1.5352619999999999</v>
      </c>
      <c r="W184" s="14">
        <v>2.7286640000000002</v>
      </c>
      <c r="X184" s="14">
        <v>0.80684599999999995</v>
      </c>
      <c r="Y184" s="14">
        <v>0.79073899999999997</v>
      </c>
      <c r="Z184" s="14">
        <v>0.386208</v>
      </c>
      <c r="AA184" s="14">
        <v>0.31527899999999998</v>
      </c>
      <c r="AB184" s="14">
        <v>0.54368399999999995</v>
      </c>
      <c r="AC184" s="14">
        <v>1.1510689999999999</v>
      </c>
      <c r="AD184" s="14">
        <v>0.80517000000000005</v>
      </c>
      <c r="AE184" s="14">
        <v>1.661537</v>
      </c>
    </row>
    <row r="185" spans="1:31" ht="13.5" customHeight="1" x14ac:dyDescent="0.15">
      <c r="A185" s="1"/>
      <c r="B185" s="16" t="s">
        <v>209</v>
      </c>
      <c r="C185" s="10">
        <v>0.14599999999999999</v>
      </c>
      <c r="D185" s="11">
        <v>0.23</v>
      </c>
      <c r="E185" s="11">
        <v>2.3E-2</v>
      </c>
      <c r="F185" s="11">
        <v>4.3999999999999997E-2</v>
      </c>
      <c r="G185" s="11">
        <v>8.0000000000000002E-3</v>
      </c>
      <c r="H185" s="11"/>
      <c r="I185" s="11">
        <v>0.13600000000000001</v>
      </c>
      <c r="J185" s="11"/>
      <c r="K185" s="11">
        <v>0.201742</v>
      </c>
      <c r="L185" s="11">
        <v>3.5239999999999998E-3</v>
      </c>
      <c r="M185" s="11">
        <v>1.178E-3</v>
      </c>
      <c r="N185" s="11">
        <v>7.0949999999999997E-3</v>
      </c>
      <c r="O185" s="11">
        <v>0.186754</v>
      </c>
      <c r="P185" s="11">
        <v>9.8689999999999993E-3</v>
      </c>
      <c r="Q185" s="11"/>
      <c r="R185" s="11">
        <v>3.6683E-2</v>
      </c>
      <c r="S185" s="11"/>
      <c r="T185" s="11">
        <v>9.7330000000000003E-3</v>
      </c>
      <c r="U185" s="11">
        <v>4.2854000000000003E-2</v>
      </c>
      <c r="V185" s="11">
        <v>0.163854</v>
      </c>
      <c r="W185" s="11">
        <v>3.139726</v>
      </c>
      <c r="X185" s="11">
        <v>0.461949</v>
      </c>
      <c r="Y185" s="11">
        <v>0.225024</v>
      </c>
      <c r="Z185" s="11">
        <v>0.317776</v>
      </c>
      <c r="AA185" s="11">
        <v>0.27423399999999998</v>
      </c>
      <c r="AB185" s="11">
        <v>1.3094760000000001</v>
      </c>
      <c r="AC185" s="11">
        <v>0.10066899999999999</v>
      </c>
      <c r="AD185" s="11">
        <v>0.29276999999999997</v>
      </c>
      <c r="AE185" s="11">
        <v>8.0730000000000003E-3</v>
      </c>
    </row>
    <row r="186" spans="1:31" ht="13.5" customHeight="1" x14ac:dyDescent="0.15">
      <c r="A186" s="1"/>
      <c r="B186" s="16" t="s">
        <v>210</v>
      </c>
      <c r="C186" s="13">
        <v>1E-3</v>
      </c>
      <c r="D186" s="14"/>
      <c r="E186" s="14">
        <v>1E-3</v>
      </c>
      <c r="F186" s="14"/>
      <c r="G186" s="14">
        <v>1.2999999999999999E-2</v>
      </c>
      <c r="H186" s="14"/>
      <c r="I186" s="14">
        <v>2.5000000000000001E-2</v>
      </c>
      <c r="J186" s="14">
        <v>5.3003000000000002E-2</v>
      </c>
      <c r="K186" s="14">
        <v>1.8738999999999999E-2</v>
      </c>
      <c r="L186" s="14">
        <v>2.9867000000000001E-2</v>
      </c>
      <c r="M186" s="14">
        <v>3.5199999999999999E-4</v>
      </c>
      <c r="N186" s="14">
        <v>0.10244399999999999</v>
      </c>
      <c r="O186" s="14">
        <v>0.10367800000000001</v>
      </c>
      <c r="P186" s="14">
        <v>0.20684</v>
      </c>
      <c r="Q186" s="14">
        <v>0.23316600000000001</v>
      </c>
      <c r="R186" s="14">
        <v>0.26766699999999999</v>
      </c>
      <c r="S186" s="14">
        <v>7.5971999999999998E-2</v>
      </c>
      <c r="T186" s="14">
        <v>0.22254299999999999</v>
      </c>
      <c r="U186" s="14">
        <v>8.1975000000000006E-2</v>
      </c>
      <c r="V186" s="14">
        <v>0.38425300000000001</v>
      </c>
      <c r="W186" s="14">
        <v>0.49491000000000002</v>
      </c>
      <c r="X186" s="14">
        <v>0.86310799999999999</v>
      </c>
      <c r="Y186" s="14">
        <v>1.1348450000000001</v>
      </c>
      <c r="Z186" s="14">
        <v>0.342561</v>
      </c>
      <c r="AA186" s="14">
        <v>0.93775299999999995</v>
      </c>
      <c r="AB186" s="14">
        <v>0.81769700000000001</v>
      </c>
      <c r="AC186" s="14">
        <v>1.1726319999999999</v>
      </c>
      <c r="AD186" s="14">
        <v>0.949013</v>
      </c>
      <c r="AE186" s="14">
        <v>1.280537</v>
      </c>
    </row>
    <row r="187" spans="1:31" ht="13.5" customHeight="1" x14ac:dyDescent="0.15">
      <c r="A187" s="1"/>
      <c r="B187" s="16" t="s">
        <v>211</v>
      </c>
      <c r="C187" s="10"/>
      <c r="D187" s="11">
        <v>1E-3</v>
      </c>
      <c r="E187" s="11">
        <v>5.3999999999999999E-2</v>
      </c>
      <c r="F187" s="11">
        <v>3.6999999999999998E-2</v>
      </c>
      <c r="G187" s="11">
        <v>2.7E-2</v>
      </c>
      <c r="H187" s="11"/>
      <c r="I187" s="11">
        <v>0.126</v>
      </c>
      <c r="J187" s="11">
        <v>1.4999999999999999E-2</v>
      </c>
      <c r="K187" s="11">
        <v>2.8583999999999998E-2</v>
      </c>
      <c r="L187" s="11">
        <v>7.4999999999999997E-3</v>
      </c>
      <c r="M187" s="11">
        <v>9.9984000000000003E-2</v>
      </c>
      <c r="N187" s="11">
        <v>0.20793700000000001</v>
      </c>
      <c r="O187" s="11">
        <v>8.9599999999999999E-2</v>
      </c>
      <c r="P187" s="11">
        <v>1.8979999999999999E-3</v>
      </c>
      <c r="Q187" s="11"/>
      <c r="R187" s="11">
        <v>2.7570000000000001E-2</v>
      </c>
      <c r="S187" s="11"/>
      <c r="T187" s="11">
        <v>0.114575</v>
      </c>
      <c r="U187" s="11">
        <v>6.1529999999999996E-3</v>
      </c>
      <c r="V187" s="11">
        <v>8.1060000000000004E-3</v>
      </c>
      <c r="W187" s="11">
        <v>0.31311800000000001</v>
      </c>
      <c r="X187" s="11">
        <v>9.2773999999999995E-2</v>
      </c>
      <c r="Y187" s="11">
        <v>0.179975</v>
      </c>
      <c r="Z187" s="11">
        <v>0.108543</v>
      </c>
      <c r="AA187" s="11">
        <v>1.6003E-2</v>
      </c>
      <c r="AB187" s="11">
        <v>0.572017</v>
      </c>
      <c r="AC187" s="11">
        <v>0.12753400000000001</v>
      </c>
      <c r="AD187" s="11">
        <v>0.118699</v>
      </c>
      <c r="AE187" s="11">
        <v>0.29903000000000002</v>
      </c>
    </row>
    <row r="188" spans="1:31" ht="13.5" customHeight="1" x14ac:dyDescent="0.15">
      <c r="A188" s="1"/>
      <c r="B188" s="16" t="s">
        <v>212</v>
      </c>
      <c r="C188" s="13">
        <v>8.5000000000000006E-2</v>
      </c>
      <c r="D188" s="14">
        <v>1.7999999999999999E-2</v>
      </c>
      <c r="E188" s="14">
        <v>1.4999999999999999E-2</v>
      </c>
      <c r="F188" s="14"/>
      <c r="G188" s="14">
        <v>3.5000000000000003E-2</v>
      </c>
      <c r="H188" s="14"/>
      <c r="I188" s="14">
        <v>0.156</v>
      </c>
      <c r="J188" s="14">
        <v>4.8571999999999997E-2</v>
      </c>
      <c r="K188" s="14">
        <v>2.7092000000000001E-2</v>
      </c>
      <c r="L188" s="14">
        <v>2.9756999999999999E-2</v>
      </c>
      <c r="M188" s="14">
        <v>9.5704999999999998E-2</v>
      </c>
      <c r="N188" s="14">
        <v>9.4497999999999999E-2</v>
      </c>
      <c r="O188" s="14">
        <v>6.6473000000000004E-2</v>
      </c>
      <c r="P188" s="14">
        <v>3.2253999999999998E-2</v>
      </c>
      <c r="Q188" s="14">
        <v>8.0243999999999996E-2</v>
      </c>
      <c r="R188" s="14">
        <v>4.9690999999999999E-2</v>
      </c>
      <c r="S188" s="14">
        <v>1.585E-3</v>
      </c>
      <c r="T188" s="14">
        <v>1.4100000000000001E-4</v>
      </c>
      <c r="U188" s="14">
        <v>0.22398599999999999</v>
      </c>
      <c r="V188" s="14">
        <v>0.124184</v>
      </c>
      <c r="W188" s="14">
        <v>0.21403</v>
      </c>
      <c r="X188" s="14">
        <v>2.1290100000000001</v>
      </c>
      <c r="Y188" s="14">
        <v>0.36086699999999999</v>
      </c>
      <c r="Z188" s="14">
        <v>9.2855999999999994E-2</v>
      </c>
      <c r="AA188" s="14">
        <v>0.34434799999999999</v>
      </c>
      <c r="AB188" s="14">
        <v>0.247116</v>
      </c>
      <c r="AC188" s="14">
        <v>0.88726400000000005</v>
      </c>
      <c r="AD188" s="14">
        <v>6.0226000000000002E-2</v>
      </c>
      <c r="AE188" s="14">
        <v>0.19619500000000001</v>
      </c>
    </row>
    <row r="189" spans="1:31" ht="13.5" customHeight="1" x14ac:dyDescent="0.15">
      <c r="A189" s="1"/>
      <c r="B189" s="16" t="s">
        <v>213</v>
      </c>
      <c r="C189" s="10">
        <v>3.2000000000000001E-2</v>
      </c>
      <c r="D189" s="11">
        <v>0.6</v>
      </c>
      <c r="E189" s="11">
        <v>2.1859999999999999</v>
      </c>
      <c r="F189" s="11">
        <v>0.02</v>
      </c>
      <c r="G189" s="11">
        <v>0.20100000000000001</v>
      </c>
      <c r="H189" s="11">
        <v>48</v>
      </c>
      <c r="I189" s="11"/>
      <c r="J189" s="11">
        <v>9.5338000000000006E-2</v>
      </c>
      <c r="K189" s="11">
        <v>9.6553E-2</v>
      </c>
      <c r="L189" s="11">
        <v>0.31989800000000002</v>
      </c>
      <c r="M189" s="11">
        <v>0.13587299999999999</v>
      </c>
      <c r="N189" s="11">
        <v>0.31152099999999999</v>
      </c>
      <c r="O189" s="11">
        <v>7.9188999999999996E-2</v>
      </c>
      <c r="P189" s="11">
        <v>3.3925999999999998E-2</v>
      </c>
      <c r="Q189" s="11">
        <v>5.1081000000000001E-2</v>
      </c>
      <c r="R189" s="11">
        <v>0.17635000000000001</v>
      </c>
      <c r="S189" s="11">
        <v>2.1480000000000002E-3</v>
      </c>
      <c r="T189" s="11"/>
      <c r="U189" s="11"/>
      <c r="V189" s="11">
        <v>4.3853000000000003E-2</v>
      </c>
      <c r="W189" s="11">
        <v>4.0211999999999998E-2</v>
      </c>
      <c r="X189" s="11">
        <v>4.0000000000000002E-4</v>
      </c>
      <c r="Y189" s="11">
        <v>1.5410999999999999E-2</v>
      </c>
      <c r="Z189" s="11"/>
      <c r="AA189" s="11"/>
      <c r="AB189" s="11">
        <v>1.0500000000000001E-2</v>
      </c>
      <c r="AC189" s="11">
        <v>7.2161000000000003E-2</v>
      </c>
      <c r="AD189" s="11">
        <v>1.14E-3</v>
      </c>
      <c r="AE189" s="11">
        <v>7.8999999999999996E-5</v>
      </c>
    </row>
    <row r="190" spans="1:31" ht="13.5" customHeight="1" x14ac:dyDescent="0.15">
      <c r="A190" s="1"/>
      <c r="B190" s="15" t="s">
        <v>214</v>
      </c>
      <c r="C190" s="13">
        <v>94.527000000000001</v>
      </c>
      <c r="D190" s="14">
        <v>130.91808</v>
      </c>
      <c r="E190" s="14">
        <v>124.068</v>
      </c>
      <c r="F190" s="14">
        <v>134.43199999999999</v>
      </c>
      <c r="G190" s="14">
        <v>187.559</v>
      </c>
      <c r="H190" s="14">
        <v>234</v>
      </c>
      <c r="I190" s="14">
        <v>178.815</v>
      </c>
      <c r="J190" s="14">
        <v>417.76163200000002</v>
      </c>
      <c r="K190" s="14">
        <v>483.99587200000002</v>
      </c>
      <c r="L190" s="14">
        <v>428.18348500000002</v>
      </c>
      <c r="M190" s="14">
        <v>308.91087599999997</v>
      </c>
      <c r="N190" s="14">
        <v>429.38507099999998</v>
      </c>
      <c r="O190" s="14">
        <v>215.466048</v>
      </c>
      <c r="P190" s="14">
        <v>276.531903</v>
      </c>
      <c r="Q190" s="14">
        <v>307.09528599999999</v>
      </c>
      <c r="R190" s="14">
        <v>356.42593900000003</v>
      </c>
      <c r="S190" s="14">
        <v>379.29996399999999</v>
      </c>
      <c r="T190" s="14">
        <v>427.65257800000001</v>
      </c>
      <c r="U190" s="14">
        <v>369.54321199999998</v>
      </c>
      <c r="V190" s="14">
        <v>537.82182799999998</v>
      </c>
      <c r="W190" s="14">
        <v>734.155305</v>
      </c>
      <c r="X190" s="14">
        <v>567.61881900000003</v>
      </c>
      <c r="Y190" s="14">
        <v>638.83025799999996</v>
      </c>
      <c r="Z190" s="14">
        <v>837.59273800000005</v>
      </c>
      <c r="AA190" s="14">
        <v>816.82674199999997</v>
      </c>
      <c r="AB190" s="14">
        <v>9518.9073270000008</v>
      </c>
      <c r="AC190" s="14">
        <v>977.11206400000003</v>
      </c>
      <c r="AD190" s="14">
        <v>1071.7571620000001</v>
      </c>
      <c r="AE190" s="14">
        <v>12724.288877000001</v>
      </c>
    </row>
    <row r="191" spans="1:31" ht="13.5" customHeight="1" x14ac:dyDescent="0.15">
      <c r="A191" s="1"/>
      <c r="B191" s="16" t="s">
        <v>215</v>
      </c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>
        <v>2.0628000000000001E-2</v>
      </c>
      <c r="AC191" s="11">
        <v>5.8000000000000003E-2</v>
      </c>
      <c r="AD191" s="11">
        <v>4.4999999999999997E-3</v>
      </c>
      <c r="AE191" s="11"/>
    </row>
    <row r="192" spans="1:31" ht="13.5" customHeight="1" x14ac:dyDescent="0.15">
      <c r="A192" s="1"/>
      <c r="B192" s="16" t="s">
        <v>216</v>
      </c>
      <c r="C192" s="13">
        <v>0.21</v>
      </c>
      <c r="D192" s="14">
        <v>5.2999999999999999E-2</v>
      </c>
      <c r="E192" s="14"/>
      <c r="F192" s="14">
        <v>1E-3</v>
      </c>
      <c r="G192" s="14"/>
      <c r="H192" s="14"/>
      <c r="I192" s="14">
        <v>6.0000000000000001E-3</v>
      </c>
      <c r="J192" s="14">
        <v>3.6864000000000001E-2</v>
      </c>
      <c r="K192" s="14">
        <v>0.132742</v>
      </c>
      <c r="L192" s="14">
        <v>0.19548199999999999</v>
      </c>
      <c r="M192" s="14">
        <v>0.71726299999999998</v>
      </c>
      <c r="N192" s="14">
        <v>8.9913000000000007E-2</v>
      </c>
      <c r="O192" s="14">
        <v>0.213257</v>
      </c>
      <c r="P192" s="14">
        <v>3.0658999999999999E-2</v>
      </c>
      <c r="Q192" s="14">
        <v>0.13625899999999999</v>
      </c>
      <c r="R192" s="14">
        <v>6.3010000000000002E-3</v>
      </c>
      <c r="S192" s="14">
        <v>2.1673800000000001</v>
      </c>
      <c r="T192" s="14">
        <v>5.0000000000000001E-3</v>
      </c>
      <c r="U192" s="14">
        <v>0.61871500000000001</v>
      </c>
      <c r="V192" s="14">
        <v>2.4407999999999999E-2</v>
      </c>
      <c r="W192" s="14">
        <v>8.9058999999999999E-2</v>
      </c>
      <c r="X192" s="14">
        <v>0.57505799999999996</v>
      </c>
      <c r="Y192" s="14">
        <v>5.4637999999999999E-2</v>
      </c>
      <c r="Z192" s="14">
        <v>0.176652</v>
      </c>
      <c r="AA192" s="14">
        <v>8.0584000000000003E-2</v>
      </c>
      <c r="AB192" s="14">
        <v>3.6644000000000003E-2</v>
      </c>
      <c r="AC192" s="14">
        <v>3.5855999999999999E-2</v>
      </c>
      <c r="AD192" s="14">
        <v>2.9999999999999997E-4</v>
      </c>
      <c r="AE192" s="14">
        <v>1.0652999999999999E-2</v>
      </c>
    </row>
    <row r="193" spans="1:31" ht="13.5" customHeight="1" x14ac:dyDescent="0.15">
      <c r="A193" s="1"/>
      <c r="B193" s="16" t="s">
        <v>217</v>
      </c>
      <c r="C193" s="10">
        <v>0.97799999999999998</v>
      </c>
      <c r="D193" s="11">
        <v>3.8439999999999999</v>
      </c>
      <c r="E193" s="11">
        <v>5.8940000000000001</v>
      </c>
      <c r="F193" s="11">
        <v>7.2149999999999999</v>
      </c>
      <c r="G193" s="11">
        <v>7.024</v>
      </c>
      <c r="H193" s="11"/>
      <c r="I193" s="11">
        <v>15.202</v>
      </c>
      <c r="J193" s="11">
        <v>8.5200580000000006</v>
      </c>
      <c r="K193" s="11">
        <v>26.957536000000001</v>
      </c>
      <c r="L193" s="11">
        <v>5.6512219999999997</v>
      </c>
      <c r="M193" s="11">
        <v>6.2925610000000001</v>
      </c>
      <c r="N193" s="11">
        <v>0.775644</v>
      </c>
      <c r="O193" s="11">
        <v>4.3799020000000004</v>
      </c>
      <c r="P193" s="11">
        <v>6.2936129999999997</v>
      </c>
      <c r="Q193" s="11">
        <v>11.155148000000001</v>
      </c>
      <c r="R193" s="11">
        <v>25.175291000000001</v>
      </c>
      <c r="S193" s="11">
        <v>26.359145999999999</v>
      </c>
      <c r="T193" s="11">
        <v>31.014448999999999</v>
      </c>
      <c r="U193" s="11">
        <v>43.472833000000001</v>
      </c>
      <c r="V193" s="11">
        <v>36.777470999999998</v>
      </c>
      <c r="W193" s="11">
        <v>64.432559999999995</v>
      </c>
      <c r="X193" s="11">
        <v>50.073901999999997</v>
      </c>
      <c r="Y193" s="11">
        <v>50.119512</v>
      </c>
      <c r="Z193" s="11">
        <v>47.109492000000003</v>
      </c>
      <c r="AA193" s="11">
        <v>48.878892999999998</v>
      </c>
      <c r="AB193" s="11">
        <v>75.960914000000002</v>
      </c>
      <c r="AC193" s="11">
        <v>97.497964999999994</v>
      </c>
      <c r="AD193" s="11">
        <v>111.45452</v>
      </c>
      <c r="AE193" s="11">
        <v>78.089412999999993</v>
      </c>
    </row>
    <row r="194" spans="1:31" ht="13.5" customHeight="1" x14ac:dyDescent="0.15">
      <c r="A194" s="1"/>
      <c r="B194" s="16" t="s">
        <v>218</v>
      </c>
      <c r="C194" s="13">
        <v>0.995</v>
      </c>
      <c r="D194" s="14">
        <v>4.0549999999999997</v>
      </c>
      <c r="E194" s="14">
        <v>0.97199999999999998</v>
      </c>
      <c r="F194" s="14">
        <v>2.1240000000000001</v>
      </c>
      <c r="G194" s="14">
        <v>3.7839999999999998</v>
      </c>
      <c r="H194" s="14"/>
      <c r="I194" s="14">
        <v>8.5999999999999993E-2</v>
      </c>
      <c r="J194" s="14">
        <v>0.23527100000000001</v>
      </c>
      <c r="K194" s="14">
        <v>0.88235799999999998</v>
      </c>
      <c r="L194" s="14">
        <v>0.55731900000000001</v>
      </c>
      <c r="M194" s="14">
        <v>0.80710400000000004</v>
      </c>
      <c r="N194" s="14">
        <v>0.830341</v>
      </c>
      <c r="O194" s="14">
        <v>0.31156699999999998</v>
      </c>
      <c r="P194" s="14">
        <v>0.54630699999999999</v>
      </c>
      <c r="Q194" s="14">
        <v>0.41204400000000002</v>
      </c>
      <c r="R194" s="14">
        <v>0.18448400000000001</v>
      </c>
      <c r="S194" s="14">
        <v>9.4992999999999994E-2</v>
      </c>
      <c r="T194" s="14">
        <v>0.12499</v>
      </c>
      <c r="U194" s="14">
        <v>0.19254499999999999</v>
      </c>
      <c r="V194" s="14">
        <v>0.217167</v>
      </c>
      <c r="W194" s="14">
        <v>0.23988599999999999</v>
      </c>
      <c r="X194" s="14">
        <v>0.25460700000000003</v>
      </c>
      <c r="Y194" s="14">
        <v>0.25365199999999999</v>
      </c>
      <c r="Z194" s="14">
        <v>0.44670399999999999</v>
      </c>
      <c r="AA194" s="14">
        <v>0.26533499999999999</v>
      </c>
      <c r="AB194" s="14">
        <v>0.23863500000000001</v>
      </c>
      <c r="AC194" s="14">
        <v>0.19039</v>
      </c>
      <c r="AD194" s="14">
        <v>2.3157779999999999</v>
      </c>
      <c r="AE194" s="14">
        <v>0.21432999999999999</v>
      </c>
    </row>
    <row r="195" spans="1:31" ht="13.5" customHeight="1" x14ac:dyDescent="0.15">
      <c r="A195" s="1"/>
      <c r="B195" s="16" t="s">
        <v>219</v>
      </c>
      <c r="C195" s="10">
        <v>0.307</v>
      </c>
      <c r="D195" s="11">
        <v>0.47199999999999998</v>
      </c>
      <c r="E195" s="11">
        <v>0.29799999999999999</v>
      </c>
      <c r="F195" s="11">
        <v>0.24</v>
      </c>
      <c r="G195" s="11">
        <v>0.39800000000000002</v>
      </c>
      <c r="H195" s="11"/>
      <c r="I195" s="11">
        <v>0.53300000000000003</v>
      </c>
      <c r="J195" s="11">
        <v>0.21074599999999999</v>
      </c>
      <c r="K195" s="11">
        <v>0.613649</v>
      </c>
      <c r="L195" s="11">
        <v>1.078473</v>
      </c>
      <c r="M195" s="11">
        <v>0.77021899999999999</v>
      </c>
      <c r="N195" s="11">
        <v>2.495298</v>
      </c>
      <c r="O195" s="11">
        <v>0.90859500000000004</v>
      </c>
      <c r="P195" s="11">
        <v>1.475482</v>
      </c>
      <c r="Q195" s="11">
        <v>0.76272099999999998</v>
      </c>
      <c r="R195" s="11">
        <v>0.96115099999999998</v>
      </c>
      <c r="S195" s="11">
        <v>1.6405320000000001</v>
      </c>
      <c r="T195" s="11">
        <v>2.1492420000000001</v>
      </c>
      <c r="U195" s="11">
        <v>2.1851859999999999</v>
      </c>
      <c r="V195" s="11">
        <v>1.291784</v>
      </c>
      <c r="W195" s="11">
        <v>1.635802</v>
      </c>
      <c r="X195" s="11">
        <v>1.542395</v>
      </c>
      <c r="Y195" s="11">
        <v>2.9667119999999998</v>
      </c>
      <c r="Z195" s="11">
        <v>0.75307900000000005</v>
      </c>
      <c r="AA195" s="11">
        <v>0.94839499999999999</v>
      </c>
      <c r="AB195" s="11">
        <v>0.69242199999999998</v>
      </c>
      <c r="AC195" s="11">
        <v>0.66348799999999997</v>
      </c>
      <c r="AD195" s="11">
        <v>1.670509</v>
      </c>
      <c r="AE195" s="11">
        <v>0.54635299999999998</v>
      </c>
    </row>
    <row r="196" spans="1:31" ht="13.5" customHeight="1" x14ac:dyDescent="0.15">
      <c r="A196" s="1"/>
      <c r="B196" s="16" t="s">
        <v>220</v>
      </c>
      <c r="C196" s="13">
        <v>5.6000000000000001E-2</v>
      </c>
      <c r="D196" s="14">
        <v>8.0000000000000007E-5</v>
      </c>
      <c r="E196" s="14">
        <v>0.13600000000000001</v>
      </c>
      <c r="F196" s="14">
        <v>0.129</v>
      </c>
      <c r="G196" s="14">
        <v>0.25</v>
      </c>
      <c r="H196" s="14"/>
      <c r="I196" s="14">
        <v>1.976</v>
      </c>
      <c r="J196" s="14">
        <v>2.4287570000000001</v>
      </c>
      <c r="K196" s="14">
        <v>1.306637</v>
      </c>
      <c r="L196" s="14">
        <v>5.1845790000000003</v>
      </c>
      <c r="M196" s="14">
        <v>5.0987960000000001</v>
      </c>
      <c r="N196" s="14">
        <v>5.2527489999999997</v>
      </c>
      <c r="O196" s="14">
        <v>5.4396849999999999</v>
      </c>
      <c r="P196" s="14">
        <v>1.344022</v>
      </c>
      <c r="Q196" s="14">
        <v>1.1098349999999999</v>
      </c>
      <c r="R196" s="14">
        <v>0.40218700000000002</v>
      </c>
      <c r="S196" s="14">
        <v>0.242178</v>
      </c>
      <c r="T196" s="14">
        <v>0.14268800000000001</v>
      </c>
      <c r="U196" s="14">
        <v>0.122558</v>
      </c>
      <c r="V196" s="14">
        <v>0.101322</v>
      </c>
      <c r="W196" s="14">
        <v>0.15378</v>
      </c>
      <c r="X196" s="14">
        <v>0.12875300000000001</v>
      </c>
      <c r="Y196" s="14">
        <v>0.18645100000000001</v>
      </c>
      <c r="Z196" s="14">
        <v>9.0654999999999999E-2</v>
      </c>
      <c r="AA196" s="14">
        <v>0.15660399999999999</v>
      </c>
      <c r="AB196" s="14">
        <v>0.116435</v>
      </c>
      <c r="AC196" s="14">
        <v>0.20824000000000001</v>
      </c>
      <c r="AD196" s="14">
        <v>0.108441</v>
      </c>
      <c r="AE196" s="14">
        <v>9.9671999999999997E-2</v>
      </c>
    </row>
    <row r="197" spans="1:31" ht="13.5" customHeight="1" x14ac:dyDescent="0.15">
      <c r="A197" s="1"/>
      <c r="B197" s="16" t="s">
        <v>221</v>
      </c>
      <c r="C197" s="10">
        <v>0.29199999999999998</v>
      </c>
      <c r="D197" s="11">
        <v>0.48699999999999999</v>
      </c>
      <c r="E197" s="11">
        <v>0.10199999999999999</v>
      </c>
      <c r="F197" s="11">
        <v>8.0000000000000002E-3</v>
      </c>
      <c r="G197" s="11">
        <v>0.09</v>
      </c>
      <c r="H197" s="11"/>
      <c r="I197" s="11">
        <v>0.47399999999999998</v>
      </c>
      <c r="J197" s="11">
        <v>3.4637000000000001E-2</v>
      </c>
      <c r="K197" s="11">
        <v>0.38359199999999999</v>
      </c>
      <c r="L197" s="11">
        <v>0.21344299999999999</v>
      </c>
      <c r="M197" s="11">
        <v>3.379311</v>
      </c>
      <c r="N197" s="11">
        <v>1.022087</v>
      </c>
      <c r="O197" s="11">
        <v>2.2467920000000001</v>
      </c>
      <c r="P197" s="11">
        <v>6.9462999999999997E-2</v>
      </c>
      <c r="Q197" s="11">
        <v>6.9236000000000006E-2</v>
      </c>
      <c r="R197" s="11">
        <v>8.4712999999999997E-2</v>
      </c>
      <c r="S197" s="11">
        <v>2.0906999999999999E-2</v>
      </c>
      <c r="T197" s="11"/>
      <c r="U197" s="11">
        <v>0.10580000000000001</v>
      </c>
      <c r="V197" s="11">
        <v>0.32596799999999998</v>
      </c>
      <c r="W197" s="11">
        <v>8.8037000000000004E-2</v>
      </c>
      <c r="X197" s="11">
        <v>0.16924900000000001</v>
      </c>
      <c r="Y197" s="11">
        <v>0.52748899999999999</v>
      </c>
      <c r="Z197" s="11">
        <v>4.2789999999999998E-3</v>
      </c>
      <c r="AA197" s="11">
        <v>2.0000000000000001E-4</v>
      </c>
      <c r="AB197" s="11">
        <v>0.123264</v>
      </c>
      <c r="AC197" s="11">
        <v>6.3299999999999995E-2</v>
      </c>
      <c r="AD197" s="11">
        <v>1.018624</v>
      </c>
      <c r="AE197" s="11">
        <v>0.34066200000000002</v>
      </c>
    </row>
    <row r="198" spans="1:31" ht="13.5" customHeight="1" x14ac:dyDescent="0.15">
      <c r="A198" s="1"/>
      <c r="B198" s="16" t="s">
        <v>222</v>
      </c>
      <c r="C198" s="13">
        <v>0.18099999999999999</v>
      </c>
      <c r="D198" s="14">
        <v>0.23100000000000001</v>
      </c>
      <c r="E198" s="14">
        <v>0.34799999999999998</v>
      </c>
      <c r="F198" s="14">
        <v>7.5999999999999998E-2</v>
      </c>
      <c r="G198" s="14">
        <v>7.5999999999999998E-2</v>
      </c>
      <c r="H198" s="14"/>
      <c r="I198" s="14">
        <v>0.191</v>
      </c>
      <c r="J198" s="14">
        <v>0.41325699999999999</v>
      </c>
      <c r="K198" s="14">
        <v>0.27503499999999997</v>
      </c>
      <c r="L198" s="14">
        <v>0.81915499999999997</v>
      </c>
      <c r="M198" s="14">
        <v>1.592357</v>
      </c>
      <c r="N198" s="14">
        <v>0.38217000000000001</v>
      </c>
      <c r="O198" s="14">
        <v>0.72268900000000003</v>
      </c>
      <c r="P198" s="14">
        <v>0.19895099999999999</v>
      </c>
      <c r="Q198" s="14">
        <v>0.98384700000000003</v>
      </c>
      <c r="R198" s="14">
        <v>0.118659</v>
      </c>
      <c r="S198" s="14">
        <v>0.11286</v>
      </c>
      <c r="T198" s="14">
        <v>0.30709500000000001</v>
      </c>
      <c r="U198" s="14">
        <v>0.125528</v>
      </c>
      <c r="V198" s="14">
        <v>1.3087009999999999</v>
      </c>
      <c r="W198" s="14">
        <v>0.20258200000000001</v>
      </c>
      <c r="X198" s="14">
        <v>0.28218300000000002</v>
      </c>
      <c r="Y198" s="14">
        <v>0.101414</v>
      </c>
      <c r="Z198" s="14">
        <v>8.5790000000000005E-2</v>
      </c>
      <c r="AA198" s="14">
        <v>7.4659000000000003E-2</v>
      </c>
      <c r="AB198" s="14">
        <v>6.8417000000000006E-2</v>
      </c>
      <c r="AC198" s="14">
        <v>5.313E-3</v>
      </c>
      <c r="AD198" s="14">
        <v>3.2850000000000002E-3</v>
      </c>
      <c r="AE198" s="14">
        <v>1.0515999999999999E-2</v>
      </c>
    </row>
    <row r="199" spans="1:31" ht="13.5" customHeight="1" x14ac:dyDescent="0.15">
      <c r="A199" s="1"/>
      <c r="B199" s="16" t="s">
        <v>223</v>
      </c>
      <c r="C199" s="10">
        <v>1.2E-2</v>
      </c>
      <c r="D199" s="11">
        <v>8.9999999999999993E-3</v>
      </c>
      <c r="E199" s="11">
        <v>5.0000000000000001E-3</v>
      </c>
      <c r="F199" s="11">
        <v>3.0000000000000001E-3</v>
      </c>
      <c r="G199" s="11">
        <v>1.901</v>
      </c>
      <c r="H199" s="11"/>
      <c r="I199" s="11">
        <v>0.79500000000000004</v>
      </c>
      <c r="J199" s="11">
        <v>0.13057299999999999</v>
      </c>
      <c r="K199" s="11">
        <v>0.28893200000000002</v>
      </c>
      <c r="L199" s="11">
        <v>0.14444799999999999</v>
      </c>
      <c r="M199" s="11">
        <v>0.13450300000000001</v>
      </c>
      <c r="N199" s="11">
        <v>7.4810000000000001E-2</v>
      </c>
      <c r="O199" s="11">
        <v>3.0588000000000001E-2</v>
      </c>
      <c r="P199" s="11">
        <v>0.317774</v>
      </c>
      <c r="Q199" s="11">
        <v>5.8178000000000001E-2</v>
      </c>
      <c r="R199" s="11">
        <v>4.3029999999999999E-2</v>
      </c>
      <c r="S199" s="11">
        <v>0.66441899999999998</v>
      </c>
      <c r="T199" s="11">
        <v>0.55068600000000001</v>
      </c>
      <c r="U199" s="11">
        <v>0.53234400000000004</v>
      </c>
      <c r="V199" s="11">
        <v>0.50193900000000002</v>
      </c>
      <c r="W199" s="11">
        <v>0.34864000000000001</v>
      </c>
      <c r="X199" s="11">
        <v>1.372158</v>
      </c>
      <c r="Y199" s="11">
        <v>0.33551999999999998</v>
      </c>
      <c r="Z199" s="11">
        <v>0.385683</v>
      </c>
      <c r="AA199" s="11">
        <v>0.89517599999999997</v>
      </c>
      <c r="AB199" s="11">
        <v>0.71599400000000002</v>
      </c>
      <c r="AC199" s="11">
        <v>0.39704800000000001</v>
      </c>
      <c r="AD199" s="11">
        <v>0.212977</v>
      </c>
      <c r="AE199" s="11">
        <v>0.106567</v>
      </c>
    </row>
    <row r="200" spans="1:31" ht="13.5" customHeight="1" x14ac:dyDescent="0.15">
      <c r="A200" s="1"/>
      <c r="B200" s="16" t="s">
        <v>224</v>
      </c>
      <c r="C200" s="13">
        <v>5.1440000000000001</v>
      </c>
      <c r="D200" s="14">
        <v>4.3369999999999997</v>
      </c>
      <c r="E200" s="14">
        <v>5.2839999999999998</v>
      </c>
      <c r="F200" s="14">
        <v>9.2650000000000006</v>
      </c>
      <c r="G200" s="14">
        <v>20.824000000000002</v>
      </c>
      <c r="H200" s="14">
        <v>13</v>
      </c>
      <c r="I200" s="14">
        <v>24.088000000000001</v>
      </c>
      <c r="J200" s="14">
        <v>24.327347</v>
      </c>
      <c r="K200" s="14">
        <v>22.064603000000002</v>
      </c>
      <c r="L200" s="14">
        <v>46.098193000000002</v>
      </c>
      <c r="M200" s="14">
        <v>37.142817000000001</v>
      </c>
      <c r="N200" s="14">
        <v>34.685805000000002</v>
      </c>
      <c r="O200" s="14">
        <v>23.845202</v>
      </c>
      <c r="P200" s="14">
        <v>23.004117999999998</v>
      </c>
      <c r="Q200" s="14">
        <v>75.833507999999995</v>
      </c>
      <c r="R200" s="14">
        <v>76.313959999999994</v>
      </c>
      <c r="S200" s="14">
        <v>75.738328999999993</v>
      </c>
      <c r="T200" s="14">
        <v>69.020567</v>
      </c>
      <c r="U200" s="14">
        <v>88.295394999999999</v>
      </c>
      <c r="V200" s="14">
        <v>131.46687299999999</v>
      </c>
      <c r="W200" s="14">
        <v>145.01749100000001</v>
      </c>
      <c r="X200" s="14">
        <v>148.15445</v>
      </c>
      <c r="Y200" s="14">
        <v>160.973634</v>
      </c>
      <c r="Z200" s="14">
        <v>156.709273</v>
      </c>
      <c r="AA200" s="14">
        <v>126.386111</v>
      </c>
      <c r="AB200" s="14">
        <v>88.534549999999996</v>
      </c>
      <c r="AC200" s="14">
        <v>122.742194</v>
      </c>
      <c r="AD200" s="14">
        <v>162.19713899999999</v>
      </c>
      <c r="AE200" s="14">
        <v>185.25605400000001</v>
      </c>
    </row>
    <row r="201" spans="1:31" ht="13.5" customHeight="1" x14ac:dyDescent="0.15">
      <c r="A201" s="1"/>
      <c r="B201" s="16" t="s">
        <v>225</v>
      </c>
      <c r="C201" s="10">
        <v>9.6950000000000003</v>
      </c>
      <c r="D201" s="11">
        <v>17.475000000000001</v>
      </c>
      <c r="E201" s="11">
        <v>17.463000000000001</v>
      </c>
      <c r="F201" s="11">
        <v>16.901</v>
      </c>
      <c r="G201" s="11">
        <v>33.881999999999998</v>
      </c>
      <c r="H201" s="11"/>
      <c r="I201" s="11">
        <v>31.593</v>
      </c>
      <c r="J201" s="11">
        <v>26.975000000000001</v>
      </c>
      <c r="K201" s="11">
        <v>17.899840000000001</v>
      </c>
      <c r="L201" s="11">
        <v>16.394798999999999</v>
      </c>
      <c r="M201" s="11">
        <v>12.098262999999999</v>
      </c>
      <c r="N201" s="11">
        <v>11.596081</v>
      </c>
      <c r="O201" s="11">
        <v>9.1214279999999999</v>
      </c>
      <c r="P201" s="11">
        <v>11.577387999999999</v>
      </c>
      <c r="Q201" s="11">
        <v>19.036792999999999</v>
      </c>
      <c r="R201" s="11">
        <v>20.530846</v>
      </c>
      <c r="S201" s="11">
        <v>26.763192</v>
      </c>
      <c r="T201" s="11">
        <v>53.453747999999997</v>
      </c>
      <c r="U201" s="11">
        <v>36.237279000000001</v>
      </c>
      <c r="V201" s="11">
        <v>36.062417000000003</v>
      </c>
      <c r="W201" s="11">
        <v>25.241819</v>
      </c>
      <c r="X201" s="11">
        <v>29.548594999999999</v>
      </c>
      <c r="Y201" s="11">
        <v>32.766272999999998</v>
      </c>
      <c r="Z201" s="11">
        <v>45.089995999999999</v>
      </c>
      <c r="AA201" s="11">
        <v>39.125228999999997</v>
      </c>
      <c r="AB201" s="11">
        <v>36.474139000000001</v>
      </c>
      <c r="AC201" s="11">
        <v>39.281145000000002</v>
      </c>
      <c r="AD201" s="11">
        <v>44.817729</v>
      </c>
      <c r="AE201" s="11">
        <v>52.358148</v>
      </c>
    </row>
    <row r="202" spans="1:31" ht="13.5" customHeight="1" x14ac:dyDescent="0.15">
      <c r="A202" s="1"/>
      <c r="B202" s="16" t="s">
        <v>226</v>
      </c>
      <c r="C202" s="13">
        <v>3.4000000000000002E-2</v>
      </c>
      <c r="D202" s="14">
        <v>0.20699999999999999</v>
      </c>
      <c r="E202" s="14">
        <v>0.128</v>
      </c>
      <c r="F202" s="14">
        <v>0.78100000000000003</v>
      </c>
      <c r="G202" s="14">
        <v>3.0249999999999999</v>
      </c>
      <c r="H202" s="14"/>
      <c r="I202" s="14">
        <v>5.6319999999999997</v>
      </c>
      <c r="J202" s="14">
        <v>2.260319</v>
      </c>
      <c r="K202" s="14">
        <v>2.3353820000000001</v>
      </c>
      <c r="L202" s="14">
        <v>1.100041</v>
      </c>
      <c r="M202" s="14">
        <v>0.78230100000000002</v>
      </c>
      <c r="N202" s="14">
        <v>1.6777599999999999</v>
      </c>
      <c r="O202" s="14">
        <v>2.3018510000000001</v>
      </c>
      <c r="P202" s="14">
        <v>4.0683340000000001</v>
      </c>
      <c r="Q202" s="14">
        <v>6.323836</v>
      </c>
      <c r="R202" s="14">
        <v>4.9282769999999996</v>
      </c>
      <c r="S202" s="14">
        <v>3.2140849999999999</v>
      </c>
      <c r="T202" s="14">
        <v>3.10771</v>
      </c>
      <c r="U202" s="14">
        <v>2.1828150000000002</v>
      </c>
      <c r="V202" s="14">
        <v>4.1262169999999996</v>
      </c>
      <c r="W202" s="14">
        <v>10.188872999999999</v>
      </c>
      <c r="X202" s="14">
        <v>19.624911999999998</v>
      </c>
      <c r="Y202" s="14">
        <v>20.578479000000002</v>
      </c>
      <c r="Z202" s="14">
        <v>30.386768</v>
      </c>
      <c r="AA202" s="14">
        <v>19.012521</v>
      </c>
      <c r="AB202" s="14">
        <v>10.480836999999999</v>
      </c>
      <c r="AC202" s="14">
        <v>18.105042999999998</v>
      </c>
      <c r="AD202" s="14">
        <v>22.842019000000001</v>
      </c>
      <c r="AE202" s="14">
        <v>24.682711000000001</v>
      </c>
    </row>
    <row r="203" spans="1:31" ht="13.5" customHeight="1" x14ac:dyDescent="0.15">
      <c r="A203" s="1"/>
      <c r="B203" s="16" t="s">
        <v>227</v>
      </c>
      <c r="C203" s="10">
        <v>0.13100000000000001</v>
      </c>
      <c r="D203" s="11">
        <v>0.20300000000000001</v>
      </c>
      <c r="E203" s="11">
        <v>0.154</v>
      </c>
      <c r="F203" s="11">
        <v>0.17</v>
      </c>
      <c r="G203" s="11">
        <v>0.155</v>
      </c>
      <c r="H203" s="11"/>
      <c r="I203" s="11">
        <v>0.66200000000000003</v>
      </c>
      <c r="J203" s="11">
        <v>216.09158500000001</v>
      </c>
      <c r="K203" s="11">
        <v>256.67290600000001</v>
      </c>
      <c r="L203" s="11">
        <v>20.918552999999999</v>
      </c>
      <c r="M203" s="11">
        <v>9.3952939999999998</v>
      </c>
      <c r="N203" s="11">
        <v>8.9417229999999996</v>
      </c>
      <c r="O203" s="11">
        <v>6.8955919999999997</v>
      </c>
      <c r="P203" s="11">
        <v>7.5712140000000003</v>
      </c>
      <c r="Q203" s="11">
        <v>25.012879000000002</v>
      </c>
      <c r="R203" s="11">
        <v>43.418886999999998</v>
      </c>
      <c r="S203" s="11">
        <v>25.546692</v>
      </c>
      <c r="T203" s="11">
        <v>32.761321000000002</v>
      </c>
      <c r="U203" s="11">
        <v>25.988824999999999</v>
      </c>
      <c r="V203" s="11">
        <v>17.074995000000001</v>
      </c>
      <c r="W203" s="11">
        <v>31.554307999999999</v>
      </c>
      <c r="X203" s="11">
        <v>23.171355999999999</v>
      </c>
      <c r="Y203" s="11">
        <v>21.887177000000001</v>
      </c>
      <c r="Z203" s="11">
        <v>19.893761000000001</v>
      </c>
      <c r="AA203" s="11">
        <v>10.478731</v>
      </c>
      <c r="AB203" s="11">
        <v>15.558730000000001</v>
      </c>
      <c r="AC203" s="11">
        <v>22.259982999999998</v>
      </c>
      <c r="AD203" s="11">
        <v>21.735109999999999</v>
      </c>
      <c r="AE203" s="11">
        <v>15.49512</v>
      </c>
    </row>
    <row r="204" spans="1:31" ht="13.5" customHeight="1" x14ac:dyDescent="0.15">
      <c r="A204" s="1"/>
      <c r="B204" s="16" t="s">
        <v>228</v>
      </c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>
        <v>5.4090480000000003</v>
      </c>
      <c r="AC204" s="14"/>
      <c r="AD204" s="14">
        <v>1E-4</v>
      </c>
      <c r="AE204" s="14">
        <v>17.442551999999999</v>
      </c>
    </row>
    <row r="205" spans="1:31" ht="13.5" customHeight="1" x14ac:dyDescent="0.15">
      <c r="A205" s="1"/>
      <c r="B205" s="16" t="s">
        <v>229</v>
      </c>
      <c r="C205" s="10"/>
      <c r="D205" s="11"/>
      <c r="E205" s="11"/>
      <c r="F205" s="11"/>
      <c r="G205" s="11"/>
      <c r="H205" s="11"/>
      <c r="I205" s="11">
        <v>9.8000000000000004E-2</v>
      </c>
      <c r="J205" s="11"/>
      <c r="K205" s="11">
        <v>4.0386999999999999E-2</v>
      </c>
      <c r="L205" s="11"/>
      <c r="M205" s="11">
        <v>3.6838000000000003E-2</v>
      </c>
      <c r="N205" s="11">
        <v>4.0480000000000004E-3</v>
      </c>
      <c r="O205" s="11"/>
      <c r="P205" s="11"/>
      <c r="Q205" s="11">
        <v>6.0650000000000001E-3</v>
      </c>
      <c r="R205" s="11">
        <v>6.7930000000000004E-3</v>
      </c>
      <c r="S205" s="11">
        <v>5.2822000000000001E-2</v>
      </c>
      <c r="T205" s="11">
        <v>5.3924E-2</v>
      </c>
      <c r="U205" s="11">
        <v>2.6903E-2</v>
      </c>
      <c r="V205" s="11">
        <v>4.5960000000000003E-3</v>
      </c>
      <c r="W205" s="11"/>
      <c r="X205" s="11">
        <v>7.3760000000000006E-2</v>
      </c>
      <c r="Y205" s="11">
        <v>4.1113999999999998E-2</v>
      </c>
      <c r="Z205" s="11">
        <v>9.2800000000000001E-4</v>
      </c>
      <c r="AA205" s="11">
        <v>1.44E-4</v>
      </c>
      <c r="AB205" s="11">
        <v>0.106596</v>
      </c>
      <c r="AC205" s="11">
        <v>0.61200299999999996</v>
      </c>
      <c r="AD205" s="11">
        <v>1.988526</v>
      </c>
      <c r="AE205" s="11">
        <v>0.353128</v>
      </c>
    </row>
    <row r="206" spans="1:31" ht="13.5" customHeight="1" x14ac:dyDescent="0.15">
      <c r="A206" s="1"/>
      <c r="B206" s="16" t="s">
        <v>230</v>
      </c>
      <c r="C206" s="13">
        <v>0.38400000000000001</v>
      </c>
      <c r="D206" s="14">
        <v>0.14000000000000001</v>
      </c>
      <c r="E206" s="14">
        <v>1.06</v>
      </c>
      <c r="F206" s="14">
        <v>0.33</v>
      </c>
      <c r="G206" s="14">
        <v>1.0920000000000001</v>
      </c>
      <c r="H206" s="14"/>
      <c r="I206" s="14">
        <v>2.1909999999999998</v>
      </c>
      <c r="J206" s="14">
        <v>3.255363</v>
      </c>
      <c r="K206" s="14">
        <v>1.7639180000000001</v>
      </c>
      <c r="L206" s="14">
        <v>1.2435369999999999</v>
      </c>
      <c r="M206" s="14">
        <v>1.8471649999999999</v>
      </c>
      <c r="N206" s="14">
        <v>1.6374660000000001</v>
      </c>
      <c r="O206" s="14">
        <v>1.102085</v>
      </c>
      <c r="P206" s="14">
        <v>1.020618</v>
      </c>
      <c r="Q206" s="14">
        <v>3.1170520000000002</v>
      </c>
      <c r="R206" s="14">
        <v>2.405729</v>
      </c>
      <c r="S206" s="14">
        <v>3.0475180000000002</v>
      </c>
      <c r="T206" s="14">
        <v>3.3546119999999999</v>
      </c>
      <c r="U206" s="14">
        <v>3.2036709999999999</v>
      </c>
      <c r="V206" s="14">
        <v>2.5443210000000001</v>
      </c>
      <c r="W206" s="14">
        <v>2.2838940000000001</v>
      </c>
      <c r="X206" s="14">
        <v>3.8226819999999999</v>
      </c>
      <c r="Y206" s="14">
        <v>6.8549540000000002</v>
      </c>
      <c r="Z206" s="14">
        <v>9.7180890000000009</v>
      </c>
      <c r="AA206" s="14">
        <v>6.7444709999999999</v>
      </c>
      <c r="AB206" s="14">
        <v>7.2983849999999997</v>
      </c>
      <c r="AC206" s="14">
        <v>9.5067760000000003</v>
      </c>
      <c r="AD206" s="14">
        <v>16.227936</v>
      </c>
      <c r="AE206" s="14">
        <v>23.541706000000001</v>
      </c>
    </row>
    <row r="207" spans="1:31" ht="13.5" customHeight="1" x14ac:dyDescent="0.15">
      <c r="A207" s="1"/>
      <c r="B207" s="16" t="s">
        <v>231</v>
      </c>
      <c r="C207" s="10">
        <v>5.5E-2</v>
      </c>
      <c r="D207" s="11">
        <v>7.6999999999999999E-2</v>
      </c>
      <c r="E207" s="11">
        <v>0.41199999999999998</v>
      </c>
      <c r="F207" s="11">
        <v>0.245</v>
      </c>
      <c r="G207" s="11">
        <v>0.12</v>
      </c>
      <c r="H207" s="11"/>
      <c r="I207" s="11">
        <v>0.40899999999999997</v>
      </c>
      <c r="J207" s="11">
        <v>0.50026400000000004</v>
      </c>
      <c r="K207" s="11">
        <v>0.42876999999999998</v>
      </c>
      <c r="L207" s="11">
        <v>0.37497999999999998</v>
      </c>
      <c r="M207" s="11">
        <v>0.495222</v>
      </c>
      <c r="N207" s="11">
        <v>1.4868440000000001</v>
      </c>
      <c r="O207" s="11">
        <v>1.9659610000000001</v>
      </c>
      <c r="P207" s="11">
        <v>2.8644630000000002</v>
      </c>
      <c r="Q207" s="11">
        <v>1.090158</v>
      </c>
      <c r="R207" s="11">
        <v>1.0392380000000001</v>
      </c>
      <c r="S207" s="11">
        <v>2.3194319999999999</v>
      </c>
      <c r="T207" s="11">
        <v>5.0252140000000001</v>
      </c>
      <c r="U207" s="11">
        <v>3.3081770000000001</v>
      </c>
      <c r="V207" s="11">
        <v>2.009693</v>
      </c>
      <c r="W207" s="11">
        <v>3.4935830000000001</v>
      </c>
      <c r="X207" s="11">
        <v>3.2846150000000001</v>
      </c>
      <c r="Y207" s="11">
        <v>3.2309580000000002</v>
      </c>
      <c r="Z207" s="11">
        <v>2.325313</v>
      </c>
      <c r="AA207" s="11">
        <v>2.2996479999999999</v>
      </c>
      <c r="AB207" s="11">
        <v>2.8738009999999998</v>
      </c>
      <c r="AC207" s="11">
        <v>1.646396</v>
      </c>
      <c r="AD207" s="11">
        <v>2.4944670000000002</v>
      </c>
      <c r="AE207" s="11">
        <v>2.6909649999999998</v>
      </c>
    </row>
    <row r="208" spans="1:31" ht="13.5" customHeight="1" x14ac:dyDescent="0.15">
      <c r="A208" s="1"/>
      <c r="B208" s="16" t="s">
        <v>232</v>
      </c>
      <c r="C208" s="13">
        <v>8.3000000000000004E-2</v>
      </c>
      <c r="D208" s="14">
        <v>4.4999999999999998E-2</v>
      </c>
      <c r="E208" s="14">
        <v>0.104</v>
      </c>
      <c r="F208" s="14">
        <v>0.09</v>
      </c>
      <c r="G208" s="14">
        <v>6.9000000000000006E-2</v>
      </c>
      <c r="H208" s="14"/>
      <c r="I208" s="14">
        <v>0.41099999999999998</v>
      </c>
      <c r="J208" s="14">
        <v>0.18565400000000001</v>
      </c>
      <c r="K208" s="14">
        <v>4.9002999999999998E-2</v>
      </c>
      <c r="L208" s="14">
        <v>5.3631999999999999E-2</v>
      </c>
      <c r="M208" s="14">
        <v>0.48143200000000003</v>
      </c>
      <c r="N208" s="14">
        <v>0.36965300000000001</v>
      </c>
      <c r="O208" s="14">
        <v>0.42480899999999999</v>
      </c>
      <c r="P208" s="14">
        <v>3.2407840000000001</v>
      </c>
      <c r="Q208" s="14">
        <v>1.334673</v>
      </c>
      <c r="R208" s="14">
        <v>0.62824400000000002</v>
      </c>
      <c r="S208" s="14">
        <v>1.2854000000000001</v>
      </c>
      <c r="T208" s="14">
        <v>0.55807099999999998</v>
      </c>
      <c r="U208" s="14">
        <v>0.37421100000000002</v>
      </c>
      <c r="V208" s="14">
        <v>0.35998999999999998</v>
      </c>
      <c r="W208" s="14">
        <v>0.69971799999999995</v>
      </c>
      <c r="X208" s="14">
        <v>0.73373699999999997</v>
      </c>
      <c r="Y208" s="14">
        <v>4.6147720000000003</v>
      </c>
      <c r="Z208" s="14">
        <v>3.8077169999999998</v>
      </c>
      <c r="AA208" s="14">
        <v>1.287388</v>
      </c>
      <c r="AB208" s="14">
        <v>0.521289</v>
      </c>
      <c r="AC208" s="14">
        <v>1.571645</v>
      </c>
      <c r="AD208" s="14">
        <v>0.68788700000000003</v>
      </c>
      <c r="AE208" s="14">
        <v>0.31725399999999998</v>
      </c>
    </row>
    <row r="209" spans="1:31" ht="13.5" customHeight="1" x14ac:dyDescent="0.15">
      <c r="A209" s="1"/>
      <c r="B209" s="16" t="s">
        <v>233</v>
      </c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>
        <v>1.5124E-2</v>
      </c>
      <c r="N209" s="11">
        <v>2.5003000000000001E-2</v>
      </c>
      <c r="O209" s="11">
        <v>2.1354000000000001E-2</v>
      </c>
      <c r="P209" s="11"/>
      <c r="Q209" s="11"/>
      <c r="R209" s="11">
        <v>1.1753E-2</v>
      </c>
      <c r="S209" s="11"/>
      <c r="T209" s="11"/>
      <c r="U209" s="11"/>
      <c r="V209" s="11"/>
      <c r="W209" s="11"/>
      <c r="X209" s="11"/>
      <c r="Y209" s="11"/>
      <c r="Z209" s="11">
        <v>1.5300000000000001E-4</v>
      </c>
      <c r="AA209" s="11">
        <v>4.1399999999999998E-4</v>
      </c>
      <c r="AB209" s="11"/>
      <c r="AC209" s="11"/>
      <c r="AD209" s="11"/>
      <c r="AE209" s="11"/>
    </row>
    <row r="210" spans="1:31" ht="13.5" customHeight="1" x14ac:dyDescent="0.15">
      <c r="A210" s="1"/>
      <c r="B210" s="16" t="s">
        <v>234</v>
      </c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>
        <v>4.3999999999999999E-5</v>
      </c>
      <c r="N210" s="14">
        <v>7.2240000000000004E-3</v>
      </c>
      <c r="O210" s="14"/>
      <c r="P210" s="14">
        <v>1.2515999999999999E-2</v>
      </c>
      <c r="Q210" s="14">
        <v>2.7439999999999999E-3</v>
      </c>
      <c r="R210" s="14"/>
      <c r="S210" s="14">
        <v>1.41E-3</v>
      </c>
      <c r="T210" s="14"/>
      <c r="U210" s="14"/>
      <c r="V210" s="14"/>
      <c r="W210" s="14">
        <v>7.67E-4</v>
      </c>
      <c r="X210" s="14">
        <v>4.1190000000000003E-3</v>
      </c>
      <c r="Y210" s="14"/>
      <c r="Z210" s="14">
        <v>5.8184E-2</v>
      </c>
      <c r="AA210" s="14">
        <v>1.9999999999999999E-6</v>
      </c>
      <c r="AB210" s="14">
        <v>1.1280000000000001E-3</v>
      </c>
      <c r="AC210" s="14"/>
      <c r="AD210" s="14"/>
      <c r="AE210" s="14"/>
    </row>
    <row r="211" spans="1:31" ht="13.5" customHeight="1" x14ac:dyDescent="0.15">
      <c r="A211" s="1"/>
      <c r="B211" s="16" t="s">
        <v>235</v>
      </c>
      <c r="C211" s="10"/>
      <c r="D211" s="11"/>
      <c r="E211" s="11"/>
      <c r="F211" s="11"/>
      <c r="G211" s="11"/>
      <c r="H211" s="11"/>
      <c r="I211" s="11"/>
      <c r="J211" s="11"/>
      <c r="K211" s="11"/>
      <c r="L211" s="11">
        <v>7.7618000000000006E-2</v>
      </c>
      <c r="M211" s="11">
        <v>3.6958999999999999E-2</v>
      </c>
      <c r="N211" s="11"/>
      <c r="O211" s="11"/>
      <c r="P211" s="11"/>
      <c r="Q211" s="11">
        <v>3.0000000000000001E-3</v>
      </c>
      <c r="R211" s="11"/>
      <c r="S211" s="11">
        <v>0.01</v>
      </c>
      <c r="T211" s="11"/>
      <c r="U211" s="11">
        <v>5.0000000000000001E-3</v>
      </c>
      <c r="V211" s="11"/>
      <c r="W211" s="11">
        <v>5.9999999999999995E-4</v>
      </c>
      <c r="X211" s="11"/>
      <c r="Y211" s="11">
        <v>0.153365</v>
      </c>
      <c r="Z211" s="11">
        <v>2.2172999999999998E-2</v>
      </c>
      <c r="AA211" s="11">
        <v>1.6551E-2</v>
      </c>
      <c r="AB211" s="11">
        <v>1.0577E-2</v>
      </c>
      <c r="AC211" s="11">
        <v>4.8469999999999997E-3</v>
      </c>
      <c r="AD211" s="11">
        <v>3.8700000000000002E-3</v>
      </c>
      <c r="AE211" s="11">
        <v>2.2107999999999999E-2</v>
      </c>
    </row>
    <row r="212" spans="1:31" ht="13.5" customHeight="1" x14ac:dyDescent="0.15">
      <c r="A212" s="1"/>
      <c r="B212" s="16" t="s">
        <v>236</v>
      </c>
      <c r="C212" s="13">
        <v>0.16600000000000001</v>
      </c>
      <c r="D212" s="14">
        <v>0.185</v>
      </c>
      <c r="E212" s="14">
        <v>0.377</v>
      </c>
      <c r="F212" s="14">
        <v>0.32500000000000001</v>
      </c>
      <c r="G212" s="14">
        <v>0.31900000000000001</v>
      </c>
      <c r="H212" s="14"/>
      <c r="I212" s="14">
        <v>0.219</v>
      </c>
      <c r="J212" s="14">
        <v>1.47841</v>
      </c>
      <c r="K212" s="14">
        <v>0.41873500000000002</v>
      </c>
      <c r="L212" s="14">
        <v>0.75656999999999996</v>
      </c>
      <c r="M212" s="14">
        <v>1.4737450000000001</v>
      </c>
      <c r="N212" s="14">
        <v>0.64416899999999999</v>
      </c>
      <c r="O212" s="14">
        <v>1.2483759999999999</v>
      </c>
      <c r="P212" s="14">
        <v>1.489411</v>
      </c>
      <c r="Q212" s="14">
        <v>1.4247829999999999</v>
      </c>
      <c r="R212" s="14">
        <v>3.9170219999999998</v>
      </c>
      <c r="S212" s="14">
        <v>2.4170530000000001</v>
      </c>
      <c r="T212" s="14">
        <v>2.320535</v>
      </c>
      <c r="U212" s="14">
        <v>1.969824</v>
      </c>
      <c r="V212" s="14">
        <v>1.525701</v>
      </c>
      <c r="W212" s="14">
        <v>2.1318800000000002</v>
      </c>
      <c r="X212" s="14">
        <v>2.649524</v>
      </c>
      <c r="Y212" s="14">
        <v>0.74970700000000001</v>
      </c>
      <c r="Z212" s="14">
        <v>1.0025900000000001</v>
      </c>
      <c r="AA212" s="14">
        <v>1.137907</v>
      </c>
      <c r="AB212" s="14">
        <v>0.974858</v>
      </c>
      <c r="AC212" s="14">
        <v>1.8648119999999999</v>
      </c>
      <c r="AD212" s="14">
        <v>2.4122870000000001</v>
      </c>
      <c r="AE212" s="14">
        <v>2.2630520000000001</v>
      </c>
    </row>
    <row r="213" spans="1:31" ht="13.5" customHeight="1" x14ac:dyDescent="0.15">
      <c r="A213" s="1"/>
      <c r="B213" s="16" t="s">
        <v>237</v>
      </c>
      <c r="C213" s="10"/>
      <c r="D213" s="11">
        <v>0.22800000000000001</v>
      </c>
      <c r="E213" s="11"/>
      <c r="F213" s="11">
        <v>3.2000000000000001E-2</v>
      </c>
      <c r="G213" s="11">
        <v>3.7999999999999999E-2</v>
      </c>
      <c r="H213" s="11"/>
      <c r="I213" s="11">
        <v>3.0000000000000001E-3</v>
      </c>
      <c r="J213" s="11">
        <v>1.217E-2</v>
      </c>
      <c r="K213" s="11"/>
      <c r="L213" s="11">
        <v>1.0422000000000001E-2</v>
      </c>
      <c r="M213" s="11">
        <v>2.6585999999999999E-2</v>
      </c>
      <c r="N213" s="11">
        <v>0.25547900000000001</v>
      </c>
      <c r="O213" s="11">
        <v>0.126688</v>
      </c>
      <c r="P213" s="11">
        <v>2.5000000000000001E-3</v>
      </c>
      <c r="Q213" s="11"/>
      <c r="R213" s="11"/>
      <c r="S213" s="11"/>
      <c r="T213" s="11"/>
      <c r="U213" s="11"/>
      <c r="V213" s="11"/>
      <c r="W213" s="11"/>
      <c r="X213" s="11">
        <v>5.5000000000000003E-4</v>
      </c>
      <c r="Y213" s="11"/>
      <c r="Z213" s="11">
        <v>1.3999999999999999E-4</v>
      </c>
      <c r="AA213" s="11">
        <v>4.7199999999999998E-4</v>
      </c>
      <c r="AB213" s="11">
        <v>0.18606</v>
      </c>
      <c r="AC213" s="11">
        <v>0.79327999999999999</v>
      </c>
      <c r="AD213" s="11">
        <v>5.0854000000000003E-2</v>
      </c>
      <c r="AE213" s="11">
        <v>5.4962999999999998E-2</v>
      </c>
    </row>
    <row r="214" spans="1:31" ht="13.5" customHeight="1" x14ac:dyDescent="0.15">
      <c r="A214" s="1"/>
      <c r="B214" s="16" t="s">
        <v>238</v>
      </c>
      <c r="C214" s="13">
        <v>7.6999999999999999E-2</v>
      </c>
      <c r="D214" s="14">
        <v>4.0000000000000001E-3</v>
      </c>
      <c r="E214" s="14"/>
      <c r="F214" s="14"/>
      <c r="G214" s="14">
        <v>0.85699999999999998</v>
      </c>
      <c r="H214" s="14"/>
      <c r="I214" s="14">
        <v>4.0270000000000001</v>
      </c>
      <c r="J214" s="14">
        <v>5.1518259999999998</v>
      </c>
      <c r="K214" s="14">
        <v>2.7910889999999999</v>
      </c>
      <c r="L214" s="14">
        <v>2.8173370000000002</v>
      </c>
      <c r="M214" s="14">
        <v>2.1853069999999999</v>
      </c>
      <c r="N214" s="14">
        <v>2.1890170000000002</v>
      </c>
      <c r="O214" s="14">
        <v>0.114125</v>
      </c>
      <c r="P214" s="14">
        <v>0.15015300000000001</v>
      </c>
      <c r="Q214" s="14">
        <v>0.12210600000000001</v>
      </c>
      <c r="R214" s="14">
        <v>4.7878999999999998E-2</v>
      </c>
      <c r="S214" s="14">
        <v>0.104544</v>
      </c>
      <c r="T214" s="14">
        <v>6.0853999999999998E-2</v>
      </c>
      <c r="U214" s="14">
        <v>0.21447099999999999</v>
      </c>
      <c r="V214" s="14">
        <v>0.20594699999999999</v>
      </c>
      <c r="W214" s="14">
        <v>0.39000099999999999</v>
      </c>
      <c r="X214" s="14">
        <v>0.393818</v>
      </c>
      <c r="Y214" s="14">
        <v>4.5786E-2</v>
      </c>
      <c r="Z214" s="14">
        <v>0.102315</v>
      </c>
      <c r="AA214" s="14">
        <v>0.29208000000000001</v>
      </c>
      <c r="AB214" s="14">
        <v>2.7607E-2</v>
      </c>
      <c r="AC214" s="14">
        <v>0.25901800000000003</v>
      </c>
      <c r="AD214" s="14">
        <v>0.41303400000000001</v>
      </c>
      <c r="AE214" s="14">
        <v>0.23760000000000001</v>
      </c>
    </row>
    <row r="215" spans="1:31" ht="13.5" customHeight="1" x14ac:dyDescent="0.15">
      <c r="A215" s="1"/>
      <c r="B215" s="16" t="s">
        <v>239</v>
      </c>
      <c r="C215" s="10">
        <v>6.0000000000000001E-3</v>
      </c>
      <c r="D215" s="11">
        <v>0.01</v>
      </c>
      <c r="E215" s="11">
        <v>0.20699999999999999</v>
      </c>
      <c r="F215" s="11">
        <v>9.7000000000000003E-2</v>
      </c>
      <c r="G215" s="11">
        <v>5.1999999999999998E-2</v>
      </c>
      <c r="H215" s="11"/>
      <c r="I215" s="11">
        <v>0.122</v>
      </c>
      <c r="J215" s="11">
        <v>0.30058000000000001</v>
      </c>
      <c r="K215" s="11">
        <v>0.65209300000000003</v>
      </c>
      <c r="L215" s="11">
        <v>0.982599</v>
      </c>
      <c r="M215" s="11">
        <v>1.2580979999999999</v>
      </c>
      <c r="N215" s="11">
        <v>2.6846220000000001</v>
      </c>
      <c r="O215" s="11">
        <v>7.7298689999999999</v>
      </c>
      <c r="P215" s="11">
        <v>6.3605929999999997</v>
      </c>
      <c r="Q215" s="11">
        <v>2.0844109999999998</v>
      </c>
      <c r="R215" s="11">
        <v>2.0592410000000001</v>
      </c>
      <c r="S215" s="11">
        <v>2.1829510000000001</v>
      </c>
      <c r="T215" s="11">
        <v>1.604393</v>
      </c>
      <c r="U215" s="11">
        <v>0.51712100000000005</v>
      </c>
      <c r="V215" s="11">
        <v>0.87056999999999995</v>
      </c>
      <c r="W215" s="11">
        <v>2.1980200000000001</v>
      </c>
      <c r="X215" s="11">
        <v>0.90289299999999995</v>
      </c>
      <c r="Y215" s="11">
        <v>1.146571</v>
      </c>
      <c r="Z215" s="11">
        <v>0.82693499999999998</v>
      </c>
      <c r="AA215" s="11">
        <v>0.14522399999999999</v>
      </c>
      <c r="AB215" s="11">
        <v>0.24642</v>
      </c>
      <c r="AC215" s="11">
        <v>0.378029</v>
      </c>
      <c r="AD215" s="11">
        <v>0.37324800000000002</v>
      </c>
      <c r="AE215" s="11">
        <v>0.57186400000000004</v>
      </c>
    </row>
    <row r="216" spans="1:31" ht="13.5" customHeight="1" x14ac:dyDescent="0.15">
      <c r="A216" s="1"/>
      <c r="B216" s="16" t="s">
        <v>240</v>
      </c>
      <c r="C216" s="13">
        <v>0.14399999999999999</v>
      </c>
      <c r="D216" s="14">
        <v>4.9000000000000002E-2</v>
      </c>
      <c r="E216" s="14">
        <v>9.9999999999999895E-2</v>
      </c>
      <c r="F216" s="14">
        <v>3.6999999999999998E-2</v>
      </c>
      <c r="G216" s="14">
        <v>0.253</v>
      </c>
      <c r="H216" s="14"/>
      <c r="I216" s="14">
        <v>0.222</v>
      </c>
      <c r="J216" s="14">
        <v>0.34364499999999998</v>
      </c>
      <c r="K216" s="14">
        <v>1.156833</v>
      </c>
      <c r="L216" s="14">
        <v>2.4715549999999999</v>
      </c>
      <c r="M216" s="14">
        <v>1.55799</v>
      </c>
      <c r="N216" s="14">
        <v>5.8930769999999999</v>
      </c>
      <c r="O216" s="14">
        <v>0.66657900000000003</v>
      </c>
      <c r="P216" s="14">
        <v>1.8103769999999999</v>
      </c>
      <c r="Q216" s="14">
        <v>0.80257900000000004</v>
      </c>
      <c r="R216" s="14">
        <v>1.394558</v>
      </c>
      <c r="S216" s="14">
        <v>2.221257</v>
      </c>
      <c r="T216" s="14">
        <v>0.67947599999999997</v>
      </c>
      <c r="U216" s="14">
        <v>1.512883</v>
      </c>
      <c r="V216" s="14">
        <v>0.373033</v>
      </c>
      <c r="W216" s="14">
        <v>0.69779899999999995</v>
      </c>
      <c r="X216" s="14">
        <v>0.64487000000000005</v>
      </c>
      <c r="Y216" s="14">
        <v>0.41213499999999997</v>
      </c>
      <c r="Z216" s="14">
        <v>0.42429800000000001</v>
      </c>
      <c r="AA216" s="14">
        <v>0.35986200000000002</v>
      </c>
      <c r="AB216" s="14">
        <v>0.42904500000000001</v>
      </c>
      <c r="AC216" s="14">
        <v>0.415551</v>
      </c>
      <c r="AD216" s="14">
        <v>0.40521699999999999</v>
      </c>
      <c r="AE216" s="14">
        <v>0.56349700000000003</v>
      </c>
    </row>
    <row r="217" spans="1:31" ht="13.5" customHeight="1" x14ac:dyDescent="0.15">
      <c r="A217" s="1"/>
      <c r="B217" s="16" t="s">
        <v>241</v>
      </c>
      <c r="C217" s="10">
        <v>13.212999999999999</v>
      </c>
      <c r="D217" s="11">
        <v>21.324999999999999</v>
      </c>
      <c r="E217" s="11">
        <v>34.957000000000001</v>
      </c>
      <c r="F217" s="11">
        <v>39.823999999999998</v>
      </c>
      <c r="G217" s="11">
        <v>36.030999999999999</v>
      </c>
      <c r="H217" s="11"/>
      <c r="I217" s="11">
        <v>39.414000000000001</v>
      </c>
      <c r="J217" s="11">
        <v>67.228123999999994</v>
      </c>
      <c r="K217" s="11">
        <v>119.032748</v>
      </c>
      <c r="L217" s="11">
        <v>284.58221300000002</v>
      </c>
      <c r="M217" s="11">
        <v>162.657601</v>
      </c>
      <c r="N217" s="11">
        <v>301.88370800000001</v>
      </c>
      <c r="O217" s="11">
        <v>110.77741399999999</v>
      </c>
      <c r="P217" s="11">
        <v>133.920458</v>
      </c>
      <c r="Q217" s="11">
        <v>125.072914</v>
      </c>
      <c r="R217" s="11">
        <v>141.40562199999999</v>
      </c>
      <c r="S217" s="11">
        <v>160.89864299999999</v>
      </c>
      <c r="T217" s="11">
        <v>173.69045600000001</v>
      </c>
      <c r="U217" s="11">
        <v>133.69019299999999</v>
      </c>
      <c r="V217" s="11">
        <v>269.37167299999999</v>
      </c>
      <c r="W217" s="11">
        <v>336.67702100000002</v>
      </c>
      <c r="X217" s="11">
        <v>225.16326599999999</v>
      </c>
      <c r="Y217" s="11">
        <v>242.58868200000001</v>
      </c>
      <c r="Z217" s="11">
        <v>410.86391200000003</v>
      </c>
      <c r="AA217" s="11">
        <v>449.40311600000001</v>
      </c>
      <c r="AB217" s="11">
        <v>543.41814499999998</v>
      </c>
      <c r="AC217" s="11">
        <v>600.205062</v>
      </c>
      <c r="AD217" s="11">
        <v>606.68699200000003</v>
      </c>
      <c r="AE217" s="11">
        <v>672.26637600000004</v>
      </c>
    </row>
    <row r="218" spans="1:31" ht="13.5" customHeight="1" x14ac:dyDescent="0.15">
      <c r="A218" s="1"/>
      <c r="B218" s="16" t="s">
        <v>242</v>
      </c>
      <c r="C218" s="13">
        <v>13.057</v>
      </c>
      <c r="D218" s="14">
        <v>23.829000000000001</v>
      </c>
      <c r="E218" s="14">
        <v>11.872</v>
      </c>
      <c r="F218" s="14">
        <v>13.364000000000001</v>
      </c>
      <c r="G218" s="14">
        <v>18.353999999999999</v>
      </c>
      <c r="H218" s="14"/>
      <c r="I218" s="14">
        <v>4.4450000000000003</v>
      </c>
      <c r="J218" s="14">
        <v>1.2867040000000001</v>
      </c>
      <c r="K218" s="14">
        <v>1.1279220000000001</v>
      </c>
      <c r="L218" s="14">
        <v>0.34943800000000003</v>
      </c>
      <c r="M218" s="14">
        <v>0.72177100000000005</v>
      </c>
      <c r="N218" s="14">
        <v>0.61085199999999995</v>
      </c>
      <c r="O218" s="14">
        <v>0.12859799999999999</v>
      </c>
      <c r="P218" s="14">
        <v>0.43878299999999998</v>
      </c>
      <c r="Q218" s="14">
        <v>0.44727099999999997</v>
      </c>
      <c r="R218" s="14">
        <v>0.43036200000000002</v>
      </c>
      <c r="S218" s="14">
        <v>0.24474399999999999</v>
      </c>
      <c r="T218" s="14">
        <v>0.42322300000000002</v>
      </c>
      <c r="U218" s="14">
        <v>0.64128799999999997</v>
      </c>
      <c r="V218" s="14">
        <v>0.17063</v>
      </c>
      <c r="W218" s="14"/>
      <c r="X218" s="14"/>
      <c r="Y218" s="14"/>
      <c r="Z218" s="14"/>
      <c r="AA218" s="14"/>
      <c r="AB218" s="14"/>
      <c r="AC218" s="14"/>
      <c r="AD218" s="14"/>
      <c r="AE218" s="14"/>
    </row>
    <row r="219" spans="1:31" ht="13.5" customHeight="1" x14ac:dyDescent="0.15">
      <c r="A219" s="1"/>
      <c r="B219" s="16" t="s">
        <v>243</v>
      </c>
      <c r="C219" s="10">
        <v>3.4000000000000002E-2</v>
      </c>
      <c r="D219" s="11">
        <v>5.0999999999999997E-2</v>
      </c>
      <c r="E219" s="11"/>
      <c r="F219" s="11">
        <v>5.8000000000000003E-2</v>
      </c>
      <c r="G219" s="11"/>
      <c r="H219" s="11"/>
      <c r="I219" s="11">
        <v>7.0000000000000001E-3</v>
      </c>
      <c r="J219" s="11">
        <v>5.0005000000000001E-2</v>
      </c>
      <c r="K219" s="11">
        <v>0.261515</v>
      </c>
      <c r="L219" s="11">
        <v>1.0838E-2</v>
      </c>
      <c r="M219" s="11">
        <v>6.8121000000000001E-2</v>
      </c>
      <c r="N219" s="11">
        <v>0.17097599999999999</v>
      </c>
      <c r="O219" s="11">
        <v>4.8105000000000002E-2</v>
      </c>
      <c r="P219" s="11">
        <v>0.24934500000000001</v>
      </c>
      <c r="Q219" s="11">
        <v>0.395092</v>
      </c>
      <c r="R219" s="11">
        <v>0.50059500000000001</v>
      </c>
      <c r="S219" s="11">
        <v>0.62858499999999995</v>
      </c>
      <c r="T219" s="11">
        <v>0.54405599999999998</v>
      </c>
      <c r="U219" s="11">
        <v>2.9694000000000002E-2</v>
      </c>
      <c r="V219" s="11">
        <v>0.12429999999999999</v>
      </c>
      <c r="W219" s="11">
        <v>0.281389</v>
      </c>
      <c r="X219" s="11">
        <v>0.429919</v>
      </c>
      <c r="Y219" s="11">
        <v>9.5759999999999998E-2</v>
      </c>
      <c r="Z219" s="11">
        <v>0.614313</v>
      </c>
      <c r="AA219" s="11">
        <v>7.2981000000000004E-2</v>
      </c>
      <c r="AB219" s="11">
        <v>1.9937E-2</v>
      </c>
      <c r="AC219" s="11">
        <v>1.0024999999999999E-2</v>
      </c>
      <c r="AD219" s="11">
        <v>0.23042299999999999</v>
      </c>
      <c r="AE219" s="11">
        <v>0.46384300000000001</v>
      </c>
    </row>
    <row r="220" spans="1:31" ht="13.5" customHeight="1" x14ac:dyDescent="0.15">
      <c r="A220" s="1"/>
      <c r="B220" s="16" t="s">
        <v>244</v>
      </c>
      <c r="C220" s="13">
        <v>44.445</v>
      </c>
      <c r="D220" s="14">
        <v>47.432000000000002</v>
      </c>
      <c r="E220" s="14">
        <v>35.192</v>
      </c>
      <c r="F220" s="14">
        <v>39.551000000000002</v>
      </c>
      <c r="G220" s="14">
        <v>49.064999999999998</v>
      </c>
      <c r="H220" s="14"/>
      <c r="I220" s="14">
        <v>34.945</v>
      </c>
      <c r="J220" s="14">
        <v>32.310308999999997</v>
      </c>
      <c r="K220" s="14">
        <v>17.738938999999998</v>
      </c>
      <c r="L220" s="14">
        <v>27.124628999999999</v>
      </c>
      <c r="M220" s="14">
        <v>39.589793</v>
      </c>
      <c r="N220" s="14">
        <v>35.543886000000001</v>
      </c>
      <c r="O220" s="14">
        <v>26.089787000000001</v>
      </c>
      <c r="P220" s="14">
        <v>18.382771999999999</v>
      </c>
      <c r="Q220" s="14">
        <v>17.070028000000001</v>
      </c>
      <c r="R220" s="14">
        <v>12.418403</v>
      </c>
      <c r="S220" s="14">
        <v>16.542224999999998</v>
      </c>
      <c r="T220" s="14">
        <v>8.6593490000000006</v>
      </c>
      <c r="U220" s="14">
        <v>7.6852499999999999</v>
      </c>
      <c r="V220" s="14">
        <v>7.4267589999999997</v>
      </c>
      <c r="W220" s="14">
        <v>69.685044000000005</v>
      </c>
      <c r="X220" s="14">
        <v>10.934253</v>
      </c>
      <c r="Y220" s="14">
        <v>40.853155999999998</v>
      </c>
      <c r="Z220" s="14">
        <v>55.891311000000002</v>
      </c>
      <c r="AA220" s="14">
        <v>53.016921000000004</v>
      </c>
      <c r="AB220" s="14">
        <v>6.0521310000000001</v>
      </c>
      <c r="AC220" s="14">
        <v>6.023587</v>
      </c>
      <c r="AD220" s="14">
        <v>11.66423</v>
      </c>
      <c r="AE220" s="14">
        <v>11.909374</v>
      </c>
    </row>
    <row r="221" spans="1:31" ht="13.5" customHeight="1" x14ac:dyDescent="0.15">
      <c r="A221" s="1"/>
      <c r="B221" s="16" t="s">
        <v>245</v>
      </c>
      <c r="C221" s="10">
        <v>0.17799999999999999</v>
      </c>
      <c r="D221" s="11">
        <v>0.67200000000000004</v>
      </c>
      <c r="E221" s="11">
        <v>0.2</v>
      </c>
      <c r="F221" s="11">
        <v>0.502</v>
      </c>
      <c r="G221" s="11">
        <v>1.502</v>
      </c>
      <c r="H221" s="11"/>
      <c r="I221" s="11">
        <v>1.804</v>
      </c>
      <c r="J221" s="11">
        <v>4.0541419999999997</v>
      </c>
      <c r="K221" s="11">
        <v>0.77375400000000005</v>
      </c>
      <c r="L221" s="11">
        <v>0.52475099999999997</v>
      </c>
      <c r="M221" s="11">
        <v>0.75805100000000003</v>
      </c>
      <c r="N221" s="11">
        <v>0.69683399999999995</v>
      </c>
      <c r="O221" s="11">
        <v>1.1412100000000001</v>
      </c>
      <c r="P221" s="11">
        <v>0.327961</v>
      </c>
      <c r="Q221" s="11">
        <v>0.57939099999999999</v>
      </c>
      <c r="R221" s="11">
        <v>0.90032299999999998</v>
      </c>
      <c r="S221" s="11">
        <v>4.3918879999999998</v>
      </c>
      <c r="T221" s="11">
        <v>1.8294859999999999</v>
      </c>
      <c r="U221" s="11">
        <v>0.55182500000000001</v>
      </c>
      <c r="V221" s="11">
        <v>1.2176659999999999</v>
      </c>
      <c r="W221" s="11">
        <v>0.42687399999999998</v>
      </c>
      <c r="X221" s="11">
        <v>0.60928700000000002</v>
      </c>
      <c r="Y221" s="11">
        <v>0.46263799999999999</v>
      </c>
      <c r="Z221" s="11">
        <v>0.542852</v>
      </c>
      <c r="AA221" s="11">
        <v>0.226496</v>
      </c>
      <c r="AB221" s="11">
        <v>0.45611499999999999</v>
      </c>
      <c r="AC221" s="11">
        <v>1.305248</v>
      </c>
      <c r="AD221" s="11">
        <v>0.76363300000000001</v>
      </c>
      <c r="AE221" s="11">
        <v>0.78528699999999996</v>
      </c>
    </row>
    <row r="222" spans="1:31" ht="13.5" customHeight="1" x14ac:dyDescent="0.15">
      <c r="A222" s="1"/>
      <c r="B222" s="16" t="s">
        <v>246</v>
      </c>
      <c r="C222" s="13">
        <v>0.40799999999999997</v>
      </c>
      <c r="D222" s="14">
        <v>0.14199999999999999</v>
      </c>
      <c r="E222" s="14">
        <v>4.4130000000000003</v>
      </c>
      <c r="F222" s="14">
        <v>0.64700000000000002</v>
      </c>
      <c r="G222" s="14">
        <v>3.76</v>
      </c>
      <c r="H222" s="14"/>
      <c r="I222" s="14">
        <v>1.802</v>
      </c>
      <c r="J222" s="14">
        <v>1.8447260000000001</v>
      </c>
      <c r="K222" s="14">
        <v>0.46584500000000001</v>
      </c>
      <c r="L222" s="14">
        <v>0.79621699999999995</v>
      </c>
      <c r="M222" s="14">
        <v>9.9138649999999995</v>
      </c>
      <c r="N222" s="14">
        <v>3.5748180000000001</v>
      </c>
      <c r="O222" s="14">
        <v>3.6869489999999998</v>
      </c>
      <c r="P222" s="14">
        <v>4.520022</v>
      </c>
      <c r="Q222" s="14">
        <v>2.2543850000000001</v>
      </c>
      <c r="R222" s="14">
        <v>7.4217529999999998</v>
      </c>
      <c r="S222" s="14">
        <v>8.6146809999999991</v>
      </c>
      <c r="T222" s="14">
        <v>27.217770000000002</v>
      </c>
      <c r="U222" s="14">
        <v>6.7838000000000003</v>
      </c>
      <c r="V222" s="14">
        <v>9.1516280000000005</v>
      </c>
      <c r="W222" s="14">
        <v>15.185408000000001</v>
      </c>
      <c r="X222" s="14">
        <v>17.275048000000002</v>
      </c>
      <c r="Y222" s="14">
        <v>16.771414</v>
      </c>
      <c r="Z222" s="14">
        <v>20.812674000000001</v>
      </c>
      <c r="AA222" s="14">
        <v>31.299804000000002</v>
      </c>
      <c r="AB222" s="14">
        <v>29.519437</v>
      </c>
      <c r="AC222" s="14">
        <v>32.324333000000003</v>
      </c>
      <c r="AD222" s="14">
        <v>42.109172999999998</v>
      </c>
      <c r="AE222" s="14">
        <v>46.546388</v>
      </c>
    </row>
    <row r="223" spans="1:31" ht="13.5" customHeight="1" x14ac:dyDescent="0.15">
      <c r="A223" s="1"/>
      <c r="B223" s="16" t="s">
        <v>247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>
        <v>3.0360000000000001E-3</v>
      </c>
      <c r="AD223" s="11">
        <v>2.7139999999999998E-3</v>
      </c>
      <c r="AE223" s="11">
        <v>4.2240000000000003E-3</v>
      </c>
    </row>
    <row r="224" spans="1:31" ht="13.5" customHeight="1" x14ac:dyDescent="0.15">
      <c r="A224" s="1"/>
      <c r="B224" s="16" t="s">
        <v>248</v>
      </c>
      <c r="C224" s="13"/>
      <c r="D224" s="14"/>
      <c r="E224" s="14">
        <v>1E-3</v>
      </c>
      <c r="F224" s="14"/>
      <c r="G224" s="14">
        <v>5.0000000000000001E-3</v>
      </c>
      <c r="H224" s="14"/>
      <c r="I224" s="14">
        <v>3.0000000000000001E-3</v>
      </c>
      <c r="J224" s="14"/>
      <c r="K224" s="14">
        <v>4.8000000000000001E-4</v>
      </c>
      <c r="L224" s="14"/>
      <c r="M224" s="14"/>
      <c r="N224" s="14"/>
      <c r="O224" s="14"/>
      <c r="P224" s="14"/>
      <c r="Q224" s="14"/>
      <c r="R224" s="14">
        <v>9.2999999999999997E-5</v>
      </c>
      <c r="S224" s="14"/>
      <c r="T224" s="14">
        <v>2.016E-3</v>
      </c>
      <c r="U224" s="14"/>
      <c r="V224" s="14">
        <v>1.067E-3</v>
      </c>
      <c r="W224" s="14">
        <v>2.6419999999999998E-3</v>
      </c>
      <c r="X224" s="14">
        <v>1.0480000000000001E-3</v>
      </c>
      <c r="Y224" s="14"/>
      <c r="Z224" s="14">
        <v>2.6430669999999998</v>
      </c>
      <c r="AA224" s="14"/>
      <c r="AB224" s="14">
        <v>1.8667E-2</v>
      </c>
      <c r="AC224" s="14"/>
      <c r="AD224" s="14"/>
      <c r="AE224" s="14"/>
    </row>
    <row r="225" spans="1:31" ht="13.5" customHeight="1" x14ac:dyDescent="0.15">
      <c r="A225" s="1"/>
      <c r="B225" s="16" t="s">
        <v>249</v>
      </c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>
        <v>0.159834</v>
      </c>
      <c r="Q225" s="11"/>
      <c r="R225" s="11">
        <v>7.6499999999999997E-3</v>
      </c>
      <c r="S225" s="11"/>
      <c r="T225" s="11"/>
      <c r="U225" s="11">
        <v>4.1000000000000003E-3</v>
      </c>
      <c r="V225" s="11"/>
      <c r="W225" s="11">
        <v>0.119378</v>
      </c>
      <c r="X225" s="11"/>
      <c r="Y225" s="11"/>
      <c r="Z225" s="11"/>
      <c r="AA225" s="11"/>
      <c r="AB225" s="11">
        <v>3.4152000000000002E-2</v>
      </c>
      <c r="AC225" s="11">
        <v>1.5100000000000001E-4</v>
      </c>
      <c r="AD225" s="11">
        <v>2.4424000000000001E-2</v>
      </c>
      <c r="AE225" s="11"/>
    </row>
    <row r="226" spans="1:31" ht="13.5" customHeight="1" x14ac:dyDescent="0.15">
      <c r="A226" s="1"/>
      <c r="B226" s="16" t="s">
        <v>250</v>
      </c>
      <c r="C226" s="13">
        <v>3.5999999999999997E-2</v>
      </c>
      <c r="D226" s="14"/>
      <c r="E226" s="14">
        <v>2.7E-2</v>
      </c>
      <c r="F226" s="14">
        <v>0.06</v>
      </c>
      <c r="G226" s="14">
        <v>5.6000000000000001E-2</v>
      </c>
      <c r="H226" s="14"/>
      <c r="I226" s="14">
        <v>4.2999999999999997E-2</v>
      </c>
      <c r="J226" s="14">
        <v>7.5709999999999996E-3</v>
      </c>
      <c r="K226" s="14"/>
      <c r="L226" s="14"/>
      <c r="M226" s="14">
        <v>6.3460000000000001E-3</v>
      </c>
      <c r="N226" s="14">
        <v>1.6639999999999999E-3</v>
      </c>
      <c r="O226" s="14">
        <v>0.104866</v>
      </c>
      <c r="P226" s="14"/>
      <c r="Q226" s="14"/>
      <c r="R226" s="14"/>
      <c r="S226" s="14"/>
      <c r="T226" s="14">
        <v>1.611E-3</v>
      </c>
      <c r="U226" s="14"/>
      <c r="V226" s="14"/>
      <c r="W226" s="14">
        <v>7.1976999999999999E-2</v>
      </c>
      <c r="X226" s="14">
        <v>2.8800000000000001E-4</v>
      </c>
      <c r="Y226" s="14">
        <v>3.2841000000000002E-2</v>
      </c>
      <c r="Z226" s="14">
        <v>4.1050000000000001E-3</v>
      </c>
      <c r="AA226" s="14">
        <v>1.2388E-2</v>
      </c>
      <c r="AB226" s="14"/>
      <c r="AC226" s="14">
        <v>3.8379999999999998E-3</v>
      </c>
      <c r="AD226" s="14">
        <v>1.23E-3</v>
      </c>
      <c r="AE226" s="14">
        <v>1.7000000000000001E-4</v>
      </c>
    </row>
    <row r="227" spans="1:31" ht="13.5" customHeight="1" x14ac:dyDescent="0.15">
      <c r="A227" s="1"/>
      <c r="B227" s="16" t="s">
        <v>251</v>
      </c>
      <c r="C227" s="10">
        <v>8.4000000000000005E-2</v>
      </c>
      <c r="D227" s="11"/>
      <c r="E227" s="11"/>
      <c r="F227" s="11"/>
      <c r="G227" s="11">
        <v>5.2999999999999999E-2</v>
      </c>
      <c r="H227" s="11"/>
      <c r="I227" s="11"/>
      <c r="J227" s="11">
        <v>2.4039999999999999E-3</v>
      </c>
      <c r="K227" s="11">
        <v>0.150141</v>
      </c>
      <c r="L227" s="11">
        <v>7.7619999999999998E-3</v>
      </c>
      <c r="M227" s="11">
        <v>3.7573000000000002E-2</v>
      </c>
      <c r="N227" s="11">
        <v>0.131331</v>
      </c>
      <c r="O227" s="11">
        <v>0.27512500000000001</v>
      </c>
      <c r="P227" s="11">
        <v>0.30147699999999999</v>
      </c>
      <c r="Q227" s="11">
        <v>0.10932799999999999</v>
      </c>
      <c r="R227" s="11">
        <v>1.1716000000000001E-2</v>
      </c>
      <c r="S227" s="11">
        <v>7.7869999999999995E-2</v>
      </c>
      <c r="T227" s="11">
        <v>1.3552E-2</v>
      </c>
      <c r="U227" s="11">
        <v>1.7142999999999999E-2</v>
      </c>
      <c r="V227" s="11">
        <v>8.1349000000000005E-2</v>
      </c>
      <c r="W227" s="11">
        <v>2.4086E-2</v>
      </c>
      <c r="X227" s="11">
        <v>6.2586000000000003E-2</v>
      </c>
      <c r="Y227" s="11">
        <v>2.0497000000000001E-2</v>
      </c>
      <c r="Z227" s="11">
        <v>1.6101000000000001E-2</v>
      </c>
      <c r="AA227" s="11">
        <v>0.443353</v>
      </c>
      <c r="AB227" s="11">
        <v>1.0447390000000001</v>
      </c>
      <c r="AC227" s="11">
        <v>0.35599799999999998</v>
      </c>
      <c r="AD227" s="11">
        <v>0.11043799999999999</v>
      </c>
      <c r="AE227" s="11">
        <v>3.7099E-2</v>
      </c>
    </row>
    <row r="228" spans="1:31" ht="13.5" customHeight="1" x14ac:dyDescent="0.15">
      <c r="A228" s="1"/>
      <c r="B228" s="16" t="s">
        <v>252</v>
      </c>
      <c r="C228" s="13">
        <v>0.38300000000000001</v>
      </c>
      <c r="D228" s="14">
        <v>4.3999999999999997E-2</v>
      </c>
      <c r="E228" s="14">
        <v>0.33400000000000002</v>
      </c>
      <c r="F228" s="14">
        <v>0.13100000000000001</v>
      </c>
      <c r="G228" s="14">
        <v>0.187</v>
      </c>
      <c r="H228" s="14"/>
      <c r="I228" s="14">
        <v>0.111</v>
      </c>
      <c r="J228" s="14">
        <v>0.28873199999999999</v>
      </c>
      <c r="K228" s="14">
        <v>0.80994699999999997</v>
      </c>
      <c r="L228" s="14">
        <v>0.19087299999999999</v>
      </c>
      <c r="M228" s="14">
        <v>0.266426</v>
      </c>
      <c r="N228" s="14">
        <v>0.19430600000000001</v>
      </c>
      <c r="O228" s="14">
        <v>0.218167</v>
      </c>
      <c r="P228" s="14">
        <v>0.34964699999999999</v>
      </c>
      <c r="Q228" s="14">
        <v>0.15024100000000001</v>
      </c>
      <c r="R228" s="14">
        <v>0.28901100000000002</v>
      </c>
      <c r="S228" s="14">
        <v>1.211552</v>
      </c>
      <c r="T228" s="14">
        <v>0.44937899999999997</v>
      </c>
      <c r="U228" s="14">
        <v>0.28279700000000002</v>
      </c>
      <c r="V228" s="14">
        <v>0.334532</v>
      </c>
      <c r="W228" s="14">
        <v>0.76675599999999999</v>
      </c>
      <c r="X228" s="14">
        <v>0.62449100000000002</v>
      </c>
      <c r="Y228" s="14">
        <v>0.94426200000000005</v>
      </c>
      <c r="Z228" s="14">
        <v>0.65933299999999995</v>
      </c>
      <c r="AA228" s="14">
        <v>0.63162700000000005</v>
      </c>
      <c r="AB228" s="14">
        <v>0.35386400000000001</v>
      </c>
      <c r="AC228" s="14">
        <v>0.40674399999999999</v>
      </c>
      <c r="AD228" s="14">
        <v>0.68942300000000001</v>
      </c>
      <c r="AE228" s="14">
        <v>0.43812099999999998</v>
      </c>
    </row>
    <row r="229" spans="1:31" ht="13.5" customHeight="1" x14ac:dyDescent="0.15">
      <c r="A229" s="1"/>
      <c r="B229" s="16" t="s">
        <v>253</v>
      </c>
      <c r="C229" s="10">
        <v>0.32500000000000001</v>
      </c>
      <c r="D229" s="11">
        <v>0.65100000000000002</v>
      </c>
      <c r="E229" s="11">
        <v>0.95</v>
      </c>
      <c r="F229" s="11">
        <v>0.94</v>
      </c>
      <c r="G229" s="11">
        <v>1.5660000000000001</v>
      </c>
      <c r="H229" s="11"/>
      <c r="I229" s="11">
        <v>4.7359999999999998</v>
      </c>
      <c r="J229" s="11">
        <v>2.6895889999999998</v>
      </c>
      <c r="K229" s="11">
        <v>1.9355009999999999</v>
      </c>
      <c r="L229" s="11">
        <v>3.03538</v>
      </c>
      <c r="M229" s="11">
        <v>2.4179360000000001</v>
      </c>
      <c r="N229" s="11">
        <v>1.3723069999999999</v>
      </c>
      <c r="O229" s="11">
        <v>1.3849469999999999</v>
      </c>
      <c r="P229" s="11">
        <v>6.0516069999999997</v>
      </c>
      <c r="Q229" s="11">
        <v>3.0299269999999998</v>
      </c>
      <c r="R229" s="11">
        <v>2.2225579999999998</v>
      </c>
      <c r="S229" s="11">
        <v>2.460378</v>
      </c>
      <c r="T229" s="11">
        <v>3.8913579999999999</v>
      </c>
      <c r="U229" s="11">
        <v>4.4048439999999998</v>
      </c>
      <c r="V229" s="11">
        <v>7.1281090000000003</v>
      </c>
      <c r="W229" s="11">
        <v>13.445914999999999</v>
      </c>
      <c r="X229" s="11">
        <v>14.010278</v>
      </c>
      <c r="Y229" s="11">
        <v>24.738022999999998</v>
      </c>
      <c r="Z229" s="11">
        <v>20.660684</v>
      </c>
      <c r="AA229" s="11">
        <v>12.80401</v>
      </c>
      <c r="AB229" s="11">
        <v>9.7226619999999997</v>
      </c>
      <c r="AC229" s="11">
        <v>11.870913</v>
      </c>
      <c r="AD229" s="11">
        <v>14.938018</v>
      </c>
      <c r="AE229" s="11">
        <v>11.206766</v>
      </c>
    </row>
    <row r="230" spans="1:31" ht="13.5" customHeight="1" x14ac:dyDescent="0.15">
      <c r="A230" s="1"/>
      <c r="B230" s="16" t="s">
        <v>254</v>
      </c>
      <c r="C230" s="13">
        <v>3.391</v>
      </c>
      <c r="D230" s="14">
        <v>4.2649999999999997</v>
      </c>
      <c r="E230" s="14">
        <v>2.472</v>
      </c>
      <c r="F230" s="14">
        <v>1.2190000000000001</v>
      </c>
      <c r="G230" s="14">
        <v>2.3439999999999999</v>
      </c>
      <c r="H230" s="14"/>
      <c r="I230" s="14">
        <v>2.3130000000000002</v>
      </c>
      <c r="J230" s="14">
        <v>14.843</v>
      </c>
      <c r="K230" s="14">
        <v>4.2660400000000003</v>
      </c>
      <c r="L230" s="14">
        <v>3.5580530000000001</v>
      </c>
      <c r="M230" s="14">
        <v>4.6329359999999999</v>
      </c>
      <c r="N230" s="14">
        <v>2.0252500000000002</v>
      </c>
      <c r="O230" s="14">
        <v>1.609586</v>
      </c>
      <c r="P230" s="14">
        <v>38.005361999999998</v>
      </c>
      <c r="Q230" s="14">
        <v>6.8655290000000004</v>
      </c>
      <c r="R230" s="14">
        <v>6.9743130000000004</v>
      </c>
      <c r="S230" s="14">
        <v>7.4439859999999998</v>
      </c>
      <c r="T230" s="14">
        <v>4.1730590000000003</v>
      </c>
      <c r="U230" s="14">
        <v>3.7874080000000001</v>
      </c>
      <c r="V230" s="14">
        <v>5.3325690000000003</v>
      </c>
      <c r="W230" s="14">
        <v>5.8230399999999998</v>
      </c>
      <c r="X230" s="14">
        <v>7.9514259999999997</v>
      </c>
      <c r="Y230" s="14">
        <v>4.0347689999999998</v>
      </c>
      <c r="Z230" s="14">
        <v>4.7704709999999997</v>
      </c>
      <c r="AA230" s="14">
        <v>3.1738040000000001</v>
      </c>
      <c r="AB230" s="14">
        <v>1.471795</v>
      </c>
      <c r="AC230" s="14">
        <v>0.59653699999999998</v>
      </c>
      <c r="AD230" s="14">
        <v>0.66755900000000001</v>
      </c>
      <c r="AE230" s="14">
        <v>0.38048100000000001</v>
      </c>
    </row>
    <row r="231" spans="1:31" ht="13.5" customHeight="1" x14ac:dyDescent="0.15">
      <c r="A231" s="1"/>
      <c r="B231" s="16" t="s">
        <v>255</v>
      </c>
      <c r="C231" s="10">
        <v>2.3E-2</v>
      </c>
      <c r="D231" s="11">
        <v>0.39600000000000002</v>
      </c>
      <c r="E231" s="11">
        <v>0.60599999999999998</v>
      </c>
      <c r="F231" s="11">
        <v>6.7000000000000004E-2</v>
      </c>
      <c r="G231" s="11">
        <v>0.42699999999999999</v>
      </c>
      <c r="H231" s="11">
        <v>221</v>
      </c>
      <c r="I231" s="11">
        <v>0.252</v>
      </c>
      <c r="J231" s="11">
        <v>0.26400000000000001</v>
      </c>
      <c r="K231" s="11">
        <v>0.31900000000000001</v>
      </c>
      <c r="L231" s="11">
        <v>0.85937399999999997</v>
      </c>
      <c r="M231" s="11">
        <v>0.21515799999999999</v>
      </c>
      <c r="N231" s="11">
        <v>0.15815599999999999</v>
      </c>
      <c r="O231" s="11">
        <v>0.18429999999999999</v>
      </c>
      <c r="P231" s="11">
        <v>0.37589499999999998</v>
      </c>
      <c r="Q231" s="11">
        <v>0.23932500000000001</v>
      </c>
      <c r="R231" s="11">
        <v>0.165297</v>
      </c>
      <c r="S231" s="11">
        <v>0.57831200000000005</v>
      </c>
      <c r="T231" s="11">
        <v>0.46268799999999999</v>
      </c>
      <c r="U231" s="11">
        <v>0.47278599999999998</v>
      </c>
      <c r="V231" s="11">
        <v>0.30843300000000001</v>
      </c>
      <c r="W231" s="11">
        <v>0.55667599999999995</v>
      </c>
      <c r="X231" s="11">
        <v>3.1487430000000001</v>
      </c>
      <c r="Y231" s="11">
        <v>0.28790300000000002</v>
      </c>
      <c r="Z231" s="11">
        <v>0.69294800000000001</v>
      </c>
      <c r="AA231" s="11">
        <v>7.1556410000000001</v>
      </c>
      <c r="AB231" s="11">
        <v>8679.6892599999992</v>
      </c>
      <c r="AC231" s="11">
        <v>5.4462700000000002</v>
      </c>
      <c r="AD231" s="11">
        <v>0.43054799999999999</v>
      </c>
      <c r="AE231" s="11">
        <v>11574.98186</v>
      </c>
    </row>
    <row r="232" spans="1:31" ht="13.5" customHeight="1" x14ac:dyDescent="0.15">
      <c r="A232" s="1"/>
      <c r="B232" s="9" t="s">
        <v>256</v>
      </c>
      <c r="C232" s="13"/>
      <c r="D232" s="14"/>
      <c r="E232" s="14"/>
      <c r="F232" s="14">
        <v>0.56799999999999995</v>
      </c>
      <c r="G232" s="14">
        <v>1.103</v>
      </c>
      <c r="H232" s="14"/>
      <c r="I232" s="14">
        <v>0.49</v>
      </c>
      <c r="J232" s="14">
        <v>0.99853000000000003</v>
      </c>
      <c r="K232" s="14">
        <v>0.55621100000000001</v>
      </c>
      <c r="L232" s="14">
        <v>0.380801</v>
      </c>
      <c r="M232" s="14">
        <v>0.203148</v>
      </c>
      <c r="N232" s="14">
        <v>0.65877200000000002</v>
      </c>
      <c r="O232" s="14">
        <v>0.376444</v>
      </c>
      <c r="P232" s="14">
        <v>0.26117200000000002</v>
      </c>
      <c r="Q232" s="14">
        <v>0.14257700000000001</v>
      </c>
      <c r="R232" s="14">
        <v>0.55191999999999997</v>
      </c>
      <c r="S232" s="14">
        <v>0.60902900000000004</v>
      </c>
      <c r="T232" s="14">
        <v>0.99907000000000001</v>
      </c>
      <c r="U232" s="14">
        <v>1.0158860000000001</v>
      </c>
      <c r="V232" s="14">
        <v>2.4724080000000002</v>
      </c>
      <c r="W232" s="14">
        <v>20.967338000000002</v>
      </c>
      <c r="X232" s="14">
        <v>7.7605519999999997</v>
      </c>
      <c r="Y232" s="14">
        <v>25.933228</v>
      </c>
      <c r="Z232" s="14">
        <v>49.198433999999999</v>
      </c>
      <c r="AA232" s="14">
        <v>55.205267999999997</v>
      </c>
      <c r="AB232" s="14">
        <v>37.736831000000002</v>
      </c>
      <c r="AC232" s="14">
        <v>27.765453000000001</v>
      </c>
      <c r="AD232" s="14">
        <v>4.1481300000000001</v>
      </c>
      <c r="AE232" s="14">
        <v>3.4009550000000002</v>
      </c>
    </row>
    <row r="233" spans="1:31" ht="13.5" customHeight="1" x14ac:dyDescent="0.15">
      <c r="A233" s="1"/>
      <c r="B233" s="12" t="s">
        <v>257</v>
      </c>
      <c r="C233" s="10"/>
      <c r="D233" s="11"/>
      <c r="E233" s="11"/>
      <c r="F233" s="11">
        <v>0.47299999999999998</v>
      </c>
      <c r="G233" s="11">
        <v>1.103</v>
      </c>
      <c r="H233" s="11"/>
      <c r="I233" s="11">
        <v>0.49</v>
      </c>
      <c r="J233" s="11">
        <v>0.836225</v>
      </c>
      <c r="K233" s="11">
        <v>0.55621100000000001</v>
      </c>
      <c r="L233" s="11">
        <v>0.380801</v>
      </c>
      <c r="M233" s="11">
        <v>0.169602</v>
      </c>
      <c r="N233" s="11">
        <v>0.23245299999999999</v>
      </c>
      <c r="O233" s="11">
        <v>1.5703000000000002E-2</v>
      </c>
      <c r="P233" s="11">
        <v>0.170266</v>
      </c>
      <c r="Q233" s="11">
        <v>2.4291E-2</v>
      </c>
      <c r="R233" s="11">
        <v>0.43767400000000001</v>
      </c>
      <c r="S233" s="11">
        <v>0.60762899999999997</v>
      </c>
      <c r="T233" s="11">
        <v>0.99907000000000001</v>
      </c>
      <c r="U233" s="11">
        <v>1.0158860000000001</v>
      </c>
      <c r="V233" s="11">
        <v>1.022254</v>
      </c>
      <c r="W233" s="11">
        <v>1.0727370000000001</v>
      </c>
      <c r="X233" s="11">
        <v>0.84389599999999998</v>
      </c>
      <c r="Y233" s="11">
        <v>3.0091130000000001</v>
      </c>
      <c r="Z233" s="11">
        <v>3.2112270000000001</v>
      </c>
      <c r="AA233" s="11">
        <v>1.9630570000000001</v>
      </c>
      <c r="AB233" s="11">
        <v>2.9272770000000001</v>
      </c>
      <c r="AC233" s="11">
        <v>2.8264149999999999</v>
      </c>
      <c r="AD233" s="11">
        <v>4.1481300000000001</v>
      </c>
      <c r="AE233" s="11">
        <v>3.4009550000000002</v>
      </c>
    </row>
    <row r="234" spans="1:31" ht="13.5" customHeight="1" x14ac:dyDescent="0.15">
      <c r="A234" s="1"/>
      <c r="B234" s="12" t="s">
        <v>258</v>
      </c>
      <c r="C234" s="13"/>
      <c r="D234" s="14"/>
      <c r="E234" s="14"/>
      <c r="F234" s="14">
        <v>9.5000000000000001E-2</v>
      </c>
      <c r="G234" s="14"/>
      <c r="H234" s="14"/>
      <c r="I234" s="14"/>
      <c r="J234" s="14">
        <v>0.162305</v>
      </c>
      <c r="K234" s="14"/>
      <c r="L234" s="14"/>
      <c r="M234" s="14">
        <v>3.3545999999999999E-2</v>
      </c>
      <c r="N234" s="14">
        <v>0.426319</v>
      </c>
      <c r="O234" s="14">
        <v>0.36074099999999998</v>
      </c>
      <c r="P234" s="14">
        <v>9.0906000000000001E-2</v>
      </c>
      <c r="Q234" s="14">
        <v>0.118286</v>
      </c>
      <c r="R234" s="14">
        <v>0.114246</v>
      </c>
      <c r="S234" s="14">
        <v>1.4E-3</v>
      </c>
      <c r="T234" s="14"/>
      <c r="U234" s="14"/>
      <c r="V234" s="14">
        <v>1.4501539999999999</v>
      </c>
      <c r="W234" s="14">
        <v>19.894601000000002</v>
      </c>
      <c r="X234" s="14">
        <v>6.9166559999999997</v>
      </c>
      <c r="Y234" s="14">
        <v>22.924115</v>
      </c>
      <c r="Z234" s="14">
        <v>45.987206999999998</v>
      </c>
      <c r="AA234" s="14">
        <v>53.242210999999998</v>
      </c>
      <c r="AB234" s="14">
        <v>34.809553999999999</v>
      </c>
      <c r="AC234" s="14">
        <v>24.939038</v>
      </c>
      <c r="AD234" s="14"/>
      <c r="AE234" s="14"/>
    </row>
    <row r="235" spans="1:31" ht="13.5" customHeight="1" x14ac:dyDescent="0.15">
      <c r="A235" s="1"/>
      <c r="B235" s="9" t="s">
        <v>259</v>
      </c>
      <c r="C235" s="10"/>
      <c r="D235" s="11"/>
      <c r="E235" s="11"/>
      <c r="F235" s="11"/>
      <c r="G235" s="11"/>
      <c r="H235" s="11"/>
      <c r="I235" s="11"/>
      <c r="J235" s="11"/>
      <c r="K235" s="11">
        <v>5.5204999999999997E-2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3.5" customHeight="1" x14ac:dyDescent="0.15">
      <c r="A236" s="1"/>
      <c r="B236" s="9" t="s">
        <v>260</v>
      </c>
      <c r="C236" s="13"/>
      <c r="D236" s="14">
        <v>6.0000000000000001E-3</v>
      </c>
      <c r="E236" s="14">
        <v>0.628</v>
      </c>
      <c r="F236" s="14">
        <v>4.1429999999999998</v>
      </c>
      <c r="G236" s="14">
        <v>5.4329999999999998</v>
      </c>
      <c r="H236" s="14">
        <v>20</v>
      </c>
      <c r="I236" s="14"/>
      <c r="J236" s="14"/>
      <c r="K236" s="14">
        <v>4.8000000000000001E-4</v>
      </c>
      <c r="L236" s="14">
        <v>3.6353999999999997E-2</v>
      </c>
      <c r="M236" s="14">
        <v>8.6120140000000003</v>
      </c>
      <c r="N236" s="14">
        <v>3.8475839999999999</v>
      </c>
      <c r="O236" s="14">
        <v>9.6862949999999994</v>
      </c>
      <c r="P236" s="14">
        <v>9.0526680000000006</v>
      </c>
      <c r="Q236" s="14">
        <v>9.377891</v>
      </c>
      <c r="R236" s="14"/>
      <c r="S236" s="14"/>
      <c r="T236" s="14"/>
      <c r="U236" s="14"/>
      <c r="V236" s="14">
        <v>3.19E-4</v>
      </c>
      <c r="W236" s="14">
        <v>4.0969999999999999E-3</v>
      </c>
      <c r="X236" s="14">
        <v>4.0740000000000004E-3</v>
      </c>
      <c r="Y236" s="14"/>
      <c r="Z236" s="14"/>
      <c r="AA236" s="14"/>
      <c r="AB236" s="14"/>
      <c r="AC236" s="14"/>
      <c r="AD236" s="14"/>
      <c r="AE236" s="14">
        <v>2.5950999999999998E-2</v>
      </c>
    </row>
    <row r="237" spans="1:31" ht="13.5" customHeight="1" x14ac:dyDescent="0.15">
      <c r="A237" s="1"/>
      <c r="B237" s="9" t="s">
        <v>261</v>
      </c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12" t="s">
        <v>262</v>
      </c>
      <c r="C238" s="13">
        <v>26.628</v>
      </c>
      <c r="D238" s="14">
        <v>29.108089</v>
      </c>
      <c r="E238" s="14">
        <v>37.603000000000002</v>
      </c>
      <c r="F238" s="14">
        <v>49.828000000000003</v>
      </c>
      <c r="G238" s="14">
        <v>40.807000000000002</v>
      </c>
      <c r="H238" s="14">
        <v>48</v>
      </c>
      <c r="I238" s="14">
        <v>48.578000000000003</v>
      </c>
      <c r="J238" s="14">
        <v>64.204751000000002</v>
      </c>
      <c r="K238" s="14">
        <v>60.437970999999997</v>
      </c>
      <c r="L238" s="14">
        <v>57.062894</v>
      </c>
      <c r="M238" s="14">
        <v>57.260593</v>
      </c>
      <c r="N238" s="14">
        <v>67.610399999999998</v>
      </c>
      <c r="O238" s="14">
        <v>98.180986000000004</v>
      </c>
      <c r="P238" s="14">
        <v>96.078372000000002</v>
      </c>
      <c r="Q238" s="14">
        <v>83.047287999999995</v>
      </c>
      <c r="R238" s="14">
        <v>120.088961</v>
      </c>
      <c r="S238" s="14">
        <v>190.98609200000001</v>
      </c>
      <c r="T238" s="14">
        <v>200.933798</v>
      </c>
      <c r="U238" s="14">
        <v>167.45576399999999</v>
      </c>
      <c r="V238" s="14">
        <v>214.99165600000001</v>
      </c>
      <c r="W238" s="14">
        <v>247.00000399999999</v>
      </c>
      <c r="X238" s="14">
        <v>198.42990900000001</v>
      </c>
      <c r="Y238" s="14">
        <v>414.12183700000003</v>
      </c>
      <c r="Z238" s="14">
        <v>346.73588799999999</v>
      </c>
      <c r="AA238" s="14">
        <v>779.12105799999995</v>
      </c>
      <c r="AB238" s="14">
        <v>261.25049200000001</v>
      </c>
      <c r="AC238" s="14">
        <v>177.649078</v>
      </c>
      <c r="AD238" s="14">
        <v>244.690617</v>
      </c>
      <c r="AE238" s="14">
        <v>226.73311100000001</v>
      </c>
    </row>
    <row r="239" spans="1:31" ht="13.5" customHeight="1" x14ac:dyDescent="0.15">
      <c r="A239" s="1"/>
      <c r="B239" s="12" t="s">
        <v>263</v>
      </c>
      <c r="C239" s="10">
        <v>144.74100000000001</v>
      </c>
      <c r="D239" s="11">
        <v>196.58</v>
      </c>
      <c r="E239" s="11">
        <v>250.48400000000001</v>
      </c>
      <c r="F239" s="11">
        <v>224.922</v>
      </c>
      <c r="G239" s="11">
        <v>214.71199999999999</v>
      </c>
      <c r="H239" s="11">
        <v>251</v>
      </c>
      <c r="I239" s="11">
        <v>219.35599999999999</v>
      </c>
      <c r="J239" s="11">
        <v>194.37229099999999</v>
      </c>
      <c r="K239" s="11">
        <v>123.74811099999999</v>
      </c>
      <c r="L239" s="11">
        <v>139.002061</v>
      </c>
      <c r="M239" s="11">
        <v>163.50680500000001</v>
      </c>
      <c r="N239" s="11">
        <v>172.640389</v>
      </c>
      <c r="O239" s="11">
        <v>198.529437</v>
      </c>
      <c r="P239" s="11">
        <v>224.08170200000001</v>
      </c>
      <c r="Q239" s="11">
        <v>250.03450599999999</v>
      </c>
      <c r="R239" s="11">
        <v>353.12427300000002</v>
      </c>
      <c r="S239" s="11">
        <v>473.01412299999998</v>
      </c>
      <c r="T239" s="11">
        <v>543.89620400000001</v>
      </c>
      <c r="U239" s="11">
        <v>439.25947400000001</v>
      </c>
      <c r="V239" s="11">
        <v>522.05323199999998</v>
      </c>
      <c r="W239" s="11">
        <v>485.89070099999998</v>
      </c>
      <c r="X239" s="11">
        <v>452.21417100000002</v>
      </c>
      <c r="Y239" s="11">
        <v>583.97102900000004</v>
      </c>
      <c r="Z239" s="11">
        <v>644.12825399999997</v>
      </c>
      <c r="AA239" s="11">
        <v>522.76421000000005</v>
      </c>
      <c r="AB239" s="11">
        <v>541.34025699999995</v>
      </c>
      <c r="AC239" s="11">
        <v>829.84224400000005</v>
      </c>
      <c r="AD239" s="11">
        <v>652.17433200000005</v>
      </c>
      <c r="AE239" s="11">
        <v>773.77563299999997</v>
      </c>
    </row>
    <row r="240" spans="1:31" ht="13.5" customHeight="1" x14ac:dyDescent="0.15">
      <c r="A240" s="1"/>
      <c r="B240" s="12" t="s">
        <v>264</v>
      </c>
      <c r="C240" s="13">
        <v>1326.364</v>
      </c>
      <c r="D240" s="14">
        <v>1454.3690529999999</v>
      </c>
      <c r="E240" s="14">
        <v>1475.377</v>
      </c>
      <c r="F240" s="14">
        <v>1725.9459999999999</v>
      </c>
      <c r="G240" s="14">
        <v>2153.0509999999999</v>
      </c>
      <c r="H240" s="14">
        <v>2337</v>
      </c>
      <c r="I240" s="14">
        <v>3514.3139999999999</v>
      </c>
      <c r="J240" s="14">
        <v>4312.667179</v>
      </c>
      <c r="K240" s="14">
        <v>5131.1463110000004</v>
      </c>
      <c r="L240" s="14">
        <v>5413.3125019999998</v>
      </c>
      <c r="M240" s="14">
        <v>5280.5215920000001</v>
      </c>
      <c r="N240" s="14">
        <v>5558.2851689999998</v>
      </c>
      <c r="O240" s="14">
        <v>5334.0026529999996</v>
      </c>
      <c r="P240" s="14">
        <v>6269.73099</v>
      </c>
      <c r="Q240" s="14">
        <v>6572.6546429999999</v>
      </c>
      <c r="R240" s="14">
        <v>8229.2972769999997</v>
      </c>
      <c r="S240" s="14">
        <v>8115.493547</v>
      </c>
      <c r="T240" s="14">
        <v>8042.8642749999999</v>
      </c>
      <c r="U240" s="14">
        <v>7740.3670069999998</v>
      </c>
      <c r="V240" s="14">
        <v>7021.9542540000002</v>
      </c>
      <c r="W240" s="14">
        <v>5554.6367309999996</v>
      </c>
      <c r="X240" s="14">
        <v>5271.9567980000002</v>
      </c>
      <c r="Y240" s="14">
        <v>5615.6543590000001</v>
      </c>
      <c r="Z240" s="14">
        <v>6263.5241029999997</v>
      </c>
      <c r="AA240" s="14">
        <v>6695.1364590000003</v>
      </c>
      <c r="AB240" s="14">
        <v>6315.8832460000003</v>
      </c>
      <c r="AC240" s="14">
        <v>8734.1763879999999</v>
      </c>
      <c r="AD240" s="14">
        <v>8295.684749</v>
      </c>
      <c r="AE240" s="14">
        <v>7779.7336580000001</v>
      </c>
    </row>
    <row r="241" spans="1:31" ht="13.5" customHeight="1" x14ac:dyDescent="0.15">
      <c r="A241" s="1"/>
      <c r="B241" s="12" t="s">
        <v>265</v>
      </c>
      <c r="C241" s="10">
        <v>156.13200000000001</v>
      </c>
      <c r="D241" s="11">
        <v>200.99100000000001</v>
      </c>
      <c r="E241" s="11">
        <v>244.99799999999999</v>
      </c>
      <c r="F241" s="11">
        <v>240.02799999999999</v>
      </c>
      <c r="G241" s="11">
        <v>217.37899999999999</v>
      </c>
      <c r="H241" s="11">
        <v>216</v>
      </c>
      <c r="I241" s="11">
        <v>221.297</v>
      </c>
      <c r="J241" s="11">
        <v>204.698398</v>
      </c>
      <c r="K241" s="11">
        <v>131.13840099999999</v>
      </c>
      <c r="L241" s="11">
        <v>141.75568999999999</v>
      </c>
      <c r="M241" s="11">
        <v>172.044467</v>
      </c>
      <c r="N241" s="11">
        <v>175.02239299999999</v>
      </c>
      <c r="O241" s="11">
        <v>215.85165900000001</v>
      </c>
      <c r="P241" s="11">
        <v>281.38189</v>
      </c>
      <c r="Q241" s="11">
        <v>302.28028499999999</v>
      </c>
      <c r="R241" s="11">
        <v>383.01986299999999</v>
      </c>
      <c r="S241" s="11">
        <v>504.38310300000001</v>
      </c>
      <c r="T241" s="11">
        <v>648.70189600000003</v>
      </c>
      <c r="U241" s="11">
        <v>470.34707400000002</v>
      </c>
      <c r="V241" s="11">
        <v>532.99610700000005</v>
      </c>
      <c r="W241" s="11">
        <v>496.85778699999997</v>
      </c>
      <c r="X241" s="11">
        <v>521.10920099999998</v>
      </c>
      <c r="Y241" s="11">
        <v>659.41352900000004</v>
      </c>
      <c r="Z241" s="11">
        <v>728.64769000000001</v>
      </c>
      <c r="AA241" s="11">
        <v>576.35235499999999</v>
      </c>
      <c r="AB241" s="11">
        <v>596.05287599999997</v>
      </c>
      <c r="AC241" s="11">
        <v>886.05836399999998</v>
      </c>
      <c r="AD241" s="11">
        <v>740.446415</v>
      </c>
      <c r="AE241" s="11">
        <v>872.19026799999995</v>
      </c>
    </row>
    <row r="242" spans="1:31" ht="13.5" customHeight="1" x14ac:dyDescent="0.15">
      <c r="A242" s="1"/>
      <c r="B242" s="17" t="s">
        <v>266</v>
      </c>
      <c r="C242" s="13">
        <v>726.84304799999995</v>
      </c>
      <c r="D242" s="14">
        <v>630.00266599999998</v>
      </c>
      <c r="E242" s="14">
        <v>1018.183</v>
      </c>
      <c r="F242" s="14">
        <v>1145.1369999999999</v>
      </c>
      <c r="G242" s="14">
        <v>1900.9259999999999</v>
      </c>
      <c r="H242" s="14">
        <v>2877</v>
      </c>
      <c r="I242" s="14">
        <v>2488.509</v>
      </c>
      <c r="J242" s="14">
        <v>2980.5484430000001</v>
      </c>
      <c r="K242" s="14">
        <v>4304.4985120000001</v>
      </c>
      <c r="L242" s="14">
        <v>4359.5326999999997</v>
      </c>
      <c r="M242" s="14">
        <v>4031.6635500000002</v>
      </c>
      <c r="N242" s="14">
        <v>5162.445361</v>
      </c>
      <c r="O242" s="14">
        <v>6840.3494300000002</v>
      </c>
      <c r="P242" s="14">
        <v>7508.2295569999997</v>
      </c>
      <c r="Q242" s="14">
        <v>9286.1792280000009</v>
      </c>
      <c r="R242" s="14">
        <v>10231.060858000001</v>
      </c>
      <c r="S242" s="14">
        <v>11871.556427</v>
      </c>
      <c r="T242" s="14">
        <v>11258.813317</v>
      </c>
      <c r="U242" s="14">
        <v>7697.7684600000002</v>
      </c>
      <c r="V242" s="14">
        <v>11751.222094999999</v>
      </c>
      <c r="W242" s="14">
        <v>12459.039917</v>
      </c>
      <c r="X242" s="14">
        <v>12591.062234000001</v>
      </c>
      <c r="Y242" s="14">
        <v>12884.439917</v>
      </c>
      <c r="Z242" s="14">
        <v>14932.526206</v>
      </c>
      <c r="AA242" s="14">
        <v>14005.363603</v>
      </c>
      <c r="AB242" s="14">
        <v>21502.047460999998</v>
      </c>
      <c r="AC242" s="14">
        <v>15120.373131</v>
      </c>
      <c r="AD242" s="14">
        <v>17997.285467999998</v>
      </c>
      <c r="AE242" s="14">
        <v>31022.136481000001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BB5C-0452-A940-8A3E-D0CAA1A0330C}">
  <dimension ref="A1:AG70"/>
  <sheetViews>
    <sheetView tabSelected="1" workbookViewId="0">
      <selection activeCell="A25" sqref="A25"/>
    </sheetView>
  </sheetViews>
  <sheetFormatPr baseColWidth="10" defaultRowHeight="13" x14ac:dyDescent="0.15"/>
  <cols>
    <col min="1" max="1" width="18.1640625" style="18" bestFit="1" customWidth="1"/>
    <col min="2" max="2" width="13.83203125" style="19" customWidth="1"/>
    <col min="3" max="3" width="16.1640625" style="19" customWidth="1"/>
    <col min="4" max="4" width="14.5" style="19" customWidth="1"/>
    <col min="5" max="5" width="15.6640625" style="19" customWidth="1"/>
    <col min="6" max="6" width="11.83203125" style="19" customWidth="1"/>
    <col min="7" max="7" width="12.83203125" style="19" customWidth="1"/>
    <col min="8" max="8" width="12.33203125" style="19" customWidth="1"/>
    <col min="9" max="9" width="13.83203125" style="19" customWidth="1"/>
    <col min="10" max="10" width="12.6640625" style="19" customWidth="1"/>
    <col min="11" max="11" width="12.5" style="19" customWidth="1"/>
    <col min="12" max="12" width="16" style="19" customWidth="1"/>
    <col min="13" max="13" width="18.33203125" style="19" customWidth="1"/>
    <col min="14" max="14" width="15.5" style="19" customWidth="1"/>
    <col min="15" max="15" width="12.1640625" style="19" customWidth="1"/>
    <col min="16" max="16" width="11.6640625" style="19" customWidth="1"/>
    <col min="17" max="17" width="12.83203125" style="19" customWidth="1"/>
    <col min="18" max="18" width="14.83203125" style="19" customWidth="1"/>
    <col min="19" max="19" width="16.83203125" style="19" customWidth="1"/>
    <col min="20" max="20" width="11.83203125" style="19" customWidth="1"/>
    <col min="21" max="21" width="16" style="19" customWidth="1"/>
    <col min="22" max="22" width="15.1640625" style="19" customWidth="1"/>
    <col min="23" max="24" width="13.6640625" style="19" customWidth="1"/>
    <col min="25" max="25" width="11.83203125" style="19" customWidth="1"/>
    <col min="26" max="27" width="9.83203125" style="19" bestFit="1" customWidth="1"/>
    <col min="28" max="28" width="14.1640625" style="19" customWidth="1"/>
    <col min="29" max="29" width="11.5" style="19" customWidth="1"/>
    <col min="30" max="30" width="15" style="19" customWidth="1"/>
    <col min="31" max="31" width="10.83203125" style="19"/>
    <col min="32" max="32" width="11" style="19" bestFit="1" customWidth="1"/>
    <col min="33" max="16384" width="10.83203125" style="19"/>
  </cols>
  <sheetData>
    <row r="1" spans="1:30" x14ac:dyDescent="0.15">
      <c r="B1" s="19">
        <v>2</v>
      </c>
      <c r="C1" s="19">
        <f>B1+1</f>
        <v>3</v>
      </c>
      <c r="D1" s="19">
        <f t="shared" ref="D1:AD1" si="0">C1+1</f>
        <v>4</v>
      </c>
      <c r="E1" s="19">
        <f t="shared" si="0"/>
        <v>5</v>
      </c>
      <c r="F1" s="19">
        <f t="shared" si="0"/>
        <v>6</v>
      </c>
      <c r="G1" s="19">
        <f t="shared" si="0"/>
        <v>7</v>
      </c>
      <c r="H1" s="19">
        <f t="shared" si="0"/>
        <v>8</v>
      </c>
      <c r="I1" s="19">
        <f t="shared" si="0"/>
        <v>9</v>
      </c>
      <c r="J1" s="19">
        <f t="shared" si="0"/>
        <v>10</v>
      </c>
      <c r="K1" s="19">
        <f t="shared" si="0"/>
        <v>11</v>
      </c>
      <c r="L1" s="19">
        <f t="shared" si="0"/>
        <v>12</v>
      </c>
      <c r="M1" s="19">
        <f t="shared" si="0"/>
        <v>13</v>
      </c>
      <c r="N1" s="19">
        <f t="shared" si="0"/>
        <v>14</v>
      </c>
      <c r="O1" s="19">
        <f t="shared" si="0"/>
        <v>15</v>
      </c>
      <c r="P1" s="19">
        <f t="shared" si="0"/>
        <v>16</v>
      </c>
      <c r="Q1" s="19">
        <f t="shared" si="0"/>
        <v>17</v>
      </c>
      <c r="R1" s="19">
        <f t="shared" si="0"/>
        <v>18</v>
      </c>
      <c r="S1" s="19">
        <f t="shared" si="0"/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>
        <f t="shared" si="0"/>
        <v>29</v>
      </c>
      <c r="AD1" s="19">
        <f t="shared" si="0"/>
        <v>30</v>
      </c>
    </row>
    <row r="2" spans="1:30" x14ac:dyDescent="0.15">
      <c r="A2" s="20"/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21" t="s">
        <v>14</v>
      </c>
      <c r="N2" s="21" t="s">
        <v>15</v>
      </c>
      <c r="O2" s="21" t="s">
        <v>16</v>
      </c>
      <c r="P2" s="21" t="s">
        <v>17</v>
      </c>
      <c r="Q2" s="21" t="s">
        <v>18</v>
      </c>
      <c r="R2" s="21" t="s">
        <v>19</v>
      </c>
      <c r="S2" s="21" t="s">
        <v>20</v>
      </c>
      <c r="T2" s="21" t="s">
        <v>21</v>
      </c>
      <c r="U2" s="21" t="s">
        <v>22</v>
      </c>
      <c r="V2" s="21" t="s">
        <v>23</v>
      </c>
      <c r="W2" s="21" t="s">
        <v>24</v>
      </c>
      <c r="X2" s="21" t="s">
        <v>25</v>
      </c>
      <c r="Y2" s="21" t="s">
        <v>26</v>
      </c>
      <c r="Z2" s="21" t="s">
        <v>27</v>
      </c>
      <c r="AA2" s="21" t="s">
        <v>28</v>
      </c>
      <c r="AB2" s="21" t="s">
        <v>29</v>
      </c>
      <c r="AC2" s="21" t="s">
        <v>30</v>
      </c>
      <c r="AD2" s="22" t="s">
        <v>31</v>
      </c>
    </row>
    <row r="3" spans="1:30" x14ac:dyDescent="0.15">
      <c r="A3" s="20" t="s">
        <v>217</v>
      </c>
      <c r="B3" s="23">
        <f>VLOOKUP($A3,'Exports, FOB'!$B:$AE,B$1,FALSE)+VLOOKUP($A3,'Imports, CIF'!$B:$AE,B$1,FALSE)</f>
        <v>16.259</v>
      </c>
      <c r="C3" s="23">
        <f>VLOOKUP($A3,'Exports, FOB'!$B:$AE,C$1,FALSE)+VLOOKUP($A3,'Imports, CIF'!$B:$AE,C$1,FALSE)</f>
        <v>12.466999999999999</v>
      </c>
      <c r="D3" s="23">
        <f>VLOOKUP($A3,'Exports, FOB'!$B:$AE,D$1,FALSE)+VLOOKUP($A3,'Imports, CIF'!$B:$AE,D$1,FALSE)</f>
        <v>10.164999999999999</v>
      </c>
      <c r="E3" s="23">
        <f>VLOOKUP($A3,'Exports, FOB'!$B:$AE,E$1,FALSE)+VLOOKUP($A3,'Imports, CIF'!$B:$AE,E$1,FALSE)</f>
        <v>19.426000000000002</v>
      </c>
      <c r="F3" s="23">
        <f>VLOOKUP($A3,'Exports, FOB'!$B:$AE,F$1,FALSE)+VLOOKUP($A3,'Imports, CIF'!$B:$AE,F$1,FALSE)</f>
        <v>26.692</v>
      </c>
      <c r="G3" s="23">
        <f>VLOOKUP($A3,'Exports, FOB'!$B:$AE,G$1,FALSE)+VLOOKUP($A3,'Imports, CIF'!$B:$AE,G$1,FALSE)</f>
        <v>0</v>
      </c>
      <c r="H3" s="23">
        <f>VLOOKUP($A3,'Exports, FOB'!$B:$AE,H$1,FALSE)+VLOOKUP($A3,'Imports, CIF'!$B:$AE,H$1,FALSE)</f>
        <v>49.289659999999998</v>
      </c>
      <c r="I3" s="23">
        <f>VLOOKUP($A3,'Exports, FOB'!$B:$AE,I$1,FALSE)+VLOOKUP($A3,'Imports, CIF'!$B:$AE,I$1,FALSE)</f>
        <v>40.767311999999997</v>
      </c>
      <c r="J3" s="23">
        <f>VLOOKUP($A3,'Exports, FOB'!$B:$AE,J$1,FALSE)+VLOOKUP($A3,'Imports, CIF'!$B:$AE,J$1,FALSE)</f>
        <v>48.728845</v>
      </c>
      <c r="K3" s="23">
        <f>VLOOKUP($A3,'Exports, FOB'!$B:$AE,K$1,FALSE)+VLOOKUP($A3,'Imports, CIF'!$B:$AE,K$1,FALSE)</f>
        <v>20.847134999999998</v>
      </c>
      <c r="L3" s="23">
        <f>VLOOKUP($A3,'Exports, FOB'!$B:$AE,L$1,FALSE)+VLOOKUP($A3,'Imports, CIF'!$B:$AE,L$1,FALSE)</f>
        <v>92.768081000000009</v>
      </c>
      <c r="M3" s="23">
        <f>VLOOKUP($A3,'Exports, FOB'!$B:$AE,M$1,FALSE)+VLOOKUP($A3,'Imports, CIF'!$B:$AE,M$1,FALSE)</f>
        <v>155.780947</v>
      </c>
      <c r="N3" s="23">
        <f>VLOOKUP($A3,'Exports, FOB'!$B:$AE,N$1,FALSE)+VLOOKUP($A3,'Imports, CIF'!$B:$AE,N$1,FALSE)</f>
        <v>206.73590899999999</v>
      </c>
      <c r="O3" s="23">
        <f>VLOOKUP($A3,'Exports, FOB'!$B:$AE,O$1,FALSE)+VLOOKUP($A3,'Imports, CIF'!$B:$AE,O$1,FALSE)</f>
        <v>270.26529799999997</v>
      </c>
      <c r="P3" s="23">
        <f>VLOOKUP($A3,'Exports, FOB'!$B:$AE,P$1,FALSE)+VLOOKUP($A3,'Imports, CIF'!$B:$AE,P$1,FALSE)</f>
        <v>258.03432500000002</v>
      </c>
      <c r="Q3" s="23">
        <f>VLOOKUP($A3,'Exports, FOB'!$B:$AE,Q$1,FALSE)+VLOOKUP($A3,'Imports, CIF'!$B:$AE,Q$1,FALSE)</f>
        <v>246.64422300000001</v>
      </c>
      <c r="R3" s="23">
        <f>VLOOKUP($A3,'Exports, FOB'!$B:$AE,R$1,FALSE)+VLOOKUP($A3,'Imports, CIF'!$B:$AE,R$1,FALSE)</f>
        <v>348.14663200000001</v>
      </c>
      <c r="S3" s="23">
        <f>VLOOKUP($A3,'Exports, FOB'!$B:$AE,S$1,FALSE)+VLOOKUP($A3,'Imports, CIF'!$B:$AE,S$1,FALSE)</f>
        <v>412.98411600000003</v>
      </c>
      <c r="T3" s="23">
        <f>VLOOKUP($A3,'Exports, FOB'!$B:$AE,T$1,FALSE)+VLOOKUP($A3,'Imports, CIF'!$B:$AE,T$1,FALSE)</f>
        <v>421.71189899999996</v>
      </c>
      <c r="U3" s="23">
        <f>VLOOKUP($A3,'Exports, FOB'!$B:$AE,U$1,FALSE)+VLOOKUP($A3,'Imports, CIF'!$B:$AE,U$1,FALSE)</f>
        <v>328.28616699999998</v>
      </c>
      <c r="V3" s="23">
        <f>VLOOKUP($A3,'Exports, FOB'!$B:$AE,V$1,FALSE)+VLOOKUP($A3,'Imports, CIF'!$B:$AE,V$1,FALSE)</f>
        <v>373.931961</v>
      </c>
      <c r="W3" s="23">
        <f>VLOOKUP($A3,'Exports, FOB'!$B:$AE,W$1,FALSE)+VLOOKUP($A3,'Imports, CIF'!$B:$AE,W$1,FALSE)</f>
        <v>333.110546</v>
      </c>
      <c r="X3" s="23">
        <f>VLOOKUP($A3,'Exports, FOB'!$B:$AE,X$1,FALSE)+VLOOKUP($A3,'Imports, CIF'!$B:$AE,X$1,FALSE)</f>
        <v>433.628604</v>
      </c>
      <c r="Y3" s="23">
        <f>VLOOKUP($A3,'Exports, FOB'!$B:$AE,Y$1,FALSE)+VLOOKUP($A3,'Imports, CIF'!$B:$AE,Y$1,FALSE)</f>
        <v>573.34917400000006</v>
      </c>
      <c r="Z3" s="23">
        <f>VLOOKUP($A3,'Exports, FOB'!$B:$AE,Z$1,FALSE)+VLOOKUP($A3,'Imports, CIF'!$B:$AE,Z$1,FALSE)</f>
        <v>248.40658300000001</v>
      </c>
      <c r="AA3" s="23">
        <f>VLOOKUP($A3,'Exports, FOB'!$B:$AE,AA$1,FALSE)+VLOOKUP($A3,'Imports, CIF'!$B:$AE,AA$1,FALSE)</f>
        <v>395.47942</v>
      </c>
      <c r="AB3" s="23">
        <f>VLOOKUP($A3,'Exports, FOB'!$B:$AE,AB$1,FALSE)+VLOOKUP($A3,'Imports, CIF'!$B:$AE,AB$1,FALSE)</f>
        <v>329.35922600000004</v>
      </c>
      <c r="AC3" s="23">
        <f>VLOOKUP($A3,'Exports, FOB'!$B:$AE,AC$1,FALSE)+VLOOKUP($A3,'Imports, CIF'!$B:$AE,AC$1,FALSE)</f>
        <v>387.00037400000002</v>
      </c>
      <c r="AD3" s="23">
        <f>VLOOKUP($A3,'Exports, FOB'!$B:$AE,AD$1,FALSE)+VLOOKUP($A3,'Imports, CIF'!$B:$AE,AD$1,FALSE)</f>
        <v>464.16175799999996</v>
      </c>
    </row>
    <row r="4" spans="1:30" x14ac:dyDescent="0.15">
      <c r="A4" s="24" t="s">
        <v>32</v>
      </c>
      <c r="B4" s="23">
        <f>VLOOKUP($A4,'Exports, FOB'!$B:$AE,B$1,FALSE)+VLOOKUP($A4,'Imports, CIF'!$B:$AE,B$1,FALSE)</f>
        <v>523.96299999999997</v>
      </c>
      <c r="C4" s="23">
        <f>VLOOKUP($A4,'Exports, FOB'!$B:$AE,C$1,FALSE)+VLOOKUP($A4,'Imports, CIF'!$B:$AE,C$1,FALSE)</f>
        <v>519.25199999999995</v>
      </c>
      <c r="D4" s="23">
        <f>VLOOKUP($A4,'Exports, FOB'!$B:$AE,D$1,FALSE)+VLOOKUP($A4,'Imports, CIF'!$B:$AE,D$1,FALSE)</f>
        <v>588.65300000000002</v>
      </c>
      <c r="E4" s="23">
        <f>VLOOKUP($A4,'Exports, FOB'!$B:$AE,E$1,FALSE)+VLOOKUP($A4,'Imports, CIF'!$B:$AE,E$1,FALSE)</f>
        <v>771.74</v>
      </c>
      <c r="F4" s="23">
        <f>VLOOKUP($A4,'Exports, FOB'!$B:$AE,F$1,FALSE)+VLOOKUP($A4,'Imports, CIF'!$B:$AE,F$1,FALSE)</f>
        <v>967.66399999999999</v>
      </c>
      <c r="G4" s="23">
        <f>VLOOKUP($A4,'Exports, FOB'!$B:$AE,G$1,FALSE)+VLOOKUP($A4,'Imports, CIF'!$B:$AE,G$1,FALSE)</f>
        <v>951</v>
      </c>
      <c r="H4" s="23">
        <f>VLOOKUP($A4,'Exports, FOB'!$B:$AE,H$1,FALSE)+VLOOKUP($A4,'Imports, CIF'!$B:$AE,H$1,FALSE)</f>
        <v>1320.4932000000001</v>
      </c>
      <c r="I4" s="23">
        <f>VLOOKUP($A4,'Exports, FOB'!$B:$AE,I$1,FALSE)+VLOOKUP($A4,'Imports, CIF'!$B:$AE,I$1,FALSE)</f>
        <v>852.42455399999994</v>
      </c>
      <c r="J4" s="23">
        <f>VLOOKUP($A4,'Exports, FOB'!$B:$AE,J$1,FALSE)+VLOOKUP($A4,'Imports, CIF'!$B:$AE,J$1,FALSE)</f>
        <v>981.83709399999998</v>
      </c>
      <c r="K4" s="23">
        <f>VLOOKUP($A4,'Exports, FOB'!$B:$AE,K$1,FALSE)+VLOOKUP($A4,'Imports, CIF'!$B:$AE,K$1,FALSE)</f>
        <v>1126.957578</v>
      </c>
      <c r="L4" s="23">
        <f>VLOOKUP($A4,'Exports, FOB'!$B:$AE,L$1,FALSE)+VLOOKUP($A4,'Imports, CIF'!$B:$AE,L$1,FALSE)</f>
        <v>870.58904299999995</v>
      </c>
      <c r="M4" s="23">
        <f>VLOOKUP($A4,'Exports, FOB'!$B:$AE,M$1,FALSE)+VLOOKUP($A4,'Imports, CIF'!$B:$AE,M$1,FALSE)</f>
        <v>931.70684100000005</v>
      </c>
      <c r="N4" s="23">
        <f>VLOOKUP($A4,'Exports, FOB'!$B:$AE,N$1,FALSE)+VLOOKUP($A4,'Imports, CIF'!$B:$AE,N$1,FALSE)</f>
        <v>898.54103999999995</v>
      </c>
      <c r="O4" s="23">
        <f>VLOOKUP($A4,'Exports, FOB'!$B:$AE,O$1,FALSE)+VLOOKUP($A4,'Imports, CIF'!$B:$AE,O$1,FALSE)</f>
        <v>1061.0951340000001</v>
      </c>
      <c r="P4" s="23">
        <f>VLOOKUP($A4,'Exports, FOB'!$B:$AE,P$1,FALSE)+VLOOKUP($A4,'Imports, CIF'!$B:$AE,P$1,FALSE)</f>
        <v>985.79189900000006</v>
      </c>
      <c r="Q4" s="23">
        <f>VLOOKUP($A4,'Exports, FOB'!$B:$AE,Q$1,FALSE)+VLOOKUP($A4,'Imports, CIF'!$B:$AE,Q$1,FALSE)</f>
        <v>1107.119203</v>
      </c>
      <c r="R4" s="23">
        <f>VLOOKUP($A4,'Exports, FOB'!$B:$AE,R$1,FALSE)+VLOOKUP($A4,'Imports, CIF'!$B:$AE,R$1,FALSE)</f>
        <v>1245.599516</v>
      </c>
      <c r="S4" s="23">
        <f>VLOOKUP($A4,'Exports, FOB'!$B:$AE,S$1,FALSE)+VLOOKUP($A4,'Imports, CIF'!$B:$AE,S$1,FALSE)</f>
        <v>1427.562735</v>
      </c>
      <c r="T4" s="23">
        <f>VLOOKUP($A4,'Exports, FOB'!$B:$AE,T$1,FALSE)+VLOOKUP($A4,'Imports, CIF'!$B:$AE,T$1,FALSE)</f>
        <v>1089.093392</v>
      </c>
      <c r="U4" s="23">
        <f>VLOOKUP($A4,'Exports, FOB'!$B:$AE,U$1,FALSE)+VLOOKUP($A4,'Imports, CIF'!$B:$AE,U$1,FALSE)</f>
        <v>1270.8708360000001</v>
      </c>
      <c r="V4" s="23">
        <f>VLOOKUP($A4,'Exports, FOB'!$B:$AE,V$1,FALSE)+VLOOKUP($A4,'Imports, CIF'!$B:$AE,V$1,FALSE)</f>
        <v>1554.930511</v>
      </c>
      <c r="W4" s="23">
        <f>VLOOKUP($A4,'Exports, FOB'!$B:$AE,W$1,FALSE)+VLOOKUP($A4,'Imports, CIF'!$B:$AE,W$1,FALSE)</f>
        <v>1865.9248969999999</v>
      </c>
      <c r="X4" s="23">
        <f>VLOOKUP($A4,'Exports, FOB'!$B:$AE,X$1,FALSE)+VLOOKUP($A4,'Imports, CIF'!$B:$AE,X$1,FALSE)</f>
        <v>1879.2919099999999</v>
      </c>
      <c r="Y4" s="23">
        <f>VLOOKUP($A4,'Exports, FOB'!$B:$AE,Y$1,FALSE)+VLOOKUP($A4,'Imports, CIF'!$B:$AE,Y$1,FALSE)</f>
        <v>1686.62201</v>
      </c>
      <c r="Z4" s="23">
        <f>VLOOKUP($A4,'Exports, FOB'!$B:$AE,Z$1,FALSE)+VLOOKUP($A4,'Imports, CIF'!$B:$AE,Z$1,FALSE)</f>
        <v>1304.4237009999999</v>
      </c>
      <c r="AA4" s="23">
        <f>VLOOKUP($A4,'Exports, FOB'!$B:$AE,AA$1,FALSE)+VLOOKUP($A4,'Imports, CIF'!$B:$AE,AA$1,FALSE)</f>
        <v>1453.3924569999999</v>
      </c>
      <c r="AB4" s="23">
        <f>VLOOKUP($A4,'Exports, FOB'!$B:$AE,AB$1,FALSE)+VLOOKUP($A4,'Imports, CIF'!$B:$AE,AB$1,FALSE)</f>
        <v>2126.221106</v>
      </c>
      <c r="AC4" s="23">
        <f>VLOOKUP($A4,'Exports, FOB'!$B:$AE,AC$1,FALSE)+VLOOKUP($A4,'Imports, CIF'!$B:$AE,AC$1,FALSE)</f>
        <v>1848.8257119999998</v>
      </c>
      <c r="AD4" s="23">
        <f>VLOOKUP($A4,'Exports, FOB'!$B:$AE,AD$1,FALSE)+VLOOKUP($A4,'Imports, CIF'!$B:$AE,AD$1,FALSE)</f>
        <v>1916.4298490000001</v>
      </c>
    </row>
    <row r="5" spans="1:30" x14ac:dyDescent="0.15">
      <c r="A5" s="24" t="s">
        <v>36</v>
      </c>
      <c r="B5" s="23">
        <f>VLOOKUP($A5,'Exports, FOB'!$B:$AE,B$1,FALSE)+VLOOKUP($A5,'Imports, CIF'!$B:$AE,B$1,FALSE)</f>
        <v>28.929000000000002</v>
      </c>
      <c r="C5" s="23">
        <f>VLOOKUP($A5,'Exports, FOB'!$B:$AE,C$1,FALSE)+VLOOKUP($A5,'Imports, CIF'!$B:$AE,C$1,FALSE)</f>
        <v>26.868000000000002</v>
      </c>
      <c r="D5" s="23">
        <f>VLOOKUP($A5,'Exports, FOB'!$B:$AE,D$1,FALSE)+VLOOKUP($A5,'Imports, CIF'!$B:$AE,D$1,FALSE)</f>
        <v>33.382999999999996</v>
      </c>
      <c r="E5" s="23">
        <f>VLOOKUP($A5,'Exports, FOB'!$B:$AE,E$1,FALSE)+VLOOKUP($A5,'Imports, CIF'!$B:$AE,E$1,FALSE)</f>
        <v>41.301000000000002</v>
      </c>
      <c r="F5" s="23">
        <f>VLOOKUP($A5,'Exports, FOB'!$B:$AE,F$1,FALSE)+VLOOKUP($A5,'Imports, CIF'!$B:$AE,F$1,FALSE)</f>
        <v>39.053000000000004</v>
      </c>
      <c r="G5" s="23">
        <f>VLOOKUP($A5,'Exports, FOB'!$B:$AE,G$1,FALSE)+VLOOKUP($A5,'Imports, CIF'!$B:$AE,G$1,FALSE)</f>
        <v>0</v>
      </c>
      <c r="H5" s="23">
        <f>VLOOKUP($A5,'Exports, FOB'!$B:$AE,H$1,FALSE)+VLOOKUP($A5,'Imports, CIF'!$B:$AE,H$1,FALSE)</f>
        <v>48.846209999999999</v>
      </c>
      <c r="I5" s="23">
        <f>VLOOKUP($A5,'Exports, FOB'!$B:$AE,I$1,FALSE)+VLOOKUP($A5,'Imports, CIF'!$B:$AE,I$1,FALSE)</f>
        <v>47.728965000000002</v>
      </c>
      <c r="J5" s="23">
        <f>VLOOKUP($A5,'Exports, FOB'!$B:$AE,J$1,FALSE)+VLOOKUP($A5,'Imports, CIF'!$B:$AE,J$1,FALSE)</f>
        <v>63.174706</v>
      </c>
      <c r="K5" s="23">
        <f>VLOOKUP($A5,'Exports, FOB'!$B:$AE,K$1,FALSE)+VLOOKUP($A5,'Imports, CIF'!$B:$AE,K$1,FALSE)</f>
        <v>81.719425000000001</v>
      </c>
      <c r="L5" s="23">
        <f>VLOOKUP($A5,'Exports, FOB'!$B:$AE,L$1,FALSE)+VLOOKUP($A5,'Imports, CIF'!$B:$AE,L$1,FALSE)</f>
        <v>103.052851</v>
      </c>
      <c r="M5" s="23">
        <f>VLOOKUP($A5,'Exports, FOB'!$B:$AE,M$1,FALSE)+VLOOKUP($A5,'Imports, CIF'!$B:$AE,M$1,FALSE)</f>
        <v>99.714827999999997</v>
      </c>
      <c r="N5" s="23">
        <f>VLOOKUP($A5,'Exports, FOB'!$B:$AE,N$1,FALSE)+VLOOKUP($A5,'Imports, CIF'!$B:$AE,N$1,FALSE)</f>
        <v>71.639717000000005</v>
      </c>
      <c r="O5" s="23">
        <f>VLOOKUP($A5,'Exports, FOB'!$B:$AE,O$1,FALSE)+VLOOKUP($A5,'Imports, CIF'!$B:$AE,O$1,FALSE)</f>
        <v>93.905415000000005</v>
      </c>
      <c r="P5" s="23">
        <f>VLOOKUP($A5,'Exports, FOB'!$B:$AE,P$1,FALSE)+VLOOKUP($A5,'Imports, CIF'!$B:$AE,P$1,FALSE)</f>
        <v>67.212729999999993</v>
      </c>
      <c r="Q5" s="23">
        <f>VLOOKUP($A5,'Exports, FOB'!$B:$AE,Q$1,FALSE)+VLOOKUP($A5,'Imports, CIF'!$B:$AE,Q$1,FALSE)</f>
        <v>108.93735599999999</v>
      </c>
      <c r="R5" s="23">
        <f>VLOOKUP($A5,'Exports, FOB'!$B:$AE,R$1,FALSE)+VLOOKUP($A5,'Imports, CIF'!$B:$AE,R$1,FALSE)</f>
        <v>96.983110000000011</v>
      </c>
      <c r="S5" s="23">
        <f>VLOOKUP($A5,'Exports, FOB'!$B:$AE,S$1,FALSE)+VLOOKUP($A5,'Imports, CIF'!$B:$AE,S$1,FALSE)</f>
        <v>91.064986000000005</v>
      </c>
      <c r="T5" s="23">
        <f>VLOOKUP($A5,'Exports, FOB'!$B:$AE,T$1,FALSE)+VLOOKUP($A5,'Imports, CIF'!$B:$AE,T$1,FALSE)</f>
        <v>101.29310899999999</v>
      </c>
      <c r="U5" s="23">
        <f>VLOOKUP($A5,'Exports, FOB'!$B:$AE,U$1,FALSE)+VLOOKUP($A5,'Imports, CIF'!$B:$AE,U$1,FALSE)</f>
        <v>275.66982200000001</v>
      </c>
      <c r="V5" s="23">
        <f>VLOOKUP($A5,'Exports, FOB'!$B:$AE,V$1,FALSE)+VLOOKUP($A5,'Imports, CIF'!$B:$AE,V$1,FALSE)</f>
        <v>214.15879799999999</v>
      </c>
      <c r="W5" s="23">
        <f>VLOOKUP($A5,'Exports, FOB'!$B:$AE,W$1,FALSE)+VLOOKUP($A5,'Imports, CIF'!$B:$AE,W$1,FALSE)</f>
        <v>152.96124399999999</v>
      </c>
      <c r="X5" s="23">
        <f>VLOOKUP($A5,'Exports, FOB'!$B:$AE,X$1,FALSE)+VLOOKUP($A5,'Imports, CIF'!$B:$AE,X$1,FALSE)</f>
        <v>206.94502499999999</v>
      </c>
      <c r="Y5" s="23">
        <f>VLOOKUP($A5,'Exports, FOB'!$B:$AE,Y$1,FALSE)+VLOOKUP($A5,'Imports, CIF'!$B:$AE,Y$1,FALSE)</f>
        <v>181.323317</v>
      </c>
      <c r="Z5" s="23">
        <f>VLOOKUP($A5,'Exports, FOB'!$B:$AE,Z$1,FALSE)+VLOOKUP($A5,'Imports, CIF'!$B:$AE,Z$1,FALSE)</f>
        <v>171.104219</v>
      </c>
      <c r="AA5" s="23">
        <f>VLOOKUP($A5,'Exports, FOB'!$B:$AE,AA$1,FALSE)+VLOOKUP($A5,'Imports, CIF'!$B:$AE,AA$1,FALSE)</f>
        <v>196.23249299999998</v>
      </c>
      <c r="AB5" s="23">
        <f>VLOOKUP($A5,'Exports, FOB'!$B:$AE,AB$1,FALSE)+VLOOKUP($A5,'Imports, CIF'!$B:$AE,AB$1,FALSE)</f>
        <v>157.59742800000001</v>
      </c>
      <c r="AC5" s="23">
        <f>VLOOKUP($A5,'Exports, FOB'!$B:$AE,AC$1,FALSE)+VLOOKUP($A5,'Imports, CIF'!$B:$AE,AC$1,FALSE)</f>
        <v>224.42355000000001</v>
      </c>
      <c r="AD5" s="23">
        <f>VLOOKUP($A5,'Exports, FOB'!$B:$AE,AD$1,FALSE)+VLOOKUP($A5,'Imports, CIF'!$B:$AE,AD$1,FALSE)</f>
        <v>248.52025499999999</v>
      </c>
    </row>
    <row r="6" spans="1:30" x14ac:dyDescent="0.15">
      <c r="A6" s="24" t="s">
        <v>37</v>
      </c>
      <c r="B6" s="23">
        <f>VLOOKUP($A6,'Exports, FOB'!$B:$AE,B$1,FALSE)+VLOOKUP($A6,'Imports, CIF'!$B:$AE,B$1,FALSE)</f>
        <v>0</v>
      </c>
      <c r="C6" s="23">
        <f>VLOOKUP($A6,'Exports, FOB'!$B:$AE,C$1,FALSE)+VLOOKUP($A6,'Imports, CIF'!$B:$AE,C$1,FALSE)</f>
        <v>0</v>
      </c>
      <c r="D6" s="23">
        <f>VLOOKUP($A6,'Exports, FOB'!$B:$AE,D$1,FALSE)+VLOOKUP($A6,'Imports, CIF'!$B:$AE,D$1,FALSE)</f>
        <v>0</v>
      </c>
      <c r="E6" s="23">
        <f>VLOOKUP($A6,'Exports, FOB'!$B:$AE,E$1,FALSE)+VLOOKUP($A6,'Imports, CIF'!$B:$AE,E$1,FALSE)</f>
        <v>0</v>
      </c>
      <c r="F6" s="23">
        <f>VLOOKUP($A6,'Exports, FOB'!$B:$AE,F$1,FALSE)+VLOOKUP($A6,'Imports, CIF'!$B:$AE,F$1,FALSE)</f>
        <v>0</v>
      </c>
      <c r="G6" s="23">
        <f>VLOOKUP($A6,'Exports, FOB'!$B:$AE,G$1,FALSE)+VLOOKUP($A6,'Imports, CIF'!$B:$AE,G$1,FALSE)</f>
        <v>0</v>
      </c>
      <c r="H6" s="23">
        <f>VLOOKUP($A6,'Exports, FOB'!$B:$AE,H$1,FALSE)+VLOOKUP($A6,'Imports, CIF'!$B:$AE,H$1,FALSE)</f>
        <v>347.27339999999998</v>
      </c>
      <c r="I6" s="23">
        <f>VLOOKUP($A6,'Exports, FOB'!$B:$AE,I$1,FALSE)+VLOOKUP($A6,'Imports, CIF'!$B:$AE,I$1,FALSE)</f>
        <v>302.30024100000003</v>
      </c>
      <c r="J6" s="23">
        <f>VLOOKUP($A6,'Exports, FOB'!$B:$AE,J$1,FALSE)+VLOOKUP($A6,'Imports, CIF'!$B:$AE,J$1,FALSE)</f>
        <v>229.55128199999999</v>
      </c>
      <c r="K6" s="23">
        <f>VLOOKUP($A6,'Exports, FOB'!$B:$AE,K$1,FALSE)+VLOOKUP($A6,'Imports, CIF'!$B:$AE,K$1,FALSE)</f>
        <v>299.67548299999999</v>
      </c>
      <c r="L6" s="23">
        <f>VLOOKUP($A6,'Exports, FOB'!$B:$AE,L$1,FALSE)+VLOOKUP($A6,'Imports, CIF'!$B:$AE,L$1,FALSE)</f>
        <v>330.65890899999999</v>
      </c>
      <c r="M6" s="23">
        <f>VLOOKUP($A6,'Exports, FOB'!$B:$AE,M$1,FALSE)+VLOOKUP($A6,'Imports, CIF'!$B:$AE,M$1,FALSE)</f>
        <v>405.146838</v>
      </c>
      <c r="N6" s="23">
        <f>VLOOKUP($A6,'Exports, FOB'!$B:$AE,N$1,FALSE)+VLOOKUP($A6,'Imports, CIF'!$B:$AE,N$1,FALSE)</f>
        <v>457.03260599999999</v>
      </c>
      <c r="O6" s="23">
        <f>VLOOKUP($A6,'Exports, FOB'!$B:$AE,O$1,FALSE)+VLOOKUP($A6,'Imports, CIF'!$B:$AE,O$1,FALSE)</f>
        <v>461.64599199999998</v>
      </c>
      <c r="P6" s="23">
        <f>VLOOKUP($A6,'Exports, FOB'!$B:$AE,P$1,FALSE)+VLOOKUP($A6,'Imports, CIF'!$B:$AE,P$1,FALSE)</f>
        <v>484.00893800000006</v>
      </c>
      <c r="Q6" s="23">
        <f>VLOOKUP($A6,'Exports, FOB'!$B:$AE,Q$1,FALSE)+VLOOKUP($A6,'Imports, CIF'!$B:$AE,Q$1,FALSE)</f>
        <v>995.87238600000001</v>
      </c>
      <c r="R6" s="23">
        <f>VLOOKUP($A6,'Exports, FOB'!$B:$AE,R$1,FALSE)+VLOOKUP($A6,'Imports, CIF'!$B:$AE,R$1,FALSE)</f>
        <v>971.18978400000003</v>
      </c>
      <c r="S6" s="23">
        <f>VLOOKUP($A6,'Exports, FOB'!$B:$AE,S$1,FALSE)+VLOOKUP($A6,'Imports, CIF'!$B:$AE,S$1,FALSE)</f>
        <v>874.81457999999998</v>
      </c>
      <c r="T6" s="23">
        <f>VLOOKUP($A6,'Exports, FOB'!$B:$AE,T$1,FALSE)+VLOOKUP($A6,'Imports, CIF'!$B:$AE,T$1,FALSE)</f>
        <v>694.45763399999998</v>
      </c>
      <c r="U6" s="23">
        <f>VLOOKUP($A6,'Exports, FOB'!$B:$AE,U$1,FALSE)+VLOOKUP($A6,'Imports, CIF'!$B:$AE,U$1,FALSE)</f>
        <v>623.22803299999998</v>
      </c>
      <c r="V6" s="23">
        <f>VLOOKUP($A6,'Exports, FOB'!$B:$AE,V$1,FALSE)+VLOOKUP($A6,'Imports, CIF'!$B:$AE,V$1,FALSE)</f>
        <v>754.117839</v>
      </c>
      <c r="W6" s="23">
        <f>VLOOKUP($A6,'Exports, FOB'!$B:$AE,W$1,FALSE)+VLOOKUP($A6,'Imports, CIF'!$B:$AE,W$1,FALSE)</f>
        <v>619.28723300000001</v>
      </c>
      <c r="X6" s="23">
        <f>VLOOKUP($A6,'Exports, FOB'!$B:$AE,X$1,FALSE)+VLOOKUP($A6,'Imports, CIF'!$B:$AE,X$1,FALSE)</f>
        <v>585.56836700000008</v>
      </c>
      <c r="Y6" s="23">
        <f>VLOOKUP($A6,'Exports, FOB'!$B:$AE,Y$1,FALSE)+VLOOKUP($A6,'Imports, CIF'!$B:$AE,Y$1,FALSE)</f>
        <v>484.48992399999997</v>
      </c>
      <c r="Z6" s="23">
        <f>VLOOKUP($A6,'Exports, FOB'!$B:$AE,Z$1,FALSE)+VLOOKUP($A6,'Imports, CIF'!$B:$AE,Z$1,FALSE)</f>
        <v>702.29635400000006</v>
      </c>
      <c r="AA6" s="23">
        <f>VLOOKUP($A6,'Exports, FOB'!$B:$AE,AA$1,FALSE)+VLOOKUP($A6,'Imports, CIF'!$B:$AE,AA$1,FALSE)</f>
        <v>945.70315600000004</v>
      </c>
      <c r="AB6" s="23">
        <f>VLOOKUP($A6,'Exports, FOB'!$B:$AE,AB$1,FALSE)+VLOOKUP($A6,'Imports, CIF'!$B:$AE,AB$1,FALSE)</f>
        <v>815.90387099999998</v>
      </c>
      <c r="AC6" s="23">
        <f>VLOOKUP($A6,'Exports, FOB'!$B:$AE,AC$1,FALSE)+VLOOKUP($A6,'Imports, CIF'!$B:$AE,AC$1,FALSE)</f>
        <v>820.35842600000001</v>
      </c>
      <c r="AD6" s="23">
        <f>VLOOKUP($A6,'Exports, FOB'!$B:$AE,AD$1,FALSE)+VLOOKUP($A6,'Imports, CIF'!$B:$AE,AD$1,FALSE)</f>
        <v>847.95179299999995</v>
      </c>
    </row>
    <row r="7" spans="1:30" x14ac:dyDescent="0.15">
      <c r="A7" s="24" t="s">
        <v>224</v>
      </c>
      <c r="B7" s="23">
        <f>VLOOKUP($A7,'Exports, FOB'!$B:$AE,B$1,FALSE)+VLOOKUP($A7,'Imports, CIF'!$B:$AE,B$1,FALSE)</f>
        <v>215.054</v>
      </c>
      <c r="C7" s="23">
        <f>VLOOKUP($A7,'Exports, FOB'!$B:$AE,C$1,FALSE)+VLOOKUP($A7,'Imports, CIF'!$B:$AE,C$1,FALSE)</f>
        <v>184.333</v>
      </c>
      <c r="D7" s="23">
        <f>VLOOKUP($A7,'Exports, FOB'!$B:$AE,D$1,FALSE)+VLOOKUP($A7,'Imports, CIF'!$B:$AE,D$1,FALSE)</f>
        <v>210.40199999999999</v>
      </c>
      <c r="E7" s="23">
        <f>VLOOKUP($A7,'Exports, FOB'!$B:$AE,E$1,FALSE)+VLOOKUP($A7,'Imports, CIF'!$B:$AE,E$1,FALSE)</f>
        <v>290.041</v>
      </c>
      <c r="F7" s="23">
        <f>VLOOKUP($A7,'Exports, FOB'!$B:$AE,F$1,FALSE)+VLOOKUP($A7,'Imports, CIF'!$B:$AE,F$1,FALSE)</f>
        <v>311.678</v>
      </c>
      <c r="G7" s="23">
        <f>VLOOKUP($A7,'Exports, FOB'!$B:$AE,G$1,FALSE)+VLOOKUP($A7,'Imports, CIF'!$B:$AE,G$1,FALSE)</f>
        <v>313</v>
      </c>
      <c r="H7" s="23">
        <f>VLOOKUP($A7,'Exports, FOB'!$B:$AE,H$1,FALSE)+VLOOKUP($A7,'Imports, CIF'!$B:$AE,H$1,FALSE)</f>
        <v>270.38256000000001</v>
      </c>
      <c r="I7" s="23">
        <f>VLOOKUP($A7,'Exports, FOB'!$B:$AE,I$1,FALSE)+VLOOKUP($A7,'Imports, CIF'!$B:$AE,I$1,FALSE)</f>
        <v>136.46138099999999</v>
      </c>
      <c r="J7" s="23">
        <f>VLOOKUP($A7,'Exports, FOB'!$B:$AE,J$1,FALSE)+VLOOKUP($A7,'Imports, CIF'!$B:$AE,J$1,FALSE)</f>
        <v>134.823497</v>
      </c>
      <c r="K7" s="23">
        <f>VLOOKUP($A7,'Exports, FOB'!$B:$AE,K$1,FALSE)+VLOOKUP($A7,'Imports, CIF'!$B:$AE,K$1,FALSE)</f>
        <v>151.66842500000001</v>
      </c>
      <c r="L7" s="23">
        <f>VLOOKUP($A7,'Exports, FOB'!$B:$AE,L$1,FALSE)+VLOOKUP($A7,'Imports, CIF'!$B:$AE,L$1,FALSE)</f>
        <v>130.33157</v>
      </c>
      <c r="M7" s="23">
        <f>VLOOKUP($A7,'Exports, FOB'!$B:$AE,M$1,FALSE)+VLOOKUP($A7,'Imports, CIF'!$B:$AE,M$1,FALSE)</f>
        <v>161.50745000000001</v>
      </c>
      <c r="N7" s="23">
        <f>VLOOKUP($A7,'Exports, FOB'!$B:$AE,N$1,FALSE)+VLOOKUP($A7,'Imports, CIF'!$B:$AE,N$1,FALSE)</f>
        <v>169.613608</v>
      </c>
      <c r="O7" s="23">
        <f>VLOOKUP($A7,'Exports, FOB'!$B:$AE,O$1,FALSE)+VLOOKUP($A7,'Imports, CIF'!$B:$AE,O$1,FALSE)</f>
        <v>254.00146100000001</v>
      </c>
      <c r="P7" s="23">
        <f>VLOOKUP($A7,'Exports, FOB'!$B:$AE,P$1,FALSE)+VLOOKUP($A7,'Imports, CIF'!$B:$AE,P$1,FALSE)</f>
        <v>297.64473599999997</v>
      </c>
      <c r="Q7" s="23">
        <f>VLOOKUP($A7,'Exports, FOB'!$B:$AE,Q$1,FALSE)+VLOOKUP($A7,'Imports, CIF'!$B:$AE,Q$1,FALSE)</f>
        <v>282.927638</v>
      </c>
      <c r="R7" s="23">
        <f>VLOOKUP($A7,'Exports, FOB'!$B:$AE,R$1,FALSE)+VLOOKUP($A7,'Imports, CIF'!$B:$AE,R$1,FALSE)</f>
        <v>366.956501</v>
      </c>
      <c r="S7" s="23">
        <f>VLOOKUP($A7,'Exports, FOB'!$B:$AE,S$1,FALSE)+VLOOKUP($A7,'Imports, CIF'!$B:$AE,S$1,FALSE)</f>
        <v>428.74270300000001</v>
      </c>
      <c r="T7" s="23">
        <f>VLOOKUP($A7,'Exports, FOB'!$B:$AE,T$1,FALSE)+VLOOKUP($A7,'Imports, CIF'!$B:$AE,T$1,FALSE)</f>
        <v>310.10875599999997</v>
      </c>
      <c r="U7" s="23">
        <f>VLOOKUP($A7,'Exports, FOB'!$B:$AE,U$1,FALSE)+VLOOKUP($A7,'Imports, CIF'!$B:$AE,U$1,FALSE)</f>
        <v>338.67737699999998</v>
      </c>
      <c r="V7" s="23">
        <f>VLOOKUP($A7,'Exports, FOB'!$B:$AE,V$1,FALSE)+VLOOKUP($A7,'Imports, CIF'!$B:$AE,V$1,FALSE)</f>
        <v>415.581863</v>
      </c>
      <c r="W7" s="23">
        <f>VLOOKUP($A7,'Exports, FOB'!$B:$AE,W$1,FALSE)+VLOOKUP($A7,'Imports, CIF'!$B:$AE,W$1,FALSE)</f>
        <v>353.30803400000002</v>
      </c>
      <c r="X7" s="23">
        <f>VLOOKUP($A7,'Exports, FOB'!$B:$AE,X$1,FALSE)+VLOOKUP($A7,'Imports, CIF'!$B:$AE,X$1,FALSE)</f>
        <v>354.74732600000004</v>
      </c>
      <c r="Y7" s="23">
        <f>VLOOKUP($A7,'Exports, FOB'!$B:$AE,Y$1,FALSE)+VLOOKUP($A7,'Imports, CIF'!$B:$AE,Y$1,FALSE)</f>
        <v>332.98443699999996</v>
      </c>
      <c r="Z7" s="23">
        <f>VLOOKUP($A7,'Exports, FOB'!$B:$AE,Z$1,FALSE)+VLOOKUP($A7,'Imports, CIF'!$B:$AE,Z$1,FALSE)</f>
        <v>454.84700199999997</v>
      </c>
      <c r="AA7" s="23">
        <f>VLOOKUP($A7,'Exports, FOB'!$B:$AE,AA$1,FALSE)+VLOOKUP($A7,'Imports, CIF'!$B:$AE,AA$1,FALSE)</f>
        <v>533.04980899999998</v>
      </c>
      <c r="AB7" s="23">
        <f>VLOOKUP($A7,'Exports, FOB'!$B:$AE,AB$1,FALSE)+VLOOKUP($A7,'Imports, CIF'!$B:$AE,AB$1,FALSE)</f>
        <v>611.05341899999996</v>
      </c>
      <c r="AC7" s="23">
        <f>VLOOKUP($A7,'Exports, FOB'!$B:$AE,AC$1,FALSE)+VLOOKUP($A7,'Imports, CIF'!$B:$AE,AC$1,FALSE)</f>
        <v>731.52717099999995</v>
      </c>
      <c r="AD7" s="23">
        <f>VLOOKUP($A7,'Exports, FOB'!$B:$AE,AD$1,FALSE)+VLOOKUP($A7,'Imports, CIF'!$B:$AE,AD$1,FALSE)</f>
        <v>1121.888569</v>
      </c>
    </row>
    <row r="8" spans="1:30" x14ac:dyDescent="0.15">
      <c r="A8" s="24" t="s">
        <v>58</v>
      </c>
      <c r="B8" s="23">
        <f>VLOOKUP($A8,'Exports, FOB'!$B:$AE,B$1,FALSE)+VLOOKUP($A8,'Imports, CIF'!$B:$AE,B$1,FALSE)</f>
        <v>319.45100000000002</v>
      </c>
      <c r="C8" s="23">
        <f>VLOOKUP($A8,'Exports, FOB'!$B:$AE,C$1,FALSE)+VLOOKUP($A8,'Imports, CIF'!$B:$AE,C$1,FALSE)</f>
        <v>360.613</v>
      </c>
      <c r="D8" s="23">
        <f>VLOOKUP($A8,'Exports, FOB'!$B:$AE,D$1,FALSE)+VLOOKUP($A8,'Imports, CIF'!$B:$AE,D$1,FALSE)</f>
        <v>342.471</v>
      </c>
      <c r="E8" s="23">
        <f>VLOOKUP($A8,'Exports, FOB'!$B:$AE,E$1,FALSE)+VLOOKUP($A8,'Imports, CIF'!$B:$AE,E$1,FALSE)</f>
        <v>346.71899999999999</v>
      </c>
      <c r="F8" s="23">
        <f>VLOOKUP($A8,'Exports, FOB'!$B:$AE,F$1,FALSE)+VLOOKUP($A8,'Imports, CIF'!$B:$AE,F$1,FALSE)</f>
        <v>468.678</v>
      </c>
      <c r="G8" s="23">
        <f>VLOOKUP($A8,'Exports, FOB'!$B:$AE,G$1,FALSE)+VLOOKUP($A8,'Imports, CIF'!$B:$AE,G$1,FALSE)</f>
        <v>456</v>
      </c>
      <c r="H8" s="23">
        <f>VLOOKUP($A8,'Exports, FOB'!$B:$AE,H$1,FALSE)+VLOOKUP($A8,'Imports, CIF'!$B:$AE,H$1,FALSE)</f>
        <v>578.98987999999997</v>
      </c>
      <c r="I8" s="23">
        <f>VLOOKUP($A8,'Exports, FOB'!$B:$AE,I$1,FALSE)+VLOOKUP($A8,'Imports, CIF'!$B:$AE,I$1,FALSE)</f>
        <v>442.55009699999999</v>
      </c>
      <c r="J8" s="23">
        <f>VLOOKUP($A8,'Exports, FOB'!$B:$AE,J$1,FALSE)+VLOOKUP($A8,'Imports, CIF'!$B:$AE,J$1,FALSE)</f>
        <v>518.17084599999998</v>
      </c>
      <c r="K8" s="23">
        <f>VLOOKUP($A8,'Exports, FOB'!$B:$AE,K$1,FALSE)+VLOOKUP($A8,'Imports, CIF'!$B:$AE,K$1,FALSE)</f>
        <v>564.15763400000003</v>
      </c>
      <c r="L8" s="23">
        <f>VLOOKUP($A8,'Exports, FOB'!$B:$AE,L$1,FALSE)+VLOOKUP($A8,'Imports, CIF'!$B:$AE,L$1,FALSE)</f>
        <v>553.60461099999998</v>
      </c>
      <c r="M8" s="23">
        <f>VLOOKUP($A8,'Exports, FOB'!$B:$AE,M$1,FALSE)+VLOOKUP($A8,'Imports, CIF'!$B:$AE,M$1,FALSE)</f>
        <v>638.75054599999999</v>
      </c>
      <c r="N8" s="23">
        <f>VLOOKUP($A8,'Exports, FOB'!$B:$AE,N$1,FALSE)+VLOOKUP($A8,'Imports, CIF'!$B:$AE,N$1,FALSE)</f>
        <v>548.11822099999995</v>
      </c>
      <c r="O8" s="23">
        <f>VLOOKUP($A8,'Exports, FOB'!$B:$AE,O$1,FALSE)+VLOOKUP($A8,'Imports, CIF'!$B:$AE,O$1,FALSE)</f>
        <v>535.55598999999995</v>
      </c>
      <c r="P8" s="23">
        <f>VLOOKUP($A8,'Exports, FOB'!$B:$AE,P$1,FALSE)+VLOOKUP($A8,'Imports, CIF'!$B:$AE,P$1,FALSE)</f>
        <v>500.01970500000004</v>
      </c>
      <c r="Q8" s="23">
        <f>VLOOKUP($A8,'Exports, FOB'!$B:$AE,Q$1,FALSE)+VLOOKUP($A8,'Imports, CIF'!$B:$AE,Q$1,FALSE)</f>
        <v>525.85916299999997</v>
      </c>
      <c r="R8" s="23">
        <f>VLOOKUP($A8,'Exports, FOB'!$B:$AE,R$1,FALSE)+VLOOKUP($A8,'Imports, CIF'!$B:$AE,R$1,FALSE)</f>
        <v>521.51777399999992</v>
      </c>
      <c r="S8" s="23">
        <f>VLOOKUP($A8,'Exports, FOB'!$B:$AE,S$1,FALSE)+VLOOKUP($A8,'Imports, CIF'!$B:$AE,S$1,FALSE)</f>
        <v>570.12976400000002</v>
      </c>
      <c r="T8" s="23">
        <f>VLOOKUP($A8,'Exports, FOB'!$B:$AE,T$1,FALSE)+VLOOKUP($A8,'Imports, CIF'!$B:$AE,T$1,FALSE)</f>
        <v>507.05807800000002</v>
      </c>
      <c r="U8" s="23">
        <f>VLOOKUP($A8,'Exports, FOB'!$B:$AE,U$1,FALSE)+VLOOKUP($A8,'Imports, CIF'!$B:$AE,U$1,FALSE)</f>
        <v>784.690651</v>
      </c>
      <c r="V8" s="23">
        <f>VLOOKUP($A8,'Exports, FOB'!$B:$AE,V$1,FALSE)+VLOOKUP($A8,'Imports, CIF'!$B:$AE,V$1,FALSE)</f>
        <v>835.78484800000001</v>
      </c>
      <c r="W8" s="23">
        <f>VLOOKUP($A8,'Exports, FOB'!$B:$AE,W$1,FALSE)+VLOOKUP($A8,'Imports, CIF'!$B:$AE,W$1,FALSE)</f>
        <v>846.32508399999995</v>
      </c>
      <c r="X8" s="23">
        <f>VLOOKUP($A8,'Exports, FOB'!$B:$AE,X$1,FALSE)+VLOOKUP($A8,'Imports, CIF'!$B:$AE,X$1,FALSE)</f>
        <v>1047.201881</v>
      </c>
      <c r="Y8" s="23">
        <f>VLOOKUP($A8,'Exports, FOB'!$B:$AE,Y$1,FALSE)+VLOOKUP($A8,'Imports, CIF'!$B:$AE,Y$1,FALSE)</f>
        <v>948.13065800000004</v>
      </c>
      <c r="Z8" s="23">
        <f>VLOOKUP($A8,'Exports, FOB'!$B:$AE,Z$1,FALSE)+VLOOKUP($A8,'Imports, CIF'!$B:$AE,Z$1,FALSE)</f>
        <v>971.44005100000004</v>
      </c>
      <c r="AA8" s="23">
        <f>VLOOKUP($A8,'Exports, FOB'!$B:$AE,AA$1,FALSE)+VLOOKUP($A8,'Imports, CIF'!$B:$AE,AA$1,FALSE)</f>
        <v>941.91479100000004</v>
      </c>
      <c r="AB8" s="23">
        <f>VLOOKUP($A8,'Exports, FOB'!$B:$AE,AB$1,FALSE)+VLOOKUP($A8,'Imports, CIF'!$B:$AE,AB$1,FALSE)</f>
        <v>1143.8554650000001</v>
      </c>
      <c r="AC8" s="23">
        <f>VLOOKUP($A8,'Exports, FOB'!$B:$AE,AC$1,FALSE)+VLOOKUP($A8,'Imports, CIF'!$B:$AE,AC$1,FALSE)</f>
        <v>1340.3667049999999</v>
      </c>
      <c r="AD8" s="23">
        <f>VLOOKUP($A8,'Exports, FOB'!$B:$AE,AD$1,FALSE)+VLOOKUP($A8,'Imports, CIF'!$B:$AE,AD$1,FALSE)</f>
        <v>1158.3361639999998</v>
      </c>
    </row>
    <row r="9" spans="1:30" x14ac:dyDescent="0.15">
      <c r="A9" s="24" t="s">
        <v>225</v>
      </c>
      <c r="B9" s="23">
        <f>VLOOKUP($A9,'Exports, FOB'!$B:$AE,B$1,FALSE)+VLOOKUP($A9,'Imports, CIF'!$B:$AE,B$1,FALSE)</f>
        <v>53.816000000000003</v>
      </c>
      <c r="C9" s="23">
        <f>VLOOKUP($A9,'Exports, FOB'!$B:$AE,C$1,FALSE)+VLOOKUP($A9,'Imports, CIF'!$B:$AE,C$1,FALSE)</f>
        <v>64.27600000000001</v>
      </c>
      <c r="D9" s="23">
        <f>VLOOKUP($A9,'Exports, FOB'!$B:$AE,D$1,FALSE)+VLOOKUP($A9,'Imports, CIF'!$B:$AE,D$1,FALSE)</f>
        <v>53.369</v>
      </c>
      <c r="E9" s="23">
        <f>VLOOKUP($A9,'Exports, FOB'!$B:$AE,E$1,FALSE)+VLOOKUP($A9,'Imports, CIF'!$B:$AE,E$1,FALSE)</f>
        <v>64.606999999999999</v>
      </c>
      <c r="F9" s="23">
        <f>VLOOKUP($A9,'Exports, FOB'!$B:$AE,F$1,FALSE)+VLOOKUP($A9,'Imports, CIF'!$B:$AE,F$1,FALSE)</f>
        <v>78.091000000000008</v>
      </c>
      <c r="G9" s="23">
        <f>VLOOKUP($A9,'Exports, FOB'!$B:$AE,G$1,FALSE)+VLOOKUP($A9,'Imports, CIF'!$B:$AE,G$1,FALSE)</f>
        <v>0</v>
      </c>
      <c r="H9" s="23">
        <f>VLOOKUP($A9,'Exports, FOB'!$B:$AE,H$1,FALSE)+VLOOKUP($A9,'Imports, CIF'!$B:$AE,H$1,FALSE)</f>
        <v>103.847284</v>
      </c>
      <c r="I9" s="23">
        <f>VLOOKUP($A9,'Exports, FOB'!$B:$AE,I$1,FALSE)+VLOOKUP($A9,'Imports, CIF'!$B:$AE,I$1,FALSE)</f>
        <v>53.188850000000002</v>
      </c>
      <c r="J9" s="23">
        <f>VLOOKUP($A9,'Exports, FOB'!$B:$AE,J$1,FALSE)+VLOOKUP($A9,'Imports, CIF'!$B:$AE,J$1,FALSE)</f>
        <v>81.551415000000006</v>
      </c>
      <c r="K9" s="23">
        <f>VLOOKUP($A9,'Exports, FOB'!$B:$AE,K$1,FALSE)+VLOOKUP($A9,'Imports, CIF'!$B:$AE,K$1,FALSE)</f>
        <v>86.725702000000013</v>
      </c>
      <c r="L9" s="23">
        <f>VLOOKUP($A9,'Exports, FOB'!$B:$AE,L$1,FALSE)+VLOOKUP($A9,'Imports, CIF'!$B:$AE,L$1,FALSE)</f>
        <v>52.056124999999994</v>
      </c>
      <c r="M9" s="23">
        <f>VLOOKUP($A9,'Exports, FOB'!$B:$AE,M$1,FALSE)+VLOOKUP($A9,'Imports, CIF'!$B:$AE,M$1,FALSE)</f>
        <v>49.765003</v>
      </c>
      <c r="N9" s="23">
        <f>VLOOKUP($A9,'Exports, FOB'!$B:$AE,N$1,FALSE)+VLOOKUP($A9,'Imports, CIF'!$B:$AE,N$1,FALSE)</f>
        <v>62.242229999999999</v>
      </c>
      <c r="O9" s="23">
        <f>VLOOKUP($A9,'Exports, FOB'!$B:$AE,O$1,FALSE)+VLOOKUP($A9,'Imports, CIF'!$B:$AE,O$1,FALSE)</f>
        <v>63.861168999999997</v>
      </c>
      <c r="P9" s="23">
        <f>VLOOKUP($A9,'Exports, FOB'!$B:$AE,P$1,FALSE)+VLOOKUP($A9,'Imports, CIF'!$B:$AE,P$1,FALSE)</f>
        <v>27.289714</v>
      </c>
      <c r="Q9" s="23">
        <f>VLOOKUP($A9,'Exports, FOB'!$B:$AE,Q$1,FALSE)+VLOOKUP($A9,'Imports, CIF'!$B:$AE,Q$1,FALSE)</f>
        <v>42.873730999999999</v>
      </c>
      <c r="R9" s="23">
        <f>VLOOKUP($A9,'Exports, FOB'!$B:$AE,R$1,FALSE)+VLOOKUP($A9,'Imports, CIF'!$B:$AE,R$1,FALSE)</f>
        <v>108.026594</v>
      </c>
      <c r="S9" s="23">
        <f>VLOOKUP($A9,'Exports, FOB'!$B:$AE,S$1,FALSE)+VLOOKUP($A9,'Imports, CIF'!$B:$AE,S$1,FALSE)</f>
        <v>138.41526500000001</v>
      </c>
      <c r="T9" s="23">
        <f>VLOOKUP($A9,'Exports, FOB'!$B:$AE,T$1,FALSE)+VLOOKUP($A9,'Imports, CIF'!$B:$AE,T$1,FALSE)</f>
        <v>117.89161799999999</v>
      </c>
      <c r="U9" s="23">
        <f>VLOOKUP($A9,'Exports, FOB'!$B:$AE,U$1,FALSE)+VLOOKUP($A9,'Imports, CIF'!$B:$AE,U$1,FALSE)</f>
        <v>215.66811900000002</v>
      </c>
      <c r="V9" s="23">
        <f>VLOOKUP($A9,'Exports, FOB'!$B:$AE,V$1,FALSE)+VLOOKUP($A9,'Imports, CIF'!$B:$AE,V$1,FALSE)</f>
        <v>104.719201</v>
      </c>
      <c r="W9" s="23">
        <f>VLOOKUP($A9,'Exports, FOB'!$B:$AE,W$1,FALSE)+VLOOKUP($A9,'Imports, CIF'!$B:$AE,W$1,FALSE)</f>
        <v>57.178201000000001</v>
      </c>
      <c r="X9" s="23">
        <f>VLOOKUP($A9,'Exports, FOB'!$B:$AE,X$1,FALSE)+VLOOKUP($A9,'Imports, CIF'!$B:$AE,X$1,FALSE)</f>
        <v>143.70190700000001</v>
      </c>
      <c r="Y9" s="23">
        <f>VLOOKUP($A9,'Exports, FOB'!$B:$AE,Y$1,FALSE)+VLOOKUP($A9,'Imports, CIF'!$B:$AE,Y$1,FALSE)</f>
        <v>75.504317</v>
      </c>
      <c r="Z9" s="23">
        <f>VLOOKUP($A9,'Exports, FOB'!$B:$AE,Z$1,FALSE)+VLOOKUP($A9,'Imports, CIF'!$B:$AE,Z$1,FALSE)</f>
        <v>83.597692999999992</v>
      </c>
      <c r="AA9" s="23">
        <f>VLOOKUP($A9,'Exports, FOB'!$B:$AE,AA$1,FALSE)+VLOOKUP($A9,'Imports, CIF'!$B:$AE,AA$1,FALSE)</f>
        <v>91.856590000000011</v>
      </c>
      <c r="AB9" s="23">
        <f>VLOOKUP($A9,'Exports, FOB'!$B:$AE,AB$1,FALSE)+VLOOKUP($A9,'Imports, CIF'!$B:$AE,AB$1,FALSE)</f>
        <v>166.33975000000001</v>
      </c>
      <c r="AC9" s="23">
        <f>VLOOKUP($A9,'Exports, FOB'!$B:$AE,AC$1,FALSE)+VLOOKUP($A9,'Imports, CIF'!$B:$AE,AC$1,FALSE)</f>
        <v>83.457674999999995</v>
      </c>
      <c r="AD9" s="23">
        <f>VLOOKUP($A9,'Exports, FOB'!$B:$AE,AD$1,FALSE)+VLOOKUP($A9,'Imports, CIF'!$B:$AE,AD$1,FALSE)</f>
        <v>103.268686</v>
      </c>
    </row>
    <row r="10" spans="1:30" x14ac:dyDescent="0.15">
      <c r="A10" s="24" t="s">
        <v>83</v>
      </c>
      <c r="B10" s="23">
        <f>VLOOKUP($A10,'Exports, FOB'!$B:$AE,B$1,FALSE)+VLOOKUP($A10,'Imports, CIF'!$B:$AE,B$1,FALSE)</f>
        <v>370.70299999999997</v>
      </c>
      <c r="C10" s="23">
        <f>VLOOKUP($A10,'Exports, FOB'!$B:$AE,C$1,FALSE)+VLOOKUP($A10,'Imports, CIF'!$B:$AE,C$1,FALSE)</f>
        <v>297.56900000000002</v>
      </c>
      <c r="D10" s="23">
        <f>VLOOKUP($A10,'Exports, FOB'!$B:$AE,D$1,FALSE)+VLOOKUP($A10,'Imports, CIF'!$B:$AE,D$1,FALSE)</f>
        <v>349.17499999999995</v>
      </c>
      <c r="E10" s="23">
        <f>VLOOKUP($A10,'Exports, FOB'!$B:$AE,E$1,FALSE)+VLOOKUP($A10,'Imports, CIF'!$B:$AE,E$1,FALSE)</f>
        <v>484.21699999999998</v>
      </c>
      <c r="F10" s="23">
        <f>VLOOKUP($A10,'Exports, FOB'!$B:$AE,F$1,FALSE)+VLOOKUP($A10,'Imports, CIF'!$B:$AE,F$1,FALSE)</f>
        <v>869.30799999999999</v>
      </c>
      <c r="G10" s="23">
        <f>VLOOKUP($A10,'Exports, FOB'!$B:$AE,G$1,FALSE)+VLOOKUP($A10,'Imports, CIF'!$B:$AE,G$1,FALSE)</f>
        <v>981</v>
      </c>
      <c r="H10" s="23">
        <f>VLOOKUP($A10,'Exports, FOB'!$B:$AE,H$1,FALSE)+VLOOKUP($A10,'Imports, CIF'!$B:$AE,H$1,FALSE)</f>
        <v>1216.8920800000001</v>
      </c>
      <c r="I10" s="23">
        <f>VLOOKUP($A10,'Exports, FOB'!$B:$AE,I$1,FALSE)+VLOOKUP($A10,'Imports, CIF'!$B:$AE,I$1,FALSE)</f>
        <v>1542.6079909999999</v>
      </c>
      <c r="J10" s="23">
        <f>VLOOKUP($A10,'Exports, FOB'!$B:$AE,J$1,FALSE)+VLOOKUP($A10,'Imports, CIF'!$B:$AE,J$1,FALSE)</f>
        <v>1614.6029919999999</v>
      </c>
      <c r="K10" s="23">
        <f>VLOOKUP($A10,'Exports, FOB'!$B:$AE,K$1,FALSE)+VLOOKUP($A10,'Imports, CIF'!$B:$AE,K$1,FALSE)</f>
        <v>1449.2440879999999</v>
      </c>
      <c r="L10" s="23">
        <f>VLOOKUP($A10,'Exports, FOB'!$B:$AE,L$1,FALSE)+VLOOKUP($A10,'Imports, CIF'!$B:$AE,L$1,FALSE)</f>
        <v>1767.7768900000001</v>
      </c>
      <c r="M10" s="23">
        <f>VLOOKUP($A10,'Exports, FOB'!$B:$AE,M$1,FALSE)+VLOOKUP($A10,'Imports, CIF'!$B:$AE,M$1,FALSE)</f>
        <v>2607.5523430000003</v>
      </c>
      <c r="N10" s="23">
        <f>VLOOKUP($A10,'Exports, FOB'!$B:$AE,N$1,FALSE)+VLOOKUP($A10,'Imports, CIF'!$B:$AE,N$1,FALSE)</f>
        <v>3942.1440579999999</v>
      </c>
      <c r="O10" s="23">
        <f>VLOOKUP($A10,'Exports, FOB'!$B:$AE,O$1,FALSE)+VLOOKUP($A10,'Imports, CIF'!$B:$AE,O$1,FALSE)</f>
        <v>5312.4111210000001</v>
      </c>
      <c r="P10" s="23">
        <f>VLOOKUP($A10,'Exports, FOB'!$B:$AE,P$1,FALSE)+VLOOKUP($A10,'Imports, CIF'!$B:$AE,P$1,FALSE)</f>
        <v>7049.2774549999995</v>
      </c>
      <c r="Q10" s="23">
        <f>VLOOKUP($A10,'Exports, FOB'!$B:$AE,Q$1,FALSE)+VLOOKUP($A10,'Imports, CIF'!$B:$AE,Q$1,FALSE)</f>
        <v>8289.4431509999995</v>
      </c>
      <c r="R10" s="23">
        <f>VLOOKUP($A10,'Exports, FOB'!$B:$AE,R$1,FALSE)+VLOOKUP($A10,'Imports, CIF'!$B:$AE,R$1,FALSE)</f>
        <v>9751.0987600000008</v>
      </c>
      <c r="S10" s="23">
        <f>VLOOKUP($A10,'Exports, FOB'!$B:$AE,S$1,FALSE)+VLOOKUP($A10,'Imports, CIF'!$B:$AE,S$1,FALSE)</f>
        <v>10030.273090000001</v>
      </c>
      <c r="T10" s="23">
        <f>VLOOKUP($A10,'Exports, FOB'!$B:$AE,T$1,FALSE)+VLOOKUP($A10,'Imports, CIF'!$B:$AE,T$1,FALSE)</f>
        <v>7046.8553659999998</v>
      </c>
      <c r="U10" s="23">
        <f>VLOOKUP($A10,'Exports, FOB'!$B:$AE,U$1,FALSE)+VLOOKUP($A10,'Imports, CIF'!$B:$AE,U$1,FALSE)</f>
        <v>10771.21947</v>
      </c>
      <c r="V10" s="23">
        <f>VLOOKUP($A10,'Exports, FOB'!$B:$AE,V$1,FALSE)+VLOOKUP($A10,'Imports, CIF'!$B:$AE,V$1,FALSE)</f>
        <v>12767.418141</v>
      </c>
      <c r="W10" s="23">
        <f>VLOOKUP($A10,'Exports, FOB'!$B:$AE,W$1,FALSE)+VLOOKUP($A10,'Imports, CIF'!$B:$AE,W$1,FALSE)</f>
        <v>13488.574850999999</v>
      </c>
      <c r="X10" s="23">
        <f>VLOOKUP($A10,'Exports, FOB'!$B:$AE,X$1,FALSE)+VLOOKUP($A10,'Imports, CIF'!$B:$AE,X$1,FALSE)</f>
        <v>15419.073215</v>
      </c>
      <c r="Y10" s="23">
        <f>VLOOKUP($A10,'Exports, FOB'!$B:$AE,Y$1,FALSE)+VLOOKUP($A10,'Imports, CIF'!$B:$AE,Y$1,FALSE)</f>
        <v>18683.842453999998</v>
      </c>
      <c r="Z10" s="23">
        <f>VLOOKUP($A10,'Exports, FOB'!$B:$AE,Z$1,FALSE)+VLOOKUP($A10,'Imports, CIF'!$B:$AE,Z$1,FALSE)</f>
        <v>18308.305573999998</v>
      </c>
      <c r="AA10" s="23">
        <f>VLOOKUP($A10,'Exports, FOB'!$B:$AE,AA$1,FALSE)+VLOOKUP($A10,'Imports, CIF'!$B:$AE,AA$1,FALSE)</f>
        <v>22108.503601</v>
      </c>
      <c r="AB10" s="23">
        <f>VLOOKUP($A10,'Exports, FOB'!$B:$AE,AB$1,FALSE)+VLOOKUP($A10,'Imports, CIF'!$B:$AE,AB$1,FALSE)</f>
        <v>23824.655874</v>
      </c>
      <c r="AC10" s="23">
        <f>VLOOKUP($A10,'Exports, FOB'!$B:$AE,AC$1,FALSE)+VLOOKUP($A10,'Imports, CIF'!$B:$AE,AC$1,FALSE)</f>
        <v>30092.937285</v>
      </c>
      <c r="AD10" s="23">
        <f>VLOOKUP($A10,'Exports, FOB'!$B:$AE,AD$1,FALSE)+VLOOKUP($A10,'Imports, CIF'!$B:$AE,AD$1,FALSE)</f>
        <v>36570.808560999998</v>
      </c>
    </row>
    <row r="11" spans="1:30" x14ac:dyDescent="0.15">
      <c r="A11" s="24" t="s">
        <v>42</v>
      </c>
      <c r="B11" s="23">
        <f>VLOOKUP($A11,'Exports, FOB'!$B:$AE,B$1,FALSE)+VLOOKUP($A11,'Imports, CIF'!$B:$AE,B$1,FALSE)</f>
        <v>31.701999999999998</v>
      </c>
      <c r="C11" s="23">
        <f>VLOOKUP($A11,'Exports, FOB'!$B:$AE,C$1,FALSE)+VLOOKUP($A11,'Imports, CIF'!$B:$AE,C$1,FALSE)</f>
        <v>27.285999999999998</v>
      </c>
      <c r="D11" s="23">
        <f>VLOOKUP($A11,'Exports, FOB'!$B:$AE,D$1,FALSE)+VLOOKUP($A11,'Imports, CIF'!$B:$AE,D$1,FALSE)</f>
        <v>89.875</v>
      </c>
      <c r="E11" s="23">
        <f>VLOOKUP($A11,'Exports, FOB'!$B:$AE,E$1,FALSE)+VLOOKUP($A11,'Imports, CIF'!$B:$AE,E$1,FALSE)</f>
        <v>102.28700000000001</v>
      </c>
      <c r="F11" s="23">
        <f>VLOOKUP($A11,'Exports, FOB'!$B:$AE,F$1,FALSE)+VLOOKUP($A11,'Imports, CIF'!$B:$AE,F$1,FALSE)</f>
        <v>78.414999999999992</v>
      </c>
      <c r="G11" s="23">
        <f>VLOOKUP($A11,'Exports, FOB'!$B:$AE,G$1,FALSE)+VLOOKUP($A11,'Imports, CIF'!$B:$AE,G$1,FALSE)</f>
        <v>118</v>
      </c>
      <c r="H11" s="23">
        <f>VLOOKUP($A11,'Exports, FOB'!$B:$AE,H$1,FALSE)+VLOOKUP($A11,'Imports, CIF'!$B:$AE,H$1,FALSE)</f>
        <v>129.16283999999999</v>
      </c>
      <c r="I11" s="23">
        <f>VLOOKUP($A11,'Exports, FOB'!$B:$AE,I$1,FALSE)+VLOOKUP($A11,'Imports, CIF'!$B:$AE,I$1,FALSE)</f>
        <v>126.340125</v>
      </c>
      <c r="J11" s="23">
        <f>VLOOKUP($A11,'Exports, FOB'!$B:$AE,J$1,FALSE)+VLOOKUP($A11,'Imports, CIF'!$B:$AE,J$1,FALSE)</f>
        <v>166.44730899999999</v>
      </c>
      <c r="K11" s="23">
        <f>VLOOKUP($A11,'Exports, FOB'!$B:$AE,K$1,FALSE)+VLOOKUP($A11,'Imports, CIF'!$B:$AE,K$1,FALSE)</f>
        <v>400.86179599999997</v>
      </c>
      <c r="L11" s="23">
        <f>VLOOKUP($A11,'Exports, FOB'!$B:$AE,L$1,FALSE)+VLOOKUP($A11,'Imports, CIF'!$B:$AE,L$1,FALSE)</f>
        <v>380.59347600000001</v>
      </c>
      <c r="M11" s="23">
        <f>VLOOKUP($A11,'Exports, FOB'!$B:$AE,M$1,FALSE)+VLOOKUP($A11,'Imports, CIF'!$B:$AE,M$1,FALSE)</f>
        <v>122.33939599999999</v>
      </c>
      <c r="N11" s="23">
        <f>VLOOKUP($A11,'Exports, FOB'!$B:$AE,N$1,FALSE)+VLOOKUP($A11,'Imports, CIF'!$B:$AE,N$1,FALSE)</f>
        <v>210.15919300000002</v>
      </c>
      <c r="O11" s="23">
        <f>VLOOKUP($A11,'Exports, FOB'!$B:$AE,O$1,FALSE)+VLOOKUP($A11,'Imports, CIF'!$B:$AE,O$1,FALSE)</f>
        <v>181.72095999999999</v>
      </c>
      <c r="P11" s="23">
        <f>VLOOKUP($A11,'Exports, FOB'!$B:$AE,P$1,FALSE)+VLOOKUP($A11,'Imports, CIF'!$B:$AE,P$1,FALSE)</f>
        <v>122.963481</v>
      </c>
      <c r="Q11" s="23">
        <f>VLOOKUP($A11,'Exports, FOB'!$B:$AE,Q$1,FALSE)+VLOOKUP($A11,'Imports, CIF'!$B:$AE,Q$1,FALSE)</f>
        <v>172.740836</v>
      </c>
      <c r="R11" s="23">
        <f>VLOOKUP($A11,'Exports, FOB'!$B:$AE,R$1,FALSE)+VLOOKUP($A11,'Imports, CIF'!$B:$AE,R$1,FALSE)</f>
        <v>235.39120299999999</v>
      </c>
      <c r="S11" s="23">
        <f>VLOOKUP($A11,'Exports, FOB'!$B:$AE,S$1,FALSE)+VLOOKUP($A11,'Imports, CIF'!$B:$AE,S$1,FALSE)</f>
        <v>255.18185800000001</v>
      </c>
      <c r="T11" s="23">
        <f>VLOOKUP($A11,'Exports, FOB'!$B:$AE,T$1,FALSE)+VLOOKUP($A11,'Imports, CIF'!$B:$AE,T$1,FALSE)</f>
        <v>193.31840400000002</v>
      </c>
      <c r="U11" s="23">
        <f>VLOOKUP($A11,'Exports, FOB'!$B:$AE,U$1,FALSE)+VLOOKUP($A11,'Imports, CIF'!$B:$AE,U$1,FALSE)</f>
        <v>232.28658899999999</v>
      </c>
      <c r="V11" s="23">
        <f>VLOOKUP($A11,'Exports, FOB'!$B:$AE,V$1,FALSE)+VLOOKUP($A11,'Imports, CIF'!$B:$AE,V$1,FALSE)</f>
        <v>271.87881800000002</v>
      </c>
      <c r="W11" s="23">
        <f>VLOOKUP($A11,'Exports, FOB'!$B:$AE,W$1,FALSE)+VLOOKUP($A11,'Imports, CIF'!$B:$AE,W$1,FALSE)</f>
        <v>256.30370499999998</v>
      </c>
      <c r="X11" s="23">
        <f>VLOOKUP($A11,'Exports, FOB'!$B:$AE,X$1,FALSE)+VLOOKUP($A11,'Imports, CIF'!$B:$AE,X$1,FALSE)</f>
        <v>172.419951</v>
      </c>
      <c r="Y11" s="23">
        <f>VLOOKUP($A11,'Exports, FOB'!$B:$AE,Y$1,FALSE)+VLOOKUP($A11,'Imports, CIF'!$B:$AE,Y$1,FALSE)</f>
        <v>189.389962</v>
      </c>
      <c r="Z11" s="23">
        <f>VLOOKUP($A11,'Exports, FOB'!$B:$AE,Z$1,FALSE)+VLOOKUP($A11,'Imports, CIF'!$B:$AE,Z$1,FALSE)</f>
        <v>218.77862999999999</v>
      </c>
      <c r="AA11" s="23">
        <f>VLOOKUP($A11,'Exports, FOB'!$B:$AE,AA$1,FALSE)+VLOOKUP($A11,'Imports, CIF'!$B:$AE,AA$1,FALSE)</f>
        <v>318.95931499999995</v>
      </c>
      <c r="AB11" s="23">
        <f>VLOOKUP($A11,'Exports, FOB'!$B:$AE,AB$1,FALSE)+VLOOKUP($A11,'Imports, CIF'!$B:$AE,AB$1,FALSE)</f>
        <v>216.93294900000001</v>
      </c>
      <c r="AC11" s="23">
        <f>VLOOKUP($A11,'Exports, FOB'!$B:$AE,AC$1,FALSE)+VLOOKUP($A11,'Imports, CIF'!$B:$AE,AC$1,FALSE)</f>
        <v>234.91272900000001</v>
      </c>
      <c r="AD11" s="23">
        <f>VLOOKUP($A11,'Exports, FOB'!$B:$AE,AD$1,FALSE)+VLOOKUP($A11,'Imports, CIF'!$B:$AE,AD$1,FALSE)</f>
        <v>235.40344400000001</v>
      </c>
    </row>
    <row r="12" spans="1:30" x14ac:dyDescent="0.15">
      <c r="A12" s="24" t="s">
        <v>43</v>
      </c>
      <c r="B12" s="23">
        <f>VLOOKUP($A12,'Exports, FOB'!$B:$AE,B$1,FALSE)+VLOOKUP($A12,'Imports, CIF'!$B:$AE,B$1,FALSE)</f>
        <v>312.858</v>
      </c>
      <c r="C12" s="23">
        <f>VLOOKUP($A12,'Exports, FOB'!$B:$AE,C$1,FALSE)+VLOOKUP($A12,'Imports, CIF'!$B:$AE,C$1,FALSE)</f>
        <v>390.70499999999998</v>
      </c>
      <c r="D12" s="23">
        <f>VLOOKUP($A12,'Exports, FOB'!$B:$AE,D$1,FALSE)+VLOOKUP($A12,'Imports, CIF'!$B:$AE,D$1,FALSE)</f>
        <v>410.92700000000002</v>
      </c>
      <c r="E12" s="23">
        <f>VLOOKUP($A12,'Exports, FOB'!$B:$AE,E$1,FALSE)+VLOOKUP($A12,'Imports, CIF'!$B:$AE,E$1,FALSE)</f>
        <v>440.78899999999999</v>
      </c>
      <c r="F12" s="23">
        <f>VLOOKUP($A12,'Exports, FOB'!$B:$AE,F$1,FALSE)+VLOOKUP($A12,'Imports, CIF'!$B:$AE,F$1,FALSE)</f>
        <v>525.67200000000003</v>
      </c>
      <c r="G12" s="23">
        <f>VLOOKUP($A12,'Exports, FOB'!$B:$AE,G$1,FALSE)+VLOOKUP($A12,'Imports, CIF'!$B:$AE,G$1,FALSE)</f>
        <v>630</v>
      </c>
      <c r="H12" s="23">
        <f>VLOOKUP($A12,'Exports, FOB'!$B:$AE,H$1,FALSE)+VLOOKUP($A12,'Imports, CIF'!$B:$AE,H$1,FALSE)</f>
        <v>1491.3200200000001</v>
      </c>
      <c r="I12" s="23">
        <f>VLOOKUP($A12,'Exports, FOB'!$B:$AE,I$1,FALSE)+VLOOKUP($A12,'Imports, CIF'!$B:$AE,I$1,FALSE)</f>
        <v>607.96553300000005</v>
      </c>
      <c r="J12" s="23">
        <f>VLOOKUP($A12,'Exports, FOB'!$B:$AE,J$1,FALSE)+VLOOKUP($A12,'Imports, CIF'!$B:$AE,J$1,FALSE)</f>
        <v>569.22687299999996</v>
      </c>
      <c r="K12" s="23">
        <f>VLOOKUP($A12,'Exports, FOB'!$B:$AE,K$1,FALSE)+VLOOKUP($A12,'Imports, CIF'!$B:$AE,K$1,FALSE)</f>
        <v>664.97489999999993</v>
      </c>
      <c r="L12" s="23">
        <f>VLOOKUP($A12,'Exports, FOB'!$B:$AE,L$1,FALSE)+VLOOKUP($A12,'Imports, CIF'!$B:$AE,L$1,FALSE)</f>
        <v>549.46825899999999</v>
      </c>
      <c r="M12" s="23">
        <f>VLOOKUP($A12,'Exports, FOB'!$B:$AE,M$1,FALSE)+VLOOKUP($A12,'Imports, CIF'!$B:$AE,M$1,FALSE)</f>
        <v>542.91476299999999</v>
      </c>
      <c r="N12" s="23">
        <f>VLOOKUP($A12,'Exports, FOB'!$B:$AE,N$1,FALSE)+VLOOKUP($A12,'Imports, CIF'!$B:$AE,N$1,FALSE)</f>
        <v>498.41157299999998</v>
      </c>
      <c r="O12" s="23">
        <f>VLOOKUP($A12,'Exports, FOB'!$B:$AE,O$1,FALSE)+VLOOKUP($A12,'Imports, CIF'!$B:$AE,O$1,FALSE)</f>
        <v>542.76349900000002</v>
      </c>
      <c r="P12" s="23">
        <f>VLOOKUP($A12,'Exports, FOB'!$B:$AE,P$1,FALSE)+VLOOKUP($A12,'Imports, CIF'!$B:$AE,P$1,FALSE)</f>
        <v>584.67217900000003</v>
      </c>
      <c r="Q12" s="23">
        <f>VLOOKUP($A12,'Exports, FOB'!$B:$AE,Q$1,FALSE)+VLOOKUP($A12,'Imports, CIF'!$B:$AE,Q$1,FALSE)</f>
        <v>555.21038999999996</v>
      </c>
      <c r="R12" s="23">
        <f>VLOOKUP($A12,'Exports, FOB'!$B:$AE,R$1,FALSE)+VLOOKUP($A12,'Imports, CIF'!$B:$AE,R$1,FALSE)</f>
        <v>872.13261599999998</v>
      </c>
      <c r="S12" s="23">
        <f>VLOOKUP($A12,'Exports, FOB'!$B:$AE,S$1,FALSE)+VLOOKUP($A12,'Imports, CIF'!$B:$AE,S$1,FALSE)</f>
        <v>1080.5963510000001</v>
      </c>
      <c r="T12" s="23">
        <f>VLOOKUP($A12,'Exports, FOB'!$B:$AE,T$1,FALSE)+VLOOKUP($A12,'Imports, CIF'!$B:$AE,T$1,FALSE)</f>
        <v>815.71386699999994</v>
      </c>
      <c r="U12" s="23">
        <f>VLOOKUP($A12,'Exports, FOB'!$B:$AE,U$1,FALSE)+VLOOKUP($A12,'Imports, CIF'!$B:$AE,U$1,FALSE)</f>
        <v>1104.9245430000001</v>
      </c>
      <c r="V12" s="23">
        <f>VLOOKUP($A12,'Exports, FOB'!$B:$AE,V$1,FALSE)+VLOOKUP($A12,'Imports, CIF'!$B:$AE,V$1,FALSE)</f>
        <v>1215.8855639999999</v>
      </c>
      <c r="W12" s="23">
        <f>VLOOKUP($A12,'Exports, FOB'!$B:$AE,W$1,FALSE)+VLOOKUP($A12,'Imports, CIF'!$B:$AE,W$1,FALSE)</f>
        <v>1333.7059879999999</v>
      </c>
      <c r="X12" s="23">
        <f>VLOOKUP($A12,'Exports, FOB'!$B:$AE,X$1,FALSE)+VLOOKUP($A12,'Imports, CIF'!$B:$AE,X$1,FALSE)</f>
        <v>2098.4964410000002</v>
      </c>
      <c r="Y12" s="23">
        <f>VLOOKUP($A12,'Exports, FOB'!$B:$AE,Y$1,FALSE)+VLOOKUP($A12,'Imports, CIF'!$B:$AE,Y$1,FALSE)</f>
        <v>2818.8677270000003</v>
      </c>
      <c r="Z12" s="23">
        <f>VLOOKUP($A12,'Exports, FOB'!$B:$AE,Z$1,FALSE)+VLOOKUP($A12,'Imports, CIF'!$B:$AE,Z$1,FALSE)</f>
        <v>1556.43409</v>
      </c>
      <c r="AA12" s="23">
        <f>VLOOKUP($A12,'Exports, FOB'!$B:$AE,AA$1,FALSE)+VLOOKUP($A12,'Imports, CIF'!$B:$AE,AA$1,FALSE)</f>
        <v>1732.79169</v>
      </c>
      <c r="AB12" s="23">
        <f>VLOOKUP($A12,'Exports, FOB'!$B:$AE,AB$1,FALSE)+VLOOKUP($A12,'Imports, CIF'!$B:$AE,AB$1,FALSE)</f>
        <v>1697.7039380000001</v>
      </c>
      <c r="AC12" s="23">
        <f>VLOOKUP($A12,'Exports, FOB'!$B:$AE,AC$1,FALSE)+VLOOKUP($A12,'Imports, CIF'!$B:$AE,AC$1,FALSE)</f>
        <v>2651.1814020000002</v>
      </c>
      <c r="AD12" s="23">
        <f>VLOOKUP($A12,'Exports, FOB'!$B:$AE,AD$1,FALSE)+VLOOKUP($A12,'Imports, CIF'!$B:$AE,AD$1,FALSE)</f>
        <v>2400.6795270000002</v>
      </c>
    </row>
    <row r="13" spans="1:30" x14ac:dyDescent="0.15">
      <c r="A13" s="24" t="s">
        <v>44</v>
      </c>
      <c r="B13" s="23">
        <f>VLOOKUP($A13,'Exports, FOB'!$B:$AE,B$1,FALSE)+VLOOKUP($A13,'Imports, CIF'!$B:$AE,B$1,FALSE)</f>
        <v>992.01300000000003</v>
      </c>
      <c r="C13" s="23">
        <f>VLOOKUP($A13,'Exports, FOB'!$B:$AE,C$1,FALSE)+VLOOKUP($A13,'Imports, CIF'!$B:$AE,C$1,FALSE)</f>
        <v>1191.6570000000002</v>
      </c>
      <c r="D13" s="23">
        <f>VLOOKUP($A13,'Exports, FOB'!$B:$AE,D$1,FALSE)+VLOOKUP($A13,'Imports, CIF'!$B:$AE,D$1,FALSE)</f>
        <v>1195.8620000000001</v>
      </c>
      <c r="E13" s="23">
        <f>VLOOKUP($A13,'Exports, FOB'!$B:$AE,E$1,FALSE)+VLOOKUP($A13,'Imports, CIF'!$B:$AE,E$1,FALSE)</f>
        <v>1462.52</v>
      </c>
      <c r="F13" s="23">
        <f>VLOOKUP($A13,'Exports, FOB'!$B:$AE,F$1,FALSE)+VLOOKUP($A13,'Imports, CIF'!$B:$AE,F$1,FALSE)</f>
        <v>1674.672</v>
      </c>
      <c r="G13" s="23">
        <f>VLOOKUP($A13,'Exports, FOB'!$B:$AE,G$1,FALSE)+VLOOKUP($A13,'Imports, CIF'!$B:$AE,G$1,FALSE)</f>
        <v>2055</v>
      </c>
      <c r="H13" s="23">
        <f>VLOOKUP($A13,'Exports, FOB'!$B:$AE,H$1,FALSE)+VLOOKUP($A13,'Imports, CIF'!$B:$AE,H$1,FALSE)</f>
        <v>2296.6530600000001</v>
      </c>
      <c r="I13" s="23">
        <f>VLOOKUP($A13,'Exports, FOB'!$B:$AE,I$1,FALSE)+VLOOKUP($A13,'Imports, CIF'!$B:$AE,I$1,FALSE)</f>
        <v>1857.1357969999999</v>
      </c>
      <c r="J13" s="23">
        <f>VLOOKUP($A13,'Exports, FOB'!$B:$AE,J$1,FALSE)+VLOOKUP($A13,'Imports, CIF'!$B:$AE,J$1,FALSE)</f>
        <v>2029.6315460000001</v>
      </c>
      <c r="K13" s="23">
        <f>VLOOKUP($A13,'Exports, FOB'!$B:$AE,K$1,FALSE)+VLOOKUP($A13,'Imports, CIF'!$B:$AE,K$1,FALSE)</f>
        <v>2099.5707520000001</v>
      </c>
      <c r="L13" s="23">
        <f>VLOOKUP($A13,'Exports, FOB'!$B:$AE,L$1,FALSE)+VLOOKUP($A13,'Imports, CIF'!$B:$AE,L$1,FALSE)</f>
        <v>2115.46389</v>
      </c>
      <c r="M13" s="23">
        <f>VLOOKUP($A13,'Exports, FOB'!$B:$AE,M$1,FALSE)+VLOOKUP($A13,'Imports, CIF'!$B:$AE,M$1,FALSE)</f>
        <v>2094.0508380000001</v>
      </c>
      <c r="N13" s="23">
        <f>VLOOKUP($A13,'Exports, FOB'!$B:$AE,N$1,FALSE)+VLOOKUP($A13,'Imports, CIF'!$B:$AE,N$1,FALSE)</f>
        <v>2145.477077</v>
      </c>
      <c r="O13" s="23">
        <f>VLOOKUP($A13,'Exports, FOB'!$B:$AE,O$1,FALSE)+VLOOKUP($A13,'Imports, CIF'!$B:$AE,O$1,FALSE)</f>
        <v>2631.4463260000002</v>
      </c>
      <c r="P13" s="23">
        <f>VLOOKUP($A13,'Exports, FOB'!$B:$AE,P$1,FALSE)+VLOOKUP($A13,'Imports, CIF'!$B:$AE,P$1,FALSE)</f>
        <v>2477.0221289999999</v>
      </c>
      <c r="Q13" s="23">
        <f>VLOOKUP($A13,'Exports, FOB'!$B:$AE,Q$1,FALSE)+VLOOKUP($A13,'Imports, CIF'!$B:$AE,Q$1,FALSE)</f>
        <v>3149.2424580000002</v>
      </c>
      <c r="R13" s="23">
        <f>VLOOKUP($A13,'Exports, FOB'!$B:$AE,R$1,FALSE)+VLOOKUP($A13,'Imports, CIF'!$B:$AE,R$1,FALSE)</f>
        <v>3393.4824360000002</v>
      </c>
      <c r="S13" s="23">
        <f>VLOOKUP($A13,'Exports, FOB'!$B:$AE,S$1,FALSE)+VLOOKUP($A13,'Imports, CIF'!$B:$AE,S$1,FALSE)</f>
        <v>3588.5634540000001</v>
      </c>
      <c r="T13" s="23">
        <f>VLOOKUP($A13,'Exports, FOB'!$B:$AE,T$1,FALSE)+VLOOKUP($A13,'Imports, CIF'!$B:$AE,T$1,FALSE)</f>
        <v>3586.7475840000002</v>
      </c>
      <c r="U13" s="23">
        <f>VLOOKUP($A13,'Exports, FOB'!$B:$AE,U$1,FALSE)+VLOOKUP($A13,'Imports, CIF'!$B:$AE,U$1,FALSE)</f>
        <v>3880.6707259999998</v>
      </c>
      <c r="V13" s="23">
        <f>VLOOKUP($A13,'Exports, FOB'!$B:$AE,V$1,FALSE)+VLOOKUP($A13,'Imports, CIF'!$B:$AE,V$1,FALSE)</f>
        <v>3290.652223</v>
      </c>
      <c r="W13" s="23">
        <f>VLOOKUP($A13,'Exports, FOB'!$B:$AE,W$1,FALSE)+VLOOKUP($A13,'Imports, CIF'!$B:$AE,W$1,FALSE)</f>
        <v>3523.4663660000001</v>
      </c>
      <c r="X13" s="23">
        <f>VLOOKUP($A13,'Exports, FOB'!$B:$AE,X$1,FALSE)+VLOOKUP($A13,'Imports, CIF'!$B:$AE,X$1,FALSE)</f>
        <v>4748.030315</v>
      </c>
      <c r="Y13" s="23">
        <f>VLOOKUP($A13,'Exports, FOB'!$B:$AE,Y$1,FALSE)+VLOOKUP($A13,'Imports, CIF'!$B:$AE,Y$1,FALSE)</f>
        <v>5614.790669</v>
      </c>
      <c r="Z13" s="23">
        <f>VLOOKUP($A13,'Exports, FOB'!$B:$AE,Z$1,FALSE)+VLOOKUP($A13,'Imports, CIF'!$B:$AE,Z$1,FALSE)</f>
        <v>5407.5470150000001</v>
      </c>
      <c r="AA13" s="23">
        <f>VLOOKUP($A13,'Exports, FOB'!$B:$AE,AA$1,FALSE)+VLOOKUP($A13,'Imports, CIF'!$B:$AE,AA$1,FALSE)</f>
        <v>4302.8209200000001</v>
      </c>
      <c r="AB13" s="23">
        <f>VLOOKUP($A13,'Exports, FOB'!$B:$AE,AB$1,FALSE)+VLOOKUP($A13,'Imports, CIF'!$B:$AE,AB$1,FALSE)</f>
        <v>4544.7037769999997</v>
      </c>
      <c r="AC13" s="23">
        <f>VLOOKUP($A13,'Exports, FOB'!$B:$AE,AC$1,FALSE)+VLOOKUP($A13,'Imports, CIF'!$B:$AE,AC$1,FALSE)</f>
        <v>5146.3276430000005</v>
      </c>
      <c r="AD13" s="23">
        <f>VLOOKUP($A13,'Exports, FOB'!$B:$AE,AD$1,FALSE)+VLOOKUP($A13,'Imports, CIF'!$B:$AE,AD$1,FALSE)</f>
        <v>5711.4667920000002</v>
      </c>
    </row>
    <row r="14" spans="1:30" x14ac:dyDescent="0.15">
      <c r="A14" s="24" t="s">
        <v>87</v>
      </c>
      <c r="B14" s="23">
        <f>VLOOKUP($A14,'Exports, FOB'!$B:$AE,B$1,FALSE)+VLOOKUP($A14,'Imports, CIF'!$B:$AE,B$1,FALSE)</f>
        <v>95.366</v>
      </c>
      <c r="C14" s="23">
        <f>VLOOKUP($A14,'Exports, FOB'!$B:$AE,C$1,FALSE)+VLOOKUP($A14,'Imports, CIF'!$B:$AE,C$1,FALSE)</f>
        <v>93.475999999999999</v>
      </c>
      <c r="D14" s="23">
        <f>VLOOKUP($A14,'Exports, FOB'!$B:$AE,D$1,FALSE)+VLOOKUP($A14,'Imports, CIF'!$B:$AE,D$1,FALSE)</f>
        <v>336.78999999999996</v>
      </c>
      <c r="E14" s="23">
        <f>VLOOKUP($A14,'Exports, FOB'!$B:$AE,E$1,FALSE)+VLOOKUP($A14,'Imports, CIF'!$B:$AE,E$1,FALSE)</f>
        <v>159.56099999999998</v>
      </c>
      <c r="F14" s="23">
        <f>VLOOKUP($A14,'Exports, FOB'!$B:$AE,F$1,FALSE)+VLOOKUP($A14,'Imports, CIF'!$B:$AE,F$1,FALSE)</f>
        <v>196.35900000000001</v>
      </c>
      <c r="G14" s="23">
        <f>VLOOKUP($A14,'Exports, FOB'!$B:$AE,G$1,FALSE)+VLOOKUP($A14,'Imports, CIF'!$B:$AE,G$1,FALSE)</f>
        <v>1002</v>
      </c>
      <c r="H14" s="23">
        <f>VLOOKUP($A14,'Exports, FOB'!$B:$AE,H$1,FALSE)+VLOOKUP($A14,'Imports, CIF'!$B:$AE,H$1,FALSE)</f>
        <v>297.78100999999998</v>
      </c>
      <c r="I14" s="23">
        <f>VLOOKUP($A14,'Exports, FOB'!$B:$AE,I$1,FALSE)+VLOOKUP($A14,'Imports, CIF'!$B:$AE,I$1,FALSE)</f>
        <v>179.59884199999999</v>
      </c>
      <c r="J14" s="23">
        <f>VLOOKUP($A14,'Exports, FOB'!$B:$AE,J$1,FALSE)+VLOOKUP($A14,'Imports, CIF'!$B:$AE,J$1,FALSE)</f>
        <v>177.160066</v>
      </c>
      <c r="K14" s="23">
        <f>VLOOKUP($A14,'Exports, FOB'!$B:$AE,K$1,FALSE)+VLOOKUP($A14,'Imports, CIF'!$B:$AE,K$1,FALSE)</f>
        <v>230.50689599999998</v>
      </c>
      <c r="L14" s="23">
        <f>VLOOKUP($A14,'Exports, FOB'!$B:$AE,L$1,FALSE)+VLOOKUP($A14,'Imports, CIF'!$B:$AE,L$1,FALSE)</f>
        <v>319.38756100000001</v>
      </c>
      <c r="M14" s="23">
        <f>VLOOKUP($A14,'Exports, FOB'!$B:$AE,M$1,FALSE)+VLOOKUP($A14,'Imports, CIF'!$B:$AE,M$1,FALSE)</f>
        <v>517.75349000000006</v>
      </c>
      <c r="N14" s="23">
        <f>VLOOKUP($A14,'Exports, FOB'!$B:$AE,N$1,FALSE)+VLOOKUP($A14,'Imports, CIF'!$B:$AE,N$1,FALSE)</f>
        <v>406.03150299999999</v>
      </c>
      <c r="O14" s="23">
        <f>VLOOKUP($A14,'Exports, FOB'!$B:$AE,O$1,FALSE)+VLOOKUP($A14,'Imports, CIF'!$B:$AE,O$1,FALSE)</f>
        <v>372.34803399999998</v>
      </c>
      <c r="P14" s="23">
        <f>VLOOKUP($A14,'Exports, FOB'!$B:$AE,P$1,FALSE)+VLOOKUP($A14,'Imports, CIF'!$B:$AE,P$1,FALSE)</f>
        <v>430.40002600000003</v>
      </c>
      <c r="Q14" s="23">
        <f>VLOOKUP($A14,'Exports, FOB'!$B:$AE,Q$1,FALSE)+VLOOKUP($A14,'Imports, CIF'!$B:$AE,Q$1,FALSE)</f>
        <v>520.31582600000002</v>
      </c>
      <c r="R14" s="23">
        <f>VLOOKUP($A14,'Exports, FOB'!$B:$AE,R$1,FALSE)+VLOOKUP($A14,'Imports, CIF'!$B:$AE,R$1,FALSE)</f>
        <v>733.85238900000002</v>
      </c>
      <c r="S14" s="23">
        <f>VLOOKUP($A14,'Exports, FOB'!$B:$AE,S$1,FALSE)+VLOOKUP($A14,'Imports, CIF'!$B:$AE,S$1,FALSE)</f>
        <v>847.80839800000001</v>
      </c>
      <c r="T14" s="23">
        <f>VLOOKUP($A14,'Exports, FOB'!$B:$AE,T$1,FALSE)+VLOOKUP($A14,'Imports, CIF'!$B:$AE,T$1,FALSE)</f>
        <v>745.53244299999994</v>
      </c>
      <c r="U14" s="23">
        <f>VLOOKUP($A14,'Exports, FOB'!$B:$AE,U$1,FALSE)+VLOOKUP($A14,'Imports, CIF'!$B:$AE,U$1,FALSE)</f>
        <v>1001.3635449999999</v>
      </c>
      <c r="V14" s="23">
        <f>VLOOKUP($A14,'Exports, FOB'!$B:$AE,V$1,FALSE)+VLOOKUP($A14,'Imports, CIF'!$B:$AE,V$1,FALSE)</f>
        <v>1120.5993209999999</v>
      </c>
      <c r="W14" s="23">
        <f>VLOOKUP($A14,'Exports, FOB'!$B:$AE,W$1,FALSE)+VLOOKUP($A14,'Imports, CIF'!$B:$AE,W$1,FALSE)</f>
        <v>1070.990726</v>
      </c>
      <c r="X14" s="23">
        <f>VLOOKUP($A14,'Exports, FOB'!$B:$AE,X$1,FALSE)+VLOOKUP($A14,'Imports, CIF'!$B:$AE,X$1,FALSE)</f>
        <v>1070.4975509999999</v>
      </c>
      <c r="Y14" s="23">
        <f>VLOOKUP($A14,'Exports, FOB'!$B:$AE,Y$1,FALSE)+VLOOKUP($A14,'Imports, CIF'!$B:$AE,Y$1,FALSE)</f>
        <v>1350.1244810000001</v>
      </c>
      <c r="Z14" s="23">
        <f>VLOOKUP($A14,'Exports, FOB'!$B:$AE,Z$1,FALSE)+VLOOKUP($A14,'Imports, CIF'!$B:$AE,Z$1,FALSE)</f>
        <v>1706.6170319999999</v>
      </c>
      <c r="AA14" s="23">
        <f>VLOOKUP($A14,'Exports, FOB'!$B:$AE,AA$1,FALSE)+VLOOKUP($A14,'Imports, CIF'!$B:$AE,AA$1,FALSE)</f>
        <v>1838.362249</v>
      </c>
      <c r="AB14" s="23">
        <f>VLOOKUP($A14,'Exports, FOB'!$B:$AE,AB$1,FALSE)+VLOOKUP($A14,'Imports, CIF'!$B:$AE,AB$1,FALSE)</f>
        <v>2067.455332</v>
      </c>
      <c r="AC14" s="23">
        <f>VLOOKUP($A14,'Exports, FOB'!$B:$AE,AC$1,FALSE)+VLOOKUP($A14,'Imports, CIF'!$B:$AE,AC$1,FALSE)</f>
        <v>2280.2755669999997</v>
      </c>
      <c r="AD14" s="23">
        <f>VLOOKUP($A14,'Exports, FOB'!$B:$AE,AD$1,FALSE)+VLOOKUP($A14,'Imports, CIF'!$B:$AE,AD$1,FALSE)</f>
        <v>2464.725833</v>
      </c>
    </row>
    <row r="15" spans="1:30" x14ac:dyDescent="0.15">
      <c r="A15" s="24" t="s">
        <v>88</v>
      </c>
      <c r="B15" s="23">
        <f>VLOOKUP($A15,'Exports, FOB'!$B:$AE,B$1,FALSE)+VLOOKUP($A15,'Imports, CIF'!$B:$AE,B$1,FALSE)</f>
        <v>219.86099999999999</v>
      </c>
      <c r="C15" s="23">
        <f>VLOOKUP($A15,'Exports, FOB'!$B:$AE,C$1,FALSE)+VLOOKUP($A15,'Imports, CIF'!$B:$AE,C$1,FALSE)</f>
        <v>221.40199999999999</v>
      </c>
      <c r="D15" s="23">
        <f>VLOOKUP($A15,'Exports, FOB'!$B:$AE,D$1,FALSE)+VLOOKUP($A15,'Imports, CIF'!$B:$AE,D$1,FALSE)</f>
        <v>390.94399999999996</v>
      </c>
      <c r="E15" s="23">
        <f>VLOOKUP($A15,'Exports, FOB'!$B:$AE,E$1,FALSE)+VLOOKUP($A15,'Imports, CIF'!$B:$AE,E$1,FALSE)</f>
        <v>469.97699999999998</v>
      </c>
      <c r="F15" s="23">
        <f>VLOOKUP($A15,'Exports, FOB'!$B:$AE,F$1,FALSE)+VLOOKUP($A15,'Imports, CIF'!$B:$AE,F$1,FALSE)</f>
        <v>746.40300000000002</v>
      </c>
      <c r="G15" s="23">
        <f>VLOOKUP($A15,'Exports, FOB'!$B:$AE,G$1,FALSE)+VLOOKUP($A15,'Imports, CIF'!$B:$AE,G$1,FALSE)</f>
        <v>0</v>
      </c>
      <c r="H15" s="23">
        <f>VLOOKUP($A15,'Exports, FOB'!$B:$AE,H$1,FALSE)+VLOOKUP($A15,'Imports, CIF'!$B:$AE,H$1,FALSE)</f>
        <v>987.49794999999995</v>
      </c>
      <c r="I15" s="23">
        <f>VLOOKUP($A15,'Exports, FOB'!$B:$AE,I$1,FALSE)+VLOOKUP($A15,'Imports, CIF'!$B:$AE,I$1,FALSE)</f>
        <v>703.23062900000002</v>
      </c>
      <c r="J15" s="23">
        <f>VLOOKUP($A15,'Exports, FOB'!$B:$AE,J$1,FALSE)+VLOOKUP($A15,'Imports, CIF'!$B:$AE,J$1,FALSE)</f>
        <v>828.26134500000001</v>
      </c>
      <c r="K15" s="23">
        <f>VLOOKUP($A15,'Exports, FOB'!$B:$AE,K$1,FALSE)+VLOOKUP($A15,'Imports, CIF'!$B:$AE,K$1,FALSE)</f>
        <v>876.49733100000003</v>
      </c>
      <c r="L15" s="23">
        <f>VLOOKUP($A15,'Exports, FOB'!$B:$AE,L$1,FALSE)+VLOOKUP($A15,'Imports, CIF'!$B:$AE,L$1,FALSE)</f>
        <v>892.41945199999998</v>
      </c>
      <c r="M15" s="23">
        <f>VLOOKUP($A15,'Exports, FOB'!$B:$AE,M$1,FALSE)+VLOOKUP($A15,'Imports, CIF'!$B:$AE,M$1,FALSE)</f>
        <v>969.50741799999992</v>
      </c>
      <c r="N15" s="23">
        <f>VLOOKUP($A15,'Exports, FOB'!$B:$AE,N$1,FALSE)+VLOOKUP($A15,'Imports, CIF'!$B:$AE,N$1,FALSE)</f>
        <v>1124.6140419999999</v>
      </c>
      <c r="O15" s="23">
        <f>VLOOKUP($A15,'Exports, FOB'!$B:$AE,O$1,FALSE)+VLOOKUP($A15,'Imports, CIF'!$B:$AE,O$1,FALSE)</f>
        <v>1315.0376369999999</v>
      </c>
      <c r="P15" s="23">
        <f>VLOOKUP($A15,'Exports, FOB'!$B:$AE,P$1,FALSE)+VLOOKUP($A15,'Imports, CIF'!$B:$AE,P$1,FALSE)</f>
        <v>1479.099236</v>
      </c>
      <c r="Q15" s="23">
        <f>VLOOKUP($A15,'Exports, FOB'!$B:$AE,Q$1,FALSE)+VLOOKUP($A15,'Imports, CIF'!$B:$AE,Q$1,FALSE)</f>
        <v>1354.2956369999999</v>
      </c>
      <c r="R15" s="23">
        <f>VLOOKUP($A15,'Exports, FOB'!$B:$AE,R$1,FALSE)+VLOOKUP($A15,'Imports, CIF'!$B:$AE,R$1,FALSE)</f>
        <v>1774.151398</v>
      </c>
      <c r="S15" s="23">
        <f>VLOOKUP($A15,'Exports, FOB'!$B:$AE,S$1,FALSE)+VLOOKUP($A15,'Imports, CIF'!$B:$AE,S$1,FALSE)</f>
        <v>2204.9716560000002</v>
      </c>
      <c r="T15" s="23">
        <f>VLOOKUP($A15,'Exports, FOB'!$B:$AE,T$1,FALSE)+VLOOKUP($A15,'Imports, CIF'!$B:$AE,T$1,FALSE)</f>
        <v>2296.3822460000001</v>
      </c>
      <c r="U15" s="23">
        <f>VLOOKUP($A15,'Exports, FOB'!$B:$AE,U$1,FALSE)+VLOOKUP($A15,'Imports, CIF'!$B:$AE,U$1,FALSE)</f>
        <v>2907.8791060000003</v>
      </c>
      <c r="V15" s="23">
        <f>VLOOKUP($A15,'Exports, FOB'!$B:$AE,V$1,FALSE)+VLOOKUP($A15,'Imports, CIF'!$B:$AE,V$1,FALSE)</f>
        <v>3215.4950870000002</v>
      </c>
      <c r="W15" s="23">
        <f>VLOOKUP($A15,'Exports, FOB'!$B:$AE,W$1,FALSE)+VLOOKUP($A15,'Imports, CIF'!$B:$AE,W$1,FALSE)</f>
        <v>3845.2187010000002</v>
      </c>
      <c r="X15" s="23">
        <f>VLOOKUP($A15,'Exports, FOB'!$B:$AE,X$1,FALSE)+VLOOKUP($A15,'Imports, CIF'!$B:$AE,X$1,FALSE)</f>
        <v>3782.963072</v>
      </c>
      <c r="Y15" s="23">
        <f>VLOOKUP($A15,'Exports, FOB'!$B:$AE,Y$1,FALSE)+VLOOKUP($A15,'Imports, CIF'!$B:$AE,Y$1,FALSE)</f>
        <v>4058.4347819999998</v>
      </c>
      <c r="Z15" s="23">
        <f>VLOOKUP($A15,'Exports, FOB'!$B:$AE,Z$1,FALSE)+VLOOKUP($A15,'Imports, CIF'!$B:$AE,Z$1,FALSE)</f>
        <v>3850.0273549999997</v>
      </c>
      <c r="AA15" s="23">
        <f>VLOOKUP($A15,'Exports, FOB'!$B:$AE,AA$1,FALSE)+VLOOKUP($A15,'Imports, CIF'!$B:$AE,AA$1,FALSE)</f>
        <v>5299.73603</v>
      </c>
      <c r="AB15" s="23">
        <f>VLOOKUP($A15,'Exports, FOB'!$B:$AE,AB$1,FALSE)+VLOOKUP($A15,'Imports, CIF'!$B:$AE,AB$1,FALSE)</f>
        <v>7007.5697419999997</v>
      </c>
      <c r="AC15" s="23">
        <f>VLOOKUP($A15,'Exports, FOB'!$B:$AE,AC$1,FALSE)+VLOOKUP($A15,'Imports, CIF'!$B:$AE,AC$1,FALSE)</f>
        <v>7265.9603749999997</v>
      </c>
      <c r="AD15" s="23">
        <f>VLOOKUP($A15,'Exports, FOB'!$B:$AE,AD$1,FALSE)+VLOOKUP($A15,'Imports, CIF'!$B:$AE,AD$1,FALSE)</f>
        <v>8128.2976450000006</v>
      </c>
    </row>
    <row r="16" spans="1:30" x14ac:dyDescent="0.15">
      <c r="A16" s="24" t="s">
        <v>47</v>
      </c>
      <c r="B16" s="23">
        <f>VLOOKUP($A16,'Exports, FOB'!$B:$AE,B$1,FALSE)+VLOOKUP($A16,'Imports, CIF'!$B:$AE,B$1,FALSE)</f>
        <v>184.364</v>
      </c>
      <c r="C16" s="23">
        <f>VLOOKUP($A16,'Exports, FOB'!$B:$AE,C$1,FALSE)+VLOOKUP($A16,'Imports, CIF'!$B:$AE,C$1,FALSE)</f>
        <v>219.82999999999998</v>
      </c>
      <c r="D16" s="23">
        <f>VLOOKUP($A16,'Exports, FOB'!$B:$AE,D$1,FALSE)+VLOOKUP($A16,'Imports, CIF'!$B:$AE,D$1,FALSE)</f>
        <v>220.78399999999999</v>
      </c>
      <c r="E16" s="23">
        <f>VLOOKUP($A16,'Exports, FOB'!$B:$AE,E$1,FALSE)+VLOOKUP($A16,'Imports, CIF'!$B:$AE,E$1,FALSE)</f>
        <v>269.048</v>
      </c>
      <c r="F16" s="23">
        <f>VLOOKUP($A16,'Exports, FOB'!$B:$AE,F$1,FALSE)+VLOOKUP($A16,'Imports, CIF'!$B:$AE,F$1,FALSE)</f>
        <v>355.43200000000002</v>
      </c>
      <c r="G16" s="23">
        <f>VLOOKUP($A16,'Exports, FOB'!$B:$AE,G$1,FALSE)+VLOOKUP($A16,'Imports, CIF'!$B:$AE,G$1,FALSE)</f>
        <v>386</v>
      </c>
      <c r="H16" s="23">
        <f>VLOOKUP($A16,'Exports, FOB'!$B:$AE,H$1,FALSE)+VLOOKUP($A16,'Imports, CIF'!$B:$AE,H$1,FALSE)</f>
        <v>416.37144999999998</v>
      </c>
      <c r="I16" s="23">
        <f>VLOOKUP($A16,'Exports, FOB'!$B:$AE,I$1,FALSE)+VLOOKUP($A16,'Imports, CIF'!$B:$AE,I$1,FALSE)</f>
        <v>329.80398500000001</v>
      </c>
      <c r="J16" s="23">
        <f>VLOOKUP($A16,'Exports, FOB'!$B:$AE,J$1,FALSE)+VLOOKUP($A16,'Imports, CIF'!$B:$AE,J$1,FALSE)</f>
        <v>330.49722799999995</v>
      </c>
      <c r="K16" s="23">
        <f>VLOOKUP($A16,'Exports, FOB'!$B:$AE,K$1,FALSE)+VLOOKUP($A16,'Imports, CIF'!$B:$AE,K$1,FALSE)</f>
        <v>346.71181999999999</v>
      </c>
      <c r="L16" s="23">
        <f>VLOOKUP($A16,'Exports, FOB'!$B:$AE,L$1,FALSE)+VLOOKUP($A16,'Imports, CIF'!$B:$AE,L$1,FALSE)</f>
        <v>280.639745</v>
      </c>
      <c r="M16" s="23">
        <f>VLOOKUP($A16,'Exports, FOB'!$B:$AE,M$1,FALSE)+VLOOKUP($A16,'Imports, CIF'!$B:$AE,M$1,FALSE)</f>
        <v>270.12487800000002</v>
      </c>
      <c r="N16" s="23">
        <f>VLOOKUP($A16,'Exports, FOB'!$B:$AE,N$1,FALSE)+VLOOKUP($A16,'Imports, CIF'!$B:$AE,N$1,FALSE)</f>
        <v>282.13381800000002</v>
      </c>
      <c r="O16" s="23">
        <f>VLOOKUP($A16,'Exports, FOB'!$B:$AE,O$1,FALSE)+VLOOKUP($A16,'Imports, CIF'!$B:$AE,O$1,FALSE)</f>
        <v>278.64725599999997</v>
      </c>
      <c r="P16" s="23">
        <f>VLOOKUP($A16,'Exports, FOB'!$B:$AE,P$1,FALSE)+VLOOKUP($A16,'Imports, CIF'!$B:$AE,P$1,FALSE)</f>
        <v>345.012811</v>
      </c>
      <c r="Q16" s="23">
        <f>VLOOKUP($A16,'Exports, FOB'!$B:$AE,Q$1,FALSE)+VLOOKUP($A16,'Imports, CIF'!$B:$AE,Q$1,FALSE)</f>
        <v>362.792258</v>
      </c>
      <c r="R16" s="23">
        <f>VLOOKUP($A16,'Exports, FOB'!$B:$AE,R$1,FALSE)+VLOOKUP($A16,'Imports, CIF'!$B:$AE,R$1,FALSE)</f>
        <v>408.36593600000003</v>
      </c>
      <c r="S16" s="23">
        <f>VLOOKUP($A16,'Exports, FOB'!$B:$AE,S$1,FALSE)+VLOOKUP($A16,'Imports, CIF'!$B:$AE,S$1,FALSE)</f>
        <v>545.874686</v>
      </c>
      <c r="T16" s="23">
        <f>VLOOKUP($A16,'Exports, FOB'!$B:$AE,T$1,FALSE)+VLOOKUP($A16,'Imports, CIF'!$B:$AE,T$1,FALSE)</f>
        <v>438.10510899999997</v>
      </c>
      <c r="U16" s="23">
        <f>VLOOKUP($A16,'Exports, FOB'!$B:$AE,U$1,FALSE)+VLOOKUP($A16,'Imports, CIF'!$B:$AE,U$1,FALSE)</f>
        <v>580.06969200000003</v>
      </c>
      <c r="V16" s="23">
        <f>VLOOKUP($A16,'Exports, FOB'!$B:$AE,V$1,FALSE)+VLOOKUP($A16,'Imports, CIF'!$B:$AE,V$1,FALSE)</f>
        <v>617.41067100000009</v>
      </c>
      <c r="W16" s="23">
        <f>VLOOKUP($A16,'Exports, FOB'!$B:$AE,W$1,FALSE)+VLOOKUP($A16,'Imports, CIF'!$B:$AE,W$1,FALSE)</f>
        <v>540.26444300000003</v>
      </c>
      <c r="X16" s="23">
        <f>VLOOKUP($A16,'Exports, FOB'!$B:$AE,X$1,FALSE)+VLOOKUP($A16,'Imports, CIF'!$B:$AE,X$1,FALSE)</f>
        <v>608.10929600000009</v>
      </c>
      <c r="Y16" s="23">
        <f>VLOOKUP($A16,'Exports, FOB'!$B:$AE,Y$1,FALSE)+VLOOKUP($A16,'Imports, CIF'!$B:$AE,Y$1,FALSE)</f>
        <v>576.93002899999999</v>
      </c>
      <c r="Z16" s="23">
        <f>VLOOKUP($A16,'Exports, FOB'!$B:$AE,Z$1,FALSE)+VLOOKUP($A16,'Imports, CIF'!$B:$AE,Z$1,FALSE)</f>
        <v>655.26360900000009</v>
      </c>
      <c r="AA16" s="23">
        <f>VLOOKUP($A16,'Exports, FOB'!$B:$AE,AA$1,FALSE)+VLOOKUP($A16,'Imports, CIF'!$B:$AE,AA$1,FALSE)</f>
        <v>673.92623100000003</v>
      </c>
      <c r="AB16" s="23">
        <f>VLOOKUP($A16,'Exports, FOB'!$B:$AE,AB$1,FALSE)+VLOOKUP($A16,'Imports, CIF'!$B:$AE,AB$1,FALSE)</f>
        <v>867.97016099999996</v>
      </c>
      <c r="AC16" s="23">
        <f>VLOOKUP($A16,'Exports, FOB'!$B:$AE,AC$1,FALSE)+VLOOKUP($A16,'Imports, CIF'!$B:$AE,AC$1,FALSE)</f>
        <v>822.3154790000001</v>
      </c>
      <c r="AD16" s="23">
        <f>VLOOKUP($A16,'Exports, FOB'!$B:$AE,AD$1,FALSE)+VLOOKUP($A16,'Imports, CIF'!$B:$AE,AD$1,FALSE)</f>
        <v>1124.748337</v>
      </c>
    </row>
    <row r="17" spans="1:30" x14ac:dyDescent="0.15">
      <c r="A17" s="24" t="s">
        <v>65</v>
      </c>
      <c r="B17" s="23">
        <f>VLOOKUP($A17,'Exports, FOB'!$B:$AE,B$1,FALSE)+VLOOKUP($A17,'Imports, CIF'!$B:$AE,B$1,FALSE)</f>
        <v>4288.3050000000003</v>
      </c>
      <c r="C17" s="23">
        <f>VLOOKUP($A17,'Exports, FOB'!$B:$AE,C$1,FALSE)+VLOOKUP($A17,'Imports, CIF'!$B:$AE,C$1,FALSE)</f>
        <v>4832.1939999999995</v>
      </c>
      <c r="D17" s="23">
        <f>VLOOKUP($A17,'Exports, FOB'!$B:$AE,D$1,FALSE)+VLOOKUP($A17,'Imports, CIF'!$B:$AE,D$1,FALSE)</f>
        <v>5832.92</v>
      </c>
      <c r="E17" s="23">
        <f>VLOOKUP($A17,'Exports, FOB'!$B:$AE,E$1,FALSE)+VLOOKUP($A17,'Imports, CIF'!$B:$AE,E$1,FALSE)</f>
        <v>7466.9450000000006</v>
      </c>
      <c r="F17" s="23">
        <f>VLOOKUP($A17,'Exports, FOB'!$B:$AE,F$1,FALSE)+VLOOKUP($A17,'Imports, CIF'!$B:$AE,F$1,FALSE)</f>
        <v>9042.5239999999994</v>
      </c>
      <c r="G17" s="23">
        <f>VLOOKUP($A17,'Exports, FOB'!$B:$AE,G$1,FALSE)+VLOOKUP($A17,'Imports, CIF'!$B:$AE,G$1,FALSE)</f>
        <v>10584</v>
      </c>
      <c r="H17" s="23">
        <f>VLOOKUP($A17,'Exports, FOB'!$B:$AE,H$1,FALSE)+VLOOKUP($A17,'Imports, CIF'!$B:$AE,H$1,FALSE)</f>
        <v>12149.693210000001</v>
      </c>
      <c r="I17" s="23">
        <f>VLOOKUP($A17,'Exports, FOB'!$B:$AE,I$1,FALSE)+VLOOKUP($A17,'Imports, CIF'!$B:$AE,I$1,FALSE)</f>
        <v>10261.597646</v>
      </c>
      <c r="J17" s="23">
        <f>VLOOKUP($A17,'Exports, FOB'!$B:$AE,J$1,FALSE)+VLOOKUP($A17,'Imports, CIF'!$B:$AE,J$1,FALSE)</f>
        <v>10796.223610000001</v>
      </c>
      <c r="K17" s="23">
        <f>VLOOKUP($A17,'Exports, FOB'!$B:$AE,K$1,FALSE)+VLOOKUP($A17,'Imports, CIF'!$B:$AE,K$1,FALSE)</f>
        <v>12119.938236999998</v>
      </c>
      <c r="L17" s="23">
        <f>VLOOKUP($A17,'Exports, FOB'!$B:$AE,L$1,FALSE)+VLOOKUP($A17,'Imports, CIF'!$B:$AE,L$1,FALSE)</f>
        <v>11690.378906</v>
      </c>
      <c r="M17" s="23">
        <f>VLOOKUP($A17,'Exports, FOB'!$B:$AE,M$1,FALSE)+VLOOKUP($A17,'Imports, CIF'!$B:$AE,M$1,FALSE)</f>
        <v>12525.923416</v>
      </c>
      <c r="N17" s="23">
        <f>VLOOKUP($A17,'Exports, FOB'!$B:$AE,N$1,FALSE)+VLOOKUP($A17,'Imports, CIF'!$B:$AE,N$1,FALSE)</f>
        <v>13408.220159</v>
      </c>
      <c r="O17" s="23">
        <f>VLOOKUP($A17,'Exports, FOB'!$B:$AE,O$1,FALSE)+VLOOKUP($A17,'Imports, CIF'!$B:$AE,O$1,FALSE)</f>
        <v>15657.264873</v>
      </c>
      <c r="P17" s="23">
        <f>VLOOKUP($A17,'Exports, FOB'!$B:$AE,P$1,FALSE)+VLOOKUP($A17,'Imports, CIF'!$B:$AE,P$1,FALSE)</f>
        <v>15274.324363</v>
      </c>
      <c r="Q17" s="23">
        <f>VLOOKUP($A17,'Exports, FOB'!$B:$AE,Q$1,FALSE)+VLOOKUP($A17,'Imports, CIF'!$B:$AE,Q$1,FALSE)</f>
        <v>14744.915708</v>
      </c>
      <c r="R17" s="23">
        <f>VLOOKUP($A17,'Exports, FOB'!$B:$AE,R$1,FALSE)+VLOOKUP($A17,'Imports, CIF'!$B:$AE,R$1,FALSE)</f>
        <v>14145.693077</v>
      </c>
      <c r="S17" s="23">
        <f>VLOOKUP($A17,'Exports, FOB'!$B:$AE,S$1,FALSE)+VLOOKUP($A17,'Imports, CIF'!$B:$AE,S$1,FALSE)</f>
        <v>14828.914529</v>
      </c>
      <c r="T17" s="23">
        <f>VLOOKUP($A17,'Exports, FOB'!$B:$AE,T$1,FALSE)+VLOOKUP($A17,'Imports, CIF'!$B:$AE,T$1,FALSE)</f>
        <v>12156.571008999999</v>
      </c>
      <c r="U17" s="23">
        <f>VLOOKUP($A17,'Exports, FOB'!$B:$AE,U$1,FALSE)+VLOOKUP($A17,'Imports, CIF'!$B:$AE,U$1,FALSE)</f>
        <v>15249.362079999999</v>
      </c>
      <c r="V17" s="23">
        <f>VLOOKUP($A17,'Exports, FOB'!$B:$AE,V$1,FALSE)+VLOOKUP($A17,'Imports, CIF'!$B:$AE,V$1,FALSE)</f>
        <v>16027.387788</v>
      </c>
      <c r="W17" s="23">
        <f>VLOOKUP($A17,'Exports, FOB'!$B:$AE,W$1,FALSE)+VLOOKUP($A17,'Imports, CIF'!$B:$AE,W$1,FALSE)</f>
        <v>16971.950345000001</v>
      </c>
      <c r="X17" s="23">
        <f>VLOOKUP($A17,'Exports, FOB'!$B:$AE,X$1,FALSE)+VLOOKUP($A17,'Imports, CIF'!$B:$AE,X$1,FALSE)</f>
        <v>17162.194611999999</v>
      </c>
      <c r="Y17" s="23">
        <f>VLOOKUP($A17,'Exports, FOB'!$B:$AE,Y$1,FALSE)+VLOOKUP($A17,'Imports, CIF'!$B:$AE,Y$1,FALSE)</f>
        <v>19630.640958</v>
      </c>
      <c r="Z17" s="23">
        <f>VLOOKUP($A17,'Exports, FOB'!$B:$AE,Z$1,FALSE)+VLOOKUP($A17,'Imports, CIF'!$B:$AE,Z$1,FALSE)</f>
        <v>19404.147104</v>
      </c>
      <c r="AA17" s="23">
        <f>VLOOKUP($A17,'Exports, FOB'!$B:$AE,AA$1,FALSE)+VLOOKUP($A17,'Imports, CIF'!$B:$AE,AA$1,FALSE)</f>
        <v>21870.590679000001</v>
      </c>
      <c r="AB17" s="23">
        <f>VLOOKUP($A17,'Exports, FOB'!$B:$AE,AB$1,FALSE)+VLOOKUP($A17,'Imports, CIF'!$B:$AE,AB$1,FALSE)</f>
        <v>20784.87012</v>
      </c>
      <c r="AC17" s="23">
        <f>VLOOKUP($A17,'Exports, FOB'!$B:$AE,AC$1,FALSE)+VLOOKUP($A17,'Imports, CIF'!$B:$AE,AC$1,FALSE)</f>
        <v>20023.660574000001</v>
      </c>
      <c r="AD17" s="23">
        <f>VLOOKUP($A17,'Exports, FOB'!$B:$AE,AD$1,FALSE)+VLOOKUP($A17,'Imports, CIF'!$B:$AE,AD$1,FALSE)</f>
        <v>21892.793753999998</v>
      </c>
    </row>
    <row r="18" spans="1:30" x14ac:dyDescent="0.15">
      <c r="A18" s="24" t="s">
        <v>534</v>
      </c>
      <c r="B18" s="23">
        <f>VLOOKUP($A18,'Exports, FOB'!$B:$AE,B$1,FALSE)+VLOOKUP($A18,'Imports, CIF'!$B:$AE,B$1,FALSE)</f>
        <v>866.53700000000003</v>
      </c>
      <c r="C18" s="23">
        <f>VLOOKUP($A18,'Exports, FOB'!$B:$AE,C$1,FALSE)+VLOOKUP($A18,'Imports, CIF'!$B:$AE,C$1,FALSE)</f>
        <v>872.79499999999996</v>
      </c>
      <c r="D18" s="23">
        <f>VLOOKUP($A18,'Exports, FOB'!$B:$AE,D$1,FALSE)+VLOOKUP($A18,'Imports, CIF'!$B:$AE,D$1,FALSE)</f>
        <v>1122.3530000000001</v>
      </c>
      <c r="E18" s="23">
        <f>VLOOKUP($A18,'Exports, FOB'!$B:$AE,E$1,FALSE)+VLOOKUP($A18,'Imports, CIF'!$B:$AE,E$1,FALSE)</f>
        <v>1461.2809999999999</v>
      </c>
      <c r="F18" s="23">
        <f>VLOOKUP($A18,'Exports, FOB'!$B:$AE,F$1,FALSE)+VLOOKUP($A18,'Imports, CIF'!$B:$AE,F$1,FALSE)</f>
        <v>1870.5550000000001</v>
      </c>
      <c r="G18" s="23">
        <f>VLOOKUP($A18,'Exports, FOB'!$B:$AE,G$1,FALSE)+VLOOKUP($A18,'Imports, CIF'!$B:$AE,G$1,FALSE)</f>
        <v>2014</v>
      </c>
      <c r="H18" s="23">
        <f>VLOOKUP($A18,'Exports, FOB'!$B:$AE,H$1,FALSE)+VLOOKUP($A18,'Imports, CIF'!$B:$AE,H$1,FALSE)</f>
        <v>2730.99901</v>
      </c>
      <c r="I18" s="23">
        <f>VLOOKUP($A18,'Exports, FOB'!$B:$AE,I$1,FALSE)+VLOOKUP($A18,'Imports, CIF'!$B:$AE,I$1,FALSE)</f>
        <v>2697.5230409999999</v>
      </c>
      <c r="J18" s="23">
        <f>VLOOKUP($A18,'Exports, FOB'!$B:$AE,J$1,FALSE)+VLOOKUP($A18,'Imports, CIF'!$B:$AE,J$1,FALSE)</f>
        <v>3754.8913590000002</v>
      </c>
      <c r="K18" s="23">
        <f>VLOOKUP($A18,'Exports, FOB'!$B:$AE,K$1,FALSE)+VLOOKUP($A18,'Imports, CIF'!$B:$AE,K$1,FALSE)</f>
        <v>3926.9722630000001</v>
      </c>
      <c r="L18" s="23">
        <f>VLOOKUP($A18,'Exports, FOB'!$B:$AE,L$1,FALSE)+VLOOKUP($A18,'Imports, CIF'!$B:$AE,L$1,FALSE)</f>
        <v>3125.9329630000002</v>
      </c>
      <c r="M18" s="23">
        <f>VLOOKUP($A18,'Exports, FOB'!$B:$AE,M$1,FALSE)+VLOOKUP($A18,'Imports, CIF'!$B:$AE,M$1,FALSE)</f>
        <v>4093.0217700000003</v>
      </c>
      <c r="N18" s="23">
        <f>VLOOKUP($A18,'Exports, FOB'!$B:$AE,N$1,FALSE)+VLOOKUP($A18,'Imports, CIF'!$B:$AE,N$1,FALSE)</f>
        <v>3714.2947810000001</v>
      </c>
      <c r="O18" s="23">
        <f>VLOOKUP($A18,'Exports, FOB'!$B:$AE,O$1,FALSE)+VLOOKUP($A18,'Imports, CIF'!$B:$AE,O$1,FALSE)</f>
        <v>3853.4500010000002</v>
      </c>
      <c r="P18" s="23">
        <f>VLOOKUP($A18,'Exports, FOB'!$B:$AE,P$1,FALSE)+VLOOKUP($A18,'Imports, CIF'!$B:$AE,P$1,FALSE)</f>
        <v>3685.4937829999999</v>
      </c>
      <c r="Q18" s="23">
        <f>VLOOKUP($A18,'Exports, FOB'!$B:$AE,Q$1,FALSE)+VLOOKUP($A18,'Imports, CIF'!$B:$AE,Q$1,FALSE)</f>
        <v>4625.8511829999998</v>
      </c>
      <c r="R18" s="23">
        <f>VLOOKUP($A18,'Exports, FOB'!$B:$AE,R$1,FALSE)+VLOOKUP($A18,'Imports, CIF'!$B:$AE,R$1,FALSE)</f>
        <v>5061.9593490000007</v>
      </c>
      <c r="S18" s="23">
        <f>VLOOKUP($A18,'Exports, FOB'!$B:$AE,S$1,FALSE)+VLOOKUP($A18,'Imports, CIF'!$B:$AE,S$1,FALSE)</f>
        <v>5651.0383519999996</v>
      </c>
      <c r="T18" s="23">
        <f>VLOOKUP($A18,'Exports, FOB'!$B:$AE,T$1,FALSE)+VLOOKUP($A18,'Imports, CIF'!$B:$AE,T$1,FALSE)</f>
        <v>5023.1981880000003</v>
      </c>
      <c r="U18" s="23">
        <f>VLOOKUP($A18,'Exports, FOB'!$B:$AE,U$1,FALSE)+VLOOKUP($A18,'Imports, CIF'!$B:$AE,U$1,FALSE)</f>
        <v>6438.4345329999996</v>
      </c>
      <c r="V18" s="23">
        <f>VLOOKUP($A18,'Exports, FOB'!$B:$AE,V$1,FALSE)+VLOOKUP($A18,'Imports, CIF'!$B:$AE,V$1,FALSE)</f>
        <v>7028.0105219999996</v>
      </c>
      <c r="W18" s="23">
        <f>VLOOKUP($A18,'Exports, FOB'!$B:$AE,W$1,FALSE)+VLOOKUP($A18,'Imports, CIF'!$B:$AE,W$1,FALSE)</f>
        <v>7816.5204990000002</v>
      </c>
      <c r="X18" s="23">
        <f>VLOOKUP($A18,'Exports, FOB'!$B:$AE,X$1,FALSE)+VLOOKUP($A18,'Imports, CIF'!$B:$AE,X$1,FALSE)</f>
        <v>8405.4702660000003</v>
      </c>
      <c r="Y18" s="23">
        <f>VLOOKUP($A18,'Exports, FOB'!$B:$AE,Y$1,FALSE)+VLOOKUP($A18,'Imports, CIF'!$B:$AE,Y$1,FALSE)</f>
        <v>8079.4534560000002</v>
      </c>
      <c r="Z18" s="23">
        <f>VLOOKUP($A18,'Exports, FOB'!$B:$AE,Z$1,FALSE)+VLOOKUP($A18,'Imports, CIF'!$B:$AE,Z$1,FALSE)</f>
        <v>7282.1220640000001</v>
      </c>
      <c r="AA18" s="23">
        <f>VLOOKUP($A18,'Exports, FOB'!$B:$AE,AA$1,FALSE)+VLOOKUP($A18,'Imports, CIF'!$B:$AE,AA$1,FALSE)</f>
        <v>7717.5865329999997</v>
      </c>
      <c r="AB18" s="23">
        <f>VLOOKUP($A18,'Exports, FOB'!$B:$AE,AB$1,FALSE)+VLOOKUP($A18,'Imports, CIF'!$B:$AE,AB$1,FALSE)</f>
        <v>10613.689410999999</v>
      </c>
      <c r="AC18" s="23">
        <f>VLOOKUP($A18,'Exports, FOB'!$B:$AE,AC$1,FALSE)+VLOOKUP($A18,'Imports, CIF'!$B:$AE,AC$1,FALSE)</f>
        <v>13704.61152</v>
      </c>
      <c r="AD18" s="23">
        <f>VLOOKUP($A18,'Exports, FOB'!$B:$AE,AD$1,FALSE)+VLOOKUP($A18,'Imports, CIF'!$B:$AE,AD$1,FALSE)</f>
        <v>12000.397502</v>
      </c>
    </row>
    <row r="19" spans="1:30" x14ac:dyDescent="0.15">
      <c r="A19" s="24" t="s">
        <v>91</v>
      </c>
      <c r="B19" s="23">
        <f>VLOOKUP($A19,'Exports, FOB'!$B:$AE,B$1,FALSE)+VLOOKUP($A19,'Imports, CIF'!$B:$AE,B$1,FALSE)</f>
        <v>526.90522099999998</v>
      </c>
      <c r="C19" s="23">
        <f>VLOOKUP($A19,'Exports, FOB'!$B:$AE,C$1,FALSE)+VLOOKUP($A19,'Imports, CIF'!$B:$AE,C$1,FALSE)</f>
        <v>540.71814600000005</v>
      </c>
      <c r="D19" s="23">
        <f>VLOOKUP($A19,'Exports, FOB'!$B:$AE,D$1,FALSE)+VLOOKUP($A19,'Imports, CIF'!$B:$AE,D$1,FALSE)</f>
        <v>517.42100000000005</v>
      </c>
      <c r="E19" s="23">
        <f>VLOOKUP($A19,'Exports, FOB'!$B:$AE,E$1,FALSE)+VLOOKUP($A19,'Imports, CIF'!$B:$AE,E$1,FALSE)</f>
        <v>707.30399999999997</v>
      </c>
      <c r="F19" s="23">
        <f>VLOOKUP($A19,'Exports, FOB'!$B:$AE,F$1,FALSE)+VLOOKUP($A19,'Imports, CIF'!$B:$AE,F$1,FALSE)</f>
        <v>935.76</v>
      </c>
      <c r="G19" s="23">
        <f>VLOOKUP($A19,'Exports, FOB'!$B:$AE,G$1,FALSE)+VLOOKUP($A19,'Imports, CIF'!$B:$AE,G$1,FALSE)</f>
        <v>1479</v>
      </c>
      <c r="H19" s="23">
        <f>VLOOKUP($A19,'Exports, FOB'!$B:$AE,H$1,FALSE)+VLOOKUP($A19,'Imports, CIF'!$B:$AE,H$1,FALSE)</f>
        <v>1657.0846900000001</v>
      </c>
      <c r="I19" s="23">
        <f>VLOOKUP($A19,'Exports, FOB'!$B:$AE,I$1,FALSE)+VLOOKUP($A19,'Imports, CIF'!$B:$AE,I$1,FALSE)</f>
        <v>2065.7503529999999</v>
      </c>
      <c r="J19" s="23">
        <f>VLOOKUP($A19,'Exports, FOB'!$B:$AE,J$1,FALSE)+VLOOKUP($A19,'Imports, CIF'!$B:$AE,J$1,FALSE)</f>
        <v>2457.9347859999998</v>
      </c>
      <c r="K19" s="23">
        <f>VLOOKUP($A19,'Exports, FOB'!$B:$AE,K$1,FALSE)+VLOOKUP($A19,'Imports, CIF'!$B:$AE,K$1,FALSE)</f>
        <v>2684.395755</v>
      </c>
      <c r="L19" s="23">
        <f>VLOOKUP($A19,'Exports, FOB'!$B:$AE,L$1,FALSE)+VLOOKUP($A19,'Imports, CIF'!$B:$AE,L$1,FALSE)</f>
        <v>2191.6620539999999</v>
      </c>
      <c r="M19" s="23">
        <f>VLOOKUP($A19,'Exports, FOB'!$B:$AE,M$1,FALSE)+VLOOKUP($A19,'Imports, CIF'!$B:$AE,M$1,FALSE)</f>
        <v>2945.7810899999999</v>
      </c>
      <c r="N19" s="23">
        <f>VLOOKUP($A19,'Exports, FOB'!$B:$AE,N$1,FALSE)+VLOOKUP($A19,'Imports, CIF'!$B:$AE,N$1,FALSE)</f>
        <v>3821.5664289999995</v>
      </c>
      <c r="O19" s="23">
        <f>VLOOKUP($A19,'Exports, FOB'!$B:$AE,O$1,FALSE)+VLOOKUP($A19,'Imports, CIF'!$B:$AE,O$1,FALSE)</f>
        <v>4051.0303240000003</v>
      </c>
      <c r="P19" s="23">
        <f>VLOOKUP($A19,'Exports, FOB'!$B:$AE,P$1,FALSE)+VLOOKUP($A19,'Imports, CIF'!$B:$AE,P$1,FALSE)</f>
        <v>4236.3806189999996</v>
      </c>
      <c r="Q19" s="23">
        <f>VLOOKUP($A19,'Exports, FOB'!$B:$AE,Q$1,FALSE)+VLOOKUP($A19,'Imports, CIF'!$B:$AE,Q$1,FALSE)</f>
        <v>4715.5740349999996</v>
      </c>
      <c r="R19" s="23">
        <f>VLOOKUP($A19,'Exports, FOB'!$B:$AE,R$1,FALSE)+VLOOKUP($A19,'Imports, CIF'!$B:$AE,R$1,FALSE)</f>
        <v>4789.9200459999993</v>
      </c>
      <c r="S19" s="23">
        <f>VLOOKUP($A19,'Exports, FOB'!$B:$AE,S$1,FALSE)+VLOOKUP($A19,'Imports, CIF'!$B:$AE,S$1,FALSE)</f>
        <v>4540.8493630000003</v>
      </c>
      <c r="T19" s="23">
        <f>VLOOKUP($A19,'Exports, FOB'!$B:$AE,T$1,FALSE)+VLOOKUP($A19,'Imports, CIF'!$B:$AE,T$1,FALSE)</f>
        <v>3145.2271410000003</v>
      </c>
      <c r="U19" s="23">
        <f>VLOOKUP($A19,'Exports, FOB'!$B:$AE,U$1,FALSE)+VLOOKUP($A19,'Imports, CIF'!$B:$AE,U$1,FALSE)</f>
        <v>4078.3550479999999</v>
      </c>
      <c r="V19" s="23">
        <f>VLOOKUP($A19,'Exports, FOB'!$B:$AE,V$1,FALSE)+VLOOKUP($A19,'Imports, CIF'!$B:$AE,V$1,FALSE)</f>
        <v>3997.5301469999999</v>
      </c>
      <c r="W19" s="23">
        <f>VLOOKUP($A19,'Exports, FOB'!$B:$AE,W$1,FALSE)+VLOOKUP($A19,'Imports, CIF'!$B:$AE,W$1,FALSE)</f>
        <v>3761.2644890000001</v>
      </c>
      <c r="X19" s="23">
        <f>VLOOKUP($A19,'Exports, FOB'!$B:$AE,X$1,FALSE)+VLOOKUP($A19,'Imports, CIF'!$B:$AE,X$1,FALSE)</f>
        <v>3813.7994939999999</v>
      </c>
      <c r="Y19" s="23">
        <f>VLOOKUP($A19,'Exports, FOB'!$B:$AE,Y$1,FALSE)+VLOOKUP($A19,'Imports, CIF'!$B:$AE,Y$1,FALSE)</f>
        <v>4560.9438169999994</v>
      </c>
      <c r="Z19" s="23">
        <f>VLOOKUP($A19,'Exports, FOB'!$B:$AE,Z$1,FALSE)+VLOOKUP($A19,'Imports, CIF'!$B:$AE,Z$1,FALSE)</f>
        <v>4679.7599069999997</v>
      </c>
      <c r="AA19" s="23">
        <f>VLOOKUP($A19,'Exports, FOB'!$B:$AE,AA$1,FALSE)+VLOOKUP($A19,'Imports, CIF'!$B:$AE,AA$1,FALSE)</f>
        <v>4606.7472369999996</v>
      </c>
      <c r="AB19" s="23">
        <f>VLOOKUP($A19,'Exports, FOB'!$B:$AE,AB$1,FALSE)+VLOOKUP($A19,'Imports, CIF'!$B:$AE,AB$1,FALSE)</f>
        <v>5215.740444</v>
      </c>
      <c r="AC19" s="23">
        <f>VLOOKUP($A19,'Exports, FOB'!$B:$AE,AC$1,FALSE)+VLOOKUP($A19,'Imports, CIF'!$B:$AE,AC$1,FALSE)</f>
        <v>5998.7294860000002</v>
      </c>
      <c r="AD19" s="23">
        <f>VLOOKUP($A19,'Exports, FOB'!$B:$AE,AD$1,FALSE)+VLOOKUP($A19,'Imports, CIF'!$B:$AE,AD$1,FALSE)</f>
        <v>6738.2572479999999</v>
      </c>
    </row>
    <row r="20" spans="1:30" x14ac:dyDescent="0.15">
      <c r="A20" s="24" t="s">
        <v>241</v>
      </c>
      <c r="B20" s="23">
        <f>VLOOKUP($A20,'Exports, FOB'!$B:$AE,B$1,FALSE)+VLOOKUP($A20,'Imports, CIF'!$B:$AE,B$1,FALSE)</f>
        <v>21.091999999999999</v>
      </c>
      <c r="C20" s="23">
        <f>VLOOKUP($A20,'Exports, FOB'!$B:$AE,C$1,FALSE)+VLOOKUP($A20,'Imports, CIF'!$B:$AE,C$1,FALSE)</f>
        <v>28.430999999999997</v>
      </c>
      <c r="D20" s="23">
        <f>VLOOKUP($A20,'Exports, FOB'!$B:$AE,D$1,FALSE)+VLOOKUP($A20,'Imports, CIF'!$B:$AE,D$1,FALSE)</f>
        <v>41.186999999999998</v>
      </c>
      <c r="E20" s="23">
        <f>VLOOKUP($A20,'Exports, FOB'!$B:$AE,E$1,FALSE)+VLOOKUP($A20,'Imports, CIF'!$B:$AE,E$1,FALSE)</f>
        <v>61.917999999999999</v>
      </c>
      <c r="F20" s="23">
        <f>VLOOKUP($A20,'Exports, FOB'!$B:$AE,F$1,FALSE)+VLOOKUP($A20,'Imports, CIF'!$B:$AE,F$1,FALSE)</f>
        <v>94.894000000000005</v>
      </c>
      <c r="G20" s="23">
        <f>VLOOKUP($A20,'Exports, FOB'!$B:$AE,G$1,FALSE)+VLOOKUP($A20,'Imports, CIF'!$B:$AE,G$1,FALSE)</f>
        <v>0</v>
      </c>
      <c r="H20" s="23">
        <f>VLOOKUP($A20,'Exports, FOB'!$B:$AE,H$1,FALSE)+VLOOKUP($A20,'Imports, CIF'!$B:$AE,H$1,FALSE)</f>
        <v>84.683909999999997</v>
      </c>
      <c r="I20" s="23">
        <f>VLOOKUP($A20,'Exports, FOB'!$B:$AE,I$1,FALSE)+VLOOKUP($A20,'Imports, CIF'!$B:$AE,I$1,FALSE)</f>
        <v>94.960656</v>
      </c>
      <c r="J20" s="23">
        <f>VLOOKUP($A20,'Exports, FOB'!$B:$AE,J$1,FALSE)+VLOOKUP($A20,'Imports, CIF'!$B:$AE,J$1,FALSE)</f>
        <v>146.55896100000001</v>
      </c>
      <c r="K20" s="23">
        <f>VLOOKUP($A20,'Exports, FOB'!$B:$AE,K$1,FALSE)+VLOOKUP($A20,'Imports, CIF'!$B:$AE,K$1,FALSE)</f>
        <v>311.57771600000001</v>
      </c>
      <c r="L20" s="23">
        <f>VLOOKUP($A20,'Exports, FOB'!$B:$AE,L$1,FALSE)+VLOOKUP($A20,'Imports, CIF'!$B:$AE,L$1,FALSE)</f>
        <v>190.13628</v>
      </c>
      <c r="M20" s="23">
        <f>VLOOKUP($A20,'Exports, FOB'!$B:$AE,M$1,FALSE)+VLOOKUP($A20,'Imports, CIF'!$B:$AE,M$1,FALSE)</f>
        <v>325.47244000000001</v>
      </c>
      <c r="N20" s="23">
        <f>VLOOKUP($A20,'Exports, FOB'!$B:$AE,N$1,FALSE)+VLOOKUP($A20,'Imports, CIF'!$B:$AE,N$1,FALSE)</f>
        <v>128.602181</v>
      </c>
      <c r="O20" s="23">
        <f>VLOOKUP($A20,'Exports, FOB'!$B:$AE,O$1,FALSE)+VLOOKUP($A20,'Imports, CIF'!$B:$AE,O$1,FALSE)</f>
        <v>155.103408</v>
      </c>
      <c r="P20" s="23">
        <f>VLOOKUP($A20,'Exports, FOB'!$B:$AE,P$1,FALSE)+VLOOKUP($A20,'Imports, CIF'!$B:$AE,P$1,FALSE)</f>
        <v>157.307344</v>
      </c>
      <c r="Q20" s="23">
        <f>VLOOKUP($A20,'Exports, FOB'!$B:$AE,Q$1,FALSE)+VLOOKUP($A20,'Imports, CIF'!$B:$AE,Q$1,FALSE)</f>
        <v>184.933075</v>
      </c>
      <c r="R20" s="23">
        <f>VLOOKUP($A20,'Exports, FOB'!$B:$AE,R$1,FALSE)+VLOOKUP($A20,'Imports, CIF'!$B:$AE,R$1,FALSE)</f>
        <v>223.67582299999998</v>
      </c>
      <c r="S20" s="23">
        <f>VLOOKUP($A20,'Exports, FOB'!$B:$AE,S$1,FALSE)+VLOOKUP($A20,'Imports, CIF'!$B:$AE,S$1,FALSE)</f>
        <v>240.09776700000003</v>
      </c>
      <c r="T20" s="23">
        <f>VLOOKUP($A20,'Exports, FOB'!$B:$AE,T$1,FALSE)+VLOOKUP($A20,'Imports, CIF'!$B:$AE,T$1,FALSE)</f>
        <v>183.24828600000001</v>
      </c>
      <c r="U20" s="23">
        <f>VLOOKUP($A20,'Exports, FOB'!$B:$AE,U$1,FALSE)+VLOOKUP($A20,'Imports, CIF'!$B:$AE,U$1,FALSE)</f>
        <v>318.71013699999997</v>
      </c>
      <c r="V20" s="23">
        <f>VLOOKUP($A20,'Exports, FOB'!$B:$AE,V$1,FALSE)+VLOOKUP($A20,'Imports, CIF'!$B:$AE,V$1,FALSE)</f>
        <v>384.82349700000003</v>
      </c>
      <c r="W20" s="23">
        <f>VLOOKUP($A20,'Exports, FOB'!$B:$AE,W$1,FALSE)+VLOOKUP($A20,'Imports, CIF'!$B:$AE,W$1,FALSE)</f>
        <v>304.42790200000002</v>
      </c>
      <c r="X20" s="23">
        <f>VLOOKUP($A20,'Exports, FOB'!$B:$AE,X$1,FALSE)+VLOOKUP($A20,'Imports, CIF'!$B:$AE,X$1,FALSE)</f>
        <v>352.16516200000001</v>
      </c>
      <c r="Y20" s="23">
        <f>VLOOKUP($A20,'Exports, FOB'!$B:$AE,Y$1,FALSE)+VLOOKUP($A20,'Imports, CIF'!$B:$AE,Y$1,FALSE)</f>
        <v>490.29429600000003</v>
      </c>
      <c r="Z20" s="23">
        <f>VLOOKUP($A20,'Exports, FOB'!$B:$AE,Z$1,FALSE)+VLOOKUP($A20,'Imports, CIF'!$B:$AE,Z$1,FALSE)</f>
        <v>554.77833599999997</v>
      </c>
      <c r="AA20" s="23">
        <f>VLOOKUP($A20,'Exports, FOB'!$B:$AE,AA$1,FALSE)+VLOOKUP($A20,'Imports, CIF'!$B:$AE,AA$1,FALSE)</f>
        <v>638.63026400000001</v>
      </c>
      <c r="AB20" s="23">
        <f>VLOOKUP($A20,'Exports, FOB'!$B:$AE,AB$1,FALSE)+VLOOKUP($A20,'Imports, CIF'!$B:$AE,AB$1,FALSE)</f>
        <v>724.086229</v>
      </c>
      <c r="AC20" s="23">
        <f>VLOOKUP($A20,'Exports, FOB'!$B:$AE,AC$1,FALSE)+VLOOKUP($A20,'Imports, CIF'!$B:$AE,AC$1,FALSE)</f>
        <v>750.22358500000007</v>
      </c>
      <c r="AD20" s="23">
        <f>VLOOKUP($A20,'Exports, FOB'!$B:$AE,AD$1,FALSE)+VLOOKUP($A20,'Imports, CIF'!$B:$AE,AD$1,FALSE)</f>
        <v>855.19404800000007</v>
      </c>
    </row>
    <row r="21" spans="1:30" x14ac:dyDescent="0.15">
      <c r="A21" s="24" t="s">
        <v>52</v>
      </c>
      <c r="B21" s="23">
        <f>VLOOKUP($A21,'Exports, FOB'!$B:$AE,B$1,FALSE)+VLOOKUP($A21,'Imports, CIF'!$B:$AE,B$1,FALSE)</f>
        <v>492.572</v>
      </c>
      <c r="C21" s="23">
        <f>VLOOKUP($A21,'Exports, FOB'!$B:$AE,C$1,FALSE)+VLOOKUP($A21,'Imports, CIF'!$B:$AE,C$1,FALSE)</f>
        <v>586.601</v>
      </c>
      <c r="D21" s="23">
        <f>VLOOKUP($A21,'Exports, FOB'!$B:$AE,D$1,FALSE)+VLOOKUP($A21,'Imports, CIF'!$B:$AE,D$1,FALSE)</f>
        <v>595.63900000000001</v>
      </c>
      <c r="E21" s="23">
        <f>VLOOKUP($A21,'Exports, FOB'!$B:$AE,E$1,FALSE)+VLOOKUP($A21,'Imports, CIF'!$B:$AE,E$1,FALSE)</f>
        <v>808.92799999999988</v>
      </c>
      <c r="F21" s="23">
        <f>VLOOKUP($A21,'Exports, FOB'!$B:$AE,F$1,FALSE)+VLOOKUP($A21,'Imports, CIF'!$B:$AE,F$1,FALSE)</f>
        <v>1141.3530000000001</v>
      </c>
      <c r="G21" s="23">
        <f>VLOOKUP($A21,'Exports, FOB'!$B:$AE,G$1,FALSE)+VLOOKUP($A21,'Imports, CIF'!$B:$AE,G$1,FALSE)</f>
        <v>1440</v>
      </c>
      <c r="H21" s="23">
        <f>VLOOKUP($A21,'Exports, FOB'!$B:$AE,H$1,FALSE)+VLOOKUP($A21,'Imports, CIF'!$B:$AE,H$1,FALSE)</f>
        <v>2212.5865600000002</v>
      </c>
      <c r="I21" s="23">
        <f>VLOOKUP($A21,'Exports, FOB'!$B:$AE,I$1,FALSE)+VLOOKUP($A21,'Imports, CIF'!$B:$AE,I$1,FALSE)</f>
        <v>2538.3811489999998</v>
      </c>
      <c r="J21" s="23">
        <f>VLOOKUP($A21,'Exports, FOB'!$B:$AE,J$1,FALSE)+VLOOKUP($A21,'Imports, CIF'!$B:$AE,J$1,FALSE)</f>
        <v>3111.0767089999999</v>
      </c>
      <c r="K21" s="23">
        <f>VLOOKUP($A21,'Exports, FOB'!$B:$AE,K$1,FALSE)+VLOOKUP($A21,'Imports, CIF'!$B:$AE,K$1,FALSE)</f>
        <v>3307.7214480000002</v>
      </c>
      <c r="L21" s="23">
        <f>VLOOKUP($A21,'Exports, FOB'!$B:$AE,L$1,FALSE)+VLOOKUP($A21,'Imports, CIF'!$B:$AE,L$1,FALSE)</f>
        <v>3222.497993</v>
      </c>
      <c r="M21" s="23">
        <f>VLOOKUP($A21,'Exports, FOB'!$B:$AE,M$1,FALSE)+VLOOKUP($A21,'Imports, CIF'!$B:$AE,M$1,FALSE)</f>
        <v>3288.9202989999999</v>
      </c>
      <c r="N21" s="23">
        <f>VLOOKUP($A21,'Exports, FOB'!$B:$AE,N$1,FALSE)+VLOOKUP($A21,'Imports, CIF'!$B:$AE,N$1,FALSE)</f>
        <v>3231.652114</v>
      </c>
      <c r="O21" s="23">
        <f>VLOOKUP($A21,'Exports, FOB'!$B:$AE,O$1,FALSE)+VLOOKUP($A21,'Imports, CIF'!$B:$AE,O$1,FALSE)</f>
        <v>3973.159866</v>
      </c>
      <c r="P21" s="23">
        <f>VLOOKUP($A21,'Exports, FOB'!$B:$AE,P$1,FALSE)+VLOOKUP($A21,'Imports, CIF'!$B:$AE,P$1,FALSE)</f>
        <v>4439.1807369999997</v>
      </c>
      <c r="Q21" s="23">
        <f>VLOOKUP($A21,'Exports, FOB'!$B:$AE,Q$1,FALSE)+VLOOKUP($A21,'Imports, CIF'!$B:$AE,Q$1,FALSE)</f>
        <v>5167.1682709999995</v>
      </c>
      <c r="R21" s="23">
        <f>VLOOKUP($A21,'Exports, FOB'!$B:$AE,R$1,FALSE)+VLOOKUP($A21,'Imports, CIF'!$B:$AE,R$1,FALSE)</f>
        <v>4613.6859050000003</v>
      </c>
      <c r="S21" s="23">
        <f>VLOOKUP($A21,'Exports, FOB'!$B:$AE,S$1,FALSE)+VLOOKUP($A21,'Imports, CIF'!$B:$AE,S$1,FALSE)</f>
        <v>4161.0319639999998</v>
      </c>
      <c r="T21" s="23">
        <f>VLOOKUP($A21,'Exports, FOB'!$B:$AE,T$1,FALSE)+VLOOKUP($A21,'Imports, CIF'!$B:$AE,T$1,FALSE)</f>
        <v>4035.4686310000002</v>
      </c>
      <c r="U21" s="23">
        <f>VLOOKUP($A21,'Exports, FOB'!$B:$AE,U$1,FALSE)+VLOOKUP($A21,'Imports, CIF'!$B:$AE,U$1,FALSE)</f>
        <v>2733.4399509999998</v>
      </c>
      <c r="V21" s="23">
        <f>VLOOKUP($A21,'Exports, FOB'!$B:$AE,V$1,FALSE)+VLOOKUP($A21,'Imports, CIF'!$B:$AE,V$1,FALSE)</f>
        <v>2088.3817280000003</v>
      </c>
      <c r="W21" s="23">
        <f>VLOOKUP($A21,'Exports, FOB'!$B:$AE,W$1,FALSE)+VLOOKUP($A21,'Imports, CIF'!$B:$AE,W$1,FALSE)</f>
        <v>1883.2701950000001</v>
      </c>
      <c r="X21" s="23">
        <f>VLOOKUP($A21,'Exports, FOB'!$B:$AE,X$1,FALSE)+VLOOKUP($A21,'Imports, CIF'!$B:$AE,X$1,FALSE)</f>
        <v>2013.0629349999999</v>
      </c>
      <c r="Y21" s="23">
        <f>VLOOKUP($A21,'Exports, FOB'!$B:$AE,Y$1,FALSE)+VLOOKUP($A21,'Imports, CIF'!$B:$AE,Y$1,FALSE)</f>
        <v>2293.0808360000001</v>
      </c>
      <c r="Z21" s="23">
        <f>VLOOKUP($A21,'Exports, FOB'!$B:$AE,Z$1,FALSE)+VLOOKUP($A21,'Imports, CIF'!$B:$AE,Z$1,FALSE)</f>
        <v>2199.4539009999999</v>
      </c>
      <c r="AA21" s="23">
        <f>VLOOKUP($A21,'Exports, FOB'!$B:$AE,AA$1,FALSE)+VLOOKUP($A21,'Imports, CIF'!$B:$AE,AA$1,FALSE)</f>
        <v>2251.950687</v>
      </c>
      <c r="AB21" s="23">
        <f>VLOOKUP($A21,'Exports, FOB'!$B:$AE,AB$1,FALSE)+VLOOKUP($A21,'Imports, CIF'!$B:$AE,AB$1,FALSE)</f>
        <v>3076.4868930000002</v>
      </c>
      <c r="AC21" s="23">
        <f>VLOOKUP($A21,'Exports, FOB'!$B:$AE,AC$1,FALSE)+VLOOKUP($A21,'Imports, CIF'!$B:$AE,AC$1,FALSE)</f>
        <v>3095.5599950000001</v>
      </c>
      <c r="AD21" s="23">
        <f>VLOOKUP($A21,'Exports, FOB'!$B:$AE,AD$1,FALSE)+VLOOKUP($A21,'Imports, CIF'!$B:$AE,AD$1,FALSE)</f>
        <v>2952.30845</v>
      </c>
    </row>
    <row r="22" spans="1:30" x14ac:dyDescent="0.15">
      <c r="A22" s="24" t="s">
        <v>67</v>
      </c>
      <c r="B22" s="23">
        <f>VLOOKUP($A22,'Exports, FOB'!$B:$AE,B$1,FALSE)+VLOOKUP($A22,'Imports, CIF'!$B:$AE,B$1,FALSE)</f>
        <v>84.787000000000006</v>
      </c>
      <c r="C22" s="23">
        <f>VLOOKUP($A22,'Exports, FOB'!$B:$AE,C$1,FALSE)+VLOOKUP($A22,'Imports, CIF'!$B:$AE,C$1,FALSE)</f>
        <v>105.97</v>
      </c>
      <c r="D22" s="23">
        <f>VLOOKUP($A22,'Exports, FOB'!$B:$AE,D$1,FALSE)+VLOOKUP($A22,'Imports, CIF'!$B:$AE,D$1,FALSE)</f>
        <v>136.53199999999998</v>
      </c>
      <c r="E22" s="23">
        <f>VLOOKUP($A22,'Exports, FOB'!$B:$AE,E$1,FALSE)+VLOOKUP($A22,'Imports, CIF'!$B:$AE,E$1,FALSE)</f>
        <v>143.88499999999999</v>
      </c>
      <c r="F22" s="23">
        <f>VLOOKUP($A22,'Exports, FOB'!$B:$AE,F$1,FALSE)+VLOOKUP($A22,'Imports, CIF'!$B:$AE,F$1,FALSE)</f>
        <v>169.19399999999999</v>
      </c>
      <c r="G22" s="23">
        <f>VLOOKUP($A22,'Exports, FOB'!$B:$AE,G$1,FALSE)+VLOOKUP($A22,'Imports, CIF'!$B:$AE,G$1,FALSE)</f>
        <v>178</v>
      </c>
      <c r="H22" s="23">
        <f>VLOOKUP($A22,'Exports, FOB'!$B:$AE,H$1,FALSE)+VLOOKUP($A22,'Imports, CIF'!$B:$AE,H$1,FALSE)</f>
        <v>266.54867999999999</v>
      </c>
      <c r="I22" s="23">
        <f>VLOOKUP($A22,'Exports, FOB'!$B:$AE,I$1,FALSE)+VLOOKUP($A22,'Imports, CIF'!$B:$AE,I$1,FALSE)</f>
        <v>151.45537900000002</v>
      </c>
      <c r="J22" s="23">
        <f>VLOOKUP($A22,'Exports, FOB'!$B:$AE,J$1,FALSE)+VLOOKUP($A22,'Imports, CIF'!$B:$AE,J$1,FALSE)</f>
        <v>159.32289800000001</v>
      </c>
      <c r="K22" s="23">
        <f>VLOOKUP($A22,'Exports, FOB'!$B:$AE,K$1,FALSE)+VLOOKUP($A22,'Imports, CIF'!$B:$AE,K$1,FALSE)</f>
        <v>189.67708399999998</v>
      </c>
      <c r="L22" s="23">
        <f>VLOOKUP($A22,'Exports, FOB'!$B:$AE,L$1,FALSE)+VLOOKUP($A22,'Imports, CIF'!$B:$AE,L$1,FALSE)</f>
        <v>246.53720799999999</v>
      </c>
      <c r="M22" s="23">
        <f>VLOOKUP($A22,'Exports, FOB'!$B:$AE,M$1,FALSE)+VLOOKUP($A22,'Imports, CIF'!$B:$AE,M$1,FALSE)</f>
        <v>242.805711</v>
      </c>
      <c r="N22" s="23">
        <f>VLOOKUP($A22,'Exports, FOB'!$B:$AE,N$1,FALSE)+VLOOKUP($A22,'Imports, CIF'!$B:$AE,N$1,FALSE)</f>
        <v>291.80538000000001</v>
      </c>
      <c r="O22" s="23">
        <f>VLOOKUP($A22,'Exports, FOB'!$B:$AE,O$1,FALSE)+VLOOKUP($A22,'Imports, CIF'!$B:$AE,O$1,FALSE)</f>
        <v>311.78456299999999</v>
      </c>
      <c r="P22" s="23">
        <f>VLOOKUP($A22,'Exports, FOB'!$B:$AE,P$1,FALSE)+VLOOKUP($A22,'Imports, CIF'!$B:$AE,P$1,FALSE)</f>
        <v>315.02939199999997</v>
      </c>
      <c r="Q22" s="23">
        <f>VLOOKUP($A22,'Exports, FOB'!$B:$AE,Q$1,FALSE)+VLOOKUP($A22,'Imports, CIF'!$B:$AE,Q$1,FALSE)</f>
        <v>324.470462</v>
      </c>
      <c r="R22" s="23">
        <f>VLOOKUP($A22,'Exports, FOB'!$B:$AE,R$1,FALSE)+VLOOKUP($A22,'Imports, CIF'!$B:$AE,R$1,FALSE)</f>
        <v>471.52386000000001</v>
      </c>
      <c r="S22" s="23">
        <f>VLOOKUP($A22,'Exports, FOB'!$B:$AE,S$1,FALSE)+VLOOKUP($A22,'Imports, CIF'!$B:$AE,S$1,FALSE)</f>
        <v>477.23862700000001</v>
      </c>
      <c r="T22" s="23">
        <f>VLOOKUP($A22,'Exports, FOB'!$B:$AE,T$1,FALSE)+VLOOKUP($A22,'Imports, CIF'!$B:$AE,T$1,FALSE)</f>
        <v>346.342063</v>
      </c>
      <c r="U22" s="23">
        <f>VLOOKUP($A22,'Exports, FOB'!$B:$AE,U$1,FALSE)+VLOOKUP($A22,'Imports, CIF'!$B:$AE,U$1,FALSE)</f>
        <v>482.20687200000003</v>
      </c>
      <c r="V22" s="23">
        <f>VLOOKUP($A22,'Exports, FOB'!$B:$AE,V$1,FALSE)+VLOOKUP($A22,'Imports, CIF'!$B:$AE,V$1,FALSE)</f>
        <v>621.28115300000002</v>
      </c>
      <c r="W22" s="23">
        <f>VLOOKUP($A22,'Exports, FOB'!$B:$AE,W$1,FALSE)+VLOOKUP($A22,'Imports, CIF'!$B:$AE,W$1,FALSE)</f>
        <v>552.17436299999997</v>
      </c>
      <c r="X22" s="23">
        <f>VLOOKUP($A22,'Exports, FOB'!$B:$AE,X$1,FALSE)+VLOOKUP($A22,'Imports, CIF'!$B:$AE,X$1,FALSE)</f>
        <v>563.66047300000002</v>
      </c>
      <c r="Y22" s="23">
        <f>VLOOKUP($A22,'Exports, FOB'!$B:$AE,Y$1,FALSE)+VLOOKUP($A22,'Imports, CIF'!$B:$AE,Y$1,FALSE)</f>
        <v>590.48675800000001</v>
      </c>
      <c r="Z22" s="23">
        <f>VLOOKUP($A22,'Exports, FOB'!$B:$AE,Z$1,FALSE)+VLOOKUP($A22,'Imports, CIF'!$B:$AE,Z$1,FALSE)</f>
        <v>452.12164300000001</v>
      </c>
      <c r="AA22" s="23">
        <f>VLOOKUP($A22,'Exports, FOB'!$B:$AE,AA$1,FALSE)+VLOOKUP($A22,'Imports, CIF'!$B:$AE,AA$1,FALSE)</f>
        <v>487.51806499999998</v>
      </c>
      <c r="AB22" s="23">
        <f>VLOOKUP($A22,'Exports, FOB'!$B:$AE,AB$1,FALSE)+VLOOKUP($A22,'Imports, CIF'!$B:$AE,AB$1,FALSE)</f>
        <v>522.50637300000005</v>
      </c>
      <c r="AC22" s="23">
        <f>VLOOKUP($A22,'Exports, FOB'!$B:$AE,AC$1,FALSE)+VLOOKUP($A22,'Imports, CIF'!$B:$AE,AC$1,FALSE)</f>
        <v>569.525575</v>
      </c>
      <c r="AD22" s="23">
        <f>VLOOKUP($A22,'Exports, FOB'!$B:$AE,AD$1,FALSE)+VLOOKUP($A22,'Imports, CIF'!$B:$AE,AD$1,FALSE)</f>
        <v>655.29966000000002</v>
      </c>
    </row>
    <row r="23" spans="1:30" x14ac:dyDescent="0.15">
      <c r="A23" s="24" t="s">
        <v>68</v>
      </c>
      <c r="B23" s="23">
        <f>VLOOKUP($A23,'Exports, FOB'!$B:$AE,B$1,FALSE)+VLOOKUP($A23,'Imports, CIF'!$B:$AE,B$1,FALSE)</f>
        <v>15.448</v>
      </c>
      <c r="C23" s="23">
        <f>VLOOKUP($A23,'Exports, FOB'!$B:$AE,C$1,FALSE)+VLOOKUP($A23,'Imports, CIF'!$B:$AE,C$1,FALSE)</f>
        <v>9.2810000000000006</v>
      </c>
      <c r="D23" s="23">
        <f>VLOOKUP($A23,'Exports, FOB'!$B:$AE,D$1,FALSE)+VLOOKUP($A23,'Imports, CIF'!$B:$AE,D$1,FALSE)</f>
        <v>9.1739999999999995</v>
      </c>
      <c r="E23" s="23">
        <f>VLOOKUP($A23,'Exports, FOB'!$B:$AE,E$1,FALSE)+VLOOKUP($A23,'Imports, CIF'!$B:$AE,E$1,FALSE)</f>
        <v>14.277999999999999</v>
      </c>
      <c r="F23" s="23">
        <f>VLOOKUP($A23,'Exports, FOB'!$B:$AE,F$1,FALSE)+VLOOKUP($A23,'Imports, CIF'!$B:$AE,F$1,FALSE)</f>
        <v>18.015999999999998</v>
      </c>
      <c r="G23" s="23">
        <f>VLOOKUP($A23,'Exports, FOB'!$B:$AE,G$1,FALSE)+VLOOKUP($A23,'Imports, CIF'!$B:$AE,G$1,FALSE)</f>
        <v>0</v>
      </c>
      <c r="H23" s="23">
        <f>VLOOKUP($A23,'Exports, FOB'!$B:$AE,H$1,FALSE)+VLOOKUP($A23,'Imports, CIF'!$B:$AE,H$1,FALSE)</f>
        <v>22.86148</v>
      </c>
      <c r="I23" s="23">
        <f>VLOOKUP($A23,'Exports, FOB'!$B:$AE,I$1,FALSE)+VLOOKUP($A23,'Imports, CIF'!$B:$AE,I$1,FALSE)</f>
        <v>18.311585000000001</v>
      </c>
      <c r="J23" s="23">
        <f>VLOOKUP($A23,'Exports, FOB'!$B:$AE,J$1,FALSE)+VLOOKUP($A23,'Imports, CIF'!$B:$AE,J$1,FALSE)</f>
        <v>19.637658999999999</v>
      </c>
      <c r="K23" s="23">
        <f>VLOOKUP($A23,'Exports, FOB'!$B:$AE,K$1,FALSE)+VLOOKUP($A23,'Imports, CIF'!$B:$AE,K$1,FALSE)</f>
        <v>19.170197000000002</v>
      </c>
      <c r="L23" s="23">
        <f>VLOOKUP($A23,'Exports, FOB'!$B:$AE,L$1,FALSE)+VLOOKUP($A23,'Imports, CIF'!$B:$AE,L$1,FALSE)</f>
        <v>23.496921999999998</v>
      </c>
      <c r="M23" s="23">
        <f>VLOOKUP($A23,'Exports, FOB'!$B:$AE,M$1,FALSE)+VLOOKUP($A23,'Imports, CIF'!$B:$AE,M$1,FALSE)</f>
        <v>12.992916000000001</v>
      </c>
      <c r="N23" s="23">
        <f>VLOOKUP($A23,'Exports, FOB'!$B:$AE,N$1,FALSE)+VLOOKUP($A23,'Imports, CIF'!$B:$AE,N$1,FALSE)</f>
        <v>10.560034999999999</v>
      </c>
      <c r="O23" s="23">
        <f>VLOOKUP($A23,'Exports, FOB'!$B:$AE,O$1,FALSE)+VLOOKUP($A23,'Imports, CIF'!$B:$AE,O$1,FALSE)</f>
        <v>13.112375</v>
      </c>
      <c r="P23" s="23">
        <f>VLOOKUP($A23,'Exports, FOB'!$B:$AE,P$1,FALSE)+VLOOKUP($A23,'Imports, CIF'!$B:$AE,P$1,FALSE)</f>
        <v>18.134726999999998</v>
      </c>
      <c r="Q23" s="23">
        <f>VLOOKUP($A23,'Exports, FOB'!$B:$AE,Q$1,FALSE)+VLOOKUP($A23,'Imports, CIF'!$B:$AE,Q$1,FALSE)</f>
        <v>33.067052000000004</v>
      </c>
      <c r="R23" s="23">
        <f>VLOOKUP($A23,'Exports, FOB'!$B:$AE,R$1,FALSE)+VLOOKUP($A23,'Imports, CIF'!$B:$AE,R$1,FALSE)</f>
        <v>59.196534999999997</v>
      </c>
      <c r="S23" s="23">
        <f>VLOOKUP($A23,'Exports, FOB'!$B:$AE,S$1,FALSE)+VLOOKUP($A23,'Imports, CIF'!$B:$AE,S$1,FALSE)</f>
        <v>66.350898999999998</v>
      </c>
      <c r="T23" s="23">
        <f>VLOOKUP($A23,'Exports, FOB'!$B:$AE,T$1,FALSE)+VLOOKUP($A23,'Imports, CIF'!$B:$AE,T$1,FALSE)</f>
        <v>38.395587999999996</v>
      </c>
      <c r="U23" s="23">
        <f>VLOOKUP($A23,'Exports, FOB'!$B:$AE,U$1,FALSE)+VLOOKUP($A23,'Imports, CIF'!$B:$AE,U$1,FALSE)</f>
        <v>94.292650000000009</v>
      </c>
      <c r="V23" s="23">
        <f>VLOOKUP($A23,'Exports, FOB'!$B:$AE,V$1,FALSE)+VLOOKUP($A23,'Imports, CIF'!$B:$AE,V$1,FALSE)</f>
        <v>79.316320000000005</v>
      </c>
      <c r="W23" s="23">
        <f>VLOOKUP($A23,'Exports, FOB'!$B:$AE,W$1,FALSE)+VLOOKUP($A23,'Imports, CIF'!$B:$AE,W$1,FALSE)</f>
        <v>98.145306000000005</v>
      </c>
      <c r="X23" s="23">
        <f>VLOOKUP($A23,'Exports, FOB'!$B:$AE,X$1,FALSE)+VLOOKUP($A23,'Imports, CIF'!$B:$AE,X$1,FALSE)</f>
        <v>50.321778999999999</v>
      </c>
      <c r="Y23" s="23">
        <f>VLOOKUP($A23,'Exports, FOB'!$B:$AE,Y$1,FALSE)+VLOOKUP($A23,'Imports, CIF'!$B:$AE,Y$1,FALSE)</f>
        <v>57.807611000000001</v>
      </c>
      <c r="Z23" s="23">
        <f>VLOOKUP($A23,'Exports, FOB'!$B:$AE,Z$1,FALSE)+VLOOKUP($A23,'Imports, CIF'!$B:$AE,Z$1,FALSE)</f>
        <v>55.077522000000002</v>
      </c>
      <c r="AA23" s="23">
        <f>VLOOKUP($A23,'Exports, FOB'!$B:$AE,AA$1,FALSE)+VLOOKUP($A23,'Imports, CIF'!$B:$AE,AA$1,FALSE)</f>
        <v>63.386519999999997</v>
      </c>
      <c r="AB23" s="23">
        <f>VLOOKUP($A23,'Exports, FOB'!$B:$AE,AB$1,FALSE)+VLOOKUP($A23,'Imports, CIF'!$B:$AE,AB$1,FALSE)</f>
        <v>43.088785999999999</v>
      </c>
      <c r="AC23" s="23">
        <f>VLOOKUP($A23,'Exports, FOB'!$B:$AE,AC$1,FALSE)+VLOOKUP($A23,'Imports, CIF'!$B:$AE,AC$1,FALSE)</f>
        <v>40.504038000000001</v>
      </c>
      <c r="AD23" s="23">
        <f>VLOOKUP($A23,'Exports, FOB'!$B:$AE,AD$1,FALSE)+VLOOKUP($A23,'Imports, CIF'!$B:$AE,AD$1,FALSE)</f>
        <v>40.362856999999998</v>
      </c>
    </row>
    <row r="24" spans="1:30" x14ac:dyDescent="0.15">
      <c r="A24" s="24" t="s">
        <v>246</v>
      </c>
      <c r="B24" s="23">
        <f>VLOOKUP($A24,'Exports, FOB'!$B:$AE,B$1,FALSE)+VLOOKUP($A24,'Imports, CIF'!$B:$AE,B$1,FALSE)</f>
        <v>10.266999999999999</v>
      </c>
      <c r="C24" s="23">
        <f>VLOOKUP($A24,'Exports, FOB'!$B:$AE,C$1,FALSE)+VLOOKUP($A24,'Imports, CIF'!$B:$AE,C$1,FALSE)</f>
        <v>15.58</v>
      </c>
      <c r="D24" s="23">
        <f>VLOOKUP($A24,'Exports, FOB'!$B:$AE,D$1,FALSE)+VLOOKUP($A24,'Imports, CIF'!$B:$AE,D$1,FALSE)</f>
        <v>28.335000000000001</v>
      </c>
      <c r="E24" s="23">
        <f>VLOOKUP($A24,'Exports, FOB'!$B:$AE,E$1,FALSE)+VLOOKUP($A24,'Imports, CIF'!$B:$AE,E$1,FALSE)</f>
        <v>38.135999999999996</v>
      </c>
      <c r="F24" s="23">
        <f>VLOOKUP($A24,'Exports, FOB'!$B:$AE,F$1,FALSE)+VLOOKUP($A24,'Imports, CIF'!$B:$AE,F$1,FALSE)</f>
        <v>55.233999999999995</v>
      </c>
      <c r="G24" s="23">
        <f>VLOOKUP($A24,'Exports, FOB'!$B:$AE,G$1,FALSE)+VLOOKUP($A24,'Imports, CIF'!$B:$AE,G$1,FALSE)</f>
        <v>0</v>
      </c>
      <c r="H24" s="23">
        <f>VLOOKUP($A24,'Exports, FOB'!$B:$AE,H$1,FALSE)+VLOOKUP($A24,'Imports, CIF'!$B:$AE,H$1,FALSE)</f>
        <v>61.954259999999998</v>
      </c>
      <c r="I24" s="23">
        <f>VLOOKUP($A24,'Exports, FOB'!$B:$AE,I$1,FALSE)+VLOOKUP($A24,'Imports, CIF'!$B:$AE,I$1,FALSE)</f>
        <v>14.620333</v>
      </c>
      <c r="J24" s="23">
        <f>VLOOKUP($A24,'Exports, FOB'!$B:$AE,J$1,FALSE)+VLOOKUP($A24,'Imports, CIF'!$B:$AE,J$1,FALSE)</f>
        <v>25.651887000000002</v>
      </c>
      <c r="K24" s="23">
        <f>VLOOKUP($A24,'Exports, FOB'!$B:$AE,K$1,FALSE)+VLOOKUP($A24,'Imports, CIF'!$B:$AE,K$1,FALSE)</f>
        <v>32.317923</v>
      </c>
      <c r="L24" s="23">
        <f>VLOOKUP($A24,'Exports, FOB'!$B:$AE,L$1,FALSE)+VLOOKUP($A24,'Imports, CIF'!$B:$AE,L$1,FALSE)</f>
        <v>35.715179999999997</v>
      </c>
      <c r="M24" s="23">
        <f>VLOOKUP($A24,'Exports, FOB'!$B:$AE,M$1,FALSE)+VLOOKUP($A24,'Imports, CIF'!$B:$AE,M$1,FALSE)</f>
        <v>15.907269000000001</v>
      </c>
      <c r="N24" s="23">
        <f>VLOOKUP($A24,'Exports, FOB'!$B:$AE,N$1,FALSE)+VLOOKUP($A24,'Imports, CIF'!$B:$AE,N$1,FALSE)</f>
        <v>13.711633000000001</v>
      </c>
      <c r="O24" s="23">
        <f>VLOOKUP($A24,'Exports, FOB'!$B:$AE,O$1,FALSE)+VLOOKUP($A24,'Imports, CIF'!$B:$AE,O$1,FALSE)</f>
        <v>12.548278</v>
      </c>
      <c r="P24" s="23">
        <f>VLOOKUP($A24,'Exports, FOB'!$B:$AE,P$1,FALSE)+VLOOKUP($A24,'Imports, CIF'!$B:$AE,P$1,FALSE)</f>
        <v>10.735938999999998</v>
      </c>
      <c r="Q24" s="23">
        <f>VLOOKUP($A24,'Exports, FOB'!$B:$AE,Q$1,FALSE)+VLOOKUP($A24,'Imports, CIF'!$B:$AE,Q$1,FALSE)</f>
        <v>32.705050999999997</v>
      </c>
      <c r="R24" s="23">
        <f>VLOOKUP($A24,'Exports, FOB'!$B:$AE,R$1,FALSE)+VLOOKUP($A24,'Imports, CIF'!$B:$AE,R$1,FALSE)</f>
        <v>17.202019999999997</v>
      </c>
      <c r="S24" s="23">
        <f>VLOOKUP($A24,'Exports, FOB'!$B:$AE,S$1,FALSE)+VLOOKUP($A24,'Imports, CIF'!$B:$AE,S$1,FALSE)</f>
        <v>44.563707000000001</v>
      </c>
      <c r="T24" s="23">
        <f>VLOOKUP($A24,'Exports, FOB'!$B:$AE,T$1,FALSE)+VLOOKUP($A24,'Imports, CIF'!$B:$AE,T$1,FALSE)</f>
        <v>112.161738</v>
      </c>
      <c r="U24" s="23">
        <f>VLOOKUP($A24,'Exports, FOB'!$B:$AE,U$1,FALSE)+VLOOKUP($A24,'Imports, CIF'!$B:$AE,U$1,FALSE)</f>
        <v>77.625095000000002</v>
      </c>
      <c r="V24" s="23">
        <f>VLOOKUP($A24,'Exports, FOB'!$B:$AE,V$1,FALSE)+VLOOKUP($A24,'Imports, CIF'!$B:$AE,V$1,FALSE)</f>
        <v>149.98573099999999</v>
      </c>
      <c r="W24" s="23">
        <f>VLOOKUP($A24,'Exports, FOB'!$B:$AE,W$1,FALSE)+VLOOKUP($A24,'Imports, CIF'!$B:$AE,W$1,FALSE)</f>
        <v>48.917400000000001</v>
      </c>
      <c r="X24" s="23">
        <f>VLOOKUP($A24,'Exports, FOB'!$B:$AE,X$1,FALSE)+VLOOKUP($A24,'Imports, CIF'!$B:$AE,X$1,FALSE)</f>
        <v>59.798819999999999</v>
      </c>
      <c r="Y24" s="23">
        <f>VLOOKUP($A24,'Exports, FOB'!$B:$AE,Y$1,FALSE)+VLOOKUP($A24,'Imports, CIF'!$B:$AE,Y$1,FALSE)</f>
        <v>71.688268999999991</v>
      </c>
      <c r="Z24" s="23">
        <f>VLOOKUP($A24,'Exports, FOB'!$B:$AE,Z$1,FALSE)+VLOOKUP($A24,'Imports, CIF'!$B:$AE,Z$1,FALSE)</f>
        <v>58.102468000000002</v>
      </c>
      <c r="AA24" s="23">
        <f>VLOOKUP($A24,'Exports, FOB'!$B:$AE,AA$1,FALSE)+VLOOKUP($A24,'Imports, CIF'!$B:$AE,AA$1,FALSE)</f>
        <v>58.102446999999998</v>
      </c>
      <c r="AB24" s="23">
        <f>VLOOKUP($A24,'Exports, FOB'!$B:$AE,AB$1,FALSE)+VLOOKUP($A24,'Imports, CIF'!$B:$AE,AB$1,FALSE)</f>
        <v>166.074682</v>
      </c>
      <c r="AC24" s="23">
        <f>VLOOKUP($A24,'Exports, FOB'!$B:$AE,AC$1,FALSE)+VLOOKUP($A24,'Imports, CIF'!$B:$AE,AC$1,FALSE)</f>
        <v>138.72266300000001</v>
      </c>
      <c r="AD24" s="23">
        <f>VLOOKUP($A24,'Exports, FOB'!$B:$AE,AD$1,FALSE)+VLOOKUP($A24,'Imports, CIF'!$B:$AE,AD$1,FALSE)</f>
        <v>70.770751000000004</v>
      </c>
    </row>
    <row r="25" spans="1:30" x14ac:dyDescent="0.15">
      <c r="A25" s="24" t="s">
        <v>157</v>
      </c>
      <c r="B25" s="23">
        <f>VLOOKUP($A25,'Exports, FOB'!$B:$AE,B$1,FALSE)+VLOOKUP($A25,'Imports, CIF'!$B:$AE,B$1,FALSE)</f>
        <v>749.72900000000004</v>
      </c>
      <c r="C25" s="23">
        <f>VLOOKUP($A25,'Exports, FOB'!$B:$AE,C$1,FALSE)+VLOOKUP($A25,'Imports, CIF'!$B:$AE,C$1,FALSE)</f>
        <v>930.60300000000007</v>
      </c>
      <c r="D25" s="23">
        <f>VLOOKUP($A25,'Exports, FOB'!$B:$AE,D$1,FALSE)+VLOOKUP($A25,'Imports, CIF'!$B:$AE,D$1,FALSE)</f>
        <v>807.69600000000003</v>
      </c>
      <c r="E25" s="23">
        <f>VLOOKUP($A25,'Exports, FOB'!$B:$AE,E$1,FALSE)+VLOOKUP($A25,'Imports, CIF'!$B:$AE,E$1,FALSE)</f>
        <v>1052.7349999999999</v>
      </c>
      <c r="F25" s="23">
        <f>VLOOKUP($A25,'Exports, FOB'!$B:$AE,F$1,FALSE)+VLOOKUP($A25,'Imports, CIF'!$B:$AE,F$1,FALSE)</f>
        <v>1783.0630000000001</v>
      </c>
      <c r="G25" s="23">
        <f>VLOOKUP($A25,'Exports, FOB'!$B:$AE,G$1,FALSE)+VLOOKUP($A25,'Imports, CIF'!$B:$AE,G$1,FALSE)</f>
        <v>1685</v>
      </c>
      <c r="H25" s="23">
        <f>VLOOKUP($A25,'Exports, FOB'!$B:$AE,H$1,FALSE)+VLOOKUP($A25,'Imports, CIF'!$B:$AE,H$1,FALSE)</f>
        <v>1140.2928400000001</v>
      </c>
      <c r="I25" s="23">
        <f>VLOOKUP($A25,'Exports, FOB'!$B:$AE,I$1,FALSE)+VLOOKUP($A25,'Imports, CIF'!$B:$AE,I$1,FALSE)</f>
        <v>639.49703299999999</v>
      </c>
      <c r="J25" s="23">
        <f>VLOOKUP($A25,'Exports, FOB'!$B:$AE,J$1,FALSE)+VLOOKUP($A25,'Imports, CIF'!$B:$AE,J$1,FALSE)</f>
        <v>837.60634200000004</v>
      </c>
      <c r="K25" s="23">
        <f>VLOOKUP($A25,'Exports, FOB'!$B:$AE,K$1,FALSE)+VLOOKUP($A25,'Imports, CIF'!$B:$AE,K$1,FALSE)</f>
        <v>1079.3653569999999</v>
      </c>
      <c r="L25" s="23">
        <f>VLOOKUP($A25,'Exports, FOB'!$B:$AE,L$1,FALSE)+VLOOKUP($A25,'Imports, CIF'!$B:$AE,L$1,FALSE)</f>
        <v>919.79777200000001</v>
      </c>
      <c r="M25" s="23">
        <f>VLOOKUP($A25,'Exports, FOB'!$B:$AE,M$1,FALSE)+VLOOKUP($A25,'Imports, CIF'!$B:$AE,M$1,FALSE)</f>
        <v>1041.696631</v>
      </c>
      <c r="N25" s="23">
        <f>VLOOKUP($A25,'Exports, FOB'!$B:$AE,N$1,FALSE)+VLOOKUP($A25,'Imports, CIF'!$B:$AE,N$1,FALSE)</f>
        <v>1239.27315</v>
      </c>
      <c r="O25" s="23">
        <f>VLOOKUP($A25,'Exports, FOB'!$B:$AE,O$1,FALSE)+VLOOKUP($A25,'Imports, CIF'!$B:$AE,O$1,FALSE)</f>
        <v>1313.8135300000001</v>
      </c>
      <c r="P25" s="23">
        <f>VLOOKUP($A25,'Exports, FOB'!$B:$AE,P$1,FALSE)+VLOOKUP($A25,'Imports, CIF'!$B:$AE,P$1,FALSE)</f>
        <v>2221.3004539999997</v>
      </c>
      <c r="Q25" s="23">
        <f>VLOOKUP($A25,'Exports, FOB'!$B:$AE,Q$1,FALSE)+VLOOKUP($A25,'Imports, CIF'!$B:$AE,Q$1,FALSE)</f>
        <v>3030.7505769999998</v>
      </c>
      <c r="R25" s="23">
        <f>VLOOKUP($A25,'Exports, FOB'!$B:$AE,R$1,FALSE)+VLOOKUP($A25,'Imports, CIF'!$B:$AE,R$1,FALSE)</f>
        <v>3592.330469</v>
      </c>
      <c r="S25" s="23">
        <f>VLOOKUP($A25,'Exports, FOB'!$B:$AE,S$1,FALSE)+VLOOKUP($A25,'Imports, CIF'!$B:$AE,S$1,FALSE)</f>
        <v>5228.6104139999998</v>
      </c>
      <c r="T25" s="23">
        <f>VLOOKUP($A25,'Exports, FOB'!$B:$AE,T$1,FALSE)+VLOOKUP($A25,'Imports, CIF'!$B:$AE,T$1,FALSE)</f>
        <v>1618.7445620000001</v>
      </c>
      <c r="U25" s="23">
        <f>VLOOKUP($A25,'Exports, FOB'!$B:$AE,U$1,FALSE)+VLOOKUP($A25,'Imports, CIF'!$B:$AE,U$1,FALSE)</f>
        <v>2717.1220739999999</v>
      </c>
      <c r="V25" s="23">
        <f>VLOOKUP($A25,'Exports, FOB'!$B:$AE,V$1,FALSE)+VLOOKUP($A25,'Imports, CIF'!$B:$AE,V$1,FALSE)</f>
        <v>3608.2591590000002</v>
      </c>
      <c r="W25" s="23">
        <f>VLOOKUP($A25,'Exports, FOB'!$B:$AE,W$1,FALSE)+VLOOKUP($A25,'Imports, CIF'!$B:$AE,W$1,FALSE)</f>
        <v>3861.5202920000002</v>
      </c>
      <c r="X25" s="23">
        <f>VLOOKUP($A25,'Exports, FOB'!$B:$AE,X$1,FALSE)+VLOOKUP($A25,'Imports, CIF'!$B:$AE,X$1,FALSE)</f>
        <v>3190.8873619999999</v>
      </c>
      <c r="Y25" s="23">
        <f>VLOOKUP($A25,'Exports, FOB'!$B:$AE,Y$1,FALSE)+VLOOKUP($A25,'Imports, CIF'!$B:$AE,Y$1,FALSE)</f>
        <v>3665.4701050000003</v>
      </c>
      <c r="Z25" s="23">
        <f>VLOOKUP($A25,'Exports, FOB'!$B:$AE,Z$1,FALSE)+VLOOKUP($A25,'Imports, CIF'!$B:$AE,Z$1,FALSE)</f>
        <v>2069.7733880000001</v>
      </c>
      <c r="AA25" s="23">
        <f>VLOOKUP($A25,'Exports, FOB'!$B:$AE,AA$1,FALSE)+VLOOKUP($A25,'Imports, CIF'!$B:$AE,AA$1,FALSE)</f>
        <v>1160.886397</v>
      </c>
      <c r="AB25" s="23">
        <f>VLOOKUP($A25,'Exports, FOB'!$B:$AE,AB$1,FALSE)+VLOOKUP($A25,'Imports, CIF'!$B:$AE,AB$1,FALSE)</f>
        <v>1313.4509190000001</v>
      </c>
      <c r="AC25" s="23">
        <f>VLOOKUP($A25,'Exports, FOB'!$B:$AE,AC$1,FALSE)+VLOOKUP($A25,'Imports, CIF'!$B:$AE,AC$1,FALSE)</f>
        <v>1924.2453009999999</v>
      </c>
      <c r="AD25" s="23">
        <f>VLOOKUP($A25,'Exports, FOB'!$B:$AE,AD$1,FALSE)+VLOOKUP($A25,'Imports, CIF'!$B:$AE,AD$1,FALSE)</f>
        <v>1229.2786939999999</v>
      </c>
    </row>
    <row r="26" spans="1:30" x14ac:dyDescent="0.15">
      <c r="A26" s="24" t="s">
        <v>70</v>
      </c>
      <c r="B26" s="23">
        <f>VLOOKUP($A26,'Exports, FOB'!$B:$AE,B$1,FALSE)+VLOOKUP($A26,'Imports, CIF'!$B:$AE,B$1,FALSE)</f>
        <v>704.90300000000002</v>
      </c>
      <c r="C26" s="23">
        <f>VLOOKUP($A26,'Exports, FOB'!$B:$AE,C$1,FALSE)+VLOOKUP($A26,'Imports, CIF'!$B:$AE,C$1,FALSE)</f>
        <v>803.16100000000006</v>
      </c>
      <c r="D26" s="23">
        <f>VLOOKUP($A26,'Exports, FOB'!$B:$AE,D$1,FALSE)+VLOOKUP($A26,'Imports, CIF'!$B:$AE,D$1,FALSE)</f>
        <v>1357.2730000000001</v>
      </c>
      <c r="E26" s="23">
        <f>VLOOKUP($A26,'Exports, FOB'!$B:$AE,E$1,FALSE)+VLOOKUP($A26,'Imports, CIF'!$B:$AE,E$1,FALSE)</f>
        <v>2195.58</v>
      </c>
      <c r="F26" s="23">
        <f>VLOOKUP($A26,'Exports, FOB'!$B:$AE,F$1,FALSE)+VLOOKUP($A26,'Imports, CIF'!$B:$AE,F$1,FALSE)</f>
        <v>2272.34</v>
      </c>
      <c r="G26" s="23">
        <f>VLOOKUP($A26,'Exports, FOB'!$B:$AE,G$1,FALSE)+VLOOKUP($A26,'Imports, CIF'!$B:$AE,G$1,FALSE)</f>
        <v>2913</v>
      </c>
      <c r="H26" s="23">
        <f>VLOOKUP($A26,'Exports, FOB'!$B:$AE,H$1,FALSE)+VLOOKUP($A26,'Imports, CIF'!$B:$AE,H$1,FALSE)</f>
        <v>3907.6710800000001</v>
      </c>
      <c r="I26" s="23">
        <f>VLOOKUP($A26,'Exports, FOB'!$B:$AE,I$1,FALSE)+VLOOKUP($A26,'Imports, CIF'!$B:$AE,I$1,FALSE)</f>
        <v>3572.6653889999998</v>
      </c>
      <c r="J26" s="23">
        <f>VLOOKUP($A26,'Exports, FOB'!$B:$AE,J$1,FALSE)+VLOOKUP($A26,'Imports, CIF'!$B:$AE,J$1,FALSE)</f>
        <v>4208.6944549999998</v>
      </c>
      <c r="K26" s="23">
        <f>VLOOKUP($A26,'Exports, FOB'!$B:$AE,K$1,FALSE)+VLOOKUP($A26,'Imports, CIF'!$B:$AE,K$1,FALSE)</f>
        <v>5448.8693320000002</v>
      </c>
      <c r="L26" s="23">
        <f>VLOOKUP($A26,'Exports, FOB'!$B:$AE,L$1,FALSE)+VLOOKUP($A26,'Imports, CIF'!$B:$AE,L$1,FALSE)</f>
        <v>4380.3999409999997</v>
      </c>
      <c r="M26" s="23">
        <f>VLOOKUP($A26,'Exports, FOB'!$B:$AE,M$1,FALSE)+VLOOKUP($A26,'Imports, CIF'!$B:$AE,M$1,FALSE)</f>
        <v>4782.7995209999999</v>
      </c>
      <c r="N26" s="23">
        <f>VLOOKUP($A26,'Exports, FOB'!$B:$AE,N$1,FALSE)+VLOOKUP($A26,'Imports, CIF'!$B:$AE,N$1,FALSE)</f>
        <v>4973.0086730000003</v>
      </c>
      <c r="O26" s="23">
        <f>VLOOKUP($A26,'Exports, FOB'!$B:$AE,O$1,FALSE)+VLOOKUP($A26,'Imports, CIF'!$B:$AE,O$1,FALSE)</f>
        <v>6051.4769189999997</v>
      </c>
      <c r="P26" s="23">
        <f>VLOOKUP($A26,'Exports, FOB'!$B:$AE,P$1,FALSE)+VLOOKUP($A26,'Imports, CIF'!$B:$AE,P$1,FALSE)</f>
        <v>6433.354394</v>
      </c>
      <c r="Q26" s="23">
        <f>VLOOKUP($A26,'Exports, FOB'!$B:$AE,Q$1,FALSE)+VLOOKUP($A26,'Imports, CIF'!$B:$AE,Q$1,FALSE)</f>
        <v>7804.8831229999996</v>
      </c>
      <c r="R26" s="23">
        <f>VLOOKUP($A26,'Exports, FOB'!$B:$AE,R$1,FALSE)+VLOOKUP($A26,'Imports, CIF'!$B:$AE,R$1,FALSE)</f>
        <v>9357.5696820000012</v>
      </c>
      <c r="S26" s="23">
        <f>VLOOKUP($A26,'Exports, FOB'!$B:$AE,S$1,FALSE)+VLOOKUP($A26,'Imports, CIF'!$B:$AE,S$1,FALSE)</f>
        <v>8824.5143680000001</v>
      </c>
      <c r="T26" s="23">
        <f>VLOOKUP($A26,'Exports, FOB'!$B:$AE,T$1,FALSE)+VLOOKUP($A26,'Imports, CIF'!$B:$AE,T$1,FALSE)</f>
        <v>6547.4019619999999</v>
      </c>
      <c r="U26" s="23">
        <f>VLOOKUP($A26,'Exports, FOB'!$B:$AE,U$1,FALSE)+VLOOKUP($A26,'Imports, CIF'!$B:$AE,U$1,FALSE)</f>
        <v>13033.990136</v>
      </c>
      <c r="V26" s="23">
        <f>VLOOKUP($A26,'Exports, FOB'!$B:$AE,V$1,FALSE)+VLOOKUP($A26,'Imports, CIF'!$B:$AE,V$1,FALSE)</f>
        <v>9659.8550099999993</v>
      </c>
      <c r="W26" s="23">
        <f>VLOOKUP($A26,'Exports, FOB'!$B:$AE,W$1,FALSE)+VLOOKUP($A26,'Imports, CIF'!$B:$AE,W$1,FALSE)</f>
        <v>9703.3203949999988</v>
      </c>
      <c r="X26" s="23">
        <f>VLOOKUP($A26,'Exports, FOB'!$B:$AE,X$1,FALSE)+VLOOKUP($A26,'Imports, CIF'!$B:$AE,X$1,FALSE)</f>
        <v>8664.4047730000002</v>
      </c>
      <c r="Y26" s="23">
        <f>VLOOKUP($A26,'Exports, FOB'!$B:$AE,Y$1,FALSE)+VLOOKUP($A26,'Imports, CIF'!$B:$AE,Y$1,FALSE)</f>
        <v>9426.0402020000001</v>
      </c>
      <c r="Z26" s="23">
        <f>VLOOKUP($A26,'Exports, FOB'!$B:$AE,Z$1,FALSE)+VLOOKUP($A26,'Imports, CIF'!$B:$AE,Z$1,FALSE)</f>
        <v>8795.2429329999995</v>
      </c>
      <c r="AA26" s="23">
        <f>VLOOKUP($A26,'Exports, FOB'!$B:$AE,AA$1,FALSE)+VLOOKUP($A26,'Imports, CIF'!$B:$AE,AA$1,FALSE)</f>
        <v>9297.1098259999999</v>
      </c>
      <c r="AB26" s="23">
        <f>VLOOKUP($A26,'Exports, FOB'!$B:$AE,AB$1,FALSE)+VLOOKUP($A26,'Imports, CIF'!$B:$AE,AB$1,FALSE)</f>
        <v>9341.2136879999998</v>
      </c>
      <c r="AC26" s="23">
        <f>VLOOKUP($A26,'Exports, FOB'!$B:$AE,AC$1,FALSE)+VLOOKUP($A26,'Imports, CIF'!$B:$AE,AC$1,FALSE)</f>
        <v>10252.692041999999</v>
      </c>
      <c r="AD26" s="23">
        <f>VLOOKUP($A26,'Exports, FOB'!$B:$AE,AD$1,FALSE)+VLOOKUP($A26,'Imports, CIF'!$B:$AE,AD$1,FALSE)</f>
        <v>10766.386786999999</v>
      </c>
    </row>
    <row r="27" spans="1:30" x14ac:dyDescent="0.15">
      <c r="A27" s="24" t="s">
        <v>207</v>
      </c>
      <c r="B27" s="23">
        <f>VLOOKUP($A27,'Exports, FOB'!$B:$AE,B$1,FALSE)+VLOOKUP($A27,'Imports, CIF'!$B:$AE,B$1,FALSE)</f>
        <v>4.4340000000000002</v>
      </c>
      <c r="C27" s="23">
        <f>VLOOKUP($A27,'Exports, FOB'!$B:$AE,C$1,FALSE)+VLOOKUP($A27,'Imports, CIF'!$B:$AE,C$1,FALSE)</f>
        <v>30.250999999999998</v>
      </c>
      <c r="D27" s="23">
        <f>VLOOKUP($A27,'Exports, FOB'!$B:$AE,D$1,FALSE)+VLOOKUP($A27,'Imports, CIF'!$B:$AE,D$1,FALSE)</f>
        <v>79.856999999999999</v>
      </c>
      <c r="E27" s="23">
        <f>VLOOKUP($A27,'Exports, FOB'!$B:$AE,E$1,FALSE)+VLOOKUP($A27,'Imports, CIF'!$B:$AE,E$1,FALSE)</f>
        <v>82.876000000000005</v>
      </c>
      <c r="F27" s="23">
        <f>VLOOKUP($A27,'Exports, FOB'!$B:$AE,F$1,FALSE)+VLOOKUP($A27,'Imports, CIF'!$B:$AE,F$1,FALSE)</f>
        <v>83.667000000000002</v>
      </c>
      <c r="G27" s="23">
        <f>VLOOKUP($A27,'Exports, FOB'!$B:$AE,G$1,FALSE)+VLOOKUP($A27,'Imports, CIF'!$B:$AE,G$1,FALSE)</f>
        <v>0</v>
      </c>
      <c r="H27" s="23">
        <f>VLOOKUP($A27,'Exports, FOB'!$B:$AE,H$1,FALSE)+VLOOKUP($A27,'Imports, CIF'!$B:$AE,H$1,FALSE)</f>
        <v>94.366740000000007</v>
      </c>
      <c r="I27" s="23">
        <f>VLOOKUP($A27,'Exports, FOB'!$B:$AE,I$1,FALSE)+VLOOKUP($A27,'Imports, CIF'!$B:$AE,I$1,FALSE)</f>
        <v>79.338449999999995</v>
      </c>
      <c r="J27" s="23">
        <f>VLOOKUP($A27,'Exports, FOB'!$B:$AE,J$1,FALSE)+VLOOKUP($A27,'Imports, CIF'!$B:$AE,J$1,FALSE)</f>
        <v>74.989164000000002</v>
      </c>
      <c r="K27" s="23">
        <f>VLOOKUP($A27,'Exports, FOB'!$B:$AE,K$1,FALSE)+VLOOKUP($A27,'Imports, CIF'!$B:$AE,K$1,FALSE)</f>
        <v>73.819969999999998</v>
      </c>
      <c r="L27" s="23">
        <f>VLOOKUP($A27,'Exports, FOB'!$B:$AE,L$1,FALSE)+VLOOKUP($A27,'Imports, CIF'!$B:$AE,L$1,FALSE)</f>
        <v>70.969816000000009</v>
      </c>
      <c r="M27" s="23">
        <f>VLOOKUP($A27,'Exports, FOB'!$B:$AE,M$1,FALSE)+VLOOKUP($A27,'Imports, CIF'!$B:$AE,M$1,FALSE)</f>
        <v>65.614690999999993</v>
      </c>
      <c r="N27" s="23">
        <f>VLOOKUP($A27,'Exports, FOB'!$B:$AE,N$1,FALSE)+VLOOKUP($A27,'Imports, CIF'!$B:$AE,N$1,FALSE)</f>
        <v>76.905126999999993</v>
      </c>
      <c r="O27" s="23">
        <f>VLOOKUP($A27,'Exports, FOB'!$B:$AE,O$1,FALSE)+VLOOKUP($A27,'Imports, CIF'!$B:$AE,O$1,FALSE)</f>
        <v>86.012169999999998</v>
      </c>
      <c r="P27" s="23">
        <f>VLOOKUP($A27,'Exports, FOB'!$B:$AE,P$1,FALSE)+VLOOKUP($A27,'Imports, CIF'!$B:$AE,P$1,FALSE)</f>
        <v>86.636127999999999</v>
      </c>
      <c r="Q27" s="23">
        <f>VLOOKUP($A27,'Exports, FOB'!$B:$AE,Q$1,FALSE)+VLOOKUP($A27,'Imports, CIF'!$B:$AE,Q$1,FALSE)</f>
        <v>88.931695999999988</v>
      </c>
      <c r="R27" s="23">
        <f>VLOOKUP($A27,'Exports, FOB'!$B:$AE,R$1,FALSE)+VLOOKUP($A27,'Imports, CIF'!$B:$AE,R$1,FALSE)</f>
        <v>157.65253000000001</v>
      </c>
      <c r="S27" s="23">
        <f>VLOOKUP($A27,'Exports, FOB'!$B:$AE,S$1,FALSE)+VLOOKUP($A27,'Imports, CIF'!$B:$AE,S$1,FALSE)</f>
        <v>157.397211</v>
      </c>
      <c r="T27" s="23">
        <f>VLOOKUP($A27,'Exports, FOB'!$B:$AE,T$1,FALSE)+VLOOKUP($A27,'Imports, CIF'!$B:$AE,T$1,FALSE)</f>
        <v>158.33087799999998</v>
      </c>
      <c r="U27" s="23">
        <f>VLOOKUP($A27,'Exports, FOB'!$B:$AE,U$1,FALSE)+VLOOKUP($A27,'Imports, CIF'!$B:$AE,U$1,FALSE)</f>
        <v>188.448984</v>
      </c>
      <c r="V27" s="23">
        <f>VLOOKUP($A27,'Exports, FOB'!$B:$AE,V$1,FALSE)+VLOOKUP($A27,'Imports, CIF'!$B:$AE,V$1,FALSE)</f>
        <v>245.740408</v>
      </c>
      <c r="W27" s="23">
        <f>VLOOKUP($A27,'Exports, FOB'!$B:$AE,W$1,FALSE)+VLOOKUP($A27,'Imports, CIF'!$B:$AE,W$1,FALSE)</f>
        <v>170.17224199999998</v>
      </c>
      <c r="X27" s="23">
        <f>VLOOKUP($A27,'Exports, FOB'!$B:$AE,X$1,FALSE)+VLOOKUP($A27,'Imports, CIF'!$B:$AE,X$1,FALSE)</f>
        <v>354.46349199999997</v>
      </c>
      <c r="Y27" s="23">
        <f>VLOOKUP($A27,'Exports, FOB'!$B:$AE,Y$1,FALSE)+VLOOKUP($A27,'Imports, CIF'!$B:$AE,Y$1,FALSE)</f>
        <v>156.04586899999998</v>
      </c>
      <c r="Z27" s="23">
        <f>VLOOKUP($A27,'Exports, FOB'!$B:$AE,Z$1,FALSE)+VLOOKUP($A27,'Imports, CIF'!$B:$AE,Z$1,FALSE)</f>
        <v>195.77002299999998</v>
      </c>
      <c r="AA27" s="23">
        <f>VLOOKUP($A27,'Exports, FOB'!$B:$AE,AA$1,FALSE)+VLOOKUP($A27,'Imports, CIF'!$B:$AE,AA$1,FALSE)</f>
        <v>155.755064</v>
      </c>
      <c r="AB27" s="23">
        <f>VLOOKUP($A27,'Exports, FOB'!$B:$AE,AB$1,FALSE)+VLOOKUP($A27,'Imports, CIF'!$B:$AE,AB$1,FALSE)</f>
        <v>171.20903799999999</v>
      </c>
      <c r="AC27" s="23">
        <f>VLOOKUP($A27,'Exports, FOB'!$B:$AE,AC$1,FALSE)+VLOOKUP($A27,'Imports, CIF'!$B:$AE,AC$1,FALSE)</f>
        <v>156.453698</v>
      </c>
      <c r="AD27" s="23">
        <f>VLOOKUP($A27,'Exports, FOB'!$B:$AE,AD$1,FALSE)+VLOOKUP($A27,'Imports, CIF'!$B:$AE,AD$1,FALSE)</f>
        <v>176.377928</v>
      </c>
    </row>
    <row r="28" spans="1:30" x14ac:dyDescent="0.15">
      <c r="A28" s="24" t="s">
        <v>56</v>
      </c>
      <c r="B28" s="23">
        <f>VLOOKUP($A28,'Exports, FOB'!$B:$AE,B$1,FALSE)+VLOOKUP($A28,'Imports, CIF'!$B:$AE,B$1,FALSE)</f>
        <v>85.623999999999995</v>
      </c>
      <c r="C28" s="23">
        <f>VLOOKUP($A28,'Exports, FOB'!$B:$AE,C$1,FALSE)+VLOOKUP($A28,'Imports, CIF'!$B:$AE,C$1,FALSE)</f>
        <v>132.881</v>
      </c>
      <c r="D28" s="23">
        <f>VLOOKUP($A28,'Exports, FOB'!$B:$AE,D$1,FALSE)+VLOOKUP($A28,'Imports, CIF'!$B:$AE,D$1,FALSE)</f>
        <v>91.490000000000009</v>
      </c>
      <c r="E28" s="23">
        <f>VLOOKUP($A28,'Exports, FOB'!$B:$AE,E$1,FALSE)+VLOOKUP($A28,'Imports, CIF'!$B:$AE,E$1,FALSE)</f>
        <v>116.56100000000001</v>
      </c>
      <c r="F28" s="23">
        <f>VLOOKUP($A28,'Exports, FOB'!$B:$AE,F$1,FALSE)+VLOOKUP($A28,'Imports, CIF'!$B:$AE,F$1,FALSE)</f>
        <v>141.554</v>
      </c>
      <c r="G28" s="23">
        <f>VLOOKUP($A28,'Exports, FOB'!$B:$AE,G$1,FALSE)+VLOOKUP($A28,'Imports, CIF'!$B:$AE,G$1,FALSE)</f>
        <v>0</v>
      </c>
      <c r="H28" s="23">
        <f>VLOOKUP($A28,'Exports, FOB'!$B:$AE,H$1,FALSE)+VLOOKUP($A28,'Imports, CIF'!$B:$AE,H$1,FALSE)</f>
        <v>189.14551999999998</v>
      </c>
      <c r="I28" s="23">
        <f>VLOOKUP($A28,'Exports, FOB'!$B:$AE,I$1,FALSE)+VLOOKUP($A28,'Imports, CIF'!$B:$AE,I$1,FALSE)</f>
        <v>144.12435199999999</v>
      </c>
      <c r="J28" s="23">
        <f>VLOOKUP($A28,'Exports, FOB'!$B:$AE,J$1,FALSE)+VLOOKUP($A28,'Imports, CIF'!$B:$AE,J$1,FALSE)</f>
        <v>200.891209</v>
      </c>
      <c r="K28" s="23">
        <f>VLOOKUP($A28,'Exports, FOB'!$B:$AE,K$1,FALSE)+VLOOKUP($A28,'Imports, CIF'!$B:$AE,K$1,FALSE)</f>
        <v>191.64418599999999</v>
      </c>
      <c r="L28" s="23">
        <f>VLOOKUP($A28,'Exports, FOB'!$B:$AE,L$1,FALSE)+VLOOKUP($A28,'Imports, CIF'!$B:$AE,L$1,FALSE)</f>
        <v>154.030573</v>
      </c>
      <c r="M28" s="23">
        <f>VLOOKUP($A28,'Exports, FOB'!$B:$AE,M$1,FALSE)+VLOOKUP($A28,'Imports, CIF'!$B:$AE,M$1,FALSE)</f>
        <v>171.71147300000001</v>
      </c>
      <c r="N28" s="23">
        <f>VLOOKUP($A28,'Exports, FOB'!$B:$AE,N$1,FALSE)+VLOOKUP($A28,'Imports, CIF'!$B:$AE,N$1,FALSE)</f>
        <v>219.34950700000002</v>
      </c>
      <c r="O28" s="23">
        <f>VLOOKUP($A28,'Exports, FOB'!$B:$AE,O$1,FALSE)+VLOOKUP($A28,'Imports, CIF'!$B:$AE,O$1,FALSE)</f>
        <v>265.743899</v>
      </c>
      <c r="P28" s="23">
        <f>VLOOKUP($A28,'Exports, FOB'!$B:$AE,P$1,FALSE)+VLOOKUP($A28,'Imports, CIF'!$B:$AE,P$1,FALSE)</f>
        <v>164.87434500000001</v>
      </c>
      <c r="Q28" s="23">
        <f>VLOOKUP($A28,'Exports, FOB'!$B:$AE,Q$1,FALSE)+VLOOKUP($A28,'Imports, CIF'!$B:$AE,Q$1,FALSE)</f>
        <v>201.42894699999999</v>
      </c>
      <c r="R28" s="23">
        <f>VLOOKUP($A28,'Exports, FOB'!$B:$AE,R$1,FALSE)+VLOOKUP($A28,'Imports, CIF'!$B:$AE,R$1,FALSE)</f>
        <v>272.74413900000002</v>
      </c>
      <c r="S28" s="23">
        <f>VLOOKUP($A28,'Exports, FOB'!$B:$AE,S$1,FALSE)+VLOOKUP($A28,'Imports, CIF'!$B:$AE,S$1,FALSE)</f>
        <v>321.23856499999999</v>
      </c>
      <c r="T28" s="23">
        <f>VLOOKUP($A28,'Exports, FOB'!$B:$AE,T$1,FALSE)+VLOOKUP($A28,'Imports, CIF'!$B:$AE,T$1,FALSE)</f>
        <v>219.70617200000001</v>
      </c>
      <c r="U28" s="23">
        <f>VLOOKUP($A28,'Exports, FOB'!$B:$AE,U$1,FALSE)+VLOOKUP($A28,'Imports, CIF'!$B:$AE,U$1,FALSE)</f>
        <v>338.65707299999997</v>
      </c>
      <c r="V28" s="23">
        <f>VLOOKUP($A28,'Exports, FOB'!$B:$AE,V$1,FALSE)+VLOOKUP($A28,'Imports, CIF'!$B:$AE,V$1,FALSE)</f>
        <v>349.25861699999996</v>
      </c>
      <c r="W28" s="23">
        <f>VLOOKUP($A28,'Exports, FOB'!$B:$AE,W$1,FALSE)+VLOOKUP($A28,'Imports, CIF'!$B:$AE,W$1,FALSE)</f>
        <v>394.07992200000001</v>
      </c>
      <c r="X28" s="23">
        <f>VLOOKUP($A28,'Exports, FOB'!$B:$AE,X$1,FALSE)+VLOOKUP($A28,'Imports, CIF'!$B:$AE,X$1,FALSE)</f>
        <v>500.09818599999994</v>
      </c>
      <c r="Y28" s="23">
        <f>VLOOKUP($A28,'Exports, FOB'!$B:$AE,Y$1,FALSE)+VLOOKUP($A28,'Imports, CIF'!$B:$AE,Y$1,FALSE)</f>
        <v>567.89549199999999</v>
      </c>
      <c r="Z28" s="23">
        <f>VLOOKUP($A28,'Exports, FOB'!$B:$AE,Z$1,FALSE)+VLOOKUP($A28,'Imports, CIF'!$B:$AE,Z$1,FALSE)</f>
        <v>544.02423999999996</v>
      </c>
      <c r="AA28" s="23">
        <f>VLOOKUP($A28,'Exports, FOB'!$B:$AE,AA$1,FALSE)+VLOOKUP($A28,'Imports, CIF'!$B:$AE,AA$1,FALSE)</f>
        <v>617.22565999999995</v>
      </c>
      <c r="AB28" s="23">
        <f>VLOOKUP($A28,'Exports, FOB'!$B:$AE,AB$1,FALSE)+VLOOKUP($A28,'Imports, CIF'!$B:$AE,AB$1,FALSE)</f>
        <v>652.32183200000009</v>
      </c>
      <c r="AC28" s="23">
        <f>VLOOKUP($A28,'Exports, FOB'!$B:$AE,AC$1,FALSE)+VLOOKUP($A28,'Imports, CIF'!$B:$AE,AC$1,FALSE)</f>
        <v>687.67217200000005</v>
      </c>
      <c r="AD28" s="23">
        <f>VLOOKUP($A28,'Exports, FOB'!$B:$AE,AD$1,FALSE)+VLOOKUP($A28,'Imports, CIF'!$B:$AE,AD$1,FALSE)</f>
        <v>823.17958399999998</v>
      </c>
    </row>
    <row r="29" spans="1:30" x14ac:dyDescent="0.15">
      <c r="A29" s="24" t="s">
        <v>71</v>
      </c>
      <c r="B29" s="23">
        <f>VLOOKUP($A29,'Exports, FOB'!$B:$AE,B$1,FALSE)+VLOOKUP($A29,'Imports, CIF'!$B:$AE,B$1,FALSE)</f>
        <v>53.95</v>
      </c>
      <c r="C29" s="23">
        <f>VLOOKUP($A29,'Exports, FOB'!$B:$AE,C$1,FALSE)+VLOOKUP($A29,'Imports, CIF'!$B:$AE,C$1,FALSE)</f>
        <v>51.067999999999998</v>
      </c>
      <c r="D29" s="23">
        <f>VLOOKUP($A29,'Exports, FOB'!$B:$AE,D$1,FALSE)+VLOOKUP($A29,'Imports, CIF'!$B:$AE,D$1,FALSE)</f>
        <v>81.298000000000002</v>
      </c>
      <c r="E29" s="23">
        <f>VLOOKUP($A29,'Exports, FOB'!$B:$AE,E$1,FALSE)+VLOOKUP($A29,'Imports, CIF'!$B:$AE,E$1,FALSE)</f>
        <v>94.356999999999999</v>
      </c>
      <c r="F29" s="23">
        <f>VLOOKUP($A29,'Exports, FOB'!$B:$AE,F$1,FALSE)+VLOOKUP($A29,'Imports, CIF'!$B:$AE,F$1,FALSE)</f>
        <v>125.06200000000001</v>
      </c>
      <c r="G29" s="23">
        <f>VLOOKUP($A29,'Exports, FOB'!$B:$AE,G$1,FALSE)+VLOOKUP($A29,'Imports, CIF'!$B:$AE,G$1,FALSE)</f>
        <v>220</v>
      </c>
      <c r="H29" s="23">
        <f>VLOOKUP($A29,'Exports, FOB'!$B:$AE,H$1,FALSE)+VLOOKUP($A29,'Imports, CIF'!$B:$AE,H$1,FALSE)</f>
        <v>304.46699999999998</v>
      </c>
      <c r="I29" s="23">
        <f>VLOOKUP($A29,'Exports, FOB'!$B:$AE,I$1,FALSE)+VLOOKUP($A29,'Imports, CIF'!$B:$AE,I$1,FALSE)</f>
        <v>120.99435399999999</v>
      </c>
      <c r="J29" s="23">
        <f>VLOOKUP($A29,'Exports, FOB'!$B:$AE,J$1,FALSE)+VLOOKUP($A29,'Imports, CIF'!$B:$AE,J$1,FALSE)</f>
        <v>165.451626</v>
      </c>
      <c r="K29" s="23">
        <f>VLOOKUP($A29,'Exports, FOB'!$B:$AE,K$1,FALSE)+VLOOKUP($A29,'Imports, CIF'!$B:$AE,K$1,FALSE)</f>
        <v>172.318579</v>
      </c>
      <c r="L29" s="23">
        <f>VLOOKUP($A29,'Exports, FOB'!$B:$AE,L$1,FALSE)+VLOOKUP($A29,'Imports, CIF'!$B:$AE,L$1,FALSE)</f>
        <v>138.87732800000001</v>
      </c>
      <c r="M29" s="23">
        <f>VLOOKUP($A29,'Exports, FOB'!$B:$AE,M$1,FALSE)+VLOOKUP($A29,'Imports, CIF'!$B:$AE,M$1,FALSE)</f>
        <v>112.398426</v>
      </c>
      <c r="N29" s="23">
        <f>VLOOKUP($A29,'Exports, FOB'!$B:$AE,N$1,FALSE)+VLOOKUP($A29,'Imports, CIF'!$B:$AE,N$1,FALSE)</f>
        <v>106.02993699999999</v>
      </c>
      <c r="O29" s="23">
        <f>VLOOKUP($A29,'Exports, FOB'!$B:$AE,O$1,FALSE)+VLOOKUP($A29,'Imports, CIF'!$B:$AE,O$1,FALSE)</f>
        <v>158.581728</v>
      </c>
      <c r="P29" s="23">
        <f>VLOOKUP($A29,'Exports, FOB'!$B:$AE,P$1,FALSE)+VLOOKUP($A29,'Imports, CIF'!$B:$AE,P$1,FALSE)</f>
        <v>117.573452</v>
      </c>
      <c r="Q29" s="23">
        <f>VLOOKUP($A29,'Exports, FOB'!$B:$AE,Q$1,FALSE)+VLOOKUP($A29,'Imports, CIF'!$B:$AE,Q$1,FALSE)</f>
        <v>150.02561600000001</v>
      </c>
      <c r="R29" s="23">
        <f>VLOOKUP($A29,'Exports, FOB'!$B:$AE,R$1,FALSE)+VLOOKUP($A29,'Imports, CIF'!$B:$AE,R$1,FALSE)</f>
        <v>166.92150700000002</v>
      </c>
      <c r="S29" s="23">
        <f>VLOOKUP($A29,'Exports, FOB'!$B:$AE,S$1,FALSE)+VLOOKUP($A29,'Imports, CIF'!$B:$AE,S$1,FALSE)</f>
        <v>217.69393600000001</v>
      </c>
      <c r="T29" s="23">
        <f>VLOOKUP($A29,'Exports, FOB'!$B:$AE,T$1,FALSE)+VLOOKUP($A29,'Imports, CIF'!$B:$AE,T$1,FALSE)</f>
        <v>173.52855299999999</v>
      </c>
      <c r="U29" s="23">
        <f>VLOOKUP($A29,'Exports, FOB'!$B:$AE,U$1,FALSE)+VLOOKUP($A29,'Imports, CIF'!$B:$AE,U$1,FALSE)</f>
        <v>170.04655</v>
      </c>
      <c r="V29" s="23">
        <f>VLOOKUP($A29,'Exports, FOB'!$B:$AE,V$1,FALSE)+VLOOKUP($A29,'Imports, CIF'!$B:$AE,V$1,FALSE)</f>
        <v>185.94094100000001</v>
      </c>
      <c r="W29" s="23">
        <f>VLOOKUP($A29,'Exports, FOB'!$B:$AE,W$1,FALSE)+VLOOKUP($A29,'Imports, CIF'!$B:$AE,W$1,FALSE)</f>
        <v>208.20276899999999</v>
      </c>
      <c r="X29" s="23">
        <f>VLOOKUP($A29,'Exports, FOB'!$B:$AE,X$1,FALSE)+VLOOKUP($A29,'Imports, CIF'!$B:$AE,X$1,FALSE)</f>
        <v>265.90051200000005</v>
      </c>
      <c r="Y29" s="23">
        <f>VLOOKUP($A29,'Exports, FOB'!$B:$AE,Y$1,FALSE)+VLOOKUP($A29,'Imports, CIF'!$B:$AE,Y$1,FALSE)</f>
        <v>264.47945900000002</v>
      </c>
      <c r="Z29" s="23">
        <f>VLOOKUP($A29,'Exports, FOB'!$B:$AE,Z$1,FALSE)+VLOOKUP($A29,'Imports, CIF'!$B:$AE,Z$1,FALSE)</f>
        <v>280.88672600000001</v>
      </c>
      <c r="AA29" s="23">
        <f>VLOOKUP($A29,'Exports, FOB'!$B:$AE,AA$1,FALSE)+VLOOKUP($A29,'Imports, CIF'!$B:$AE,AA$1,FALSE)</f>
        <v>144.31215</v>
      </c>
      <c r="AB29" s="23">
        <f>VLOOKUP($A29,'Exports, FOB'!$B:$AE,AB$1,FALSE)+VLOOKUP($A29,'Imports, CIF'!$B:$AE,AB$1,FALSE)</f>
        <v>165.17906500000001</v>
      </c>
      <c r="AC29" s="23">
        <f>VLOOKUP($A29,'Exports, FOB'!$B:$AE,AC$1,FALSE)+VLOOKUP($A29,'Imports, CIF'!$B:$AE,AC$1,FALSE)</f>
        <v>221.26010600000001</v>
      </c>
      <c r="AD29" s="23">
        <f>VLOOKUP($A29,'Exports, FOB'!$B:$AE,AD$1,FALSE)+VLOOKUP($A29,'Imports, CIF'!$B:$AE,AD$1,FALSE)</f>
        <v>249.795401</v>
      </c>
    </row>
    <row r="30" spans="1:30" x14ac:dyDescent="0.15">
      <c r="A30" s="24" t="s">
        <v>72</v>
      </c>
      <c r="B30" s="23">
        <f>VLOOKUP($A30,'Exports, FOB'!$B:$AE,B$1,FALSE)+VLOOKUP($A30,'Imports, CIF'!$B:$AE,B$1,FALSE)</f>
        <v>105.36099999999999</v>
      </c>
      <c r="C30" s="23">
        <f>VLOOKUP($A30,'Exports, FOB'!$B:$AE,C$1,FALSE)+VLOOKUP($A30,'Imports, CIF'!$B:$AE,C$1,FALSE)</f>
        <v>105.89</v>
      </c>
      <c r="D30" s="23">
        <f>VLOOKUP($A30,'Exports, FOB'!$B:$AE,D$1,FALSE)+VLOOKUP($A30,'Imports, CIF'!$B:$AE,D$1,FALSE)</f>
        <v>135.15300000000002</v>
      </c>
      <c r="E30" s="23">
        <f>VLOOKUP($A30,'Exports, FOB'!$B:$AE,E$1,FALSE)+VLOOKUP($A30,'Imports, CIF'!$B:$AE,E$1,FALSE)</f>
        <v>163.64500000000001</v>
      </c>
      <c r="F30" s="23">
        <f>VLOOKUP($A30,'Exports, FOB'!$B:$AE,F$1,FALSE)+VLOOKUP($A30,'Imports, CIF'!$B:$AE,F$1,FALSE)</f>
        <v>204.95699999999999</v>
      </c>
      <c r="G30" s="23">
        <f>VLOOKUP($A30,'Exports, FOB'!$B:$AE,G$1,FALSE)+VLOOKUP($A30,'Imports, CIF'!$B:$AE,G$1,FALSE)</f>
        <v>224</v>
      </c>
      <c r="H30" s="23">
        <f>VLOOKUP($A30,'Exports, FOB'!$B:$AE,H$1,FALSE)+VLOOKUP($A30,'Imports, CIF'!$B:$AE,H$1,FALSE)</f>
        <v>257.99345</v>
      </c>
      <c r="I30" s="23">
        <f>VLOOKUP($A30,'Exports, FOB'!$B:$AE,I$1,FALSE)+VLOOKUP($A30,'Imports, CIF'!$B:$AE,I$1,FALSE)</f>
        <v>216.923303</v>
      </c>
      <c r="J30" s="23">
        <f>VLOOKUP($A30,'Exports, FOB'!$B:$AE,J$1,FALSE)+VLOOKUP($A30,'Imports, CIF'!$B:$AE,J$1,FALSE)</f>
        <v>227.132092</v>
      </c>
      <c r="K30" s="23">
        <f>VLOOKUP($A30,'Exports, FOB'!$B:$AE,K$1,FALSE)+VLOOKUP($A30,'Imports, CIF'!$B:$AE,K$1,FALSE)</f>
        <v>268.28751599999998</v>
      </c>
      <c r="L30" s="23">
        <f>VLOOKUP($A30,'Exports, FOB'!$B:$AE,L$1,FALSE)+VLOOKUP($A30,'Imports, CIF'!$B:$AE,L$1,FALSE)</f>
        <v>166.90903700000001</v>
      </c>
      <c r="M30" s="23">
        <f>VLOOKUP($A30,'Exports, FOB'!$B:$AE,M$1,FALSE)+VLOOKUP($A30,'Imports, CIF'!$B:$AE,M$1,FALSE)</f>
        <v>194.63926600000002</v>
      </c>
      <c r="N30" s="23">
        <f>VLOOKUP($A30,'Exports, FOB'!$B:$AE,N$1,FALSE)+VLOOKUP($A30,'Imports, CIF'!$B:$AE,N$1,FALSE)</f>
        <v>239.18425200000001</v>
      </c>
      <c r="O30" s="23">
        <f>VLOOKUP($A30,'Exports, FOB'!$B:$AE,O$1,FALSE)+VLOOKUP($A30,'Imports, CIF'!$B:$AE,O$1,FALSE)</f>
        <v>407.44683000000003</v>
      </c>
      <c r="P30" s="23">
        <f>VLOOKUP($A30,'Exports, FOB'!$B:$AE,P$1,FALSE)+VLOOKUP($A30,'Imports, CIF'!$B:$AE,P$1,FALSE)</f>
        <v>317.89451099999997</v>
      </c>
      <c r="Q30" s="23">
        <f>VLOOKUP($A30,'Exports, FOB'!$B:$AE,Q$1,FALSE)+VLOOKUP($A30,'Imports, CIF'!$B:$AE,Q$1,FALSE)</f>
        <v>290.62180799999999</v>
      </c>
      <c r="R30" s="23">
        <f>VLOOKUP($A30,'Exports, FOB'!$B:$AE,R$1,FALSE)+VLOOKUP($A30,'Imports, CIF'!$B:$AE,R$1,FALSE)</f>
        <v>293.78602000000001</v>
      </c>
      <c r="S30" s="23">
        <f>VLOOKUP($A30,'Exports, FOB'!$B:$AE,S$1,FALSE)+VLOOKUP($A30,'Imports, CIF'!$B:$AE,S$1,FALSE)</f>
        <v>314.46522599999997</v>
      </c>
      <c r="T30" s="23">
        <f>VLOOKUP($A30,'Exports, FOB'!$B:$AE,T$1,FALSE)+VLOOKUP($A30,'Imports, CIF'!$B:$AE,T$1,FALSE)</f>
        <v>288.68259599999999</v>
      </c>
      <c r="U30" s="23">
        <f>VLOOKUP($A30,'Exports, FOB'!$B:$AE,U$1,FALSE)+VLOOKUP($A30,'Imports, CIF'!$B:$AE,U$1,FALSE)</f>
        <v>412.07313899999997</v>
      </c>
      <c r="V30" s="23">
        <f>VLOOKUP($A30,'Exports, FOB'!$B:$AE,V$1,FALSE)+VLOOKUP($A30,'Imports, CIF'!$B:$AE,V$1,FALSE)</f>
        <v>576.75549799999999</v>
      </c>
      <c r="W30" s="23">
        <f>VLOOKUP($A30,'Exports, FOB'!$B:$AE,W$1,FALSE)+VLOOKUP($A30,'Imports, CIF'!$B:$AE,W$1,FALSE)</f>
        <v>684.43164299999989</v>
      </c>
      <c r="X30" s="23">
        <f>VLOOKUP($A30,'Exports, FOB'!$B:$AE,X$1,FALSE)+VLOOKUP($A30,'Imports, CIF'!$B:$AE,X$1,FALSE)</f>
        <v>663.86764100000005</v>
      </c>
      <c r="Y30" s="23">
        <f>VLOOKUP($A30,'Exports, FOB'!$B:$AE,Y$1,FALSE)+VLOOKUP($A30,'Imports, CIF'!$B:$AE,Y$1,FALSE)</f>
        <v>601.39168999999993</v>
      </c>
      <c r="Z30" s="23">
        <f>VLOOKUP($A30,'Exports, FOB'!$B:$AE,Z$1,FALSE)+VLOOKUP($A30,'Imports, CIF'!$B:$AE,Z$1,FALSE)</f>
        <v>599.20563399999992</v>
      </c>
      <c r="AA30" s="23">
        <f>VLOOKUP($A30,'Exports, FOB'!$B:$AE,AA$1,FALSE)+VLOOKUP($A30,'Imports, CIF'!$B:$AE,AA$1,FALSE)</f>
        <v>824.41499299999998</v>
      </c>
      <c r="AB30" s="23">
        <f>VLOOKUP($A30,'Exports, FOB'!$B:$AE,AB$1,FALSE)+VLOOKUP($A30,'Imports, CIF'!$B:$AE,AB$1,FALSE)</f>
        <v>752.53346299999998</v>
      </c>
      <c r="AC30" s="23">
        <f>VLOOKUP($A30,'Exports, FOB'!$B:$AE,AC$1,FALSE)+VLOOKUP($A30,'Imports, CIF'!$B:$AE,AC$1,FALSE)</f>
        <v>754.35126400000001</v>
      </c>
      <c r="AD30" s="23">
        <f>VLOOKUP($A30,'Exports, FOB'!$B:$AE,AD$1,FALSE)+VLOOKUP($A30,'Imports, CIF'!$B:$AE,AD$1,FALSE)</f>
        <v>802.45405900000003</v>
      </c>
    </row>
    <row r="31" spans="1:30" x14ac:dyDescent="0.15">
      <c r="A31" s="24" t="s">
        <v>105</v>
      </c>
      <c r="B31" s="23">
        <f>VLOOKUP($A31,'Exports, FOB'!$B:$AE,B$1,FALSE)+VLOOKUP($A31,'Imports, CIF'!$B:$AE,B$1,FALSE)</f>
        <v>321.24599999999998</v>
      </c>
      <c r="C31" s="23">
        <f>VLOOKUP($A31,'Exports, FOB'!$B:$AE,C$1,FALSE)+VLOOKUP($A31,'Imports, CIF'!$B:$AE,C$1,FALSE)</f>
        <v>236.59700000000001</v>
      </c>
      <c r="D31" s="23">
        <f>VLOOKUP($A31,'Exports, FOB'!$B:$AE,D$1,FALSE)+VLOOKUP($A31,'Imports, CIF'!$B:$AE,D$1,FALSE)</f>
        <v>346.10500000000002</v>
      </c>
      <c r="E31" s="23">
        <f>VLOOKUP($A31,'Exports, FOB'!$B:$AE,E$1,FALSE)+VLOOKUP($A31,'Imports, CIF'!$B:$AE,E$1,FALSE)</f>
        <v>211.7</v>
      </c>
      <c r="F31" s="23">
        <f>VLOOKUP($A31,'Exports, FOB'!$B:$AE,F$1,FALSE)+VLOOKUP($A31,'Imports, CIF'!$B:$AE,F$1,FALSE)</f>
        <v>1220.7330000000002</v>
      </c>
      <c r="G31" s="23">
        <f>VLOOKUP($A31,'Exports, FOB'!$B:$AE,G$1,FALSE)+VLOOKUP($A31,'Imports, CIF'!$B:$AE,G$1,FALSE)</f>
        <v>1355</v>
      </c>
      <c r="H31" s="23">
        <f>VLOOKUP($A31,'Exports, FOB'!$B:$AE,H$1,FALSE)+VLOOKUP($A31,'Imports, CIF'!$B:$AE,H$1,FALSE)</f>
        <v>1721.0163600000001</v>
      </c>
      <c r="I31" s="23">
        <f>VLOOKUP($A31,'Exports, FOB'!$B:$AE,I$1,FALSE)+VLOOKUP($A31,'Imports, CIF'!$B:$AE,I$1,FALSE)</f>
        <v>1428.177236</v>
      </c>
      <c r="J31" s="23">
        <f>VLOOKUP($A31,'Exports, FOB'!$B:$AE,J$1,FALSE)+VLOOKUP($A31,'Imports, CIF'!$B:$AE,J$1,FALSE)</f>
        <v>1663.4250010000001</v>
      </c>
      <c r="K31" s="23">
        <f>VLOOKUP($A31,'Exports, FOB'!$B:$AE,K$1,FALSE)+VLOOKUP($A31,'Imports, CIF'!$B:$AE,K$1,FALSE)</f>
        <v>2085.2254389999998</v>
      </c>
      <c r="L31" s="23">
        <f>VLOOKUP($A31,'Exports, FOB'!$B:$AE,L$1,FALSE)+VLOOKUP($A31,'Imports, CIF'!$B:$AE,L$1,FALSE)</f>
        <v>2282.5801059999999</v>
      </c>
      <c r="M31" s="23">
        <f>VLOOKUP($A31,'Exports, FOB'!$B:$AE,M$1,FALSE)+VLOOKUP($A31,'Imports, CIF'!$B:$AE,M$1,FALSE)</f>
        <v>2135.5707350000002</v>
      </c>
      <c r="N31" s="23">
        <f>VLOOKUP($A31,'Exports, FOB'!$B:$AE,N$1,FALSE)+VLOOKUP($A31,'Imports, CIF'!$B:$AE,N$1,FALSE)</f>
        <v>2594.5621980000001</v>
      </c>
      <c r="O31" s="23">
        <f>VLOOKUP($A31,'Exports, FOB'!$B:$AE,O$1,FALSE)+VLOOKUP($A31,'Imports, CIF'!$B:$AE,O$1,FALSE)</f>
        <v>2636.1768489999999</v>
      </c>
      <c r="P31" s="23">
        <f>VLOOKUP($A31,'Exports, FOB'!$B:$AE,P$1,FALSE)+VLOOKUP($A31,'Imports, CIF'!$B:$AE,P$1,FALSE)</f>
        <v>2751.3437859999999</v>
      </c>
      <c r="Q31" s="23">
        <f>VLOOKUP($A31,'Exports, FOB'!$B:$AE,Q$1,FALSE)+VLOOKUP($A31,'Imports, CIF'!$B:$AE,Q$1,FALSE)</f>
        <v>3413.4730509999999</v>
      </c>
      <c r="R31" s="23">
        <f>VLOOKUP($A31,'Exports, FOB'!$B:$AE,R$1,FALSE)+VLOOKUP($A31,'Imports, CIF'!$B:$AE,R$1,FALSE)</f>
        <v>3680.3757059999998</v>
      </c>
      <c r="S31" s="23">
        <f>VLOOKUP($A31,'Exports, FOB'!$B:$AE,S$1,FALSE)+VLOOKUP($A31,'Imports, CIF'!$B:$AE,S$1,FALSE)</f>
        <v>4506.6487939999997</v>
      </c>
      <c r="T31" s="23">
        <f>VLOOKUP($A31,'Exports, FOB'!$B:$AE,T$1,FALSE)+VLOOKUP($A31,'Imports, CIF'!$B:$AE,T$1,FALSE)</f>
        <v>3871.1637740000001</v>
      </c>
      <c r="U31" s="23">
        <f>VLOOKUP($A31,'Exports, FOB'!$B:$AE,U$1,FALSE)+VLOOKUP($A31,'Imports, CIF'!$B:$AE,U$1,FALSE)</f>
        <v>6036.9705800000002</v>
      </c>
      <c r="V31" s="23">
        <f>VLOOKUP($A31,'Exports, FOB'!$B:$AE,V$1,FALSE)+VLOOKUP($A31,'Imports, CIF'!$B:$AE,V$1,FALSE)</f>
        <v>5712.1408119999996</v>
      </c>
      <c r="W31" s="23">
        <f>VLOOKUP($A31,'Exports, FOB'!$B:$AE,W$1,FALSE)+VLOOKUP($A31,'Imports, CIF'!$B:$AE,W$1,FALSE)</f>
        <v>6237.2457099999992</v>
      </c>
      <c r="X31" s="23">
        <f>VLOOKUP($A31,'Exports, FOB'!$B:$AE,X$1,FALSE)+VLOOKUP($A31,'Imports, CIF'!$B:$AE,X$1,FALSE)</f>
        <v>5654.7036099999996</v>
      </c>
      <c r="Y31" s="23">
        <f>VLOOKUP($A31,'Exports, FOB'!$B:$AE,Y$1,FALSE)+VLOOKUP($A31,'Imports, CIF'!$B:$AE,Y$1,FALSE)</f>
        <v>6133.1386669999993</v>
      </c>
      <c r="Z31" s="23">
        <f>VLOOKUP($A31,'Exports, FOB'!$B:$AE,Z$1,FALSE)+VLOOKUP($A31,'Imports, CIF'!$B:$AE,Z$1,FALSE)</f>
        <v>6927.0240759999997</v>
      </c>
      <c r="AA31" s="23">
        <f>VLOOKUP($A31,'Exports, FOB'!$B:$AE,AA$1,FALSE)+VLOOKUP($A31,'Imports, CIF'!$B:$AE,AA$1,FALSE)</f>
        <v>8855.8335129999996</v>
      </c>
      <c r="AB31" s="23">
        <f>VLOOKUP($A31,'Exports, FOB'!$B:$AE,AB$1,FALSE)+VLOOKUP($A31,'Imports, CIF'!$B:$AE,AB$1,FALSE)</f>
        <v>9248.0169500000011</v>
      </c>
      <c r="AC31" s="23">
        <f>VLOOKUP($A31,'Exports, FOB'!$B:$AE,AC$1,FALSE)+VLOOKUP($A31,'Imports, CIF'!$B:$AE,AC$1,FALSE)</f>
        <v>10324.299255</v>
      </c>
      <c r="AD31" s="23">
        <f>VLOOKUP($A31,'Exports, FOB'!$B:$AE,AD$1,FALSE)+VLOOKUP($A31,'Imports, CIF'!$B:$AE,AD$1,FALSE)</f>
        <v>10221.482996000001</v>
      </c>
    </row>
    <row r="32" spans="1:30" x14ac:dyDescent="0.15">
      <c r="A32" s="24" t="s">
        <v>130</v>
      </c>
      <c r="B32" s="23">
        <f>VLOOKUP($A32,'Exports, FOB'!$B:$AE,B$1,FALSE)+VLOOKUP($A32,'Imports, CIF'!$B:$AE,B$1,FALSE)</f>
        <v>11.214</v>
      </c>
      <c r="C32" s="23">
        <f>VLOOKUP($A32,'Exports, FOB'!$B:$AE,C$1,FALSE)+VLOOKUP($A32,'Imports, CIF'!$B:$AE,C$1,FALSE)</f>
        <v>33.183</v>
      </c>
      <c r="D32" s="23">
        <f>VLOOKUP($A32,'Exports, FOB'!$B:$AE,D$1,FALSE)+VLOOKUP($A32,'Imports, CIF'!$B:$AE,D$1,FALSE)</f>
        <v>11.08</v>
      </c>
      <c r="E32" s="23">
        <f>VLOOKUP($A32,'Exports, FOB'!$B:$AE,E$1,FALSE)+VLOOKUP($A32,'Imports, CIF'!$B:$AE,E$1,FALSE)</f>
        <v>20.385999999999999</v>
      </c>
      <c r="F32" s="23">
        <f>VLOOKUP($A32,'Exports, FOB'!$B:$AE,F$1,FALSE)+VLOOKUP($A32,'Imports, CIF'!$B:$AE,F$1,FALSE)</f>
        <v>22.463999999999999</v>
      </c>
      <c r="G32" s="23">
        <f>VLOOKUP($A32,'Exports, FOB'!$B:$AE,G$1,FALSE)+VLOOKUP($A32,'Imports, CIF'!$B:$AE,G$1,FALSE)</f>
        <v>0</v>
      </c>
      <c r="H32" s="23">
        <f>VLOOKUP($A32,'Exports, FOB'!$B:$AE,H$1,FALSE)+VLOOKUP($A32,'Imports, CIF'!$B:$AE,H$1,FALSE)</f>
        <v>41.296310000000005</v>
      </c>
      <c r="I32" s="23">
        <f>VLOOKUP($A32,'Exports, FOB'!$B:$AE,I$1,FALSE)+VLOOKUP($A32,'Imports, CIF'!$B:$AE,I$1,FALSE)</f>
        <v>25.310441000000001</v>
      </c>
      <c r="J32" s="23">
        <f>VLOOKUP($A32,'Exports, FOB'!$B:$AE,J$1,FALSE)+VLOOKUP($A32,'Imports, CIF'!$B:$AE,J$1,FALSE)</f>
        <v>22.894841</v>
      </c>
      <c r="K32" s="23">
        <f>VLOOKUP($A32,'Exports, FOB'!$B:$AE,K$1,FALSE)+VLOOKUP($A32,'Imports, CIF'!$B:$AE,K$1,FALSE)</f>
        <v>22.327767000000001</v>
      </c>
      <c r="L32" s="23">
        <f>VLOOKUP($A32,'Exports, FOB'!$B:$AE,L$1,FALSE)+VLOOKUP($A32,'Imports, CIF'!$B:$AE,L$1,FALSE)</f>
        <v>17.554427</v>
      </c>
      <c r="M32" s="23">
        <f>VLOOKUP($A32,'Exports, FOB'!$B:$AE,M$1,FALSE)+VLOOKUP($A32,'Imports, CIF'!$B:$AE,M$1,FALSE)</f>
        <v>22.071617</v>
      </c>
      <c r="N32" s="23">
        <f>VLOOKUP($A32,'Exports, FOB'!$B:$AE,N$1,FALSE)+VLOOKUP($A32,'Imports, CIF'!$B:$AE,N$1,FALSE)</f>
        <v>35.631920000000001</v>
      </c>
      <c r="O32" s="23">
        <f>VLOOKUP($A32,'Exports, FOB'!$B:$AE,O$1,FALSE)+VLOOKUP($A32,'Imports, CIF'!$B:$AE,O$1,FALSE)</f>
        <v>45.052033999999999</v>
      </c>
      <c r="P32" s="23">
        <f>VLOOKUP($A32,'Exports, FOB'!$B:$AE,P$1,FALSE)+VLOOKUP($A32,'Imports, CIF'!$B:$AE,P$1,FALSE)</f>
        <v>58.185579000000004</v>
      </c>
      <c r="Q32" s="23">
        <f>VLOOKUP($A32,'Exports, FOB'!$B:$AE,Q$1,FALSE)+VLOOKUP($A32,'Imports, CIF'!$B:$AE,Q$1,FALSE)</f>
        <v>100.209622</v>
      </c>
      <c r="R32" s="23">
        <f>VLOOKUP($A32,'Exports, FOB'!$B:$AE,R$1,FALSE)+VLOOKUP($A32,'Imports, CIF'!$B:$AE,R$1,FALSE)</f>
        <v>105.98351600000001</v>
      </c>
      <c r="S32" s="23">
        <f>VLOOKUP($A32,'Exports, FOB'!$B:$AE,S$1,FALSE)+VLOOKUP($A32,'Imports, CIF'!$B:$AE,S$1,FALSE)</f>
        <v>118.353279</v>
      </c>
      <c r="T32" s="23">
        <f>VLOOKUP($A32,'Exports, FOB'!$B:$AE,T$1,FALSE)+VLOOKUP($A32,'Imports, CIF'!$B:$AE,T$1,FALSE)</f>
        <v>93.834739000000013</v>
      </c>
      <c r="U32" s="23">
        <f>VLOOKUP($A32,'Exports, FOB'!$B:$AE,U$1,FALSE)+VLOOKUP($A32,'Imports, CIF'!$B:$AE,U$1,FALSE)</f>
        <v>120.633043</v>
      </c>
      <c r="V32" s="23">
        <f>VLOOKUP($A32,'Exports, FOB'!$B:$AE,V$1,FALSE)+VLOOKUP($A32,'Imports, CIF'!$B:$AE,V$1,FALSE)</f>
        <v>162.881666</v>
      </c>
      <c r="W32" s="23">
        <f>VLOOKUP($A32,'Exports, FOB'!$B:$AE,W$1,FALSE)+VLOOKUP($A32,'Imports, CIF'!$B:$AE,W$1,FALSE)</f>
        <v>184.28471399999998</v>
      </c>
      <c r="X32" s="23">
        <f>VLOOKUP($A32,'Exports, FOB'!$B:$AE,X$1,FALSE)+VLOOKUP($A32,'Imports, CIF'!$B:$AE,X$1,FALSE)</f>
        <v>161.84534400000001</v>
      </c>
      <c r="Y32" s="23">
        <f>VLOOKUP($A32,'Exports, FOB'!$B:$AE,Y$1,FALSE)+VLOOKUP($A32,'Imports, CIF'!$B:$AE,Y$1,FALSE)</f>
        <v>148.64243999999999</v>
      </c>
      <c r="Z32" s="23">
        <f>VLOOKUP($A32,'Exports, FOB'!$B:$AE,Z$1,FALSE)+VLOOKUP($A32,'Imports, CIF'!$B:$AE,Z$1,FALSE)</f>
        <v>144.40403499999999</v>
      </c>
      <c r="AA32" s="23">
        <f>VLOOKUP($A32,'Exports, FOB'!$B:$AE,AA$1,FALSE)+VLOOKUP($A32,'Imports, CIF'!$B:$AE,AA$1,FALSE)</f>
        <v>122.19013700000001</v>
      </c>
      <c r="AB32" s="23">
        <f>VLOOKUP($A32,'Exports, FOB'!$B:$AE,AB$1,FALSE)+VLOOKUP($A32,'Imports, CIF'!$B:$AE,AB$1,FALSE)</f>
        <v>172.39499900000001</v>
      </c>
      <c r="AC32" s="23">
        <f>VLOOKUP($A32,'Exports, FOB'!$B:$AE,AC$1,FALSE)+VLOOKUP($A32,'Imports, CIF'!$B:$AE,AC$1,FALSE)</f>
        <v>209.58243400000001</v>
      </c>
      <c r="AD32" s="23">
        <f>VLOOKUP($A32,'Exports, FOB'!$B:$AE,AD$1,FALSE)+VLOOKUP($A32,'Imports, CIF'!$B:$AE,AD$1,FALSE)</f>
        <v>184.84102999999999</v>
      </c>
    </row>
    <row r="33" spans="1:33" x14ac:dyDescent="0.15">
      <c r="A33" s="24" t="s">
        <v>74</v>
      </c>
      <c r="B33" s="23">
        <f>VLOOKUP($A33,'Exports, FOB'!$B:$AE,B$1,FALSE)+VLOOKUP($A33,'Imports, CIF'!$B:$AE,B$1,FALSE)</f>
        <v>596.95100000000002</v>
      </c>
      <c r="C33" s="23">
        <f>VLOOKUP($A33,'Exports, FOB'!$B:$AE,C$1,FALSE)+VLOOKUP($A33,'Imports, CIF'!$B:$AE,C$1,FALSE)</f>
        <v>766.53199999999993</v>
      </c>
      <c r="D33" s="23">
        <f>VLOOKUP($A33,'Exports, FOB'!$B:$AE,D$1,FALSE)+VLOOKUP($A33,'Imports, CIF'!$B:$AE,D$1,FALSE)</f>
        <v>914.13199999999995</v>
      </c>
      <c r="E33" s="23">
        <f>VLOOKUP($A33,'Exports, FOB'!$B:$AE,E$1,FALSE)+VLOOKUP($A33,'Imports, CIF'!$B:$AE,E$1,FALSE)</f>
        <v>1042.76</v>
      </c>
      <c r="F33" s="23">
        <f>VLOOKUP($A33,'Exports, FOB'!$B:$AE,F$1,FALSE)+VLOOKUP($A33,'Imports, CIF'!$B:$AE,F$1,FALSE)</f>
        <v>1496.1570000000002</v>
      </c>
      <c r="G33" s="23">
        <f>VLOOKUP($A33,'Exports, FOB'!$B:$AE,G$1,FALSE)+VLOOKUP($A33,'Imports, CIF'!$B:$AE,G$1,FALSE)</f>
        <v>1411</v>
      </c>
      <c r="H33" s="23">
        <f>VLOOKUP($A33,'Exports, FOB'!$B:$AE,H$1,FALSE)+VLOOKUP($A33,'Imports, CIF'!$B:$AE,H$1,FALSE)</f>
        <v>1796.4393</v>
      </c>
      <c r="I33" s="23">
        <f>VLOOKUP($A33,'Exports, FOB'!$B:$AE,I$1,FALSE)+VLOOKUP($A33,'Imports, CIF'!$B:$AE,I$1,FALSE)</f>
        <v>2084.1859690000001</v>
      </c>
      <c r="J33" s="23">
        <f>VLOOKUP($A33,'Exports, FOB'!$B:$AE,J$1,FALSE)+VLOOKUP($A33,'Imports, CIF'!$B:$AE,J$1,FALSE)</f>
        <v>2106.6055820000001</v>
      </c>
      <c r="K33" s="23">
        <f>VLOOKUP($A33,'Exports, FOB'!$B:$AE,K$1,FALSE)+VLOOKUP($A33,'Imports, CIF'!$B:$AE,K$1,FALSE)</f>
        <v>1873.917598</v>
      </c>
      <c r="L33" s="23">
        <f>VLOOKUP($A33,'Exports, FOB'!$B:$AE,L$1,FALSE)+VLOOKUP($A33,'Imports, CIF'!$B:$AE,L$1,FALSE)</f>
        <v>1459.3548519999999</v>
      </c>
      <c r="M33" s="23">
        <f>VLOOKUP($A33,'Exports, FOB'!$B:$AE,M$1,FALSE)+VLOOKUP($A33,'Imports, CIF'!$B:$AE,M$1,FALSE)</f>
        <v>1409.961967</v>
      </c>
      <c r="N33" s="23">
        <f>VLOOKUP($A33,'Exports, FOB'!$B:$AE,N$1,FALSE)+VLOOKUP($A33,'Imports, CIF'!$B:$AE,N$1,FALSE)</f>
        <v>1161.5412000000001</v>
      </c>
      <c r="O33" s="23">
        <f>VLOOKUP($A33,'Exports, FOB'!$B:$AE,O$1,FALSE)+VLOOKUP($A33,'Imports, CIF'!$B:$AE,O$1,FALSE)</f>
        <v>1003.3085189999999</v>
      </c>
      <c r="P33" s="23">
        <f>VLOOKUP($A33,'Exports, FOB'!$B:$AE,P$1,FALSE)+VLOOKUP($A33,'Imports, CIF'!$B:$AE,P$1,FALSE)</f>
        <v>829.02690600000005</v>
      </c>
      <c r="Q33" s="23">
        <f>VLOOKUP($A33,'Exports, FOB'!$B:$AE,Q$1,FALSE)+VLOOKUP($A33,'Imports, CIF'!$B:$AE,Q$1,FALSE)</f>
        <v>835.58162700000003</v>
      </c>
      <c r="R33" s="23">
        <f>VLOOKUP($A33,'Exports, FOB'!$B:$AE,R$1,FALSE)+VLOOKUP($A33,'Imports, CIF'!$B:$AE,R$1,FALSE)</f>
        <v>830.054934</v>
      </c>
      <c r="S33" s="23">
        <f>VLOOKUP($A33,'Exports, FOB'!$B:$AE,S$1,FALSE)+VLOOKUP($A33,'Imports, CIF'!$B:$AE,S$1,FALSE)</f>
        <v>831.26899299999991</v>
      </c>
      <c r="T33" s="23">
        <f>VLOOKUP($A33,'Exports, FOB'!$B:$AE,T$1,FALSE)+VLOOKUP($A33,'Imports, CIF'!$B:$AE,T$1,FALSE)</f>
        <v>552.63280200000008</v>
      </c>
      <c r="U33" s="23">
        <f>VLOOKUP($A33,'Exports, FOB'!$B:$AE,U$1,FALSE)+VLOOKUP($A33,'Imports, CIF'!$B:$AE,U$1,FALSE)</f>
        <v>707.589159</v>
      </c>
      <c r="V33" s="23">
        <f>VLOOKUP($A33,'Exports, FOB'!$B:$AE,V$1,FALSE)+VLOOKUP($A33,'Imports, CIF'!$B:$AE,V$1,FALSE)</f>
        <v>717.04789400000004</v>
      </c>
      <c r="W33" s="23">
        <f>VLOOKUP($A33,'Exports, FOB'!$B:$AE,W$1,FALSE)+VLOOKUP($A33,'Imports, CIF'!$B:$AE,W$1,FALSE)</f>
        <v>954.67536799999993</v>
      </c>
      <c r="X33" s="23">
        <f>VLOOKUP($A33,'Exports, FOB'!$B:$AE,X$1,FALSE)+VLOOKUP($A33,'Imports, CIF'!$B:$AE,X$1,FALSE)</f>
        <v>891.05893199999991</v>
      </c>
      <c r="Y33" s="23">
        <f>VLOOKUP($A33,'Exports, FOB'!$B:$AE,Y$1,FALSE)+VLOOKUP($A33,'Imports, CIF'!$B:$AE,Y$1,FALSE)</f>
        <v>880.39223799999991</v>
      </c>
      <c r="Z33" s="23">
        <f>VLOOKUP($A33,'Exports, FOB'!$B:$AE,Z$1,FALSE)+VLOOKUP($A33,'Imports, CIF'!$B:$AE,Z$1,FALSE)</f>
        <v>903.80504900000005</v>
      </c>
      <c r="AA33" s="23">
        <f>VLOOKUP($A33,'Exports, FOB'!$B:$AE,AA$1,FALSE)+VLOOKUP($A33,'Imports, CIF'!$B:$AE,AA$1,FALSE)</f>
        <v>989.197183</v>
      </c>
      <c r="AB33" s="23">
        <f>VLOOKUP($A33,'Exports, FOB'!$B:$AE,AB$1,FALSE)+VLOOKUP($A33,'Imports, CIF'!$B:$AE,AB$1,FALSE)</f>
        <v>987.41938800000003</v>
      </c>
      <c r="AC33" s="23">
        <f>VLOOKUP($A33,'Exports, FOB'!$B:$AE,AC$1,FALSE)+VLOOKUP($A33,'Imports, CIF'!$B:$AE,AC$1,FALSE)</f>
        <v>1197.643507</v>
      </c>
      <c r="AD33" s="23">
        <f>VLOOKUP($A33,'Exports, FOB'!$B:$AE,AD$1,FALSE)+VLOOKUP($A33,'Imports, CIF'!$B:$AE,AD$1,FALSE)</f>
        <v>1333.8360009999999</v>
      </c>
    </row>
    <row r="34" spans="1:33" x14ac:dyDescent="0.15">
      <c r="A34" s="24" t="s">
        <v>75</v>
      </c>
      <c r="B34" s="23">
        <f>VLOOKUP($A34,'Exports, FOB'!$B:$AE,B$1,FALSE)+VLOOKUP($A34,'Imports, CIF'!$B:$AE,B$1,FALSE)</f>
        <v>5760.9350000000004</v>
      </c>
      <c r="C34" s="23">
        <f>VLOOKUP($A34,'Exports, FOB'!$B:$AE,C$1,FALSE)+VLOOKUP($A34,'Imports, CIF'!$B:$AE,C$1,FALSE)</f>
        <v>6468.7259999999997</v>
      </c>
      <c r="D34" s="23">
        <f>VLOOKUP($A34,'Exports, FOB'!$B:$AE,D$1,FALSE)+VLOOKUP($A34,'Imports, CIF'!$B:$AE,D$1,FALSE)</f>
        <v>7873.3630000000003</v>
      </c>
      <c r="E34" s="23">
        <f>VLOOKUP($A34,'Exports, FOB'!$B:$AE,E$1,FALSE)+VLOOKUP($A34,'Imports, CIF'!$B:$AE,E$1,FALSE)</f>
        <v>9340.380000000001</v>
      </c>
      <c r="F34" s="23">
        <f>VLOOKUP($A34,'Exports, FOB'!$B:$AE,F$1,FALSE)+VLOOKUP($A34,'Imports, CIF'!$B:$AE,F$1,FALSE)</f>
        <v>11442.141</v>
      </c>
      <c r="G34" s="23">
        <f>VLOOKUP($A34,'Exports, FOB'!$B:$AE,G$1,FALSE)+VLOOKUP($A34,'Imports, CIF'!$B:$AE,G$1,FALSE)</f>
        <v>13209</v>
      </c>
      <c r="H34" s="23">
        <f>VLOOKUP($A34,'Exports, FOB'!$B:$AE,H$1,FALSE)+VLOOKUP($A34,'Imports, CIF'!$B:$AE,H$1,FALSE)</f>
        <v>16480.29118</v>
      </c>
      <c r="I34" s="23">
        <f>VLOOKUP($A34,'Exports, FOB'!$B:$AE,I$1,FALSE)+VLOOKUP($A34,'Imports, CIF'!$B:$AE,I$1,FALSE)</f>
        <v>16705.175383999998</v>
      </c>
      <c r="J34" s="23">
        <f>VLOOKUP($A34,'Exports, FOB'!$B:$AE,J$1,FALSE)+VLOOKUP($A34,'Imports, CIF'!$B:$AE,J$1,FALSE)</f>
        <v>16858.417546000001</v>
      </c>
      <c r="K34" s="23">
        <f>VLOOKUP($A34,'Exports, FOB'!$B:$AE,K$1,FALSE)+VLOOKUP($A34,'Imports, CIF'!$B:$AE,K$1,FALSE)</f>
        <v>17818.517895000001</v>
      </c>
      <c r="L34" s="23">
        <f>VLOOKUP($A34,'Exports, FOB'!$B:$AE,L$1,FALSE)+VLOOKUP($A34,'Imports, CIF'!$B:$AE,L$1,FALSE)</f>
        <v>15406.316622</v>
      </c>
      <c r="M34" s="23">
        <f>VLOOKUP($A34,'Exports, FOB'!$B:$AE,M$1,FALSE)+VLOOKUP($A34,'Imports, CIF'!$B:$AE,M$1,FALSE)</f>
        <v>15979.690123</v>
      </c>
      <c r="N34" s="23">
        <f>VLOOKUP($A34,'Exports, FOB'!$B:$AE,N$1,FALSE)+VLOOKUP($A34,'Imports, CIF'!$B:$AE,N$1,FALSE)</f>
        <v>14682.067379</v>
      </c>
      <c r="O34" s="23">
        <f>VLOOKUP($A34,'Exports, FOB'!$B:$AE,O$1,FALSE)+VLOOKUP($A34,'Imports, CIF'!$B:$AE,O$1,FALSE)</f>
        <v>15484.353971</v>
      </c>
      <c r="P34" s="23">
        <f>VLOOKUP($A34,'Exports, FOB'!$B:$AE,P$1,FALSE)+VLOOKUP($A34,'Imports, CIF'!$B:$AE,P$1,FALSE)</f>
        <v>16534.187355000002</v>
      </c>
      <c r="Q34" s="23">
        <f>VLOOKUP($A34,'Exports, FOB'!$B:$AE,Q$1,FALSE)+VLOOKUP($A34,'Imports, CIF'!$B:$AE,Q$1,FALSE)</f>
        <v>17011.105172</v>
      </c>
      <c r="R34" s="23">
        <f>VLOOKUP($A34,'Exports, FOB'!$B:$AE,R$1,FALSE)+VLOOKUP($A34,'Imports, CIF'!$B:$AE,R$1,FALSE)</f>
        <v>16444.725854</v>
      </c>
      <c r="S34" s="23">
        <f>VLOOKUP($A34,'Exports, FOB'!$B:$AE,S$1,FALSE)+VLOOKUP($A34,'Imports, CIF'!$B:$AE,S$1,FALSE)</f>
        <v>15954.561017</v>
      </c>
      <c r="T34" s="23">
        <f>VLOOKUP($A34,'Exports, FOB'!$B:$AE,T$1,FALSE)+VLOOKUP($A34,'Imports, CIF'!$B:$AE,T$1,FALSE)</f>
        <v>12412.408293</v>
      </c>
      <c r="U34" s="23">
        <f>VLOOKUP($A34,'Exports, FOB'!$B:$AE,U$1,FALSE)+VLOOKUP($A34,'Imports, CIF'!$B:$AE,U$1,FALSE)</f>
        <v>14020.029279999999</v>
      </c>
      <c r="V34" s="23">
        <f>VLOOKUP($A34,'Exports, FOB'!$B:$AE,V$1,FALSE)+VLOOKUP($A34,'Imports, CIF'!$B:$AE,V$1,FALSE)</f>
        <v>14262.571738999999</v>
      </c>
      <c r="W34" s="23">
        <f>VLOOKUP($A34,'Exports, FOB'!$B:$AE,W$1,FALSE)+VLOOKUP($A34,'Imports, CIF'!$B:$AE,W$1,FALSE)</f>
        <v>15239.618719</v>
      </c>
      <c r="X34" s="23">
        <f>VLOOKUP($A34,'Exports, FOB'!$B:$AE,X$1,FALSE)+VLOOKUP($A34,'Imports, CIF'!$B:$AE,X$1,FALSE)</f>
        <v>15189.835188000001</v>
      </c>
      <c r="Y34" s="23">
        <f>VLOOKUP($A34,'Exports, FOB'!$B:$AE,Y$1,FALSE)+VLOOKUP($A34,'Imports, CIF'!$B:$AE,Y$1,FALSE)</f>
        <v>14931.373731</v>
      </c>
      <c r="Z34" s="23">
        <f>VLOOKUP($A34,'Exports, FOB'!$B:$AE,Z$1,FALSE)+VLOOKUP($A34,'Imports, CIF'!$B:$AE,Z$1,FALSE)</f>
        <v>16751.820657</v>
      </c>
      <c r="AA34" s="23">
        <f>VLOOKUP($A34,'Exports, FOB'!$B:$AE,AA$1,FALSE)+VLOOKUP($A34,'Imports, CIF'!$B:$AE,AA$1,FALSE)</f>
        <v>16351.552674</v>
      </c>
      <c r="AB34" s="23">
        <f>VLOOKUP($A34,'Exports, FOB'!$B:$AE,AB$1,FALSE)+VLOOKUP($A34,'Imports, CIF'!$B:$AE,AB$1,FALSE)</f>
        <v>16632.727360000001</v>
      </c>
      <c r="AC34" s="23">
        <f>VLOOKUP($A34,'Exports, FOB'!$B:$AE,AC$1,FALSE)+VLOOKUP($A34,'Imports, CIF'!$B:$AE,AC$1,FALSE)</f>
        <v>18387.431462</v>
      </c>
      <c r="AD34" s="23">
        <f>VLOOKUP($A34,'Exports, FOB'!$B:$AE,AD$1,FALSE)+VLOOKUP($A34,'Imports, CIF'!$B:$AE,AD$1,FALSE)</f>
        <v>20129.527475999999</v>
      </c>
    </row>
    <row r="36" spans="1:33" x14ac:dyDescent="0.15">
      <c r="A36" s="18" t="s">
        <v>535</v>
      </c>
      <c r="B36" s="25">
        <f t="shared" ref="B36:AD36" si="1">SUM(B3:B34)</f>
        <v>18064.599221000004</v>
      </c>
      <c r="C36" s="25">
        <f t="shared" si="1"/>
        <v>20160.196145999998</v>
      </c>
      <c r="D36" s="25">
        <f t="shared" si="1"/>
        <v>24213.807999999997</v>
      </c>
      <c r="E36" s="25">
        <f t="shared" si="1"/>
        <v>29945.887999999999</v>
      </c>
      <c r="F36" s="25">
        <f t="shared" si="1"/>
        <v>38457.785000000003</v>
      </c>
      <c r="G36" s="25">
        <f t="shared" si="1"/>
        <v>43604</v>
      </c>
      <c r="H36" s="25">
        <f t="shared" si="1"/>
        <v>54674.192183999992</v>
      </c>
      <c r="I36" s="25">
        <f t="shared" si="1"/>
        <v>50081.096354999987</v>
      </c>
      <c r="J36" s="25">
        <f t="shared" si="1"/>
        <v>54611.070770999999</v>
      </c>
      <c r="K36" s="25">
        <f t="shared" si="1"/>
        <v>60026.183226999987</v>
      </c>
      <c r="L36" s="25">
        <f t="shared" si="1"/>
        <v>54161.958442999996</v>
      </c>
      <c r="M36" s="25">
        <f t="shared" si="1"/>
        <v>58933.594940000017</v>
      </c>
      <c r="N36" s="25">
        <f t="shared" si="1"/>
        <v>60970.860649999988</v>
      </c>
      <c r="O36" s="25">
        <f t="shared" si="1"/>
        <v>68854.125429000007</v>
      </c>
      <c r="P36" s="25">
        <f t="shared" si="1"/>
        <v>72759.413177999973</v>
      </c>
      <c r="Q36" s="25">
        <f t="shared" si="1"/>
        <v>80469.970331999997</v>
      </c>
      <c r="R36" s="25">
        <f t="shared" si="1"/>
        <v>85111.895620999989</v>
      </c>
      <c r="S36" s="25">
        <f t="shared" si="1"/>
        <v>88981.820653000002</v>
      </c>
      <c r="T36" s="25">
        <f t="shared" si="1"/>
        <v>69341.316480000009</v>
      </c>
      <c r="U36" s="25">
        <f t="shared" si="1"/>
        <v>91533.491059999986</v>
      </c>
      <c r="V36" s="25">
        <f t="shared" si="1"/>
        <v>92609.733475999994</v>
      </c>
      <c r="W36" s="25">
        <f t="shared" si="1"/>
        <v>97360.842292000001</v>
      </c>
      <c r="X36" s="25">
        <f t="shared" si="1"/>
        <v>100508.21344199999</v>
      </c>
      <c r="Y36" s="25">
        <f t="shared" si="1"/>
        <v>110124.04983499998</v>
      </c>
      <c r="Z36" s="25">
        <f t="shared" si="1"/>
        <v>107536.60861400003</v>
      </c>
      <c r="AA36" s="25">
        <f t="shared" si="1"/>
        <v>117045.71878099999</v>
      </c>
      <c r="AB36" s="25">
        <f t="shared" si="1"/>
        <v>126160.33167799997</v>
      </c>
      <c r="AC36" s="25">
        <f t="shared" si="1"/>
        <v>142367.03877000001</v>
      </c>
      <c r="AD36" s="25">
        <f t="shared" si="1"/>
        <v>153619.23143899997</v>
      </c>
    </row>
    <row r="38" spans="1:33" x14ac:dyDescent="0.15">
      <c r="B38" s="21" t="s">
        <v>3</v>
      </c>
      <c r="C38" s="21" t="s">
        <v>4</v>
      </c>
      <c r="D38" s="21" t="s">
        <v>5</v>
      </c>
      <c r="E38" s="21" t="s">
        <v>6</v>
      </c>
      <c r="F38" s="21" t="s">
        <v>7</v>
      </c>
      <c r="G38" s="21" t="s">
        <v>8</v>
      </c>
      <c r="H38" s="21" t="s">
        <v>9</v>
      </c>
      <c r="I38" s="21" t="s">
        <v>10</v>
      </c>
      <c r="J38" s="21" t="s">
        <v>11</v>
      </c>
      <c r="K38" s="21" t="s">
        <v>12</v>
      </c>
      <c r="L38" s="21" t="s">
        <v>13</v>
      </c>
      <c r="M38" s="21" t="s">
        <v>14</v>
      </c>
      <c r="N38" s="21" t="s">
        <v>15</v>
      </c>
      <c r="O38" s="21" t="s">
        <v>16</v>
      </c>
      <c r="P38" s="21" t="s">
        <v>17</v>
      </c>
      <c r="Q38" s="21" t="s">
        <v>18</v>
      </c>
      <c r="R38" s="21" t="s">
        <v>19</v>
      </c>
      <c r="S38" s="21" t="s">
        <v>20</v>
      </c>
      <c r="T38" s="21" t="s">
        <v>21</v>
      </c>
      <c r="U38" s="21" t="s">
        <v>22</v>
      </c>
      <c r="V38" s="21" t="s">
        <v>23</v>
      </c>
      <c r="W38" s="21" t="s">
        <v>24</v>
      </c>
      <c r="X38" s="21" t="s">
        <v>25</v>
      </c>
      <c r="Y38" s="21" t="s">
        <v>26</v>
      </c>
      <c r="Z38" s="21" t="s">
        <v>27</v>
      </c>
      <c r="AA38" s="21" t="s">
        <v>28</v>
      </c>
      <c r="AB38" s="21" t="s">
        <v>29</v>
      </c>
      <c r="AC38" s="21" t="s">
        <v>30</v>
      </c>
      <c r="AD38" s="22" t="s">
        <v>31</v>
      </c>
      <c r="AF38" s="19" t="s">
        <v>536</v>
      </c>
    </row>
    <row r="39" spans="1:33" x14ac:dyDescent="0.15">
      <c r="A39" s="20" t="s">
        <v>217</v>
      </c>
      <c r="B39" s="18">
        <f t="shared" ref="B39:AD47" si="2">B3/B$36</f>
        <v>9.0004764573459216E-4</v>
      </c>
      <c r="C39" s="18">
        <f t="shared" si="2"/>
        <v>6.1839676110857613E-4</v>
      </c>
      <c r="D39" s="18">
        <f t="shared" si="2"/>
        <v>4.1980179243182239E-4</v>
      </c>
      <c r="E39" s="18">
        <f t="shared" si="2"/>
        <v>6.4870342131781173E-4</v>
      </c>
      <c r="F39" s="18">
        <f t="shared" si="2"/>
        <v>6.9405973328937162E-4</v>
      </c>
      <c r="G39" s="18">
        <f t="shared" si="2"/>
        <v>0</v>
      </c>
      <c r="H39" s="18">
        <f t="shared" si="2"/>
        <v>9.0151601754116567E-4</v>
      </c>
      <c r="I39" s="18">
        <f t="shared" si="2"/>
        <v>8.1402594925280376E-4</v>
      </c>
      <c r="J39" s="18">
        <f t="shared" si="2"/>
        <v>8.9228876694863078E-4</v>
      </c>
      <c r="K39" s="18">
        <f t="shared" si="2"/>
        <v>3.473006924522045E-4</v>
      </c>
      <c r="L39" s="18">
        <f t="shared" si="2"/>
        <v>1.712790372926213E-3</v>
      </c>
      <c r="M39" s="18">
        <f t="shared" si="2"/>
        <v>2.6433301270455292E-3</v>
      </c>
      <c r="N39" s="18">
        <f t="shared" si="2"/>
        <v>3.3907329959922427E-3</v>
      </c>
      <c r="O39" s="18">
        <f t="shared" si="2"/>
        <v>3.9251867090910652E-3</v>
      </c>
      <c r="P39" s="18">
        <f t="shared" si="2"/>
        <v>3.546404701873283E-3</v>
      </c>
      <c r="Q39" s="18">
        <f t="shared" si="2"/>
        <v>3.0650467743731542E-3</v>
      </c>
      <c r="R39" s="18">
        <f t="shared" si="2"/>
        <v>4.0904579725292885E-3</v>
      </c>
      <c r="S39" s="18">
        <f t="shared" si="2"/>
        <v>4.6412189924782844E-3</v>
      </c>
      <c r="T39" s="18">
        <f t="shared" si="2"/>
        <v>6.0816829043278051E-3</v>
      </c>
      <c r="U39" s="18">
        <f t="shared" si="2"/>
        <v>3.5865142167997195E-3</v>
      </c>
      <c r="V39" s="18">
        <f t="shared" si="2"/>
        <v>4.0377177102761588E-3</v>
      </c>
      <c r="W39" s="18">
        <f t="shared" si="2"/>
        <v>3.4214016452420444E-3</v>
      </c>
      <c r="X39" s="18">
        <f t="shared" si="2"/>
        <v>4.3143598831376397E-3</v>
      </c>
      <c r="Y39" s="18">
        <f t="shared" si="2"/>
        <v>5.2063938336726189E-3</v>
      </c>
      <c r="Z39" s="18">
        <f t="shared" si="2"/>
        <v>2.3099722615546603E-3</v>
      </c>
      <c r="AA39" s="18">
        <f t="shared" si="2"/>
        <v>3.3788456691864763E-3</v>
      </c>
      <c r="AB39" s="18">
        <f t="shared" si="2"/>
        <v>2.6106401403622353E-3</v>
      </c>
      <c r="AC39" s="18">
        <f t="shared" si="2"/>
        <v>2.7183284652370662E-3</v>
      </c>
      <c r="AD39" s="18">
        <f t="shared" si="2"/>
        <v>3.0215081383499309E-3</v>
      </c>
      <c r="AF39" s="19">
        <f t="shared" ref="AF39:AF70" si="3">AVERAGE(B39:AD39)</f>
        <v>2.5496094584321516E-3</v>
      </c>
      <c r="AG39" s="19" t="str">
        <f>A39</f>
        <v>Argentina</v>
      </c>
    </row>
    <row r="40" spans="1:33" x14ac:dyDescent="0.15">
      <c r="A40" s="24" t="s">
        <v>32</v>
      </c>
      <c r="B40" s="18">
        <f t="shared" si="2"/>
        <v>2.9004961227752878E-2</v>
      </c>
      <c r="C40" s="18">
        <f t="shared" si="2"/>
        <v>2.575629702407559E-2</v>
      </c>
      <c r="D40" s="18">
        <f t="shared" si="2"/>
        <v>2.4310633007414616E-2</v>
      </c>
      <c r="E40" s="18">
        <f t="shared" si="2"/>
        <v>2.5771150950674764E-2</v>
      </c>
      <c r="F40" s="18">
        <f t="shared" si="2"/>
        <v>2.5161719532209147E-2</v>
      </c>
      <c r="G40" s="18">
        <f t="shared" si="2"/>
        <v>2.1809925694890379E-2</v>
      </c>
      <c r="H40" s="18">
        <f t="shared" si="2"/>
        <v>2.4152038599052825E-2</v>
      </c>
      <c r="I40" s="18">
        <f t="shared" si="2"/>
        <v>1.7020884446250661E-2</v>
      </c>
      <c r="J40" s="18">
        <f t="shared" si="2"/>
        <v>1.7978718969220119E-2</v>
      </c>
      <c r="K40" s="18">
        <f t="shared" si="2"/>
        <v>1.8774433379150628E-2</v>
      </c>
      <c r="L40" s="18">
        <f t="shared" si="2"/>
        <v>1.6073810254040338E-2</v>
      </c>
      <c r="M40" s="18">
        <f t="shared" si="2"/>
        <v>1.5809435042076863E-2</v>
      </c>
      <c r="N40" s="18">
        <f t="shared" si="2"/>
        <v>1.4737220869458076E-2</v>
      </c>
      <c r="O40" s="18">
        <f t="shared" si="2"/>
        <v>1.5410770631226225E-2</v>
      </c>
      <c r="P40" s="18">
        <f t="shared" si="2"/>
        <v>1.3548651039671534E-2</v>
      </c>
      <c r="Q40" s="18">
        <f t="shared" si="2"/>
        <v>1.3758165914965408E-2</v>
      </c>
      <c r="R40" s="18">
        <f t="shared" si="2"/>
        <v>1.4634846362094988E-2</v>
      </c>
      <c r="S40" s="18">
        <f t="shared" si="2"/>
        <v>1.6043307773697144E-2</v>
      </c>
      <c r="T40" s="18">
        <f t="shared" si="2"/>
        <v>1.5706269325217171E-2</v>
      </c>
      <c r="U40" s="18">
        <f t="shared" si="2"/>
        <v>1.3884216818158364E-2</v>
      </c>
      <c r="V40" s="18">
        <f t="shared" si="2"/>
        <v>1.6790141301971932E-2</v>
      </c>
      <c r="W40" s="18">
        <f t="shared" si="2"/>
        <v>1.9165044725104233E-2</v>
      </c>
      <c r="X40" s="18">
        <f t="shared" si="2"/>
        <v>1.8697893889880728E-2</v>
      </c>
      <c r="Y40" s="18">
        <f t="shared" si="2"/>
        <v>1.531565550419807E-2</v>
      </c>
      <c r="Z40" s="18">
        <f t="shared" si="2"/>
        <v>1.213004313426134E-2</v>
      </c>
      <c r="AA40" s="18">
        <f t="shared" si="2"/>
        <v>1.2417305580560277E-2</v>
      </c>
      <c r="AB40" s="18">
        <f t="shared" si="2"/>
        <v>1.6853325270472268E-2</v>
      </c>
      <c r="AC40" s="18">
        <f t="shared" si="2"/>
        <v>1.2986332566675467E-2</v>
      </c>
      <c r="AD40" s="18">
        <f t="shared" si="2"/>
        <v>1.2475194876632276E-2</v>
      </c>
      <c r="AF40" s="19">
        <f t="shared" si="3"/>
        <v>1.7799254955553599E-2</v>
      </c>
      <c r="AG40" s="19" t="str">
        <f t="shared" ref="AG40:AG70" si="4">A40</f>
        <v>Australia</v>
      </c>
    </row>
    <row r="41" spans="1:33" x14ac:dyDescent="0.15">
      <c r="A41" s="24" t="s">
        <v>36</v>
      </c>
      <c r="B41" s="18">
        <f t="shared" si="2"/>
        <v>1.6014194196110473E-3</v>
      </c>
      <c r="C41" s="18">
        <f t="shared" si="2"/>
        <v>1.3327251285365548E-3</v>
      </c>
      <c r="D41" s="18">
        <f t="shared" si="2"/>
        <v>1.3786761669209568E-3</v>
      </c>
      <c r="E41" s="18">
        <f t="shared" si="2"/>
        <v>1.3791876868036108E-3</v>
      </c>
      <c r="F41" s="18">
        <f t="shared" si="2"/>
        <v>1.015477100410229E-3</v>
      </c>
      <c r="G41" s="18">
        <f t="shared" si="2"/>
        <v>0</v>
      </c>
      <c r="H41" s="18">
        <f t="shared" si="2"/>
        <v>8.9340524384180092E-4</v>
      </c>
      <c r="I41" s="18">
        <f t="shared" si="2"/>
        <v>9.530335490595714E-4</v>
      </c>
      <c r="J41" s="18">
        <f t="shared" si="2"/>
        <v>1.1568113407794144E-3</v>
      </c>
      <c r="K41" s="18">
        <f t="shared" si="2"/>
        <v>1.3613963208515699E-3</v>
      </c>
      <c r="L41" s="18">
        <f t="shared" si="2"/>
        <v>1.9026795552168363E-3</v>
      </c>
      <c r="M41" s="18">
        <f t="shared" si="2"/>
        <v>1.6919861770102289E-3</v>
      </c>
      <c r="N41" s="18">
        <f t="shared" si="2"/>
        <v>1.1749828727405378E-3</v>
      </c>
      <c r="O41" s="18">
        <f t="shared" si="2"/>
        <v>1.363831352368741E-3</v>
      </c>
      <c r="P41" s="18">
        <f t="shared" si="2"/>
        <v>9.2376679613357423E-4</v>
      </c>
      <c r="Q41" s="18">
        <f t="shared" si="2"/>
        <v>1.3537640880262576E-3</v>
      </c>
      <c r="R41" s="18">
        <f t="shared" si="2"/>
        <v>1.139477734485695E-3</v>
      </c>
      <c r="S41" s="18">
        <f t="shared" si="2"/>
        <v>1.0234111342262108E-3</v>
      </c>
      <c r="T41" s="18">
        <f t="shared" si="2"/>
        <v>1.4607901052645254E-3</v>
      </c>
      <c r="U41" s="18">
        <f t="shared" si="2"/>
        <v>3.0116825962564794E-3</v>
      </c>
      <c r="V41" s="18">
        <f t="shared" si="2"/>
        <v>2.3124869272569465E-3</v>
      </c>
      <c r="W41" s="18">
        <f t="shared" si="2"/>
        <v>1.5710756028716958E-3</v>
      </c>
      <c r="X41" s="18">
        <f t="shared" si="2"/>
        <v>2.0589862053355589E-3</v>
      </c>
      <c r="Y41" s="18">
        <f t="shared" si="2"/>
        <v>1.646536948756231E-3</v>
      </c>
      <c r="Z41" s="18">
        <f t="shared" si="2"/>
        <v>1.5911253033297184E-3</v>
      </c>
      <c r="AA41" s="18">
        <f t="shared" si="2"/>
        <v>1.6765456698776271E-3</v>
      </c>
      <c r="AB41" s="18">
        <f t="shared" si="2"/>
        <v>1.2491836847911687E-3</v>
      </c>
      <c r="AC41" s="18">
        <f t="shared" si="2"/>
        <v>1.5763729578063765E-3</v>
      </c>
      <c r="AD41" s="18">
        <f t="shared" si="2"/>
        <v>1.6177678580476683E-3</v>
      </c>
      <c r="AF41" s="19">
        <f t="shared" si="3"/>
        <v>1.4282270871247185E-3</v>
      </c>
      <c r="AG41" s="19" t="str">
        <f t="shared" si="4"/>
        <v>Austria</v>
      </c>
    </row>
    <row r="42" spans="1:33" x14ac:dyDescent="0.15">
      <c r="A42" s="24" t="s">
        <v>37</v>
      </c>
      <c r="B42" s="18">
        <f t="shared" si="2"/>
        <v>0</v>
      </c>
      <c r="C42" s="18">
        <f t="shared" si="2"/>
        <v>0</v>
      </c>
      <c r="D42" s="18">
        <f t="shared" si="2"/>
        <v>0</v>
      </c>
      <c r="E42" s="18">
        <f t="shared" si="2"/>
        <v>0</v>
      </c>
      <c r="F42" s="18">
        <f t="shared" si="2"/>
        <v>0</v>
      </c>
      <c r="G42" s="18">
        <f t="shared" si="2"/>
        <v>0</v>
      </c>
      <c r="H42" s="18">
        <f t="shared" si="2"/>
        <v>6.3516878096943705E-3</v>
      </c>
      <c r="I42" s="18">
        <f t="shared" si="2"/>
        <v>6.0362145200884574E-3</v>
      </c>
      <c r="J42" s="18">
        <f t="shared" si="2"/>
        <v>4.2033836502231364E-3</v>
      </c>
      <c r="K42" s="18">
        <f t="shared" si="2"/>
        <v>4.9924127587243445E-3</v>
      </c>
      <c r="L42" s="18">
        <f t="shared" si="2"/>
        <v>6.1050028194232523E-3</v>
      </c>
      <c r="M42" s="18">
        <f t="shared" si="2"/>
        <v>6.8746330240413442E-3</v>
      </c>
      <c r="N42" s="18">
        <f t="shared" si="2"/>
        <v>7.4959185605657031E-3</v>
      </c>
      <c r="O42" s="18">
        <f t="shared" si="2"/>
        <v>6.704696183760744E-3</v>
      </c>
      <c r="P42" s="18">
        <f t="shared" si="2"/>
        <v>6.6521830902609349E-3</v>
      </c>
      <c r="Q42" s="18">
        <f t="shared" si="2"/>
        <v>1.2375702164313804E-2</v>
      </c>
      <c r="R42" s="18">
        <f t="shared" si="2"/>
        <v>1.1410740847844242E-2</v>
      </c>
      <c r="S42" s="18">
        <f t="shared" si="2"/>
        <v>9.8313854850362158E-3</v>
      </c>
      <c r="T42" s="18">
        <f t="shared" si="2"/>
        <v>1.0015062725270023E-2</v>
      </c>
      <c r="U42" s="18">
        <f t="shared" si="2"/>
        <v>6.8087431800397027E-3</v>
      </c>
      <c r="V42" s="18">
        <f t="shared" si="2"/>
        <v>8.1429652229312501E-3</v>
      </c>
      <c r="W42" s="18">
        <f t="shared" si="2"/>
        <v>6.3607423520706946E-3</v>
      </c>
      <c r="X42" s="18">
        <f t="shared" si="2"/>
        <v>5.8260747748532255E-3</v>
      </c>
      <c r="Y42" s="18">
        <f t="shared" si="2"/>
        <v>4.3994924335412321E-3</v>
      </c>
      <c r="Z42" s="18">
        <f t="shared" si="2"/>
        <v>6.5307653184496018E-3</v>
      </c>
      <c r="AA42" s="18">
        <f t="shared" si="2"/>
        <v>8.0797757137061211E-3</v>
      </c>
      <c r="AB42" s="18">
        <f t="shared" si="2"/>
        <v>6.4671982084070446E-3</v>
      </c>
      <c r="AC42" s="18">
        <f t="shared" si="2"/>
        <v>5.7622777932841871E-3</v>
      </c>
      <c r="AD42" s="18">
        <f t="shared" si="2"/>
        <v>5.5198283773259839E-3</v>
      </c>
      <c r="AF42" s="19">
        <f t="shared" si="3"/>
        <v>5.6188581728915743E-3</v>
      </c>
      <c r="AG42" s="19" t="str">
        <f t="shared" si="4"/>
        <v>Belgium</v>
      </c>
    </row>
    <row r="43" spans="1:33" x14ac:dyDescent="0.15">
      <c r="A43" s="24" t="s">
        <v>224</v>
      </c>
      <c r="B43" s="18">
        <f t="shared" si="2"/>
        <v>1.1904720241454394E-2</v>
      </c>
      <c r="C43" s="18">
        <f t="shared" si="2"/>
        <v>9.1434130236165215E-3</v>
      </c>
      <c r="D43" s="18">
        <f t="shared" si="2"/>
        <v>8.6893395702154746E-3</v>
      </c>
      <c r="E43" s="18">
        <f t="shared" si="2"/>
        <v>9.6855033986636158E-3</v>
      </c>
      <c r="F43" s="18">
        <f t="shared" si="2"/>
        <v>8.1044189102414503E-3</v>
      </c>
      <c r="G43" s="18">
        <f t="shared" si="2"/>
        <v>7.1782405283918908E-3</v>
      </c>
      <c r="H43" s="18">
        <f t="shared" si="2"/>
        <v>4.9453416538841064E-3</v>
      </c>
      <c r="I43" s="18">
        <f t="shared" si="2"/>
        <v>2.7248081797709282E-3</v>
      </c>
      <c r="J43" s="18">
        <f t="shared" si="2"/>
        <v>2.468794240738364E-3</v>
      </c>
      <c r="K43" s="18">
        <f t="shared" si="2"/>
        <v>2.5267044620584677E-3</v>
      </c>
      <c r="L43" s="18">
        <f t="shared" si="2"/>
        <v>2.4063304530828745E-3</v>
      </c>
      <c r="M43" s="18">
        <f t="shared" si="2"/>
        <v>2.7404988642629031E-3</v>
      </c>
      <c r="N43" s="18">
        <f t="shared" si="2"/>
        <v>2.7818798388570889E-3</v>
      </c>
      <c r="O43" s="18">
        <f t="shared" si="2"/>
        <v>3.6889795552180462E-3</v>
      </c>
      <c r="P43" s="18">
        <f t="shared" si="2"/>
        <v>4.0908072646467942E-3</v>
      </c>
      <c r="Q43" s="18">
        <f t="shared" si="2"/>
        <v>3.5159406276988512E-3</v>
      </c>
      <c r="R43" s="18">
        <f t="shared" si="2"/>
        <v>4.311459618218859E-3</v>
      </c>
      <c r="S43" s="18">
        <f t="shared" si="2"/>
        <v>4.8183179424025986E-3</v>
      </c>
      <c r="T43" s="18">
        <f t="shared" si="2"/>
        <v>4.4722075054551939E-3</v>
      </c>
      <c r="U43" s="18">
        <f t="shared" si="2"/>
        <v>3.7000378012240105E-3</v>
      </c>
      <c r="V43" s="18">
        <f t="shared" si="2"/>
        <v>4.487453396113044E-3</v>
      </c>
      <c r="W43" s="18">
        <f t="shared" si="2"/>
        <v>3.6288514528292123E-3</v>
      </c>
      <c r="X43" s="18">
        <f t="shared" si="2"/>
        <v>3.5295356852075889E-3</v>
      </c>
      <c r="Y43" s="18">
        <f t="shared" si="2"/>
        <v>3.0237213169958246E-3</v>
      </c>
      <c r="Z43" s="18">
        <f t="shared" si="2"/>
        <v>4.2296944999694192E-3</v>
      </c>
      <c r="AA43" s="18">
        <f t="shared" si="2"/>
        <v>4.554201679066709E-3</v>
      </c>
      <c r="AB43" s="18">
        <f t="shared" si="2"/>
        <v>4.8434671253052546E-3</v>
      </c>
      <c r="AC43" s="18">
        <f t="shared" si="2"/>
        <v>5.138318372849021E-3</v>
      </c>
      <c r="AD43" s="18">
        <f t="shared" si="2"/>
        <v>7.3030476620076449E-3</v>
      </c>
      <c r="AF43" s="19">
        <f t="shared" si="3"/>
        <v>4.9874494782912466E-3</v>
      </c>
      <c r="AG43" s="19" t="str">
        <f t="shared" si="4"/>
        <v>Brazil</v>
      </c>
    </row>
    <row r="44" spans="1:33" x14ac:dyDescent="0.15">
      <c r="A44" s="24" t="s">
        <v>58</v>
      </c>
      <c r="B44" s="18">
        <f t="shared" si="2"/>
        <v>1.7683813302021109E-2</v>
      </c>
      <c r="C44" s="18">
        <f t="shared" si="2"/>
        <v>1.7887375568592843E-2</v>
      </c>
      <c r="D44" s="18">
        <f t="shared" si="2"/>
        <v>1.4143624166839022E-2</v>
      </c>
      <c r="E44" s="18">
        <f t="shared" si="2"/>
        <v>1.1578183956341519E-2</v>
      </c>
      <c r="F44" s="18">
        <f t="shared" si="2"/>
        <v>1.2186817311501428E-2</v>
      </c>
      <c r="G44" s="18">
        <f t="shared" si="2"/>
        <v>1.0457756169158793E-2</v>
      </c>
      <c r="H44" s="18">
        <f t="shared" si="2"/>
        <v>1.0589820477849459E-2</v>
      </c>
      <c r="I44" s="18">
        <f t="shared" si="2"/>
        <v>8.8366695062540648E-3</v>
      </c>
      <c r="J44" s="18">
        <f t="shared" si="2"/>
        <v>9.4883846568920086E-3</v>
      </c>
      <c r="K44" s="18">
        <f t="shared" si="2"/>
        <v>9.3985258377420871E-3</v>
      </c>
      <c r="L44" s="18">
        <f t="shared" si="2"/>
        <v>1.022128126298485E-2</v>
      </c>
      <c r="M44" s="18">
        <f t="shared" si="2"/>
        <v>1.0838479251949733E-2</v>
      </c>
      <c r="N44" s="18">
        <f t="shared" si="2"/>
        <v>8.9898390010671441E-3</v>
      </c>
      <c r="O44" s="18">
        <f t="shared" si="2"/>
        <v>7.7781249367875095E-3</v>
      </c>
      <c r="P44" s="18">
        <f t="shared" si="2"/>
        <v>6.8722338891978501E-3</v>
      </c>
      <c r="Q44" s="18">
        <f t="shared" si="2"/>
        <v>6.5348497188507694E-3</v>
      </c>
      <c r="R44" s="18">
        <f t="shared" si="2"/>
        <v>6.1274369486763467E-3</v>
      </c>
      <c r="S44" s="18">
        <f t="shared" si="2"/>
        <v>6.4072611665625459E-3</v>
      </c>
      <c r="T44" s="18">
        <f t="shared" si="2"/>
        <v>7.3124956914576303E-3</v>
      </c>
      <c r="U44" s="18">
        <f t="shared" si="2"/>
        <v>8.5727163021198129E-3</v>
      </c>
      <c r="V44" s="18">
        <f t="shared" si="2"/>
        <v>9.0248056724684927E-3</v>
      </c>
      <c r="W44" s="18">
        <f t="shared" si="2"/>
        <v>8.6926639506850409E-3</v>
      </c>
      <c r="X44" s="18">
        <f t="shared" si="2"/>
        <v>1.0419067707380015E-2</v>
      </c>
      <c r="Y44" s="18">
        <f t="shared" si="2"/>
        <v>8.6096602823869453E-3</v>
      </c>
      <c r="Z44" s="18">
        <f t="shared" si="2"/>
        <v>9.0335752960832138E-3</v>
      </c>
      <c r="AA44" s="18">
        <f t="shared" si="2"/>
        <v>8.0474091731828554E-3</v>
      </c>
      <c r="AB44" s="18">
        <f t="shared" si="2"/>
        <v>9.0666808638350093E-3</v>
      </c>
      <c r="AC44" s="18">
        <f t="shared" si="2"/>
        <v>9.4148667878484089E-3</v>
      </c>
      <c r="AD44" s="18">
        <f t="shared" si="2"/>
        <v>7.5403069859775913E-3</v>
      </c>
      <c r="AF44" s="19">
        <f t="shared" si="3"/>
        <v>9.7156802014722096E-3</v>
      </c>
      <c r="AG44" s="19" t="str">
        <f t="shared" si="4"/>
        <v>Canada</v>
      </c>
    </row>
    <row r="45" spans="1:33" x14ac:dyDescent="0.15">
      <c r="A45" s="24" t="s">
        <v>225</v>
      </c>
      <c r="B45" s="18">
        <f t="shared" si="2"/>
        <v>2.979086296995683E-3</v>
      </c>
      <c r="C45" s="18">
        <f t="shared" si="2"/>
        <v>3.1882626307062527E-3</v>
      </c>
      <c r="D45" s="18">
        <f t="shared" si="2"/>
        <v>2.2040729818292109E-3</v>
      </c>
      <c r="E45" s="18">
        <f t="shared" si="2"/>
        <v>2.1574581458395892E-3</v>
      </c>
      <c r="F45" s="18">
        <f t="shared" si="2"/>
        <v>2.0305641627566436E-3</v>
      </c>
      <c r="G45" s="18">
        <f t="shared" si="2"/>
        <v>0</v>
      </c>
      <c r="H45" s="18">
        <f t="shared" si="2"/>
        <v>1.8993839662141392E-3</v>
      </c>
      <c r="I45" s="18">
        <f t="shared" si="2"/>
        <v>1.0620544251461808E-3</v>
      </c>
      <c r="J45" s="18">
        <f t="shared" si="2"/>
        <v>1.4933128731712414E-3</v>
      </c>
      <c r="K45" s="18">
        <f t="shared" si="2"/>
        <v>1.4447978754876171E-3</v>
      </c>
      <c r="L45" s="18">
        <f t="shared" si="2"/>
        <v>9.6111969538147004E-4</v>
      </c>
      <c r="M45" s="18">
        <f t="shared" si="2"/>
        <v>8.4442503551099312E-4</v>
      </c>
      <c r="N45" s="18">
        <f t="shared" si="2"/>
        <v>1.0208520814114505E-3</v>
      </c>
      <c r="O45" s="18">
        <f t="shared" si="2"/>
        <v>9.2748500692019426E-4</v>
      </c>
      <c r="P45" s="18">
        <f t="shared" si="2"/>
        <v>3.7506781333211057E-4</v>
      </c>
      <c r="Q45" s="18">
        <f t="shared" si="2"/>
        <v>5.3279168394263301E-4</v>
      </c>
      <c r="R45" s="18">
        <f t="shared" si="2"/>
        <v>1.2692302669539671E-3</v>
      </c>
      <c r="S45" s="18">
        <f t="shared" si="2"/>
        <v>1.5555454359579162E-3</v>
      </c>
      <c r="T45" s="18">
        <f t="shared" si="2"/>
        <v>1.7001641154881053E-3</v>
      </c>
      <c r="U45" s="18">
        <f t="shared" si="2"/>
        <v>2.3561662130709084E-3</v>
      </c>
      <c r="V45" s="18">
        <f t="shared" si="2"/>
        <v>1.1307580431287841E-3</v>
      </c>
      <c r="W45" s="18">
        <f t="shared" si="2"/>
        <v>5.8728128941729844E-4</v>
      </c>
      <c r="X45" s="18">
        <f t="shared" si="2"/>
        <v>1.4297528737084327E-3</v>
      </c>
      <c r="Y45" s="18">
        <f t="shared" si="2"/>
        <v>6.8562967955799765E-4</v>
      </c>
      <c r="Z45" s="18">
        <f t="shared" si="2"/>
        <v>7.7738822227574453E-4</v>
      </c>
      <c r="AA45" s="18">
        <f t="shared" si="2"/>
        <v>7.8479239528503862E-4</v>
      </c>
      <c r="AB45" s="18">
        <f t="shared" si="2"/>
        <v>1.3184790162453781E-3</v>
      </c>
      <c r="AC45" s="18">
        <f t="shared" si="2"/>
        <v>5.8621486912310795E-4</v>
      </c>
      <c r="AD45" s="18">
        <f t="shared" si="2"/>
        <v>6.7223800713393453E-4</v>
      </c>
      <c r="AF45" s="19">
        <f t="shared" si="3"/>
        <v>1.3094612104135183E-3</v>
      </c>
      <c r="AG45" s="19" t="str">
        <f t="shared" si="4"/>
        <v>Chile</v>
      </c>
    </row>
    <row r="46" spans="1:33" x14ac:dyDescent="0.15">
      <c r="A46" s="24" t="s">
        <v>83</v>
      </c>
      <c r="B46" s="18">
        <f t="shared" si="2"/>
        <v>2.0520964537594593E-2</v>
      </c>
      <c r="C46" s="18">
        <f t="shared" si="2"/>
        <v>1.4760223454425117E-2</v>
      </c>
      <c r="D46" s="18">
        <f t="shared" si="2"/>
        <v>1.4420490985969658E-2</v>
      </c>
      <c r="E46" s="18">
        <f t="shared" si="2"/>
        <v>1.6169732552262266E-2</v>
      </c>
      <c r="F46" s="18">
        <f t="shared" si="2"/>
        <v>2.2604213945238913E-2</v>
      </c>
      <c r="G46" s="18">
        <f t="shared" si="2"/>
        <v>2.2497935969177138E-2</v>
      </c>
      <c r="H46" s="18">
        <f t="shared" si="2"/>
        <v>2.2257157013032464E-2</v>
      </c>
      <c r="I46" s="18">
        <f t="shared" si="2"/>
        <v>3.0802200895627744E-2</v>
      </c>
      <c r="J46" s="18">
        <f t="shared" si="2"/>
        <v>2.9565488630876637E-2</v>
      </c>
      <c r="K46" s="18">
        <f t="shared" si="2"/>
        <v>2.4143532206927408E-2</v>
      </c>
      <c r="L46" s="18">
        <f t="shared" si="2"/>
        <v>3.2638718037871675E-2</v>
      </c>
      <c r="M46" s="18">
        <f t="shared" si="2"/>
        <v>4.4245601267914089E-2</v>
      </c>
      <c r="N46" s="18">
        <f t="shared" si="2"/>
        <v>6.4656198321189365E-2</v>
      </c>
      <c r="O46" s="18">
        <f t="shared" si="2"/>
        <v>7.7154579887562066E-2</v>
      </c>
      <c r="P46" s="18">
        <f t="shared" si="2"/>
        <v>9.6884748613275881E-2</v>
      </c>
      <c r="Q46" s="18">
        <f t="shared" si="2"/>
        <v>0.10301287693781574</v>
      </c>
      <c r="R46" s="18">
        <f t="shared" si="2"/>
        <v>0.11456798945497901</v>
      </c>
      <c r="S46" s="18">
        <f t="shared" si="2"/>
        <v>0.11272272264595243</v>
      </c>
      <c r="T46" s="18">
        <f t="shared" si="2"/>
        <v>0.10162563567757632</v>
      </c>
      <c r="U46" s="18">
        <f t="shared" si="2"/>
        <v>0.11767517381085674</v>
      </c>
      <c r="V46" s="18">
        <f t="shared" si="2"/>
        <v>0.13786259458687139</v>
      </c>
      <c r="W46" s="18">
        <f t="shared" si="2"/>
        <v>0.13854209283179483</v>
      </c>
      <c r="X46" s="18">
        <f t="shared" si="2"/>
        <v>0.15341107643802507</v>
      </c>
      <c r="Y46" s="18">
        <f t="shared" si="2"/>
        <v>0.16966178125481396</v>
      </c>
      <c r="Z46" s="18">
        <f t="shared" si="2"/>
        <v>0.170251840837916</v>
      </c>
      <c r="AA46" s="18">
        <f t="shared" si="2"/>
        <v>0.18888775968274774</v>
      </c>
      <c r="AB46" s="18">
        <f t="shared" si="2"/>
        <v>0.18884427107252588</v>
      </c>
      <c r="AC46" s="18">
        <f t="shared" si="2"/>
        <v>0.21137573377231239</v>
      </c>
      <c r="AD46" s="18">
        <f t="shared" si="2"/>
        <v>0.23806139516797251</v>
      </c>
      <c r="AF46" s="19">
        <f t="shared" si="3"/>
        <v>9.2407749327279493E-2</v>
      </c>
      <c r="AG46" s="19" t="str">
        <f t="shared" si="4"/>
        <v>China, P.R.: Mainland</v>
      </c>
    </row>
    <row r="47" spans="1:33" x14ac:dyDescent="0.15">
      <c r="A47" s="24" t="s">
        <v>42</v>
      </c>
      <c r="B47" s="18">
        <f t="shared" si="2"/>
        <v>1.7549240706733525E-3</v>
      </c>
      <c r="C47" s="18">
        <f t="shared" si="2"/>
        <v>1.3534590537906963E-3</v>
      </c>
      <c r="D47" s="18">
        <f t="shared" si="2"/>
        <v>3.7117251445951834E-3</v>
      </c>
      <c r="E47" s="18">
        <f t="shared" si="2"/>
        <v>3.415727728628385E-3</v>
      </c>
      <c r="F47" s="18">
        <f t="shared" si="2"/>
        <v>2.0389889849350396E-3</v>
      </c>
      <c r="G47" s="18">
        <f t="shared" si="2"/>
        <v>2.7061737455279333E-3</v>
      </c>
      <c r="H47" s="18">
        <f t="shared" si="2"/>
        <v>2.3624096642400612E-3</v>
      </c>
      <c r="I47" s="18">
        <f t="shared" si="2"/>
        <v>2.5227108469119304E-3</v>
      </c>
      <c r="J47" s="18">
        <f t="shared" si="2"/>
        <v>3.0478675230149149E-3</v>
      </c>
      <c r="K47" s="18">
        <f t="shared" si="2"/>
        <v>6.6781156896827476E-3</v>
      </c>
      <c r="L47" s="18">
        <f t="shared" si="2"/>
        <v>7.0269518854370137E-3</v>
      </c>
      <c r="M47" s="18">
        <f t="shared" si="2"/>
        <v>2.0758855135946329E-3</v>
      </c>
      <c r="N47" s="18">
        <f t="shared" si="2"/>
        <v>3.4468792265605007E-3</v>
      </c>
      <c r="O47" s="18">
        <f t="shared" si="2"/>
        <v>2.639216733460428E-3</v>
      </c>
      <c r="P47" s="18">
        <f t="shared" si="2"/>
        <v>1.690000999584478E-3</v>
      </c>
      <c r="Q47" s="18">
        <f t="shared" si="2"/>
        <v>2.1466496792196185E-3</v>
      </c>
      <c r="R47" s="18">
        <f t="shared" si="2"/>
        <v>2.7656674931573373E-3</v>
      </c>
      <c r="S47" s="18">
        <f t="shared" si="2"/>
        <v>2.8677976706627051E-3</v>
      </c>
      <c r="T47" s="18">
        <f t="shared" si="2"/>
        <v>2.7879252055411797E-3</v>
      </c>
      <c r="U47" s="18">
        <f t="shared" si="2"/>
        <v>2.5377223823762679E-3</v>
      </c>
      <c r="V47" s="18">
        <f t="shared" si="2"/>
        <v>2.9357477642504822E-3</v>
      </c>
      <c r="W47" s="18">
        <f t="shared" si="2"/>
        <v>2.6325132257104568E-3</v>
      </c>
      <c r="X47" s="18">
        <f t="shared" si="2"/>
        <v>1.7154812039266614E-3</v>
      </c>
      <c r="Y47" s="18">
        <f t="shared" ref="Y47:AD47" si="5">Y11/Y$36</f>
        <v>1.719787478609486E-3</v>
      </c>
      <c r="Z47" s="18">
        <f t="shared" si="5"/>
        <v>2.0344572217755206E-3</v>
      </c>
      <c r="AA47" s="18">
        <f t="shared" si="5"/>
        <v>2.7250831412022271E-3</v>
      </c>
      <c r="AB47" s="18">
        <f t="shared" si="5"/>
        <v>1.7195020504042404E-3</v>
      </c>
      <c r="AC47" s="18">
        <f t="shared" si="5"/>
        <v>1.6500499766628671E-3</v>
      </c>
      <c r="AD47" s="18">
        <f t="shared" si="5"/>
        <v>1.5323826437282717E-3</v>
      </c>
      <c r="AF47" s="19">
        <f t="shared" si="3"/>
        <v>2.6979932395815383E-3</v>
      </c>
      <c r="AG47" s="19" t="str">
        <f t="shared" si="4"/>
        <v>Finland</v>
      </c>
    </row>
    <row r="48" spans="1:33" x14ac:dyDescent="0.15">
      <c r="A48" s="24" t="s">
        <v>43</v>
      </c>
      <c r="B48" s="18">
        <f t="shared" ref="B48:AD56" si="6">B12/B$36</f>
        <v>1.731884533791949E-2</v>
      </c>
      <c r="C48" s="18">
        <f t="shared" si="6"/>
        <v>1.9380019776123067E-2</v>
      </c>
      <c r="D48" s="18">
        <f t="shared" si="6"/>
        <v>1.697077138796178E-2</v>
      </c>
      <c r="E48" s="18">
        <f t="shared" si="6"/>
        <v>1.471951674967862E-2</v>
      </c>
      <c r="F48" s="18">
        <f t="shared" si="6"/>
        <v>1.3668805938771565E-2</v>
      </c>
      <c r="G48" s="18">
        <f t="shared" si="6"/>
        <v>1.4448215760022016E-2</v>
      </c>
      <c r="H48" s="18">
        <f t="shared" si="6"/>
        <v>2.727648933487899E-2</v>
      </c>
      <c r="I48" s="18">
        <f t="shared" si="6"/>
        <v>1.213962107958729E-2</v>
      </c>
      <c r="J48" s="18">
        <f t="shared" si="6"/>
        <v>1.0423287164372453E-2</v>
      </c>
      <c r="K48" s="18">
        <f t="shared" si="6"/>
        <v>1.1078080668318953E-2</v>
      </c>
      <c r="L48" s="18">
        <f t="shared" si="6"/>
        <v>1.0144911203280435E-2</v>
      </c>
      <c r="M48" s="18">
        <f t="shared" si="6"/>
        <v>9.2123136820813096E-3</v>
      </c>
      <c r="N48" s="18">
        <f t="shared" si="6"/>
        <v>8.1745864776471729E-3</v>
      </c>
      <c r="O48" s="18">
        <f t="shared" si="6"/>
        <v>7.8828028911597896E-3</v>
      </c>
      <c r="P48" s="18">
        <f t="shared" si="6"/>
        <v>8.0356912385981891E-3</v>
      </c>
      <c r="Q48" s="18">
        <f t="shared" si="6"/>
        <v>6.899597299580622E-3</v>
      </c>
      <c r="R48" s="18">
        <f t="shared" si="6"/>
        <v>1.0246894510299396E-2</v>
      </c>
      <c r="S48" s="18">
        <f t="shared" si="6"/>
        <v>1.214401259796619E-2</v>
      </c>
      <c r="T48" s="18">
        <f t="shared" si="6"/>
        <v>1.1763749354762753E-2</v>
      </c>
      <c r="U48" s="18">
        <f t="shared" si="6"/>
        <v>1.2071259712750654E-2</v>
      </c>
      <c r="V48" s="18">
        <f t="shared" si="6"/>
        <v>1.3129133605757534E-2</v>
      </c>
      <c r="W48" s="18">
        <f t="shared" si="6"/>
        <v>1.3698587199975248E-2</v>
      </c>
      <c r="X48" s="18">
        <f t="shared" si="6"/>
        <v>2.0878855261027736E-2</v>
      </c>
      <c r="Y48" s="18">
        <f t="shared" si="6"/>
        <v>2.5597203619223408E-2</v>
      </c>
      <c r="Z48" s="18">
        <f t="shared" si="6"/>
        <v>1.4473527760083836E-2</v>
      </c>
      <c r="AA48" s="18">
        <f t="shared" si="6"/>
        <v>1.4804400434689662E-2</v>
      </c>
      <c r="AB48" s="18">
        <f t="shared" si="6"/>
        <v>1.3456717459597867E-2</v>
      </c>
      <c r="AC48" s="18">
        <f t="shared" si="6"/>
        <v>1.8622157382110729E-2</v>
      </c>
      <c r="AD48" s="18">
        <f t="shared" si="6"/>
        <v>1.5627467371839288E-2</v>
      </c>
      <c r="AF48" s="19">
        <f t="shared" si="3"/>
        <v>1.3940949043450552E-2</v>
      </c>
      <c r="AG48" s="19" t="str">
        <f t="shared" si="4"/>
        <v>France</v>
      </c>
    </row>
    <row r="49" spans="1:33" x14ac:dyDescent="0.15">
      <c r="A49" s="24" t="s">
        <v>44</v>
      </c>
      <c r="B49" s="18">
        <f t="shared" si="6"/>
        <v>5.4914752763891378E-2</v>
      </c>
      <c r="C49" s="18">
        <f t="shared" si="6"/>
        <v>5.9109395135346333E-2</v>
      </c>
      <c r="D49" s="18">
        <f t="shared" si="6"/>
        <v>4.9387605617422926E-2</v>
      </c>
      <c r="E49" s="18">
        <f t="shared" si="6"/>
        <v>4.8838758763807576E-2</v>
      </c>
      <c r="F49" s="18">
        <f t="shared" si="6"/>
        <v>4.3545721626973573E-2</v>
      </c>
      <c r="G49" s="18">
        <f t="shared" si="6"/>
        <v>4.7128703788643242E-2</v>
      </c>
      <c r="H49" s="18">
        <f t="shared" si="6"/>
        <v>4.2006163571120837E-2</v>
      </c>
      <c r="I49" s="18">
        <f t="shared" si="6"/>
        <v>3.7082570713621921E-2</v>
      </c>
      <c r="J49" s="18">
        <f t="shared" si="6"/>
        <v>3.7165203270062799E-2</v>
      </c>
      <c r="K49" s="18">
        <f t="shared" si="6"/>
        <v>3.4977582100465879E-2</v>
      </c>
      <c r="L49" s="18">
        <f t="shared" si="6"/>
        <v>3.90581129415088E-2</v>
      </c>
      <c r="M49" s="18">
        <f t="shared" si="6"/>
        <v>3.5532379114695825E-2</v>
      </c>
      <c r="N49" s="18">
        <f t="shared" si="6"/>
        <v>3.5188564736128594E-2</v>
      </c>
      <c r="O49" s="18">
        <f t="shared" si="6"/>
        <v>3.8217700240974761E-2</v>
      </c>
      <c r="P49" s="18">
        <f t="shared" si="6"/>
        <v>3.4044009164012456E-2</v>
      </c>
      <c r="Q49" s="18">
        <f t="shared" si="6"/>
        <v>3.9135623450673257E-2</v>
      </c>
      <c r="R49" s="18">
        <f t="shared" si="6"/>
        <v>3.9870836047537321E-2</v>
      </c>
      <c r="S49" s="18">
        <f t="shared" si="6"/>
        <v>4.0329175416563161E-2</v>
      </c>
      <c r="T49" s="18">
        <f t="shared" si="6"/>
        <v>5.1725980498719251E-2</v>
      </c>
      <c r="U49" s="18">
        <f t="shared" si="6"/>
        <v>4.2396183965672511E-2</v>
      </c>
      <c r="V49" s="18">
        <f t="shared" si="6"/>
        <v>3.5532466183511691E-2</v>
      </c>
      <c r="W49" s="18">
        <f t="shared" si="6"/>
        <v>3.6189768730970788E-2</v>
      </c>
      <c r="X49" s="18">
        <f t="shared" si="6"/>
        <v>4.7240221991806997E-2</v>
      </c>
      <c r="Y49" s="18">
        <f t="shared" si="6"/>
        <v>5.0986053250063904E-2</v>
      </c>
      <c r="Z49" s="18">
        <f t="shared" si="6"/>
        <v>5.0285638395109293E-2</v>
      </c>
      <c r="AA49" s="18">
        <f t="shared" si="6"/>
        <v>3.6761882150092587E-2</v>
      </c>
      <c r="AB49" s="18">
        <f t="shared" si="6"/>
        <v>3.6023238973400006E-2</v>
      </c>
      <c r="AC49" s="18">
        <f t="shared" si="6"/>
        <v>3.6148308537302026E-2</v>
      </c>
      <c r="AD49" s="18">
        <f t="shared" si="6"/>
        <v>3.7179373562143771E-2</v>
      </c>
      <c r="AF49" s="19">
        <f t="shared" si="3"/>
        <v>4.1931102575939419E-2</v>
      </c>
      <c r="AG49" s="19" t="str">
        <f t="shared" si="4"/>
        <v>Germany</v>
      </c>
    </row>
    <row r="50" spans="1:33" x14ac:dyDescent="0.15">
      <c r="A50" s="24" t="s">
        <v>87</v>
      </c>
      <c r="B50" s="18">
        <f t="shared" si="6"/>
        <v>5.2791650029599055E-3</v>
      </c>
      <c r="C50" s="18">
        <f t="shared" si="6"/>
        <v>4.6366612369764396E-3</v>
      </c>
      <c r="D50" s="18">
        <f t="shared" si="6"/>
        <v>1.3909005968825721E-2</v>
      </c>
      <c r="E50" s="18">
        <f t="shared" si="6"/>
        <v>5.3283108518939219E-3</v>
      </c>
      <c r="F50" s="18">
        <f t="shared" si="6"/>
        <v>5.1058322781720265E-3</v>
      </c>
      <c r="G50" s="18">
        <f t="shared" si="6"/>
        <v>2.2979543161177875E-2</v>
      </c>
      <c r="H50" s="18">
        <f t="shared" si="6"/>
        <v>5.4464638269889872E-3</v>
      </c>
      <c r="I50" s="18">
        <f t="shared" si="6"/>
        <v>3.5861603493444537E-3</v>
      </c>
      <c r="J50" s="18">
        <f t="shared" si="6"/>
        <v>3.2440320890773843E-3</v>
      </c>
      <c r="K50" s="18">
        <f t="shared" si="6"/>
        <v>3.8401058272903347E-3</v>
      </c>
      <c r="L50" s="18">
        <f t="shared" si="6"/>
        <v>5.8968983061445839E-3</v>
      </c>
      <c r="M50" s="18">
        <f t="shared" si="6"/>
        <v>8.7853708996901026E-3</v>
      </c>
      <c r="N50" s="18">
        <f t="shared" si="6"/>
        <v>6.6594353215842306E-3</v>
      </c>
      <c r="O50" s="18">
        <f t="shared" si="6"/>
        <v>5.4077810396989563E-3</v>
      </c>
      <c r="P50" s="18">
        <f t="shared" si="6"/>
        <v>5.9153861638089559E-3</v>
      </c>
      <c r="Q50" s="18">
        <f t="shared" si="6"/>
        <v>6.4659626920862577E-3</v>
      </c>
      <c r="R50" s="18">
        <f t="shared" si="6"/>
        <v>8.6222070798166288E-3</v>
      </c>
      <c r="S50" s="18">
        <f t="shared" si="6"/>
        <v>9.5278832437715056E-3</v>
      </c>
      <c r="T50" s="18">
        <f t="shared" si="6"/>
        <v>1.0751633814380096E-2</v>
      </c>
      <c r="U50" s="18">
        <f t="shared" si="6"/>
        <v>1.0939859644855112E-2</v>
      </c>
      <c r="V50" s="18">
        <f t="shared" si="6"/>
        <v>1.2100232653087222E-2</v>
      </c>
      <c r="W50" s="18">
        <f t="shared" si="6"/>
        <v>1.1000220425249976E-2</v>
      </c>
      <c r="X50" s="18">
        <f t="shared" si="6"/>
        <v>1.0650846476519545E-2</v>
      </c>
      <c r="Y50" s="18">
        <f t="shared" si="6"/>
        <v>1.226003296303492E-2</v>
      </c>
      <c r="Z50" s="18">
        <f t="shared" si="6"/>
        <v>1.5870102786353056E-2</v>
      </c>
      <c r="AA50" s="18">
        <f t="shared" si="6"/>
        <v>1.5706360455948785E-2</v>
      </c>
      <c r="AB50" s="18">
        <f t="shared" si="6"/>
        <v>1.6387522959885544E-2</v>
      </c>
      <c r="AC50" s="18">
        <f t="shared" si="6"/>
        <v>1.6016878532424079E-2</v>
      </c>
      <c r="AD50" s="18">
        <f t="shared" si="6"/>
        <v>1.6044383310033078E-2</v>
      </c>
      <c r="AF50" s="19">
        <f t="shared" si="3"/>
        <v>9.5987682538303323E-3</v>
      </c>
      <c r="AG50" s="19" t="str">
        <f t="shared" si="4"/>
        <v>India</v>
      </c>
    </row>
    <row r="51" spans="1:33" x14ac:dyDescent="0.15">
      <c r="A51" s="24" t="s">
        <v>88</v>
      </c>
      <c r="B51" s="18">
        <f t="shared" si="6"/>
        <v>1.2170820803176895E-2</v>
      </c>
      <c r="C51" s="18">
        <f t="shared" si="6"/>
        <v>1.0982135213199726E-2</v>
      </c>
      <c r="D51" s="18">
        <f t="shared" si="6"/>
        <v>1.6145498469303136E-2</v>
      </c>
      <c r="E51" s="18">
        <f t="shared" si="6"/>
        <v>1.5694208166410026E-2</v>
      </c>
      <c r="F51" s="18">
        <f t="shared" si="6"/>
        <v>1.940837206302963E-2</v>
      </c>
      <c r="G51" s="18">
        <f t="shared" si="6"/>
        <v>0</v>
      </c>
      <c r="H51" s="18">
        <f t="shared" si="6"/>
        <v>1.8061500509722831E-2</v>
      </c>
      <c r="I51" s="18">
        <f t="shared" si="6"/>
        <v>1.4041837742831104E-2</v>
      </c>
      <c r="J51" s="18">
        <f t="shared" si="6"/>
        <v>1.516654651349246E-2</v>
      </c>
      <c r="K51" s="18">
        <f t="shared" si="6"/>
        <v>1.4601916761646582E-2</v>
      </c>
      <c r="L51" s="18">
        <f t="shared" si="6"/>
        <v>1.6476868223647811E-2</v>
      </c>
      <c r="M51" s="18">
        <f t="shared" si="6"/>
        <v>1.6450844700498082E-2</v>
      </c>
      <c r="N51" s="18">
        <f t="shared" si="6"/>
        <v>1.844510689222164E-2</v>
      </c>
      <c r="O51" s="18">
        <f t="shared" si="6"/>
        <v>1.9098893912406472E-2</v>
      </c>
      <c r="P51" s="18">
        <f t="shared" si="6"/>
        <v>2.0328630638918214E-2</v>
      </c>
      <c r="Q51" s="18">
        <f t="shared" si="6"/>
        <v>1.6829826473310449E-2</v>
      </c>
      <c r="R51" s="18">
        <f t="shared" si="6"/>
        <v>2.0844928726534633E-2</v>
      </c>
      <c r="S51" s="18">
        <f t="shared" si="6"/>
        <v>2.4780024052313658E-2</v>
      </c>
      <c r="T51" s="18">
        <f t="shared" si="6"/>
        <v>3.3117084626772861E-2</v>
      </c>
      <c r="U51" s="18">
        <f t="shared" si="6"/>
        <v>3.1768471543316232E-2</v>
      </c>
      <c r="V51" s="18">
        <f t="shared" si="6"/>
        <v>3.4720919349512033E-2</v>
      </c>
      <c r="W51" s="18">
        <f t="shared" si="6"/>
        <v>3.9494509399041595E-2</v>
      </c>
      <c r="X51" s="18">
        <f t="shared" si="6"/>
        <v>3.7638347578260602E-2</v>
      </c>
      <c r="Y51" s="18">
        <f t="shared" si="6"/>
        <v>3.6853301236930487E-2</v>
      </c>
      <c r="Z51" s="18">
        <f t="shared" si="6"/>
        <v>3.5802015747210113E-2</v>
      </c>
      <c r="AA51" s="18">
        <f t="shared" si="6"/>
        <v>4.5279195900502299E-2</v>
      </c>
      <c r="AB51" s="18">
        <f t="shared" si="6"/>
        <v>5.554495338428149E-2</v>
      </c>
      <c r="AC51" s="18">
        <f t="shared" si="6"/>
        <v>5.1036816090123685E-2</v>
      </c>
      <c r="AD51" s="18">
        <f t="shared" si="6"/>
        <v>5.2911979632105068E-2</v>
      </c>
      <c r="AF51" s="19">
        <f t="shared" si="3"/>
        <v>2.5644674287955853E-2</v>
      </c>
      <c r="AG51" s="19" t="str">
        <f t="shared" si="4"/>
        <v>Indonesia</v>
      </c>
    </row>
    <row r="52" spans="1:33" x14ac:dyDescent="0.15">
      <c r="A52" s="24" t="s">
        <v>47</v>
      </c>
      <c r="B52" s="18">
        <f t="shared" si="6"/>
        <v>1.0205817341669988E-2</v>
      </c>
      <c r="C52" s="18">
        <f t="shared" si="6"/>
        <v>1.0904159781382714E-2</v>
      </c>
      <c r="D52" s="18">
        <f t="shared" si="6"/>
        <v>9.1181031913691573E-3</v>
      </c>
      <c r="E52" s="18">
        <f t="shared" si="6"/>
        <v>8.9844722587622047E-3</v>
      </c>
      <c r="F52" s="18">
        <f t="shared" si="6"/>
        <v>9.2421339398511895E-3</v>
      </c>
      <c r="G52" s="18">
        <f t="shared" si="6"/>
        <v>8.8523988624896795E-3</v>
      </c>
      <c r="H52" s="18">
        <f t="shared" si="6"/>
        <v>7.6155025500650756E-3</v>
      </c>
      <c r="I52" s="18">
        <f t="shared" si="6"/>
        <v>6.5853986634434591E-3</v>
      </c>
      <c r="J52" s="18">
        <f t="shared" si="6"/>
        <v>6.0518357053622029E-3</v>
      </c>
      <c r="K52" s="18">
        <f t="shared" si="6"/>
        <v>5.7760097570895997E-3</v>
      </c>
      <c r="L52" s="18">
        <f t="shared" si="6"/>
        <v>5.1814918268759625E-3</v>
      </c>
      <c r="M52" s="18">
        <f t="shared" si="6"/>
        <v>4.5835465879013951E-3</v>
      </c>
      <c r="N52" s="18">
        <f t="shared" si="6"/>
        <v>4.6273550183189033E-3</v>
      </c>
      <c r="O52" s="18">
        <f t="shared" si="6"/>
        <v>4.0469217242085423E-3</v>
      </c>
      <c r="P52" s="18">
        <f t="shared" si="6"/>
        <v>4.7418305883797371E-3</v>
      </c>
      <c r="Q52" s="18">
        <f t="shared" si="6"/>
        <v>4.5084179415402449E-3</v>
      </c>
      <c r="R52" s="18">
        <f t="shared" si="6"/>
        <v>4.7979889652374555E-3</v>
      </c>
      <c r="S52" s="18">
        <f t="shared" si="6"/>
        <v>6.1346765214968209E-3</v>
      </c>
      <c r="T52" s="18">
        <f t="shared" si="6"/>
        <v>6.3180962121819799E-3</v>
      </c>
      <c r="U52" s="18">
        <f t="shared" si="6"/>
        <v>6.337239902930893E-3</v>
      </c>
      <c r="V52" s="18">
        <f t="shared" si="6"/>
        <v>6.666801078312177E-3</v>
      </c>
      <c r="W52" s="18">
        <f t="shared" si="6"/>
        <v>5.549093765845458E-3</v>
      </c>
      <c r="X52" s="18">
        <f t="shared" si="6"/>
        <v>6.0503442969953901E-3</v>
      </c>
      <c r="Y52" s="18">
        <f t="shared" si="6"/>
        <v>5.2389103911853977E-3</v>
      </c>
      <c r="Z52" s="18">
        <f t="shared" si="6"/>
        <v>6.093400354032481E-3</v>
      </c>
      <c r="AA52" s="18">
        <f t="shared" si="6"/>
        <v>5.7578033440160168E-3</v>
      </c>
      <c r="AB52" s="18">
        <f t="shared" si="6"/>
        <v>6.8798975831430688E-3</v>
      </c>
      <c r="AC52" s="18">
        <f t="shared" si="6"/>
        <v>5.7760243249035028E-3</v>
      </c>
      <c r="AD52" s="18">
        <f t="shared" si="6"/>
        <v>7.321663612453508E-3</v>
      </c>
      <c r="AF52" s="19">
        <f t="shared" si="3"/>
        <v>6.5499081410842833E-3</v>
      </c>
      <c r="AG52" s="19" t="str">
        <f t="shared" si="4"/>
        <v>Italy</v>
      </c>
    </row>
    <row r="53" spans="1:33" x14ac:dyDescent="0.15">
      <c r="A53" s="24" t="s">
        <v>65</v>
      </c>
      <c r="B53" s="18">
        <f t="shared" si="6"/>
        <v>0.23738722058194725</v>
      </c>
      <c r="C53" s="18">
        <f t="shared" si="6"/>
        <v>0.23968983064476579</v>
      </c>
      <c r="D53" s="18">
        <f t="shared" si="6"/>
        <v>0.24089230409359819</v>
      </c>
      <c r="E53" s="18">
        <f t="shared" si="6"/>
        <v>0.24934792382847357</v>
      </c>
      <c r="F53" s="18">
        <f t="shared" si="6"/>
        <v>0.23512857019716552</v>
      </c>
      <c r="G53" s="18">
        <f t="shared" si="6"/>
        <v>0.24273002476836988</v>
      </c>
      <c r="H53" s="18">
        <f t="shared" si="6"/>
        <v>0.22221989433536654</v>
      </c>
      <c r="I53" s="18">
        <f t="shared" si="6"/>
        <v>0.20489962067245168</v>
      </c>
      <c r="J53" s="18">
        <f t="shared" si="6"/>
        <v>0.19769294865635736</v>
      </c>
      <c r="K53" s="18">
        <f t="shared" si="6"/>
        <v>0.20191085931894481</v>
      </c>
      <c r="L53" s="18">
        <f t="shared" si="6"/>
        <v>0.21584114094217893</v>
      </c>
      <c r="M53" s="18">
        <f t="shared" si="6"/>
        <v>0.21254300588234226</v>
      </c>
      <c r="N53" s="18">
        <f t="shared" si="6"/>
        <v>0.21991193852370203</v>
      </c>
      <c r="O53" s="18">
        <f t="shared" si="6"/>
        <v>0.22739762905194738</v>
      </c>
      <c r="P53" s="18">
        <f t="shared" si="6"/>
        <v>0.20992918573480809</v>
      </c>
      <c r="Q53" s="18">
        <f t="shared" si="6"/>
        <v>0.18323500862701922</v>
      </c>
      <c r="R53" s="18">
        <f t="shared" si="6"/>
        <v>0.16620112821820149</v>
      </c>
      <c r="S53" s="18">
        <f t="shared" si="6"/>
        <v>0.16665105771242775</v>
      </c>
      <c r="T53" s="18">
        <f t="shared" si="6"/>
        <v>0.17531497274797628</v>
      </c>
      <c r="U53" s="18">
        <f t="shared" si="6"/>
        <v>0.16659871598259132</v>
      </c>
      <c r="V53" s="18">
        <f t="shared" si="6"/>
        <v>0.17306375028229112</v>
      </c>
      <c r="W53" s="18">
        <f t="shared" si="6"/>
        <v>0.17432008542097999</v>
      </c>
      <c r="X53" s="18">
        <f t="shared" si="6"/>
        <v>0.17075415057400997</v>
      </c>
      <c r="Y53" s="18">
        <f t="shared" si="6"/>
        <v>0.17825934468822019</v>
      </c>
      <c r="Z53" s="18">
        <f t="shared" si="6"/>
        <v>0.18044224524181066</v>
      </c>
      <c r="AA53" s="18">
        <f t="shared" si="6"/>
        <v>0.18685511018067455</v>
      </c>
      <c r="AB53" s="18">
        <f t="shared" si="6"/>
        <v>0.16474964708438933</v>
      </c>
      <c r="AC53" s="18">
        <f t="shared" si="6"/>
        <v>0.1406481496489442</v>
      </c>
      <c r="AD53" s="18">
        <f t="shared" si="6"/>
        <v>0.14251336599541131</v>
      </c>
      <c r="AF53" s="19">
        <f t="shared" si="3"/>
        <v>0.19748720102197817</v>
      </c>
      <c r="AG53" s="19" t="str">
        <f t="shared" si="4"/>
        <v>Japan</v>
      </c>
    </row>
    <row r="54" spans="1:33" x14ac:dyDescent="0.15">
      <c r="A54" s="24" t="s">
        <v>534</v>
      </c>
      <c r="B54" s="18">
        <f t="shared" si="6"/>
        <v>4.7968791856320574E-2</v>
      </c>
      <c r="C54" s="18">
        <f t="shared" si="6"/>
        <v>4.3292981560259867E-2</v>
      </c>
      <c r="D54" s="18">
        <f t="shared" si="6"/>
        <v>4.6351775813205431E-2</v>
      </c>
      <c r="E54" s="18">
        <f t="shared" si="6"/>
        <v>4.8797384135010453E-2</v>
      </c>
      <c r="F54" s="18">
        <f t="shared" si="6"/>
        <v>4.8639176697253879E-2</v>
      </c>
      <c r="G54" s="18">
        <f t="shared" si="6"/>
        <v>4.6188423080451332E-2</v>
      </c>
      <c r="H54" s="18">
        <f t="shared" si="6"/>
        <v>4.9950422693199062E-2</v>
      </c>
      <c r="I54" s="18">
        <f t="shared" si="6"/>
        <v>5.3863098800365723E-2</v>
      </c>
      <c r="J54" s="18">
        <f t="shared" si="6"/>
        <v>6.8756962754774484E-2</v>
      </c>
      <c r="K54" s="18">
        <f t="shared" si="6"/>
        <v>6.5420988839977323E-2</v>
      </c>
      <c r="L54" s="18">
        <f t="shared" si="6"/>
        <v>5.7714548233881342E-2</v>
      </c>
      <c r="M54" s="18">
        <f t="shared" si="6"/>
        <v>6.9451418569783235E-2</v>
      </c>
      <c r="N54" s="18">
        <f t="shared" si="6"/>
        <v>6.0919179119378247E-2</v>
      </c>
      <c r="O54" s="18">
        <f t="shared" si="6"/>
        <v>5.5965419312072225E-2</v>
      </c>
      <c r="P54" s="18">
        <f t="shared" si="6"/>
        <v>5.0653154307109927E-2</v>
      </c>
      <c r="Q54" s="18">
        <f t="shared" si="6"/>
        <v>5.7485434180164795E-2</v>
      </c>
      <c r="R54" s="18">
        <f t="shared" si="6"/>
        <v>5.9474169997819244E-2</v>
      </c>
      <c r="S54" s="18">
        <f t="shared" si="6"/>
        <v>6.3507785191732599E-2</v>
      </c>
      <c r="T54" s="18">
        <f t="shared" si="6"/>
        <v>7.2441632824332552E-2</v>
      </c>
      <c r="U54" s="18">
        <f t="shared" si="6"/>
        <v>7.033965883350414E-2</v>
      </c>
      <c r="V54" s="18">
        <f t="shared" si="6"/>
        <v>7.5888465048021367E-2</v>
      </c>
      <c r="W54" s="18">
        <f t="shared" si="6"/>
        <v>8.0284027078946829E-2</v>
      </c>
      <c r="X54" s="18">
        <f t="shared" si="6"/>
        <v>8.3629685357510836E-2</v>
      </c>
      <c r="Y54" s="18">
        <f t="shared" si="6"/>
        <v>7.3366839197300956E-2</v>
      </c>
      <c r="Z54" s="18">
        <f t="shared" si="6"/>
        <v>6.7717609452786404E-2</v>
      </c>
      <c r="AA54" s="18">
        <f t="shared" si="6"/>
        <v>6.5936512786427467E-2</v>
      </c>
      <c r="AB54" s="18">
        <f t="shared" si="6"/>
        <v>8.4128578847504965E-2</v>
      </c>
      <c r="AC54" s="18">
        <f t="shared" si="6"/>
        <v>9.6262531260064912E-2</v>
      </c>
      <c r="AD54" s="18">
        <f t="shared" si="6"/>
        <v>7.8117807188517199E-2</v>
      </c>
      <c r="AF54" s="19">
        <f t="shared" si="3"/>
        <v>6.3534981483368197E-2</v>
      </c>
      <c r="AG54" s="19" t="str">
        <f t="shared" si="4"/>
        <v>Korea, Rep. Of</v>
      </c>
    </row>
    <row r="55" spans="1:33" x14ac:dyDescent="0.15">
      <c r="A55" s="24" t="s">
        <v>91</v>
      </c>
      <c r="B55" s="18">
        <f t="shared" si="6"/>
        <v>2.9167833426798385E-2</v>
      </c>
      <c r="C55" s="18">
        <f t="shared" si="6"/>
        <v>2.6821075652445198E-2</v>
      </c>
      <c r="D55" s="18">
        <f t="shared" si="6"/>
        <v>2.1368840456651845E-2</v>
      </c>
      <c r="E55" s="18">
        <f t="shared" si="6"/>
        <v>2.3619403104693373E-2</v>
      </c>
      <c r="F55" s="18">
        <f t="shared" si="6"/>
        <v>2.4332134573012979E-2</v>
      </c>
      <c r="G55" s="18">
        <f t="shared" si="6"/>
        <v>3.3918906522337401E-2</v>
      </c>
      <c r="H55" s="18">
        <f t="shared" si="6"/>
        <v>3.0308352511606636E-2</v>
      </c>
      <c r="I55" s="18">
        <f t="shared" si="6"/>
        <v>4.1248105639639418E-2</v>
      </c>
      <c r="J55" s="18">
        <f t="shared" si="6"/>
        <v>4.5007994739872992E-2</v>
      </c>
      <c r="K55" s="18">
        <f t="shared" si="6"/>
        <v>4.4720413837549301E-2</v>
      </c>
      <c r="L55" s="18">
        <f t="shared" si="6"/>
        <v>4.0464970562438272E-2</v>
      </c>
      <c r="M55" s="18">
        <f t="shared" si="6"/>
        <v>4.9984751362937965E-2</v>
      </c>
      <c r="N55" s="18">
        <f t="shared" si="6"/>
        <v>6.2678571177426867E-2</v>
      </c>
      <c r="O55" s="18">
        <f t="shared" si="6"/>
        <v>5.8834968838247501E-2</v>
      </c>
      <c r="P55" s="18">
        <f t="shared" si="6"/>
        <v>5.8224502287230376E-2</v>
      </c>
      <c r="Q55" s="18">
        <f t="shared" si="6"/>
        <v>5.8600419703706372E-2</v>
      </c>
      <c r="R55" s="18">
        <f t="shared" si="6"/>
        <v>5.6277915220327483E-2</v>
      </c>
      <c r="S55" s="18">
        <f t="shared" si="6"/>
        <v>5.1031203111788728E-2</v>
      </c>
      <c r="T55" s="18">
        <f t="shared" si="6"/>
        <v>4.5358630332713291E-2</v>
      </c>
      <c r="U55" s="18">
        <f t="shared" si="6"/>
        <v>4.4555877862526273E-2</v>
      </c>
      <c r="V55" s="18">
        <f t="shared" si="6"/>
        <v>4.3165334754321133E-2</v>
      </c>
      <c r="W55" s="18">
        <f t="shared" si="6"/>
        <v>3.8632209833594035E-2</v>
      </c>
      <c r="X55" s="18">
        <f t="shared" si="6"/>
        <v>3.7945152574031367E-2</v>
      </c>
      <c r="Y55" s="18">
        <f t="shared" si="6"/>
        <v>4.1416419245693462E-2</v>
      </c>
      <c r="Z55" s="18">
        <f t="shared" si="6"/>
        <v>4.3517830507356622E-2</v>
      </c>
      <c r="AA55" s="18">
        <f t="shared" si="6"/>
        <v>3.9358528316781223E-2</v>
      </c>
      <c r="AB55" s="18">
        <f t="shared" si="6"/>
        <v>4.13421586217146E-2</v>
      </c>
      <c r="AC55" s="18">
        <f t="shared" si="6"/>
        <v>4.2135662424581312E-2</v>
      </c>
      <c r="AD55" s="18">
        <f t="shared" si="6"/>
        <v>4.3863370392369573E-2</v>
      </c>
      <c r="AF55" s="19">
        <f t="shared" si="3"/>
        <v>4.1996604744634278E-2</v>
      </c>
      <c r="AG55" s="19" t="str">
        <f t="shared" si="4"/>
        <v>Malaysia</v>
      </c>
    </row>
    <row r="56" spans="1:33" x14ac:dyDescent="0.15">
      <c r="A56" s="24" t="s">
        <v>241</v>
      </c>
      <c r="B56" s="18">
        <f t="shared" si="6"/>
        <v>1.1675874865510803E-3</v>
      </c>
      <c r="C56" s="18">
        <f t="shared" si="6"/>
        <v>1.4102541361256059E-3</v>
      </c>
      <c r="D56" s="18">
        <f t="shared" si="6"/>
        <v>1.7009716109089492E-3</v>
      </c>
      <c r="E56" s="18">
        <f t="shared" si="6"/>
        <v>2.0676628457302719E-3</v>
      </c>
      <c r="F56" s="18">
        <f t="shared" si="6"/>
        <v>2.4674848018418115E-3</v>
      </c>
      <c r="G56" s="18">
        <f t="shared" si="6"/>
        <v>0</v>
      </c>
      <c r="H56" s="18">
        <f t="shared" si="6"/>
        <v>1.5488826924960426E-3</v>
      </c>
      <c r="I56" s="18">
        <f t="shared" si="6"/>
        <v>1.8961377228419907E-3</v>
      </c>
      <c r="J56" s="18">
        <f t="shared" si="6"/>
        <v>2.6836859071041491E-3</v>
      </c>
      <c r="K56" s="18">
        <f t="shared" si="6"/>
        <v>5.1906967801319615E-3</v>
      </c>
      <c r="L56" s="18">
        <f t="shared" si="6"/>
        <v>3.5105133836712955E-3</v>
      </c>
      <c r="M56" s="18">
        <f t="shared" si="6"/>
        <v>5.5226978827842043E-3</v>
      </c>
      <c r="N56" s="18">
        <f t="shared" si="6"/>
        <v>2.1092400472782244E-3</v>
      </c>
      <c r="O56" s="18">
        <f t="shared" si="6"/>
        <v>2.2526378344597127E-3</v>
      </c>
      <c r="P56" s="18">
        <f t="shared" si="6"/>
        <v>2.1620205156844849E-3</v>
      </c>
      <c r="Q56" s="18">
        <f t="shared" si="6"/>
        <v>2.2981625845891335E-3</v>
      </c>
      <c r="R56" s="18">
        <f t="shared" si="6"/>
        <v>2.6280206940287156E-3</v>
      </c>
      <c r="S56" s="18">
        <f t="shared" si="6"/>
        <v>2.6982788758200711E-3</v>
      </c>
      <c r="T56" s="18">
        <f t="shared" si="6"/>
        <v>2.6426998404746756E-3</v>
      </c>
      <c r="U56" s="18">
        <f t="shared" si="6"/>
        <v>3.4818964436862374E-3</v>
      </c>
      <c r="V56" s="18">
        <f t="shared" si="6"/>
        <v>4.155324527520942E-3</v>
      </c>
      <c r="W56" s="18">
        <f t="shared" si="6"/>
        <v>3.1268002087222538E-3</v>
      </c>
      <c r="X56" s="18">
        <f t="shared" si="6"/>
        <v>3.503844610701622E-3</v>
      </c>
      <c r="Y56" s="18">
        <f t="shared" ref="Y56:AD56" si="7">Y20/Y$36</f>
        <v>4.452200012028373E-3</v>
      </c>
      <c r="Z56" s="18">
        <f t="shared" si="7"/>
        <v>5.1589718436385046E-3</v>
      </c>
      <c r="AA56" s="18">
        <f t="shared" si="7"/>
        <v>5.4562462484844748E-3</v>
      </c>
      <c r="AB56" s="18">
        <f t="shared" si="7"/>
        <v>5.7394128516409662E-3</v>
      </c>
      <c r="AC56" s="18">
        <f t="shared" si="7"/>
        <v>5.2696438127930586E-3</v>
      </c>
      <c r="AD56" s="18">
        <f t="shared" si="7"/>
        <v>5.5669725723083412E-3</v>
      </c>
      <c r="AF56" s="19">
        <f t="shared" si="3"/>
        <v>3.1678947853119714E-3</v>
      </c>
      <c r="AG56" s="19" t="str">
        <f t="shared" si="4"/>
        <v>Mexico</v>
      </c>
    </row>
    <row r="57" spans="1:33" x14ac:dyDescent="0.15">
      <c r="A57" s="24" t="s">
        <v>52</v>
      </c>
      <c r="B57" s="18">
        <f t="shared" ref="B57:AD65" si="8">B21/B$36</f>
        <v>2.7267253149319114E-2</v>
      </c>
      <c r="C57" s="18">
        <f t="shared" si="8"/>
        <v>2.9096988727284185E-2</v>
      </c>
      <c r="D57" s="18">
        <f t="shared" si="8"/>
        <v>2.4599146074008683E-2</v>
      </c>
      <c r="E57" s="18">
        <f t="shared" si="8"/>
        <v>2.7012990898783829E-2</v>
      </c>
      <c r="F57" s="18">
        <f t="shared" si="8"/>
        <v>2.9678074283269303E-2</v>
      </c>
      <c r="G57" s="18">
        <f t="shared" si="8"/>
        <v>3.3024493165764605E-2</v>
      </c>
      <c r="H57" s="18">
        <f t="shared" si="8"/>
        <v>4.0468573409439372E-2</v>
      </c>
      <c r="I57" s="18">
        <f t="shared" si="8"/>
        <v>5.0685414931947143E-2</v>
      </c>
      <c r="J57" s="18">
        <f t="shared" si="8"/>
        <v>5.6967876019967521E-2</v>
      </c>
      <c r="K57" s="18">
        <f t="shared" si="8"/>
        <v>5.5104643843358267E-2</v>
      </c>
      <c r="L57" s="18">
        <f t="shared" si="8"/>
        <v>5.9497442220287404E-2</v>
      </c>
      <c r="M57" s="18">
        <f t="shared" si="8"/>
        <v>5.5807223407097976E-2</v>
      </c>
      <c r="N57" s="18">
        <f t="shared" si="8"/>
        <v>5.3003222843632285E-2</v>
      </c>
      <c r="O57" s="18">
        <f t="shared" si="8"/>
        <v>5.7704020510680729E-2</v>
      </c>
      <c r="P57" s="18">
        <f t="shared" si="8"/>
        <v>6.1011772128231792E-2</v>
      </c>
      <c r="Q57" s="18">
        <f t="shared" si="8"/>
        <v>6.4212379471267234E-2</v>
      </c>
      <c r="R57" s="18">
        <f t="shared" si="8"/>
        <v>5.4207298184786847E-2</v>
      </c>
      <c r="S57" s="18">
        <f t="shared" si="8"/>
        <v>4.6762719996780729E-2</v>
      </c>
      <c r="T57" s="18">
        <f t="shared" si="8"/>
        <v>5.8197173573477555E-2</v>
      </c>
      <c r="U57" s="18">
        <f t="shared" si="8"/>
        <v>2.986273023508124E-2</v>
      </c>
      <c r="V57" s="18">
        <f t="shared" si="8"/>
        <v>2.255034810721282E-2</v>
      </c>
      <c r="W57" s="18">
        <f t="shared" si="8"/>
        <v>1.9343199490322666E-2</v>
      </c>
      <c r="X57" s="18">
        <f t="shared" si="8"/>
        <v>2.0028840092373872E-2</v>
      </c>
      <c r="Y57" s="18">
        <f t="shared" si="8"/>
        <v>2.0822707114710612E-2</v>
      </c>
      <c r="Z57" s="18">
        <f t="shared" si="8"/>
        <v>2.0453071092235063E-2</v>
      </c>
      <c r="AA57" s="18">
        <f t="shared" si="8"/>
        <v>1.9239923599542699E-2</v>
      </c>
      <c r="AB57" s="18">
        <f t="shared" si="8"/>
        <v>2.4385532695428723E-2</v>
      </c>
      <c r="AC57" s="18">
        <f t="shared" si="8"/>
        <v>2.1743516067655299E-2</v>
      </c>
      <c r="AD57" s="18">
        <f t="shared" si="8"/>
        <v>1.9218351910400749E-2</v>
      </c>
      <c r="AF57" s="19">
        <f t="shared" si="3"/>
        <v>3.7998514732563736E-2</v>
      </c>
      <c r="AG57" s="19" t="str">
        <f t="shared" si="4"/>
        <v>Netherlands, The</v>
      </c>
    </row>
    <row r="58" spans="1:33" x14ac:dyDescent="0.15">
      <c r="A58" s="24" t="s">
        <v>67</v>
      </c>
      <c r="B58" s="18">
        <f t="shared" si="8"/>
        <v>4.6935444823727702E-3</v>
      </c>
      <c r="C58" s="18">
        <f t="shared" si="8"/>
        <v>5.2563972707688955E-3</v>
      </c>
      <c r="D58" s="18">
        <f t="shared" si="8"/>
        <v>5.6386009172947928E-3</v>
      </c>
      <c r="E58" s="18">
        <f t="shared" si="8"/>
        <v>4.8048333046593911E-3</v>
      </c>
      <c r="F58" s="18">
        <f t="shared" si="8"/>
        <v>4.399473344603699E-3</v>
      </c>
      <c r="G58" s="18">
        <f t="shared" si="8"/>
        <v>4.0821942941014584E-3</v>
      </c>
      <c r="H58" s="18">
        <f t="shared" si="8"/>
        <v>4.8752193558335467E-3</v>
      </c>
      <c r="I58" s="18">
        <f t="shared" si="8"/>
        <v>3.0242025439380991E-3</v>
      </c>
      <c r="J58" s="18">
        <f t="shared" si="8"/>
        <v>2.9174102567607026E-3</v>
      </c>
      <c r="K58" s="18">
        <f t="shared" si="8"/>
        <v>3.1599057911561928E-3</v>
      </c>
      <c r="L58" s="18">
        <f t="shared" si="8"/>
        <v>4.5518517994406638E-3</v>
      </c>
      <c r="M58" s="18">
        <f t="shared" si="8"/>
        <v>4.1199881196319213E-3</v>
      </c>
      <c r="N58" s="18">
        <f t="shared" si="8"/>
        <v>4.7859809897566217E-3</v>
      </c>
      <c r="O58" s="18">
        <f t="shared" si="8"/>
        <v>4.528190011236167E-3</v>
      </c>
      <c r="P58" s="18">
        <f t="shared" si="8"/>
        <v>4.3297406925108953E-3</v>
      </c>
      <c r="Q58" s="18">
        <f t="shared" si="8"/>
        <v>4.0321931356667824E-3</v>
      </c>
      <c r="R58" s="18">
        <f t="shared" si="8"/>
        <v>5.5400465065386121E-3</v>
      </c>
      <c r="S58" s="18">
        <f t="shared" si="8"/>
        <v>5.3633272897514036E-3</v>
      </c>
      <c r="T58" s="18">
        <f t="shared" si="8"/>
        <v>4.9947431139397936E-3</v>
      </c>
      <c r="U58" s="18">
        <f t="shared" si="8"/>
        <v>5.2680922186603219E-3</v>
      </c>
      <c r="V58" s="18">
        <f t="shared" si="8"/>
        <v>6.7085945470408501E-3</v>
      </c>
      <c r="W58" s="18">
        <f t="shared" si="8"/>
        <v>5.6714213846255036E-3</v>
      </c>
      <c r="X58" s="18">
        <f t="shared" si="8"/>
        <v>5.6081035936955551E-3</v>
      </c>
      <c r="Y58" s="18">
        <f t="shared" si="8"/>
        <v>5.3620145543569501E-3</v>
      </c>
      <c r="Z58" s="18">
        <f t="shared" si="8"/>
        <v>4.2043509538493944E-3</v>
      </c>
      <c r="AA58" s="18">
        <f t="shared" si="8"/>
        <v>4.1651934823193097E-3</v>
      </c>
      <c r="AB58" s="18">
        <f t="shared" si="8"/>
        <v>4.1416058918868192E-3</v>
      </c>
      <c r="AC58" s="18">
        <f t="shared" si="8"/>
        <v>4.0004033231322081E-3</v>
      </c>
      <c r="AD58" s="18">
        <f t="shared" si="8"/>
        <v>4.2657397375419773E-3</v>
      </c>
      <c r="AF58" s="19">
        <f t="shared" si="3"/>
        <v>4.6377021692093554E-3</v>
      </c>
      <c r="AG58" s="19" t="str">
        <f t="shared" si="4"/>
        <v>New Zealand</v>
      </c>
    </row>
    <row r="59" spans="1:33" x14ac:dyDescent="0.15">
      <c r="A59" s="24" t="s">
        <v>68</v>
      </c>
      <c r="B59" s="18">
        <f t="shared" si="8"/>
        <v>8.551532093799114E-4</v>
      </c>
      <c r="C59" s="18">
        <f t="shared" si="8"/>
        <v>4.6036258441074004E-4</v>
      </c>
      <c r="D59" s="18">
        <f t="shared" si="8"/>
        <v>3.7887473131033338E-4</v>
      </c>
      <c r="E59" s="18">
        <f t="shared" si="8"/>
        <v>4.7679334137628508E-4</v>
      </c>
      <c r="F59" s="18">
        <f t="shared" si="8"/>
        <v>4.6846171717897938E-4</v>
      </c>
      <c r="G59" s="18">
        <f t="shared" si="8"/>
        <v>0</v>
      </c>
      <c r="H59" s="18">
        <f t="shared" si="8"/>
        <v>4.1814024289672536E-4</v>
      </c>
      <c r="I59" s="18">
        <f t="shared" si="8"/>
        <v>3.6563866074732632E-4</v>
      </c>
      <c r="J59" s="18">
        <f t="shared" si="8"/>
        <v>3.5959117304889296E-4</v>
      </c>
      <c r="K59" s="18">
        <f t="shared" si="8"/>
        <v>3.1936391703441143E-4</v>
      </c>
      <c r="L59" s="18">
        <f t="shared" si="8"/>
        <v>4.3382703793342595E-4</v>
      </c>
      <c r="M59" s="18">
        <f t="shared" si="8"/>
        <v>2.2046705301497423E-4</v>
      </c>
      <c r="N59" s="18">
        <f t="shared" si="8"/>
        <v>1.7319806359007006E-4</v>
      </c>
      <c r="O59" s="18">
        <f t="shared" si="8"/>
        <v>1.9043702782226213E-4</v>
      </c>
      <c r="P59" s="18">
        <f t="shared" si="8"/>
        <v>2.4924234828055673E-4</v>
      </c>
      <c r="Q59" s="18">
        <f t="shared" si="8"/>
        <v>4.1092412316760145E-4</v>
      </c>
      <c r="R59" s="18">
        <f t="shared" si="8"/>
        <v>6.955142353261629E-4</v>
      </c>
      <c r="S59" s="18">
        <f t="shared" si="8"/>
        <v>7.4566803098743961E-4</v>
      </c>
      <c r="T59" s="18">
        <f t="shared" si="8"/>
        <v>5.5371876320049914E-4</v>
      </c>
      <c r="U59" s="18">
        <f t="shared" si="8"/>
        <v>1.0301437092374353E-3</v>
      </c>
      <c r="V59" s="18">
        <f t="shared" si="8"/>
        <v>8.564577072296077E-4</v>
      </c>
      <c r="W59" s="18">
        <f t="shared" si="8"/>
        <v>1.0080572814442923E-3</v>
      </c>
      <c r="X59" s="18">
        <f t="shared" si="8"/>
        <v>5.006733009838948E-4</v>
      </c>
      <c r="Y59" s="18">
        <f t="shared" si="8"/>
        <v>5.2493175729201519E-4</v>
      </c>
      <c r="Z59" s="18">
        <f t="shared" si="8"/>
        <v>5.1217462322714112E-4</v>
      </c>
      <c r="AA59" s="18">
        <f t="shared" si="8"/>
        <v>5.415535113983983E-4</v>
      </c>
      <c r="AB59" s="18">
        <f t="shared" si="8"/>
        <v>3.4153989155621321E-4</v>
      </c>
      <c r="AC59" s="18">
        <f t="shared" si="8"/>
        <v>2.8450432312099989E-4</v>
      </c>
      <c r="AD59" s="18">
        <f t="shared" si="8"/>
        <v>2.6274611988296218E-4</v>
      </c>
      <c r="AF59" s="19">
        <f t="shared" si="3"/>
        <v>4.702813271061916E-4</v>
      </c>
      <c r="AG59" s="19" t="str">
        <f t="shared" si="4"/>
        <v>Norway</v>
      </c>
    </row>
    <row r="60" spans="1:33" x14ac:dyDescent="0.15">
      <c r="A60" s="24" t="s">
        <v>246</v>
      </c>
      <c r="B60" s="18">
        <f t="shared" si="8"/>
        <v>5.6834917145931832E-4</v>
      </c>
      <c r="C60" s="18">
        <f t="shared" si="8"/>
        <v>7.7280994129073693E-4</v>
      </c>
      <c r="D60" s="18">
        <f t="shared" si="8"/>
        <v>1.170200077575572E-3</v>
      </c>
      <c r="E60" s="18">
        <f t="shared" si="8"/>
        <v>1.2734970490773222E-3</v>
      </c>
      <c r="F60" s="18">
        <f t="shared" si="8"/>
        <v>1.4362241611158831E-3</v>
      </c>
      <c r="G60" s="18">
        <f t="shared" si="8"/>
        <v>0</v>
      </c>
      <c r="H60" s="18">
        <f t="shared" si="8"/>
        <v>1.1331536420602199E-3</v>
      </c>
      <c r="I60" s="18">
        <f t="shared" si="8"/>
        <v>2.9193316568718324E-4</v>
      </c>
      <c r="J60" s="18">
        <f t="shared" si="8"/>
        <v>4.6971953924078468E-4</v>
      </c>
      <c r="K60" s="18">
        <f t="shared" si="8"/>
        <v>5.3839710044171671E-4</v>
      </c>
      <c r="L60" s="18">
        <f t="shared" si="8"/>
        <v>6.5941448623181944E-4</v>
      </c>
      <c r="M60" s="18">
        <f t="shared" si="8"/>
        <v>2.6991852467501954E-4</v>
      </c>
      <c r="N60" s="18">
        <f t="shared" si="8"/>
        <v>2.2488829670145067E-4</v>
      </c>
      <c r="O60" s="18">
        <f t="shared" si="8"/>
        <v>1.8224438872496246E-4</v>
      </c>
      <c r="P60" s="18">
        <f t="shared" si="8"/>
        <v>1.4755395255505152E-4</v>
      </c>
      <c r="Q60" s="18">
        <f t="shared" si="8"/>
        <v>4.0642553818606768E-4</v>
      </c>
      <c r="R60" s="18">
        <f t="shared" si="8"/>
        <v>2.021106435767796E-4</v>
      </c>
      <c r="S60" s="18">
        <f t="shared" si="8"/>
        <v>5.0081810726017718E-4</v>
      </c>
      <c r="T60" s="18">
        <f t="shared" si="8"/>
        <v>1.6175311299771848E-3</v>
      </c>
      <c r="U60" s="18">
        <f t="shared" si="8"/>
        <v>8.4805128812487807E-4</v>
      </c>
      <c r="V60" s="18">
        <f t="shared" si="8"/>
        <v>1.6195460819339157E-3</v>
      </c>
      <c r="W60" s="18">
        <f t="shared" si="8"/>
        <v>5.0243402633359791E-4</v>
      </c>
      <c r="X60" s="18">
        <f t="shared" si="8"/>
        <v>5.9496451038310364E-4</v>
      </c>
      <c r="Y60" s="18">
        <f t="shared" si="8"/>
        <v>6.5097741235825666E-4</v>
      </c>
      <c r="Z60" s="18">
        <f t="shared" si="8"/>
        <v>5.4030407643370422E-4</v>
      </c>
      <c r="AA60" s="18">
        <f t="shared" si="8"/>
        <v>4.9640813525792763E-4</v>
      </c>
      <c r="AB60" s="18">
        <f t="shared" si="8"/>
        <v>1.3163779754786452E-3</v>
      </c>
      <c r="AC60" s="18">
        <f t="shared" si="8"/>
        <v>9.7440154826927564E-4</v>
      </c>
      <c r="AD60" s="18">
        <f t="shared" si="8"/>
        <v>4.6068939635401099E-4</v>
      </c>
      <c r="AF60" s="19">
        <f t="shared" si="3"/>
        <v>6.851497712677437E-4</v>
      </c>
      <c r="AG60" s="19" t="str">
        <f t="shared" si="4"/>
        <v>Peru</v>
      </c>
    </row>
    <row r="61" spans="1:33" x14ac:dyDescent="0.15">
      <c r="A61" s="24" t="s">
        <v>157</v>
      </c>
      <c r="B61" s="18">
        <f t="shared" si="8"/>
        <v>4.1502664455929025E-2</v>
      </c>
      <c r="C61" s="18">
        <f t="shared" si="8"/>
        <v>4.6160413979138878E-2</v>
      </c>
      <c r="D61" s="18">
        <f t="shared" si="8"/>
        <v>3.3356835075259543E-2</v>
      </c>
      <c r="E61" s="18">
        <f t="shared" si="8"/>
        <v>3.5154576147483081E-2</v>
      </c>
      <c r="F61" s="18">
        <f t="shared" si="8"/>
        <v>4.6364162678635808E-2</v>
      </c>
      <c r="G61" s="18">
        <f t="shared" si="8"/>
        <v>3.8643243739106506E-2</v>
      </c>
      <c r="H61" s="18">
        <f t="shared" si="8"/>
        <v>2.0856144269355999E-2</v>
      </c>
      <c r="I61" s="18">
        <f t="shared" si="8"/>
        <v>1.2769229899979096E-2</v>
      </c>
      <c r="J61" s="18">
        <f t="shared" si="8"/>
        <v>1.5337665608358524E-2</v>
      </c>
      <c r="K61" s="18">
        <f t="shared" si="8"/>
        <v>1.7981575688698754E-2</v>
      </c>
      <c r="L61" s="18">
        <f t="shared" si="8"/>
        <v>1.6982358069049415E-2</v>
      </c>
      <c r="M61" s="18">
        <f t="shared" si="8"/>
        <v>1.7675769347865949E-2</v>
      </c>
      <c r="N61" s="18">
        <f t="shared" si="8"/>
        <v>2.0325662731152546E-2</v>
      </c>
      <c r="O61" s="18">
        <f t="shared" si="8"/>
        <v>1.9081115645783044E-2</v>
      </c>
      <c r="P61" s="18">
        <f t="shared" si="8"/>
        <v>3.0529389352904335E-2</v>
      </c>
      <c r="Q61" s="18">
        <f t="shared" si="8"/>
        <v>3.7663125318623113E-2</v>
      </c>
      <c r="R61" s="18">
        <f t="shared" si="8"/>
        <v>4.2207149104004332E-2</v>
      </c>
      <c r="S61" s="18">
        <f t="shared" si="8"/>
        <v>5.8760434160926758E-2</v>
      </c>
      <c r="T61" s="18">
        <f t="shared" si="8"/>
        <v>2.3344589404599662E-2</v>
      </c>
      <c r="U61" s="18">
        <f t="shared" si="8"/>
        <v>2.9684458033168788E-2</v>
      </c>
      <c r="V61" s="18">
        <f t="shared" si="8"/>
        <v>3.896198621427939E-2</v>
      </c>
      <c r="W61" s="18">
        <f t="shared" si="8"/>
        <v>3.9661944176886968E-2</v>
      </c>
      <c r="X61" s="18">
        <f t="shared" si="8"/>
        <v>3.1747528413101848E-2</v>
      </c>
      <c r="Y61" s="18">
        <f t="shared" si="8"/>
        <v>3.3284919238731343E-2</v>
      </c>
      <c r="Z61" s="18">
        <f t="shared" si="8"/>
        <v>1.9247151408962507E-2</v>
      </c>
      <c r="AA61" s="18">
        <f t="shared" si="8"/>
        <v>9.918230321367778E-3</v>
      </c>
      <c r="AB61" s="18">
        <f t="shared" si="8"/>
        <v>1.0410965963154975E-2</v>
      </c>
      <c r="AC61" s="18">
        <f t="shared" si="8"/>
        <v>1.3516087133825265E-2</v>
      </c>
      <c r="AD61" s="18">
        <f t="shared" si="8"/>
        <v>8.0021145951907017E-3</v>
      </c>
      <c r="AF61" s="19">
        <f t="shared" si="3"/>
        <v>2.7901085868121508E-2</v>
      </c>
      <c r="AG61" s="19" t="str">
        <f t="shared" si="4"/>
        <v>Saudi Arabia</v>
      </c>
    </row>
    <row r="62" spans="1:33" x14ac:dyDescent="0.15">
      <c r="A62" s="24" t="s">
        <v>70</v>
      </c>
      <c r="B62" s="18">
        <f t="shared" si="8"/>
        <v>3.9021236584122716E-2</v>
      </c>
      <c r="C62" s="18">
        <f t="shared" si="8"/>
        <v>3.983894770584144E-2</v>
      </c>
      <c r="D62" s="18">
        <f t="shared" si="8"/>
        <v>5.6053678132741459E-2</v>
      </c>
      <c r="E62" s="18">
        <f t="shared" si="8"/>
        <v>7.3318246565271333E-2</v>
      </c>
      <c r="F62" s="18">
        <f t="shared" si="8"/>
        <v>5.9086606261905095E-2</v>
      </c>
      <c r="G62" s="18">
        <f t="shared" si="8"/>
        <v>6.6805797633244651E-2</v>
      </c>
      <c r="H62" s="18">
        <f t="shared" si="8"/>
        <v>7.1471949084298533E-2</v>
      </c>
      <c r="I62" s="18">
        <f t="shared" si="8"/>
        <v>7.1337603387816265E-2</v>
      </c>
      <c r="J62" s="18">
        <f t="shared" si="8"/>
        <v>7.7066689877740582E-2</v>
      </c>
      <c r="K62" s="18">
        <f t="shared" si="8"/>
        <v>9.0774875880315506E-2</v>
      </c>
      <c r="L62" s="18">
        <f t="shared" si="8"/>
        <v>8.0875951810530061E-2</v>
      </c>
      <c r="M62" s="18">
        <f t="shared" si="8"/>
        <v>8.1155740216922845E-2</v>
      </c>
      <c r="N62" s="18">
        <f t="shared" si="8"/>
        <v>8.1563694853305321E-2</v>
      </c>
      <c r="O62" s="18">
        <f t="shared" si="8"/>
        <v>8.7888370976987776E-2</v>
      </c>
      <c r="P62" s="18">
        <f t="shared" si="8"/>
        <v>8.8419547560964012E-2</v>
      </c>
      <c r="Q62" s="18">
        <f t="shared" si="8"/>
        <v>9.6991251404702952E-2</v>
      </c>
      <c r="R62" s="18">
        <f t="shared" si="8"/>
        <v>0.10994432227980094</v>
      </c>
      <c r="S62" s="18">
        <f t="shared" si="8"/>
        <v>9.9172103956073454E-2</v>
      </c>
      <c r="T62" s="18">
        <f t="shared" si="8"/>
        <v>9.4422810156603462E-2</v>
      </c>
      <c r="U62" s="18">
        <f t="shared" si="8"/>
        <v>0.14239585953797229</v>
      </c>
      <c r="V62" s="18">
        <f t="shared" si="8"/>
        <v>0.10430712461237533</v>
      </c>
      <c r="W62" s="18">
        <f t="shared" si="8"/>
        <v>9.9663480374360999E-2</v>
      </c>
      <c r="X62" s="18">
        <f t="shared" si="8"/>
        <v>8.6205937567479948E-2</v>
      </c>
      <c r="Y62" s="18">
        <f t="shared" si="8"/>
        <v>8.5594747161252552E-2</v>
      </c>
      <c r="Z62" s="18">
        <f t="shared" si="8"/>
        <v>8.1788360692778631E-2</v>
      </c>
      <c r="AA62" s="18">
        <f t="shared" si="8"/>
        <v>7.9431438610714888E-2</v>
      </c>
      <c r="AB62" s="18">
        <f t="shared" si="8"/>
        <v>7.4042399570109357E-2</v>
      </c>
      <c r="AC62" s="18">
        <f t="shared" si="8"/>
        <v>7.2015911341414204E-2</v>
      </c>
      <c r="AD62" s="18">
        <f t="shared" si="8"/>
        <v>7.0084889021692437E-2</v>
      </c>
      <c r="AF62" s="19">
        <f t="shared" si="3"/>
        <v>8.1404812855839268E-2</v>
      </c>
      <c r="AG62" s="19" t="str">
        <f t="shared" si="4"/>
        <v>Singapore</v>
      </c>
    </row>
    <row r="63" spans="1:33" x14ac:dyDescent="0.15">
      <c r="A63" s="24" t="s">
        <v>207</v>
      </c>
      <c r="B63" s="18">
        <f t="shared" si="8"/>
        <v>2.4545244241264418E-4</v>
      </c>
      <c r="C63" s="18">
        <f t="shared" si="8"/>
        <v>1.5005310355575149E-3</v>
      </c>
      <c r="D63" s="18">
        <f t="shared" si="8"/>
        <v>3.2979942683942984E-3</v>
      </c>
      <c r="E63" s="18">
        <f t="shared" si="8"/>
        <v>2.7675252108069065E-3</v>
      </c>
      <c r="F63" s="18">
        <f t="shared" si="8"/>
        <v>2.1755543123453415E-3</v>
      </c>
      <c r="G63" s="18">
        <f t="shared" si="8"/>
        <v>0</v>
      </c>
      <c r="H63" s="18">
        <f t="shared" si="8"/>
        <v>1.7259832515205548E-3</v>
      </c>
      <c r="I63" s="18">
        <f t="shared" si="8"/>
        <v>1.584199543828058E-3</v>
      </c>
      <c r="J63" s="18">
        <f t="shared" si="8"/>
        <v>1.373149490411042E-3</v>
      </c>
      <c r="K63" s="18">
        <f t="shared" si="8"/>
        <v>1.2297961661303083E-3</v>
      </c>
      <c r="L63" s="18">
        <f t="shared" si="8"/>
        <v>1.3103258825968892E-3</v>
      </c>
      <c r="M63" s="18">
        <f t="shared" si="8"/>
        <v>1.1133665113557381E-3</v>
      </c>
      <c r="N63" s="18">
        <f t="shared" si="8"/>
        <v>1.2613423228756736E-3</v>
      </c>
      <c r="O63" s="18">
        <f t="shared" si="8"/>
        <v>1.2491941399893718E-3</v>
      </c>
      <c r="P63" s="18">
        <f t="shared" si="8"/>
        <v>1.1907205434443483E-3</v>
      </c>
      <c r="Q63" s="18">
        <f t="shared" si="8"/>
        <v>1.1051538310886523E-3</v>
      </c>
      <c r="R63" s="18">
        <f t="shared" si="8"/>
        <v>1.8522972476376356E-3</v>
      </c>
      <c r="S63" s="18">
        <f t="shared" si="8"/>
        <v>1.768869302121808E-3</v>
      </c>
      <c r="T63" s="18">
        <f t="shared" si="8"/>
        <v>2.2833555236244623E-3</v>
      </c>
      <c r="U63" s="18">
        <f t="shared" si="8"/>
        <v>2.058798171223166E-3</v>
      </c>
      <c r="V63" s="18">
        <f t="shared" si="8"/>
        <v>2.6535051854315525E-3</v>
      </c>
      <c r="W63" s="18">
        <f t="shared" si="8"/>
        <v>1.7478509634255989E-3</v>
      </c>
      <c r="X63" s="18">
        <f t="shared" si="8"/>
        <v>3.5267116970947778E-3</v>
      </c>
      <c r="Y63" s="18">
        <f t="shared" si="8"/>
        <v>1.4170008207453789E-3</v>
      </c>
      <c r="Z63" s="18">
        <f t="shared" si="8"/>
        <v>1.8204965315831336E-3</v>
      </c>
      <c r="AA63" s="18">
        <f t="shared" si="8"/>
        <v>1.3307198727313357E-3</v>
      </c>
      <c r="AB63" s="18">
        <f t="shared" si="8"/>
        <v>1.357075046671391E-3</v>
      </c>
      <c r="AC63" s="18">
        <f t="shared" si="8"/>
        <v>1.0989460717291282E-3</v>
      </c>
      <c r="AD63" s="18">
        <f t="shared" si="8"/>
        <v>1.1481500483228051E-3</v>
      </c>
      <c r="AF63" s="19">
        <f t="shared" si="3"/>
        <v>1.6273815667275694E-3</v>
      </c>
      <c r="AG63" s="19" t="str">
        <f t="shared" si="4"/>
        <v>South Africa</v>
      </c>
    </row>
    <row r="64" spans="1:33" x14ac:dyDescent="0.15">
      <c r="A64" s="24" t="s">
        <v>56</v>
      </c>
      <c r="B64" s="18">
        <f t="shared" si="8"/>
        <v>4.7398781978214349E-3</v>
      </c>
      <c r="C64" s="18">
        <f t="shared" si="8"/>
        <v>6.5912553150612591E-3</v>
      </c>
      <c r="D64" s="18">
        <f t="shared" si="8"/>
        <v>3.7784226256357537E-3</v>
      </c>
      <c r="E64" s="18">
        <f t="shared" si="8"/>
        <v>3.8923874957389813E-3</v>
      </c>
      <c r="F64" s="18">
        <f t="shared" si="8"/>
        <v>3.6807632056812421E-3</v>
      </c>
      <c r="G64" s="18">
        <f t="shared" si="8"/>
        <v>0</v>
      </c>
      <c r="H64" s="18">
        <f t="shared" si="8"/>
        <v>3.4595027826556904E-3</v>
      </c>
      <c r="I64" s="18">
        <f t="shared" si="8"/>
        <v>2.877819426682957E-3</v>
      </c>
      <c r="J64" s="18">
        <f t="shared" si="8"/>
        <v>3.6785802981669211E-3</v>
      </c>
      <c r="K64" s="18">
        <f t="shared" si="8"/>
        <v>3.1926765237640124E-3</v>
      </c>
      <c r="L64" s="18">
        <f t="shared" si="8"/>
        <v>2.8438885414769789E-3</v>
      </c>
      <c r="M64" s="18">
        <f t="shared" si="8"/>
        <v>2.9136432823217142E-3</v>
      </c>
      <c r="N64" s="18">
        <f t="shared" si="8"/>
        <v>3.5976121160428472E-3</v>
      </c>
      <c r="O64" s="18">
        <f t="shared" si="8"/>
        <v>3.8595203605341836E-3</v>
      </c>
      <c r="P64" s="18">
        <f t="shared" si="8"/>
        <v>2.2660208184561406E-3</v>
      </c>
      <c r="Q64" s="18">
        <f t="shared" si="8"/>
        <v>2.5031567200652859E-3</v>
      </c>
      <c r="R64" s="18">
        <f t="shared" si="8"/>
        <v>3.2045360640834417E-3</v>
      </c>
      <c r="S64" s="18">
        <f t="shared" si="8"/>
        <v>3.6101594982274562E-3</v>
      </c>
      <c r="T64" s="18">
        <f t="shared" si="8"/>
        <v>3.1684741962372384E-3</v>
      </c>
      <c r="U64" s="18">
        <f t="shared" si="8"/>
        <v>3.6998159807759444E-3</v>
      </c>
      <c r="V64" s="18">
        <f t="shared" si="8"/>
        <v>3.7712949156743988E-3</v>
      </c>
      <c r="W64" s="18">
        <f t="shared" si="8"/>
        <v>4.0476223574370303E-3</v>
      </c>
      <c r="X64" s="18">
        <f t="shared" si="8"/>
        <v>4.975694710647606E-3</v>
      </c>
      <c r="Y64" s="18">
        <f t="shared" si="8"/>
        <v>5.1568707548522216E-3</v>
      </c>
      <c r="Z64" s="18">
        <f t="shared" si="8"/>
        <v>5.0589677972155637E-3</v>
      </c>
      <c r="AA64" s="18">
        <f t="shared" si="8"/>
        <v>5.2733723747287889E-3</v>
      </c>
      <c r="AB64" s="18">
        <f t="shared" si="8"/>
        <v>5.1705779726778645E-3</v>
      </c>
      <c r="AC64" s="18">
        <f t="shared" si="8"/>
        <v>4.8302765720298754E-3</v>
      </c>
      <c r="AD64" s="18">
        <f t="shared" si="8"/>
        <v>5.3585711651400426E-3</v>
      </c>
      <c r="AF64" s="19">
        <f t="shared" si="3"/>
        <v>3.8345297265459607E-3</v>
      </c>
      <c r="AG64" s="19" t="str">
        <f t="shared" si="4"/>
        <v>Spain</v>
      </c>
    </row>
    <row r="65" spans="1:33" x14ac:dyDescent="0.15">
      <c r="A65" s="24" t="s">
        <v>71</v>
      </c>
      <c r="B65" s="18">
        <f t="shared" si="8"/>
        <v>2.9865041200185282E-3</v>
      </c>
      <c r="C65" s="18">
        <f t="shared" si="8"/>
        <v>2.5331102748289698E-3</v>
      </c>
      <c r="D65" s="18">
        <f t="shared" si="8"/>
        <v>3.3575057669574322E-3</v>
      </c>
      <c r="E65" s="18">
        <f t="shared" si="8"/>
        <v>3.1509167469002757E-3</v>
      </c>
      <c r="F65" s="18">
        <f t="shared" si="8"/>
        <v>3.2519293557858311E-3</v>
      </c>
      <c r="G65" s="18">
        <f t="shared" si="8"/>
        <v>5.0454086781029266E-3</v>
      </c>
      <c r="H65" s="18">
        <f t="shared" si="8"/>
        <v>5.5687516877313834E-3</v>
      </c>
      <c r="I65" s="18">
        <f t="shared" si="8"/>
        <v>2.4159685551276909E-3</v>
      </c>
      <c r="J65" s="18">
        <f t="shared" si="8"/>
        <v>3.0296352674311494E-3</v>
      </c>
      <c r="K65" s="18">
        <f t="shared" si="8"/>
        <v>2.8707235698852578E-3</v>
      </c>
      <c r="L65" s="18">
        <f t="shared" si="8"/>
        <v>2.5641120076216298E-3</v>
      </c>
      <c r="M65" s="18">
        <f t="shared" si="8"/>
        <v>1.9072046447265306E-3</v>
      </c>
      <c r="N65" s="18">
        <f t="shared" si="8"/>
        <v>1.7390264114633259E-3</v>
      </c>
      <c r="O65" s="18">
        <f t="shared" si="8"/>
        <v>2.303155068951155E-3</v>
      </c>
      <c r="P65" s="18">
        <f t="shared" si="8"/>
        <v>1.6159208391684817E-3</v>
      </c>
      <c r="Q65" s="18">
        <f t="shared" si="8"/>
        <v>1.8643677309812584E-3</v>
      </c>
      <c r="R65" s="18">
        <f t="shared" si="8"/>
        <v>1.9612006733265006E-3</v>
      </c>
      <c r="S65" s="18">
        <f t="shared" si="8"/>
        <v>2.4464990084765198E-3</v>
      </c>
      <c r="T65" s="18">
        <f t="shared" si="8"/>
        <v>2.5025275234001436E-3</v>
      </c>
      <c r="U65" s="18">
        <f t="shared" si="8"/>
        <v>1.8577522612847235E-3</v>
      </c>
      <c r="V65" s="18">
        <f t="shared" si="8"/>
        <v>2.0077904775331959E-3</v>
      </c>
      <c r="W65" s="18">
        <f t="shared" si="8"/>
        <v>2.1384651580516134E-3</v>
      </c>
      <c r="X65" s="18">
        <f t="shared" si="8"/>
        <v>2.6455600283198997E-3</v>
      </c>
      <c r="Y65" s="18">
        <f t="shared" ref="Y65:AD65" si="9">Y29/Y$36</f>
        <v>2.4016503152242616E-3</v>
      </c>
      <c r="Z65" s="18">
        <f t="shared" si="9"/>
        <v>2.6120102690632163E-3</v>
      </c>
      <c r="AA65" s="18">
        <f t="shared" si="9"/>
        <v>1.2329553913032671E-3</v>
      </c>
      <c r="AB65" s="18">
        <f t="shared" si="9"/>
        <v>1.3092789373888765E-3</v>
      </c>
      <c r="AC65" s="18">
        <f t="shared" si="9"/>
        <v>1.5541526178503655E-3</v>
      </c>
      <c r="AD65" s="18">
        <f t="shared" si="9"/>
        <v>1.626068550532947E-3</v>
      </c>
      <c r="AF65" s="19">
        <f t="shared" si="3"/>
        <v>2.5000052392219778E-3</v>
      </c>
      <c r="AG65" s="19" t="str">
        <f t="shared" si="4"/>
        <v>Sweden</v>
      </c>
    </row>
    <row r="66" spans="1:33" x14ac:dyDescent="0.15">
      <c r="A66" s="24" t="s">
        <v>72</v>
      </c>
      <c r="B66" s="18">
        <f t="shared" ref="B66:AD70" si="10">B30/B$36</f>
        <v>5.8324571008206132E-3</v>
      </c>
      <c r="C66" s="18">
        <f t="shared" si="10"/>
        <v>5.2524290554092513E-3</v>
      </c>
      <c r="D66" s="18">
        <f t="shared" si="10"/>
        <v>5.5816499412236209E-3</v>
      </c>
      <c r="E66" s="18">
        <f t="shared" si="10"/>
        <v>5.464690177162221E-3</v>
      </c>
      <c r="F66" s="18">
        <f t="shared" si="10"/>
        <v>5.3294020963505825E-3</v>
      </c>
      <c r="G66" s="18">
        <f t="shared" si="10"/>
        <v>5.1371433813411612E-3</v>
      </c>
      <c r="H66" s="18">
        <f t="shared" si="10"/>
        <v>4.7187427869396104E-3</v>
      </c>
      <c r="I66" s="18">
        <f t="shared" si="10"/>
        <v>4.3314407788187896E-3</v>
      </c>
      <c r="J66" s="18">
        <f t="shared" si="10"/>
        <v>4.1590851230958372E-3</v>
      </c>
      <c r="K66" s="18">
        <f t="shared" si="10"/>
        <v>4.4695081642192993E-3</v>
      </c>
      <c r="L66" s="18">
        <f t="shared" si="10"/>
        <v>3.0816654677591647E-3</v>
      </c>
      <c r="M66" s="18">
        <f t="shared" si="10"/>
        <v>3.3026878166546813E-3</v>
      </c>
      <c r="N66" s="18">
        <f t="shared" si="10"/>
        <v>3.9229272713243238E-3</v>
      </c>
      <c r="O66" s="18">
        <f t="shared" si="10"/>
        <v>5.9175369298698757E-3</v>
      </c>
      <c r="P66" s="18">
        <f t="shared" si="10"/>
        <v>4.3691186764013195E-3</v>
      </c>
      <c r="Q66" s="18">
        <f t="shared" si="10"/>
        <v>3.6115560475661092E-3</v>
      </c>
      <c r="R66" s="18">
        <f t="shared" si="10"/>
        <v>3.45176215212287E-3</v>
      </c>
      <c r="S66" s="18">
        <f t="shared" si="10"/>
        <v>3.5340390170966662E-3</v>
      </c>
      <c r="T66" s="18">
        <f t="shared" si="10"/>
        <v>4.1632119298349955E-3</v>
      </c>
      <c r="U66" s="18">
        <f t="shared" si="10"/>
        <v>4.5018837829520451E-3</v>
      </c>
      <c r="V66" s="18">
        <f t="shared" si="10"/>
        <v>6.2278064772691242E-3</v>
      </c>
      <c r="W66" s="18">
        <f t="shared" si="10"/>
        <v>7.0298451295982538E-3</v>
      </c>
      <c r="X66" s="18">
        <f t="shared" si="10"/>
        <v>6.6051083614484538E-3</v>
      </c>
      <c r="Y66" s="18">
        <f t="shared" si="10"/>
        <v>5.4610386278117398E-3</v>
      </c>
      <c r="Z66" s="18">
        <f t="shared" si="10"/>
        <v>5.5721083426652739E-3</v>
      </c>
      <c r="AA66" s="18">
        <f t="shared" si="10"/>
        <v>7.0435296701670319E-3</v>
      </c>
      <c r="AB66" s="18">
        <f t="shared" si="10"/>
        <v>5.9648976266224252E-3</v>
      </c>
      <c r="AC66" s="18">
        <f t="shared" si="10"/>
        <v>5.2986370336654013E-3</v>
      </c>
      <c r="AD66" s="18">
        <f t="shared" si="10"/>
        <v>5.2236562537330703E-3</v>
      </c>
      <c r="AF66" s="19">
        <f t="shared" si="3"/>
        <v>4.9848125937911663E-3</v>
      </c>
      <c r="AG66" s="19" t="str">
        <f t="shared" si="4"/>
        <v>Switzerland</v>
      </c>
    </row>
    <row r="67" spans="1:33" x14ac:dyDescent="0.15">
      <c r="A67" s="24" t="s">
        <v>105</v>
      </c>
      <c r="B67" s="18">
        <f t="shared" si="10"/>
        <v>1.778317891639429E-2</v>
      </c>
      <c r="C67" s="18">
        <f t="shared" si="10"/>
        <v>1.1735848118072175E-2</v>
      </c>
      <c r="D67" s="18">
        <f t="shared" si="10"/>
        <v>1.4293703823867772E-2</v>
      </c>
      <c r="E67" s="18">
        <f t="shared" si="10"/>
        <v>7.0694180115814234E-3</v>
      </c>
      <c r="F67" s="18">
        <f t="shared" si="10"/>
        <v>3.1742155716976424E-2</v>
      </c>
      <c r="G67" s="18">
        <f t="shared" si="10"/>
        <v>3.1075130721952116E-2</v>
      </c>
      <c r="H67" s="18">
        <f t="shared" si="10"/>
        <v>3.1477673308973789E-2</v>
      </c>
      <c r="I67" s="18">
        <f t="shared" si="10"/>
        <v>2.8517291751689336E-2</v>
      </c>
      <c r="J67" s="18">
        <f t="shared" si="10"/>
        <v>3.0459483352289901E-2</v>
      </c>
      <c r="K67" s="18">
        <f t="shared" si="10"/>
        <v>3.4738597840118179E-2</v>
      </c>
      <c r="L67" s="18">
        <f t="shared" si="10"/>
        <v>4.214360358483317E-2</v>
      </c>
      <c r="M67" s="18">
        <f t="shared" si="10"/>
        <v>3.6236899126452636E-2</v>
      </c>
      <c r="N67" s="18">
        <f t="shared" si="10"/>
        <v>4.2554134390425415E-2</v>
      </c>
      <c r="O67" s="18">
        <f t="shared" si="10"/>
        <v>3.8286403793166092E-2</v>
      </c>
      <c r="P67" s="18">
        <f t="shared" si="10"/>
        <v>3.7814265753752872E-2</v>
      </c>
      <c r="Q67" s="18">
        <f t="shared" si="10"/>
        <v>4.2419215974814212E-2</v>
      </c>
      <c r="R67" s="18">
        <f t="shared" si="10"/>
        <v>4.324161363281781E-2</v>
      </c>
      <c r="S67" s="18">
        <f t="shared" si="10"/>
        <v>5.0646848546451483E-2</v>
      </c>
      <c r="T67" s="18">
        <f t="shared" si="10"/>
        <v>5.5827664811015705E-2</v>
      </c>
      <c r="U67" s="18">
        <f t="shared" si="10"/>
        <v>6.5953680014703905E-2</v>
      </c>
      <c r="V67" s="18">
        <f t="shared" si="10"/>
        <v>6.1679702528031927E-2</v>
      </c>
      <c r="W67" s="18">
        <f t="shared" si="10"/>
        <v>6.4063185600773148E-2</v>
      </c>
      <c r="X67" s="18">
        <f t="shared" si="10"/>
        <v>5.6261109578503693E-2</v>
      </c>
      <c r="Y67" s="18">
        <f t="shared" si="10"/>
        <v>5.5692999632590202E-2</v>
      </c>
      <c r="Z67" s="18">
        <f t="shared" si="10"/>
        <v>6.4415496873854186E-2</v>
      </c>
      <c r="AA67" s="18">
        <f t="shared" si="10"/>
        <v>7.5661319399215526E-2</v>
      </c>
      <c r="AB67" s="18">
        <f t="shared" si="10"/>
        <v>7.3303682916780757E-2</v>
      </c>
      <c r="AC67" s="18">
        <f t="shared" si="10"/>
        <v>7.251888740679184E-2</v>
      </c>
      <c r="AD67" s="18">
        <f t="shared" si="10"/>
        <v>6.6537782413387536E-2</v>
      </c>
      <c r="AF67" s="19">
        <f t="shared" si="3"/>
        <v>4.4281068191044062E-2</v>
      </c>
      <c r="AG67" s="19" t="str">
        <f t="shared" si="4"/>
        <v>Thailand</v>
      </c>
    </row>
    <row r="68" spans="1:33" x14ac:dyDescent="0.15">
      <c r="A68" s="24" t="s">
        <v>130</v>
      </c>
      <c r="B68" s="18">
        <f t="shared" si="10"/>
        <v>6.2077214461330442E-4</v>
      </c>
      <c r="C68" s="18">
        <f t="shared" si="10"/>
        <v>1.6459661284884803E-3</v>
      </c>
      <c r="D68" s="18">
        <f t="shared" si="10"/>
        <v>4.5759014856316699E-4</v>
      </c>
      <c r="E68" s="18">
        <f t="shared" si="10"/>
        <v>6.807612450831313E-4</v>
      </c>
      <c r="F68" s="18">
        <f t="shared" si="10"/>
        <v>5.8412100436881624E-4</v>
      </c>
      <c r="G68" s="18">
        <f t="shared" si="10"/>
        <v>0</v>
      </c>
      <c r="H68" s="18">
        <f t="shared" si="10"/>
        <v>7.5531632659558653E-4</v>
      </c>
      <c r="I68" s="18">
        <f t="shared" si="10"/>
        <v>5.053891156972058E-4</v>
      </c>
      <c r="J68" s="18">
        <f t="shared" si="10"/>
        <v>4.1923442768600314E-4</v>
      </c>
      <c r="K68" s="18">
        <f t="shared" si="10"/>
        <v>3.719671283373702E-4</v>
      </c>
      <c r="L68" s="18">
        <f t="shared" si="10"/>
        <v>3.2410990120444532E-4</v>
      </c>
      <c r="M68" s="18">
        <f t="shared" si="10"/>
        <v>3.745167255191372E-4</v>
      </c>
      <c r="N68" s="18">
        <f t="shared" si="10"/>
        <v>5.8440900489404538E-4</v>
      </c>
      <c r="O68" s="18">
        <f t="shared" si="10"/>
        <v>6.5431132440213913E-4</v>
      </c>
      <c r="P68" s="18">
        <f t="shared" si="10"/>
        <v>7.9969829962280936E-4</v>
      </c>
      <c r="Q68" s="18">
        <f t="shared" si="10"/>
        <v>1.2453045724580098E-3</v>
      </c>
      <c r="R68" s="18">
        <f t="shared" si="10"/>
        <v>1.2452256553178013E-3</v>
      </c>
      <c r="S68" s="18">
        <f t="shared" si="10"/>
        <v>1.3300838096080218E-3</v>
      </c>
      <c r="T68" s="18">
        <f t="shared" si="10"/>
        <v>1.3532298456875216E-3</v>
      </c>
      <c r="U68" s="18">
        <f t="shared" si="10"/>
        <v>1.3179115272783086E-3</v>
      </c>
      <c r="V68" s="18">
        <f t="shared" si="10"/>
        <v>1.7587964017001638E-3</v>
      </c>
      <c r="W68" s="18">
        <f t="shared" si="10"/>
        <v>1.8928011473781424E-3</v>
      </c>
      <c r="X68" s="18">
        <f t="shared" si="10"/>
        <v>1.6102698322599841E-3</v>
      </c>
      <c r="Y68" s="18">
        <f t="shared" si="10"/>
        <v>1.3497727355896601E-3</v>
      </c>
      <c r="Z68" s="18">
        <f t="shared" si="10"/>
        <v>1.3428360524027187E-3</v>
      </c>
      <c r="AA68" s="18">
        <f t="shared" si="10"/>
        <v>1.0439522117731239E-3</v>
      </c>
      <c r="AB68" s="18">
        <f t="shared" si="10"/>
        <v>1.3664754737646469E-3</v>
      </c>
      <c r="AC68" s="18">
        <f t="shared" si="10"/>
        <v>1.4721275079591233E-3</v>
      </c>
      <c r="AD68" s="18">
        <f t="shared" si="10"/>
        <v>1.203241470931312E-3</v>
      </c>
      <c r="AF68" s="19">
        <f t="shared" si="3"/>
        <v>9.7621348859255799E-4</v>
      </c>
      <c r="AG68" s="19" t="str">
        <f t="shared" si="4"/>
        <v>Türkiye, Rep of</v>
      </c>
    </row>
    <row r="69" spans="1:33" x14ac:dyDescent="0.15">
      <c r="A69" s="24" t="s">
        <v>74</v>
      </c>
      <c r="B69" s="18">
        <f t="shared" si="10"/>
        <v>3.3045349785897689E-2</v>
      </c>
      <c r="C69" s="18">
        <f t="shared" si="10"/>
        <v>3.8022050700736269E-2</v>
      </c>
      <c r="D69" s="18">
        <f t="shared" si="10"/>
        <v>3.7752508816457121E-2</v>
      </c>
      <c r="E69" s="18">
        <f t="shared" si="10"/>
        <v>3.4821475322421566E-2</v>
      </c>
      <c r="F69" s="18">
        <f t="shared" si="10"/>
        <v>3.8903878629515456E-2</v>
      </c>
      <c r="G69" s="18">
        <f t="shared" si="10"/>
        <v>3.2359416567287407E-2</v>
      </c>
      <c r="H69" s="18">
        <f t="shared" si="10"/>
        <v>3.2857171331480868E-2</v>
      </c>
      <c r="I69" s="18">
        <f t="shared" si="10"/>
        <v>4.1616220903517014E-2</v>
      </c>
      <c r="J69" s="18">
        <f t="shared" si="10"/>
        <v>3.8574698358023525E-2</v>
      </c>
      <c r="K69" s="18">
        <f t="shared" si="10"/>
        <v>3.1218336686732819E-2</v>
      </c>
      <c r="L69" s="18">
        <f t="shared" si="10"/>
        <v>2.6944277754206835E-2</v>
      </c>
      <c r="M69" s="18">
        <f t="shared" si="10"/>
        <v>2.3924587808286171E-2</v>
      </c>
      <c r="N69" s="18">
        <f t="shared" si="10"/>
        <v>1.9050759454877407E-2</v>
      </c>
      <c r="O69" s="18">
        <f t="shared" si="10"/>
        <v>1.4571509154300086E-2</v>
      </c>
      <c r="P69" s="18">
        <f t="shared" si="10"/>
        <v>1.1394084556067725E-2</v>
      </c>
      <c r="Q69" s="18">
        <f t="shared" si="10"/>
        <v>1.0383769542260156E-2</v>
      </c>
      <c r="R69" s="18">
        <f t="shared" si="10"/>
        <v>9.7525137695934159E-3</v>
      </c>
      <c r="S69" s="18">
        <f t="shared" si="10"/>
        <v>9.3420092654844314E-3</v>
      </c>
      <c r="T69" s="18">
        <f t="shared" si="10"/>
        <v>7.9697477644427896E-3</v>
      </c>
      <c r="U69" s="18">
        <f t="shared" si="10"/>
        <v>7.73038535737894E-3</v>
      </c>
      <c r="V69" s="18">
        <f t="shared" si="10"/>
        <v>7.7426839176232432E-3</v>
      </c>
      <c r="W69" s="18">
        <f t="shared" si="10"/>
        <v>9.8055372727444481E-3</v>
      </c>
      <c r="X69" s="18">
        <f t="shared" si="10"/>
        <v>8.8655334871134781E-3</v>
      </c>
      <c r="Y69" s="18">
        <f t="shared" si="10"/>
        <v>7.9945501397660265E-3</v>
      </c>
      <c r="Z69" s="18">
        <f t="shared" si="10"/>
        <v>8.4046266722450375E-3</v>
      </c>
      <c r="AA69" s="18">
        <f t="shared" si="10"/>
        <v>8.4513743287855832E-3</v>
      </c>
      <c r="AB69" s="18">
        <f t="shared" si="10"/>
        <v>7.8267025368972433E-3</v>
      </c>
      <c r="AC69" s="18">
        <f t="shared" si="10"/>
        <v>8.412365090594065E-3</v>
      </c>
      <c r="AD69" s="18">
        <f t="shared" si="10"/>
        <v>8.6827410116919346E-3</v>
      </c>
      <c r="AF69" s="19">
        <f t="shared" si="3"/>
        <v>1.9876581585738927E-2</v>
      </c>
      <c r="AG69" s="19" t="str">
        <f t="shared" si="4"/>
        <v>United Kingdom</v>
      </c>
    </row>
    <row r="70" spans="1:33" x14ac:dyDescent="0.15">
      <c r="A70" s="24" t="s">
        <v>75</v>
      </c>
      <c r="B70" s="18">
        <f t="shared" si="10"/>
        <v>0.31890743489636586</v>
      </c>
      <c r="C70" s="18">
        <f t="shared" si="10"/>
        <v>0.32086622338163434</v>
      </c>
      <c r="D70" s="18">
        <f t="shared" si="10"/>
        <v>0.32516004917524749</v>
      </c>
      <c r="E70" s="18">
        <f t="shared" si="10"/>
        <v>0.31190859993866277</v>
      </c>
      <c r="F70" s="18">
        <f t="shared" si="10"/>
        <v>0.29752470143561305</v>
      </c>
      <c r="G70" s="18">
        <f t="shared" si="10"/>
        <v>0.30293092376846159</v>
      </c>
      <c r="H70" s="18">
        <f t="shared" si="10"/>
        <v>0.30142724604942289</v>
      </c>
      <c r="I70" s="18">
        <f t="shared" si="10"/>
        <v>0.33356249363203466</v>
      </c>
      <c r="J70" s="18">
        <f t="shared" si="10"/>
        <v>0.30869963375543791</v>
      </c>
      <c r="K70" s="18">
        <f t="shared" si="10"/>
        <v>0.29684575858531631</v>
      </c>
      <c r="L70" s="18">
        <f t="shared" si="10"/>
        <v>0.2844490314768362</v>
      </c>
      <c r="M70" s="18">
        <f t="shared" si="10"/>
        <v>0.27114738442935371</v>
      </c>
      <c r="N70" s="18">
        <f t="shared" si="10"/>
        <v>0.24080466016843086</v>
      </c>
      <c r="O70" s="18">
        <f t="shared" si="10"/>
        <v>0.2248863648259817</v>
      </c>
      <c r="P70" s="18">
        <f t="shared" si="10"/>
        <v>0.22724464963111315</v>
      </c>
      <c r="Q70" s="18">
        <f t="shared" si="10"/>
        <v>0.211396936047276</v>
      </c>
      <c r="R70" s="18">
        <f t="shared" si="10"/>
        <v>0.19321301369232491</v>
      </c>
      <c r="S70" s="18">
        <f t="shared" si="10"/>
        <v>0.17930135503989708</v>
      </c>
      <c r="T70" s="18">
        <f t="shared" si="10"/>
        <v>0.17900450875604718</v>
      </c>
      <c r="U70" s="18">
        <f t="shared" si="10"/>
        <v>0.15316830066942277</v>
      </c>
      <c r="V70" s="18">
        <f t="shared" si="10"/>
        <v>0.15400726471906082</v>
      </c>
      <c r="W70" s="18">
        <f t="shared" si="10"/>
        <v>0.15652718649756606</v>
      </c>
      <c r="X70" s="18">
        <f t="shared" si="10"/>
        <v>0.15113028744427498</v>
      </c>
      <c r="Y70" s="18">
        <f t="shared" si="10"/>
        <v>0.13558685639850543</v>
      </c>
      <c r="Z70" s="18">
        <f t="shared" si="10"/>
        <v>0.155777840429488</v>
      </c>
      <c r="AA70" s="18">
        <f t="shared" si="10"/>
        <v>0.13970227056826229</v>
      </c>
      <c r="AB70" s="18">
        <f t="shared" si="10"/>
        <v>0.13183801230367595</v>
      </c>
      <c r="AC70" s="18">
        <f t="shared" si="10"/>
        <v>0.12915511638691646</v>
      </c>
      <c r="AD70" s="18">
        <f t="shared" si="10"/>
        <v>0.13103520495084076</v>
      </c>
      <c r="AF70" s="19">
        <f t="shared" si="3"/>
        <v>0.22645549341563692</v>
      </c>
      <c r="AG70" s="19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2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29" width="9.6640625" customWidth="1"/>
    <col min="30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26" t="s">
        <v>267</v>
      </c>
      <c r="C2" s="26"/>
      <c r="D2" s="26"/>
      <c r="E2" s="26"/>
      <c r="F2" s="26"/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26"/>
      <c r="C3" s="2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27" t="s">
        <v>268</v>
      </c>
      <c r="C4" s="27"/>
      <c r="D4" s="27"/>
      <c r="E4" s="27"/>
      <c r="F4" s="2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269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270</v>
      </c>
      <c r="D7" s="4" t="s">
        <v>271</v>
      </c>
      <c r="E7" s="4" t="s">
        <v>272</v>
      </c>
      <c r="F7" s="4" t="s">
        <v>273</v>
      </c>
      <c r="G7" s="4" t="s">
        <v>274</v>
      </c>
      <c r="H7" s="4" t="s">
        <v>275</v>
      </c>
      <c r="I7" s="4" t="s">
        <v>276</v>
      </c>
      <c r="J7" s="4" t="s">
        <v>277</v>
      </c>
      <c r="K7" s="4" t="s">
        <v>278</v>
      </c>
      <c r="L7" s="4" t="s">
        <v>279</v>
      </c>
      <c r="M7" s="4" t="s">
        <v>280</v>
      </c>
      <c r="N7" s="4" t="s">
        <v>281</v>
      </c>
      <c r="O7" s="4" t="s">
        <v>282</v>
      </c>
      <c r="P7" s="4" t="s">
        <v>283</v>
      </c>
      <c r="Q7" s="4" t="s">
        <v>284</v>
      </c>
      <c r="R7" s="4" t="s">
        <v>285</v>
      </c>
      <c r="S7" s="4" t="s">
        <v>286</v>
      </c>
      <c r="T7" s="4" t="s">
        <v>287</v>
      </c>
      <c r="U7" s="4" t="s">
        <v>288</v>
      </c>
      <c r="V7" s="4" t="s">
        <v>289</v>
      </c>
      <c r="W7" s="4" t="s">
        <v>290</v>
      </c>
      <c r="X7" s="4" t="s">
        <v>291</v>
      </c>
      <c r="Y7" s="4" t="s">
        <v>292</v>
      </c>
      <c r="Z7" s="4" t="s">
        <v>293</v>
      </c>
      <c r="AA7" s="4" t="s">
        <v>294</v>
      </c>
      <c r="AB7" s="4" t="s">
        <v>295</v>
      </c>
      <c r="AC7" s="4" t="s">
        <v>296</v>
      </c>
      <c r="AD7" s="4" t="s">
        <v>297</v>
      </c>
      <c r="AE7" s="5" t="s">
        <v>298</v>
      </c>
    </row>
    <row r="8" spans="1:31" ht="13.5" customHeight="1" x14ac:dyDescent="0.15">
      <c r="A8" s="1"/>
      <c r="B8" s="6" t="s">
        <v>299</v>
      </c>
      <c r="C8" s="7">
        <v>420.06599999999997</v>
      </c>
      <c r="D8" s="8">
        <v>406.65600000000001</v>
      </c>
      <c r="E8" s="8">
        <v>475.16300000000001</v>
      </c>
      <c r="F8" s="8">
        <v>632.47400000000005</v>
      </c>
      <c r="G8" s="8">
        <v>825.75800000000004</v>
      </c>
      <c r="H8" s="8">
        <v>790</v>
      </c>
      <c r="I8" s="8">
        <v>1116.9082000000001</v>
      </c>
      <c r="J8" s="8">
        <v>682.89516900000001</v>
      </c>
      <c r="K8" s="8">
        <v>756.818983</v>
      </c>
      <c r="L8" s="8">
        <v>817.47046499999999</v>
      </c>
      <c r="M8" s="8">
        <v>645.351541</v>
      </c>
      <c r="N8" s="8">
        <v>575.42749000000003</v>
      </c>
      <c r="O8" s="8">
        <v>491.74053099999998</v>
      </c>
      <c r="P8" s="8">
        <v>579.35783100000003</v>
      </c>
      <c r="Q8" s="8">
        <v>531.05601899999999</v>
      </c>
      <c r="R8" s="8">
        <v>626.66578400000003</v>
      </c>
      <c r="S8" s="8">
        <v>717.18506000000002</v>
      </c>
      <c r="T8" s="8">
        <v>956.79249600000003</v>
      </c>
      <c r="U8" s="8">
        <v>784.67551100000003</v>
      </c>
      <c r="V8" s="8">
        <v>922.10034800000005</v>
      </c>
      <c r="W8" s="8">
        <v>1170.388866</v>
      </c>
      <c r="X8" s="8">
        <v>1478.658193</v>
      </c>
      <c r="Y8" s="8">
        <v>1072.0703060000001</v>
      </c>
      <c r="Z8" s="8">
        <v>861.66153399999996</v>
      </c>
      <c r="AA8" s="8">
        <v>853.22045400000002</v>
      </c>
      <c r="AB8" s="8">
        <v>967.341047</v>
      </c>
      <c r="AC8" s="8">
        <v>1687.1782969999999</v>
      </c>
      <c r="AD8" s="8">
        <v>1419.5326769999999</v>
      </c>
      <c r="AE8" s="8">
        <v>1513.925923</v>
      </c>
    </row>
    <row r="9" spans="1:31" ht="13.5" customHeight="1" x14ac:dyDescent="0.15">
      <c r="A9" s="1"/>
      <c r="B9" s="9" t="s">
        <v>300</v>
      </c>
      <c r="C9" s="10">
        <v>12945.711173</v>
      </c>
      <c r="D9" s="11">
        <v>14568.652278</v>
      </c>
      <c r="E9" s="11">
        <v>17642.444</v>
      </c>
      <c r="F9" s="11">
        <v>22544.313999999998</v>
      </c>
      <c r="G9" s="11">
        <v>28296.84</v>
      </c>
      <c r="H9" s="11">
        <v>31867</v>
      </c>
      <c r="I9" s="11">
        <v>39141.487216000001</v>
      </c>
      <c r="J9" s="11">
        <v>29531.237714999999</v>
      </c>
      <c r="K9" s="11">
        <v>30752.986381999999</v>
      </c>
      <c r="L9" s="11">
        <v>34490.872598000002</v>
      </c>
      <c r="M9" s="11">
        <v>33057.160437999999</v>
      </c>
      <c r="N9" s="11">
        <v>35426.066473999999</v>
      </c>
      <c r="O9" s="11">
        <v>37505.122066999997</v>
      </c>
      <c r="P9" s="11">
        <v>44039.211414999998</v>
      </c>
      <c r="Q9" s="11">
        <v>47414.748097000003</v>
      </c>
      <c r="R9" s="11">
        <v>51532.594463000001</v>
      </c>
      <c r="S9" s="11">
        <v>55513.743153000003</v>
      </c>
      <c r="T9" s="11">
        <v>60419.669012999999</v>
      </c>
      <c r="U9" s="11">
        <v>45877.716700999998</v>
      </c>
      <c r="V9" s="11">
        <v>60192.971154999999</v>
      </c>
      <c r="W9" s="11">
        <v>66158.579240000006</v>
      </c>
      <c r="X9" s="11">
        <v>67885.721120999995</v>
      </c>
      <c r="Y9" s="11">
        <v>68014.296682</v>
      </c>
      <c r="Z9" s="11">
        <v>70975.983869999996</v>
      </c>
      <c r="AA9" s="11">
        <v>73348.791939000002</v>
      </c>
      <c r="AB9" s="11">
        <v>93589.489577</v>
      </c>
      <c r="AC9" s="11">
        <v>92838.053950000001</v>
      </c>
      <c r="AD9" s="11">
        <v>108926.07062300001</v>
      </c>
      <c r="AE9" s="11">
        <v>125803.32657400001</v>
      </c>
    </row>
    <row r="10" spans="1:31" ht="13.5" customHeight="1" x14ac:dyDescent="0.15">
      <c r="A10" s="1"/>
      <c r="B10" s="12" t="s">
        <v>301</v>
      </c>
      <c r="C10" s="13">
        <v>9915.4660000000003</v>
      </c>
      <c r="D10" s="14">
        <v>11312.427629</v>
      </c>
      <c r="E10" s="14">
        <v>14335.153</v>
      </c>
      <c r="F10" s="14">
        <v>18453.194</v>
      </c>
      <c r="G10" s="14">
        <v>21790.468000000001</v>
      </c>
      <c r="H10" s="14">
        <v>23794</v>
      </c>
      <c r="I10" s="14">
        <v>30860.889630000001</v>
      </c>
      <c r="J10" s="14">
        <v>23236.332961</v>
      </c>
      <c r="K10" s="14">
        <v>23933.495000999999</v>
      </c>
      <c r="L10" s="14">
        <v>26583.727191999998</v>
      </c>
      <c r="M10" s="14">
        <v>25197.789405</v>
      </c>
      <c r="N10" s="14">
        <v>27047.94587</v>
      </c>
      <c r="O10" s="14">
        <v>27843.182047999999</v>
      </c>
      <c r="P10" s="14">
        <v>32404.923780000001</v>
      </c>
      <c r="Q10" s="14">
        <v>33903.138150999999</v>
      </c>
      <c r="R10" s="14">
        <v>35217.617234999998</v>
      </c>
      <c r="S10" s="14">
        <v>37632.179993999998</v>
      </c>
      <c r="T10" s="14">
        <v>37259.596273000003</v>
      </c>
      <c r="U10" s="14">
        <v>28368.771819000001</v>
      </c>
      <c r="V10" s="14">
        <v>36189.850137000001</v>
      </c>
      <c r="W10" s="14">
        <v>38316.335505000003</v>
      </c>
      <c r="X10" s="14">
        <v>39445.326897999999</v>
      </c>
      <c r="Y10" s="14">
        <v>39190.039907999999</v>
      </c>
      <c r="Z10" s="14">
        <v>39327.214529999997</v>
      </c>
      <c r="AA10" s="14">
        <v>41685.435816999998</v>
      </c>
      <c r="AB10" s="14">
        <v>46113.756957999998</v>
      </c>
      <c r="AC10" s="14">
        <v>48757.573678000001</v>
      </c>
      <c r="AD10" s="14">
        <v>55517.914325999998</v>
      </c>
      <c r="AE10" s="14">
        <v>57074.738784000001</v>
      </c>
    </row>
    <row r="11" spans="1:31" ht="13.5" customHeight="1" x14ac:dyDescent="0.15">
      <c r="A11" s="1"/>
      <c r="B11" s="15" t="s">
        <v>302</v>
      </c>
      <c r="C11" s="10">
        <v>1100.1949999999999</v>
      </c>
      <c r="D11" s="11">
        <v>1423.358291</v>
      </c>
      <c r="E11" s="11">
        <v>1485.7719999999999</v>
      </c>
      <c r="F11" s="11">
        <v>1994.2650000000001</v>
      </c>
      <c r="G11" s="11">
        <v>2338.9720000000002</v>
      </c>
      <c r="H11" s="11">
        <v>2320</v>
      </c>
      <c r="I11" s="11">
        <v>3993.4364700000001</v>
      </c>
      <c r="J11" s="11">
        <v>2196.8852900000002</v>
      </c>
      <c r="K11" s="11">
        <v>2311.6505820000002</v>
      </c>
      <c r="L11" s="11">
        <v>2618.2015839999999</v>
      </c>
      <c r="M11" s="11">
        <v>2412.1885779999998</v>
      </c>
      <c r="N11" s="11">
        <v>2180.3946030000002</v>
      </c>
      <c r="O11" s="11">
        <v>2432.0404950000002</v>
      </c>
      <c r="P11" s="11">
        <v>2984.0839550000001</v>
      </c>
      <c r="Q11" s="11">
        <v>3101.6492939999998</v>
      </c>
      <c r="R11" s="11">
        <v>3815.5961929999999</v>
      </c>
      <c r="S11" s="11">
        <v>4632.9305299999996</v>
      </c>
      <c r="T11" s="11">
        <v>4002.4377770000001</v>
      </c>
      <c r="U11" s="11">
        <v>2891.8226679999998</v>
      </c>
      <c r="V11" s="11">
        <v>3618.563772</v>
      </c>
      <c r="W11" s="11">
        <v>4155.3030779999999</v>
      </c>
      <c r="X11" s="11">
        <v>4405.5745219999999</v>
      </c>
      <c r="Y11" s="11">
        <v>6139.222006</v>
      </c>
      <c r="Z11" s="11">
        <v>7460.9428330000001</v>
      </c>
      <c r="AA11" s="11">
        <v>6037.9641069999998</v>
      </c>
      <c r="AB11" s="11">
        <v>5707.730622</v>
      </c>
      <c r="AC11" s="11">
        <v>5434.6528410000001</v>
      </c>
      <c r="AD11" s="11">
        <v>7068.3278019999998</v>
      </c>
      <c r="AE11" s="11">
        <v>8143.6452090000002</v>
      </c>
    </row>
    <row r="12" spans="1:31" ht="13.5" customHeight="1" x14ac:dyDescent="0.15">
      <c r="A12" s="1"/>
      <c r="B12" s="16" t="s">
        <v>303</v>
      </c>
      <c r="C12" s="13">
        <v>16.497</v>
      </c>
      <c r="D12" s="14">
        <v>15.673</v>
      </c>
      <c r="E12" s="14">
        <v>19.177</v>
      </c>
      <c r="F12" s="14">
        <v>25.792000000000002</v>
      </c>
      <c r="G12" s="14">
        <v>25.327000000000002</v>
      </c>
      <c r="H12" s="14"/>
      <c r="I12" s="14">
        <v>29.782209999999999</v>
      </c>
      <c r="J12" s="14">
        <v>26.201951999999999</v>
      </c>
      <c r="K12" s="14">
        <v>41.999567999999996</v>
      </c>
      <c r="L12" s="14">
        <v>48.757145999999999</v>
      </c>
      <c r="M12" s="14">
        <v>65.254298000000006</v>
      </c>
      <c r="N12" s="14">
        <v>56.646254999999996</v>
      </c>
      <c r="O12" s="14">
        <v>47.551085</v>
      </c>
      <c r="P12" s="14">
        <v>72.849224000000007</v>
      </c>
      <c r="Q12" s="14">
        <v>46.290283000000002</v>
      </c>
      <c r="R12" s="14">
        <v>55.449883</v>
      </c>
      <c r="S12" s="14">
        <v>27.795200999999999</v>
      </c>
      <c r="T12" s="14">
        <v>41.255867000000002</v>
      </c>
      <c r="U12" s="14">
        <v>63.246499999999997</v>
      </c>
      <c r="V12" s="14">
        <v>198.602598</v>
      </c>
      <c r="W12" s="14">
        <v>116.430217</v>
      </c>
      <c r="X12" s="14">
        <v>54.795622000000002</v>
      </c>
      <c r="Y12" s="14">
        <v>68.103476000000001</v>
      </c>
      <c r="Z12" s="14">
        <v>80.980573000000007</v>
      </c>
      <c r="AA12" s="14">
        <v>74.080344999999994</v>
      </c>
      <c r="AB12" s="14">
        <v>129.11679699999999</v>
      </c>
      <c r="AC12" s="14">
        <v>101.731229</v>
      </c>
      <c r="AD12" s="14">
        <v>114.874312</v>
      </c>
      <c r="AE12" s="14">
        <v>153.499292</v>
      </c>
    </row>
    <row r="13" spans="1:31" ht="13.5" customHeight="1" x14ac:dyDescent="0.15">
      <c r="A13" s="1"/>
      <c r="B13" s="16" t="s">
        <v>304</v>
      </c>
      <c r="C13" s="10"/>
      <c r="D13" s="11"/>
      <c r="E13" s="11"/>
      <c r="F13" s="11"/>
      <c r="G13" s="11"/>
      <c r="H13" s="11"/>
      <c r="I13" s="11">
        <v>212.95339999999999</v>
      </c>
      <c r="J13" s="11">
        <v>157.15749299999999</v>
      </c>
      <c r="K13" s="11">
        <v>140.50275099999999</v>
      </c>
      <c r="L13" s="11">
        <v>165.83443800000001</v>
      </c>
      <c r="M13" s="11">
        <v>134.821271</v>
      </c>
      <c r="N13" s="11">
        <v>137.15815900000001</v>
      </c>
      <c r="O13" s="11">
        <v>180.50324000000001</v>
      </c>
      <c r="P13" s="11">
        <v>196.960508</v>
      </c>
      <c r="Q13" s="11">
        <v>213.96452500000001</v>
      </c>
      <c r="R13" s="11">
        <v>263.830107</v>
      </c>
      <c r="S13" s="11">
        <v>304.904991</v>
      </c>
      <c r="T13" s="11">
        <v>234.973052</v>
      </c>
      <c r="U13" s="11">
        <v>206.79206500000001</v>
      </c>
      <c r="V13" s="11">
        <v>276.18462599999998</v>
      </c>
      <c r="W13" s="11">
        <v>367.91617500000001</v>
      </c>
      <c r="X13" s="11">
        <v>317.206164</v>
      </c>
      <c r="Y13" s="11">
        <v>358.40723600000001</v>
      </c>
      <c r="Z13" s="11">
        <v>245.48719299999999</v>
      </c>
      <c r="AA13" s="11">
        <v>415.29949199999999</v>
      </c>
      <c r="AB13" s="11">
        <v>546.06148700000006</v>
      </c>
      <c r="AC13" s="11">
        <v>467.55542600000001</v>
      </c>
      <c r="AD13" s="11">
        <v>556.67733299999998</v>
      </c>
      <c r="AE13" s="11">
        <v>607.58893999999998</v>
      </c>
    </row>
    <row r="14" spans="1:31" ht="13.5" customHeight="1" x14ac:dyDescent="0.15">
      <c r="A14" s="1"/>
      <c r="B14" s="16" t="s">
        <v>305</v>
      </c>
      <c r="C14" s="13">
        <v>106.226</v>
      </c>
      <c r="D14" s="14">
        <v>108.70929099999999</v>
      </c>
      <c r="E14" s="14">
        <v>111.4</v>
      </c>
      <c r="F14" s="14">
        <v>245.44800000000001</v>
      </c>
      <c r="G14" s="14">
        <v>192.155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306</v>
      </c>
      <c r="C15" s="10"/>
      <c r="D15" s="11"/>
      <c r="E15" s="11"/>
      <c r="F15" s="11"/>
      <c r="G15" s="11"/>
      <c r="H15" s="11"/>
      <c r="I15" s="11">
        <v>0.57328999999999997</v>
      </c>
      <c r="J15" s="11">
        <v>0.33124199999999998</v>
      </c>
      <c r="K15" s="11">
        <v>0.14127799999999999</v>
      </c>
      <c r="L15" s="11">
        <v>0.45617999999999997</v>
      </c>
      <c r="M15" s="11">
        <v>0.29739900000000002</v>
      </c>
      <c r="N15" s="11">
        <v>0.48141499999999998</v>
      </c>
      <c r="O15" s="11">
        <v>0.33115499999999998</v>
      </c>
      <c r="P15" s="11">
        <v>0.48719899999999999</v>
      </c>
      <c r="Q15" s="11">
        <v>0.43976300000000001</v>
      </c>
      <c r="R15" s="11">
        <v>0.36188199999999998</v>
      </c>
      <c r="S15" s="11">
        <v>0.184144</v>
      </c>
      <c r="T15" s="11">
        <v>0.54576599999999997</v>
      </c>
      <c r="U15" s="11">
        <v>0.42656899999999998</v>
      </c>
      <c r="V15" s="11">
        <v>8.7664519999999992</v>
      </c>
      <c r="W15" s="11">
        <v>3.700323</v>
      </c>
      <c r="X15" s="11">
        <v>5.9776530000000001</v>
      </c>
      <c r="Y15" s="11">
        <v>0.57313899999999995</v>
      </c>
      <c r="Z15" s="11">
        <v>4.763255</v>
      </c>
      <c r="AA15" s="11">
        <v>3.3171390000000001</v>
      </c>
      <c r="AB15" s="11">
        <v>0.71260400000000002</v>
      </c>
      <c r="AC15" s="11">
        <v>6.7454479999999997</v>
      </c>
      <c r="AD15" s="11">
        <v>12.897188</v>
      </c>
      <c r="AE15" s="11">
        <v>7.7512559999999997</v>
      </c>
    </row>
    <row r="16" spans="1:31" ht="13.5" customHeight="1" x14ac:dyDescent="0.15">
      <c r="A16" s="1"/>
      <c r="B16" s="16" t="s">
        <v>307</v>
      </c>
      <c r="C16" s="13"/>
      <c r="D16" s="14">
        <v>2.9000000000000001E-2</v>
      </c>
      <c r="E16" s="14">
        <v>0.21099999999999999</v>
      </c>
      <c r="F16" s="14">
        <v>0.13700000000000001</v>
      </c>
      <c r="G16" s="14">
        <v>2.911</v>
      </c>
      <c r="H16" s="14"/>
      <c r="I16" s="14">
        <v>0.62685999999999997</v>
      </c>
      <c r="J16" s="14">
        <v>1.7514000000000001</v>
      </c>
      <c r="K16" s="14">
        <v>0.25308700000000001</v>
      </c>
      <c r="L16" s="14">
        <v>0.273007</v>
      </c>
      <c r="M16" s="14">
        <v>1.0456259999999999</v>
      </c>
      <c r="N16" s="14">
        <v>0.40523300000000001</v>
      </c>
      <c r="O16" s="14">
        <v>0.68867299999999998</v>
      </c>
      <c r="P16" s="14">
        <v>0.61755199999999999</v>
      </c>
      <c r="Q16" s="14">
        <v>0.47875800000000002</v>
      </c>
      <c r="R16" s="14">
        <v>0.52038899999999999</v>
      </c>
      <c r="S16" s="14">
        <v>0.815021</v>
      </c>
      <c r="T16" s="14">
        <v>1.5005360000000001</v>
      </c>
      <c r="U16" s="14">
        <v>2.4205830000000002</v>
      </c>
      <c r="V16" s="14">
        <v>1.268448</v>
      </c>
      <c r="W16" s="14">
        <v>1.030465</v>
      </c>
      <c r="X16" s="14">
        <v>1.3722840000000001</v>
      </c>
      <c r="Y16" s="14">
        <v>2.2217989999999999</v>
      </c>
      <c r="Z16" s="14">
        <v>2.6817630000000001</v>
      </c>
      <c r="AA16" s="14">
        <v>2.255369</v>
      </c>
      <c r="AB16" s="14">
        <v>2.2801990000000001</v>
      </c>
      <c r="AC16" s="14">
        <v>1.80775</v>
      </c>
      <c r="AD16" s="14">
        <v>1.8434680000000001</v>
      </c>
      <c r="AE16" s="14">
        <v>2.0962459999999998</v>
      </c>
    </row>
    <row r="17" spans="1:31" ht="13.5" customHeight="1" x14ac:dyDescent="0.15">
      <c r="A17" s="1"/>
      <c r="B17" s="16" t="s">
        <v>308</v>
      </c>
      <c r="C17" s="10"/>
      <c r="D17" s="11"/>
      <c r="E17" s="11">
        <v>0.14199999999999999</v>
      </c>
      <c r="F17" s="11">
        <v>0.48299999999999998</v>
      </c>
      <c r="G17" s="11">
        <v>5.556</v>
      </c>
      <c r="H17" s="11"/>
      <c r="I17" s="11">
        <v>1.93387</v>
      </c>
      <c r="J17" s="11"/>
      <c r="K17" s="11"/>
      <c r="L17" s="11"/>
      <c r="M17" s="11">
        <v>0.24299000000000001</v>
      </c>
      <c r="N17" s="11"/>
      <c r="O17" s="11">
        <v>2.3833E-2</v>
      </c>
      <c r="P17" s="11">
        <v>7.1595000000000006E-2</v>
      </c>
      <c r="Q17" s="11">
        <v>7.3003999999999999E-2</v>
      </c>
      <c r="R17" s="11">
        <v>0.24033299999999999</v>
      </c>
      <c r="S17" s="11">
        <v>0.14163700000000001</v>
      </c>
      <c r="T17" s="11">
        <v>0.30945099999999998</v>
      </c>
      <c r="U17" s="11">
        <v>4.5283999999999998E-2</v>
      </c>
      <c r="V17" s="11">
        <v>0.43587700000000001</v>
      </c>
      <c r="W17" s="11">
        <v>7.2049000000000002E-2</v>
      </c>
      <c r="X17" s="11">
        <v>0.29174800000000001</v>
      </c>
      <c r="Y17" s="11">
        <v>0.31700200000000001</v>
      </c>
      <c r="Z17" s="11">
        <v>0.61382300000000001</v>
      </c>
      <c r="AA17" s="11">
        <v>1.126328</v>
      </c>
      <c r="AB17" s="11">
        <v>0.88249999999999995</v>
      </c>
      <c r="AC17" s="11">
        <v>1.178884</v>
      </c>
      <c r="AD17" s="11">
        <v>2.2540960000000001</v>
      </c>
      <c r="AE17" s="11">
        <v>2.1030259999999998</v>
      </c>
    </row>
    <row r="18" spans="1:31" ht="13.5" customHeight="1" x14ac:dyDescent="0.15">
      <c r="A18" s="1"/>
      <c r="B18" s="16" t="s">
        <v>309</v>
      </c>
      <c r="C18" s="13">
        <v>23.103999999999999</v>
      </c>
      <c r="D18" s="14">
        <v>19.838999999999999</v>
      </c>
      <c r="E18" s="14">
        <v>80.177999999999997</v>
      </c>
      <c r="F18" s="14">
        <v>82.801000000000002</v>
      </c>
      <c r="G18" s="14">
        <v>64.037999999999997</v>
      </c>
      <c r="H18" s="14">
        <v>91</v>
      </c>
      <c r="I18" s="14">
        <v>110.39084</v>
      </c>
      <c r="J18" s="14">
        <v>110.38675000000001</v>
      </c>
      <c r="K18" s="14">
        <v>147.46701999999999</v>
      </c>
      <c r="L18" s="14">
        <v>375.47542499999997</v>
      </c>
      <c r="M18" s="14">
        <v>350.871554</v>
      </c>
      <c r="N18" s="14">
        <v>98.805595999999994</v>
      </c>
      <c r="O18" s="14">
        <v>181.62072000000001</v>
      </c>
      <c r="P18" s="14">
        <v>136.26845499999999</v>
      </c>
      <c r="Q18" s="14">
        <v>82.935013999999995</v>
      </c>
      <c r="R18" s="14">
        <v>126.19363300000001</v>
      </c>
      <c r="S18" s="14">
        <v>155.65982199999999</v>
      </c>
      <c r="T18" s="14">
        <v>167.599908</v>
      </c>
      <c r="U18" s="14">
        <v>134.60459700000001</v>
      </c>
      <c r="V18" s="14">
        <v>147.61382</v>
      </c>
      <c r="W18" s="14">
        <v>141.099425</v>
      </c>
      <c r="X18" s="14">
        <v>140.73391699999999</v>
      </c>
      <c r="Y18" s="14">
        <v>108.74239799999999</v>
      </c>
      <c r="Z18" s="14">
        <v>140.789929</v>
      </c>
      <c r="AA18" s="14">
        <v>192.484284</v>
      </c>
      <c r="AB18" s="14">
        <v>292.08588099999997</v>
      </c>
      <c r="AC18" s="14">
        <v>177.68847700000001</v>
      </c>
      <c r="AD18" s="14">
        <v>175.009885</v>
      </c>
      <c r="AE18" s="14">
        <v>169.485534</v>
      </c>
    </row>
    <row r="19" spans="1:31" ht="13.5" customHeight="1" x14ac:dyDescent="0.15">
      <c r="A19" s="1"/>
      <c r="B19" s="16" t="s">
        <v>310</v>
      </c>
      <c r="C19" s="10">
        <v>147.97499999999999</v>
      </c>
      <c r="D19" s="11">
        <v>211.79599999999999</v>
      </c>
      <c r="E19" s="11">
        <v>202.03100000000001</v>
      </c>
      <c r="F19" s="11">
        <v>256.35000000000002</v>
      </c>
      <c r="G19" s="11">
        <v>323.51900000000001</v>
      </c>
      <c r="H19" s="11">
        <v>404</v>
      </c>
      <c r="I19" s="11">
        <v>1259.85202</v>
      </c>
      <c r="J19" s="11">
        <v>356.13930099999999</v>
      </c>
      <c r="K19" s="11">
        <v>305.79888899999997</v>
      </c>
      <c r="L19" s="11">
        <v>369.92122899999998</v>
      </c>
      <c r="M19" s="11">
        <v>296.67858100000001</v>
      </c>
      <c r="N19" s="11">
        <v>291.030574</v>
      </c>
      <c r="O19" s="11">
        <v>281.12084299999998</v>
      </c>
      <c r="P19" s="11">
        <v>356.74181800000002</v>
      </c>
      <c r="Q19" s="11">
        <v>397.93720500000001</v>
      </c>
      <c r="R19" s="11">
        <v>342.73627699999997</v>
      </c>
      <c r="S19" s="11">
        <v>606.07773399999996</v>
      </c>
      <c r="T19" s="11">
        <v>821.33463600000005</v>
      </c>
      <c r="U19" s="11">
        <v>546.429033</v>
      </c>
      <c r="V19" s="11">
        <v>691.62826600000005</v>
      </c>
      <c r="W19" s="11">
        <v>784.82241599999998</v>
      </c>
      <c r="X19" s="11">
        <v>972.857665</v>
      </c>
      <c r="Y19" s="11">
        <v>1784.8560910000001</v>
      </c>
      <c r="Z19" s="11">
        <v>2487.4081940000001</v>
      </c>
      <c r="AA19" s="11">
        <v>1140.266116</v>
      </c>
      <c r="AB19" s="11">
        <v>1006.009084</v>
      </c>
      <c r="AC19" s="11">
        <v>906.40184799999997</v>
      </c>
      <c r="AD19" s="11">
        <v>1525.9448910000001</v>
      </c>
      <c r="AE19" s="11">
        <v>1598.6476210000001</v>
      </c>
    </row>
    <row r="20" spans="1:31" ht="13.5" customHeight="1" x14ac:dyDescent="0.15">
      <c r="A20" s="1"/>
      <c r="B20" s="16" t="s">
        <v>311</v>
      </c>
      <c r="C20" s="13">
        <v>489.61900000000003</v>
      </c>
      <c r="D20" s="14">
        <v>669.92100000000005</v>
      </c>
      <c r="E20" s="14">
        <v>616.03700000000003</v>
      </c>
      <c r="F20" s="14">
        <v>798.31600000000003</v>
      </c>
      <c r="G20" s="14">
        <v>975.99099999999999</v>
      </c>
      <c r="H20" s="14">
        <v>1208</v>
      </c>
      <c r="I20" s="14">
        <v>1236.37806</v>
      </c>
      <c r="J20" s="14">
        <v>822.00800900000002</v>
      </c>
      <c r="K20" s="14">
        <v>800.59006299999999</v>
      </c>
      <c r="L20" s="14">
        <v>770.94754599999999</v>
      </c>
      <c r="M20" s="14">
        <v>792.374413</v>
      </c>
      <c r="N20" s="14">
        <v>707.95508500000005</v>
      </c>
      <c r="O20" s="14">
        <v>926.88529500000004</v>
      </c>
      <c r="P20" s="14">
        <v>1195.6894689999999</v>
      </c>
      <c r="Q20" s="14">
        <v>1131.4500849999999</v>
      </c>
      <c r="R20" s="14">
        <v>1374.3879240000001</v>
      </c>
      <c r="S20" s="14">
        <v>1244.135753</v>
      </c>
      <c r="T20" s="14">
        <v>1148.4241159999999</v>
      </c>
      <c r="U20" s="14">
        <v>1007.952318</v>
      </c>
      <c r="V20" s="14">
        <v>1223.35628</v>
      </c>
      <c r="W20" s="14">
        <v>1561.1877179999999</v>
      </c>
      <c r="X20" s="14">
        <v>1566.903225</v>
      </c>
      <c r="Y20" s="14">
        <v>2580.9270379999998</v>
      </c>
      <c r="Z20" s="14">
        <v>2954.8249649999998</v>
      </c>
      <c r="AA20" s="14">
        <v>2761.0915519999999</v>
      </c>
      <c r="AB20" s="14">
        <v>2009.6906220000001</v>
      </c>
      <c r="AC20" s="14">
        <v>1923.930513</v>
      </c>
      <c r="AD20" s="14">
        <v>2337.3345060000001</v>
      </c>
      <c r="AE20" s="14">
        <v>2988.3178720000001</v>
      </c>
    </row>
    <row r="21" spans="1:31" ht="13.5" customHeight="1" x14ac:dyDescent="0.15">
      <c r="A21" s="1"/>
      <c r="B21" s="16" t="s">
        <v>312</v>
      </c>
      <c r="C21" s="10">
        <v>2.4980000000000002</v>
      </c>
      <c r="D21" s="11">
        <v>1.5680000000000001</v>
      </c>
      <c r="E21" s="11">
        <v>0.83299999999999996</v>
      </c>
      <c r="F21" s="11">
        <v>2.5680000000000001</v>
      </c>
      <c r="G21" s="11">
        <v>1.998</v>
      </c>
      <c r="H21" s="11"/>
      <c r="I21" s="11">
        <v>2.8052199999999998</v>
      </c>
      <c r="J21" s="11">
        <v>2.573429</v>
      </c>
      <c r="K21" s="11">
        <v>8.2656270000000003</v>
      </c>
      <c r="L21" s="11">
        <v>2.7800500000000001</v>
      </c>
      <c r="M21" s="11">
        <v>1.9083909999999999</v>
      </c>
      <c r="N21" s="11">
        <v>5.4571120000000004</v>
      </c>
      <c r="O21" s="11">
        <v>5.190448</v>
      </c>
      <c r="P21" s="11">
        <v>2.3476530000000002</v>
      </c>
      <c r="Q21" s="11">
        <v>2.625877</v>
      </c>
      <c r="R21" s="11">
        <v>5.9048540000000003</v>
      </c>
      <c r="S21" s="11">
        <v>2.0131790000000001</v>
      </c>
      <c r="T21" s="11">
        <v>1.7477199999999999</v>
      </c>
      <c r="U21" s="11">
        <v>13.745493</v>
      </c>
      <c r="V21" s="11">
        <v>2.638442</v>
      </c>
      <c r="W21" s="11">
        <v>2.854508</v>
      </c>
      <c r="X21" s="11">
        <v>4.179792</v>
      </c>
      <c r="Y21" s="11">
        <v>5.6939520000000003</v>
      </c>
      <c r="Z21" s="11">
        <v>11.11861</v>
      </c>
      <c r="AA21" s="11">
        <v>8.4461829999999996</v>
      </c>
      <c r="AB21" s="11">
        <v>11.229882</v>
      </c>
      <c r="AC21" s="11">
        <v>8.0173699999999997</v>
      </c>
      <c r="AD21" s="11">
        <v>7.7700639999999996</v>
      </c>
      <c r="AE21" s="11">
        <v>9.6057860000000002</v>
      </c>
    </row>
    <row r="22" spans="1:31" ht="13.5" customHeight="1" x14ac:dyDescent="0.15">
      <c r="A22" s="1"/>
      <c r="B22" s="16" t="s">
        <v>313</v>
      </c>
      <c r="C22" s="13">
        <v>19.277000000000001</v>
      </c>
      <c r="D22" s="14">
        <v>29.27</v>
      </c>
      <c r="E22" s="14">
        <v>33.75</v>
      </c>
      <c r="F22" s="14">
        <v>37</v>
      </c>
      <c r="G22" s="14">
        <v>78.802999999999997</v>
      </c>
      <c r="H22" s="14"/>
      <c r="I22" s="14">
        <v>135.91234</v>
      </c>
      <c r="J22" s="14">
        <v>198.54077599999999</v>
      </c>
      <c r="K22" s="14">
        <v>286.75129500000003</v>
      </c>
      <c r="L22" s="14">
        <v>288.32849800000002</v>
      </c>
      <c r="M22" s="14">
        <v>278.05428599999999</v>
      </c>
      <c r="N22" s="14">
        <v>372.63771500000001</v>
      </c>
      <c r="O22" s="14">
        <v>220.84816699999999</v>
      </c>
      <c r="P22" s="14">
        <v>311.72792900000002</v>
      </c>
      <c r="Q22" s="14">
        <v>522.60105099999998</v>
      </c>
      <c r="R22" s="14">
        <v>891.87183500000003</v>
      </c>
      <c r="S22" s="14">
        <v>1394.0121140000001</v>
      </c>
      <c r="T22" s="14">
        <v>644.23106600000006</v>
      </c>
      <c r="U22" s="14">
        <v>185.36238900000001</v>
      </c>
      <c r="V22" s="14">
        <v>334.27420899999998</v>
      </c>
      <c r="W22" s="14">
        <v>263.81896599999999</v>
      </c>
      <c r="X22" s="14">
        <v>382.02516700000001</v>
      </c>
      <c r="Y22" s="14">
        <v>158.29916600000001</v>
      </c>
      <c r="Z22" s="14">
        <v>299.71864900000003</v>
      </c>
      <c r="AA22" s="14">
        <v>156.909728</v>
      </c>
      <c r="AB22" s="14">
        <v>159.210227</v>
      </c>
      <c r="AC22" s="14">
        <v>168.72232</v>
      </c>
      <c r="AD22" s="14">
        <v>551.960916</v>
      </c>
      <c r="AE22" s="14">
        <v>288.59069399999998</v>
      </c>
    </row>
    <row r="23" spans="1:31" ht="13.5" customHeight="1" x14ac:dyDescent="0.15">
      <c r="A23" s="1"/>
      <c r="B23" s="16" t="s">
        <v>314</v>
      </c>
      <c r="C23" s="10">
        <v>105.866</v>
      </c>
      <c r="D23" s="11">
        <v>120.229</v>
      </c>
      <c r="E23" s="11">
        <v>136.488</v>
      </c>
      <c r="F23" s="11">
        <v>178.77500000000001</v>
      </c>
      <c r="G23" s="11">
        <v>244.376</v>
      </c>
      <c r="H23" s="11">
        <v>292</v>
      </c>
      <c r="I23" s="11">
        <v>325.02945</v>
      </c>
      <c r="J23" s="11">
        <v>218.89837299999999</v>
      </c>
      <c r="K23" s="11">
        <v>201.37239299999999</v>
      </c>
      <c r="L23" s="11">
        <v>174.60379599999999</v>
      </c>
      <c r="M23" s="11">
        <v>146.067252</v>
      </c>
      <c r="N23" s="11">
        <v>162.977113</v>
      </c>
      <c r="O23" s="11">
        <v>156.65118799999999</v>
      </c>
      <c r="P23" s="11">
        <v>153.76935</v>
      </c>
      <c r="Q23" s="11">
        <v>178.72538399999999</v>
      </c>
      <c r="R23" s="11">
        <v>165.154089</v>
      </c>
      <c r="S23" s="11">
        <v>205.522604</v>
      </c>
      <c r="T23" s="11">
        <v>257.14891399999999</v>
      </c>
      <c r="U23" s="11">
        <v>202.335027</v>
      </c>
      <c r="V23" s="11">
        <v>230.687344</v>
      </c>
      <c r="W23" s="11">
        <v>328.10166900000002</v>
      </c>
      <c r="X23" s="11">
        <v>321.59639499999997</v>
      </c>
      <c r="Y23" s="11">
        <v>380.90998000000002</v>
      </c>
      <c r="Z23" s="11">
        <v>389.000698</v>
      </c>
      <c r="AA23" s="11">
        <v>468.12183900000002</v>
      </c>
      <c r="AB23" s="11">
        <v>511.23962499999999</v>
      </c>
      <c r="AC23" s="11">
        <v>563.69219099999998</v>
      </c>
      <c r="AD23" s="11">
        <v>620.39983800000005</v>
      </c>
      <c r="AE23" s="11">
        <v>920.79176600000005</v>
      </c>
    </row>
    <row r="24" spans="1:31" ht="13.5" customHeight="1" x14ac:dyDescent="0.15">
      <c r="A24" s="1"/>
      <c r="B24" s="16" t="s">
        <v>315</v>
      </c>
      <c r="C24" s="13"/>
      <c r="D24" s="14"/>
      <c r="E24" s="14">
        <v>4.1369999999999996</v>
      </c>
      <c r="F24" s="14">
        <v>4.0519999999999996</v>
      </c>
      <c r="G24" s="14">
        <v>3.6150000000000002</v>
      </c>
      <c r="H24" s="14"/>
      <c r="I24" s="14">
        <v>5.5946499999999997</v>
      </c>
      <c r="J24" s="14">
        <v>7.9100000000000004E-2</v>
      </c>
      <c r="K24" s="14"/>
      <c r="L24" s="14"/>
      <c r="M24" s="14"/>
      <c r="N24" s="14"/>
      <c r="O24" s="14">
        <v>2.3699000000000001E-2</v>
      </c>
      <c r="P24" s="14">
        <v>2.4899999999999998E-4</v>
      </c>
      <c r="Q24" s="14">
        <v>2.3579999999999999E-3</v>
      </c>
      <c r="R24" s="14">
        <v>1.3573E-2</v>
      </c>
      <c r="S24" s="14">
        <v>1.8699999999999999E-3</v>
      </c>
      <c r="T24" s="14">
        <v>1.0233000000000001E-2</v>
      </c>
      <c r="U24" s="14">
        <v>2.82E-3</v>
      </c>
      <c r="V24" s="14">
        <v>2.7873999999999999E-2</v>
      </c>
      <c r="W24" s="14">
        <v>0.12003900000000001</v>
      </c>
      <c r="X24" s="14">
        <v>6.4535999999999996E-2</v>
      </c>
      <c r="Y24" s="14">
        <v>0.28234999999999999</v>
      </c>
      <c r="Z24" s="14">
        <v>0.239203</v>
      </c>
      <c r="AA24" s="14">
        <v>0.59266799999999997</v>
      </c>
      <c r="AB24" s="14">
        <v>5.5955019999999998</v>
      </c>
      <c r="AC24" s="14">
        <v>1.9904379999999999</v>
      </c>
      <c r="AD24" s="14">
        <v>1.65316</v>
      </c>
      <c r="AE24" s="14">
        <v>1.8453310000000001</v>
      </c>
    </row>
    <row r="25" spans="1:31" ht="13.5" customHeight="1" x14ac:dyDescent="0.15">
      <c r="A25" s="1"/>
      <c r="B25" s="16" t="s">
        <v>316</v>
      </c>
      <c r="C25" s="10"/>
      <c r="D25" s="11"/>
      <c r="E25" s="11">
        <v>0.20699999999999999</v>
      </c>
      <c r="F25" s="11">
        <v>3.4860000000000002</v>
      </c>
      <c r="G25" s="11">
        <v>10.542</v>
      </c>
      <c r="H25" s="11"/>
      <c r="I25" s="11"/>
      <c r="J25" s="11">
        <v>2.3072460000000001</v>
      </c>
      <c r="K25" s="11"/>
      <c r="L25" s="11">
        <v>0.22351499999999999</v>
      </c>
      <c r="M25" s="11"/>
      <c r="N25" s="11">
        <v>2.4878000000000001E-2</v>
      </c>
      <c r="O25" s="11">
        <v>3.5199999999999999E-4</v>
      </c>
      <c r="P25" s="11">
        <v>2.3758000000000001E-2</v>
      </c>
      <c r="Q25" s="11">
        <v>2.1527999999999999E-2</v>
      </c>
      <c r="R25" s="11">
        <v>6.4889000000000002E-2</v>
      </c>
      <c r="S25" s="11">
        <v>0.10320799999999999</v>
      </c>
      <c r="T25" s="11">
        <v>2.4802999999999999E-2</v>
      </c>
      <c r="U25" s="11">
        <v>0.112719</v>
      </c>
      <c r="V25" s="11">
        <v>4.8003460000000002</v>
      </c>
      <c r="W25" s="11">
        <v>5.6326830000000001</v>
      </c>
      <c r="X25" s="11">
        <v>12.226122999999999</v>
      </c>
      <c r="Y25" s="11">
        <v>2.7145139999999999</v>
      </c>
      <c r="Z25" s="11">
        <v>3.6580859999999999</v>
      </c>
      <c r="AA25" s="11">
        <v>4.8437000000000001</v>
      </c>
      <c r="AB25" s="11">
        <v>5.3251010000000001</v>
      </c>
      <c r="AC25" s="11">
        <v>7.6529800000000003</v>
      </c>
      <c r="AD25" s="11">
        <v>6.1435579999999996</v>
      </c>
      <c r="AE25" s="11">
        <v>10.478877000000001</v>
      </c>
    </row>
    <row r="26" spans="1:31" ht="13.5" customHeight="1" x14ac:dyDescent="0.15">
      <c r="A26" s="1"/>
      <c r="B26" s="16" t="s">
        <v>317</v>
      </c>
      <c r="C26" s="13"/>
      <c r="D26" s="14"/>
      <c r="E26" s="14"/>
      <c r="F26" s="14"/>
      <c r="G26" s="14"/>
      <c r="H26" s="14"/>
      <c r="I26" s="14">
        <v>1.6320699999999999</v>
      </c>
      <c r="J26" s="14">
        <v>0.40438600000000002</v>
      </c>
      <c r="K26" s="14">
        <v>0.59997500000000004</v>
      </c>
      <c r="L26" s="14">
        <v>1.885607</v>
      </c>
      <c r="M26" s="14">
        <v>0.48660700000000001</v>
      </c>
      <c r="N26" s="14">
        <v>0.91684200000000005</v>
      </c>
      <c r="O26" s="14">
        <v>0.87562600000000002</v>
      </c>
      <c r="P26" s="14">
        <v>1.8437349999999999</v>
      </c>
      <c r="Q26" s="14">
        <v>1.008103</v>
      </c>
      <c r="R26" s="14">
        <v>1.0735170000000001</v>
      </c>
      <c r="S26" s="14">
        <v>2.2752590000000001</v>
      </c>
      <c r="T26" s="14">
        <v>0.82240599999999997</v>
      </c>
      <c r="U26" s="14">
        <v>1.152887</v>
      </c>
      <c r="V26" s="14">
        <v>2.3735580000000001</v>
      </c>
      <c r="W26" s="14">
        <v>1.1072390000000001</v>
      </c>
      <c r="X26" s="14">
        <v>1.1257429999999999</v>
      </c>
      <c r="Y26" s="14">
        <v>2.875032</v>
      </c>
      <c r="Z26" s="14">
        <v>1.364552</v>
      </c>
      <c r="AA26" s="14">
        <v>1.199819</v>
      </c>
      <c r="AB26" s="14">
        <v>4.5091390000000002</v>
      </c>
      <c r="AC26" s="14">
        <v>8.0980690000000006</v>
      </c>
      <c r="AD26" s="14">
        <v>3.3695349999999999</v>
      </c>
      <c r="AE26" s="14">
        <v>3.9387949999999998</v>
      </c>
    </row>
    <row r="27" spans="1:31" ht="13.5" customHeight="1" x14ac:dyDescent="0.15">
      <c r="A27" s="1"/>
      <c r="B27" s="16" t="s">
        <v>318</v>
      </c>
      <c r="C27" s="10">
        <v>0.01</v>
      </c>
      <c r="D27" s="11">
        <v>0.60199999999999998</v>
      </c>
      <c r="E27" s="11">
        <v>2E-3</v>
      </c>
      <c r="F27" s="11"/>
      <c r="G27" s="11">
        <v>0.17</v>
      </c>
      <c r="H27" s="11"/>
      <c r="I27" s="11">
        <v>2.3570000000000001E-2</v>
      </c>
      <c r="J27" s="11">
        <v>8.2379999999999995E-2</v>
      </c>
      <c r="K27" s="11">
        <v>7.8375079999999997</v>
      </c>
      <c r="L27" s="11">
        <v>2.896166</v>
      </c>
      <c r="M27" s="11">
        <v>1.2940959999999999</v>
      </c>
      <c r="N27" s="11">
        <v>1.1545000000000001</v>
      </c>
      <c r="O27" s="11">
        <v>1.3120959999999999</v>
      </c>
      <c r="P27" s="11">
        <v>1.4609540000000001</v>
      </c>
      <c r="Q27" s="11">
        <v>0.35121000000000002</v>
      </c>
      <c r="R27" s="11">
        <v>0.75273699999999999</v>
      </c>
      <c r="S27" s="11">
        <v>0.29564200000000002</v>
      </c>
      <c r="T27" s="11">
        <v>2.4496E-2</v>
      </c>
      <c r="U27" s="11">
        <v>7.2269E-2</v>
      </c>
      <c r="V27" s="11">
        <v>0.167041</v>
      </c>
      <c r="W27" s="11">
        <v>4.131284</v>
      </c>
      <c r="X27" s="11">
        <v>3.3653119999999999</v>
      </c>
      <c r="Y27" s="11">
        <v>3.538834</v>
      </c>
      <c r="Z27" s="11">
        <v>11.598473</v>
      </c>
      <c r="AA27" s="11">
        <v>8.6418649999999992</v>
      </c>
      <c r="AB27" s="11">
        <v>14.143215</v>
      </c>
      <c r="AC27" s="11">
        <v>5.5871370000000002</v>
      </c>
      <c r="AD27" s="11">
        <v>26.055408</v>
      </c>
      <c r="AE27" s="11">
        <v>25.661936000000001</v>
      </c>
    </row>
    <row r="28" spans="1:31" ht="13.5" customHeight="1" x14ac:dyDescent="0.15">
      <c r="A28" s="1"/>
      <c r="B28" s="16" t="s">
        <v>319</v>
      </c>
      <c r="C28" s="13">
        <v>154.155</v>
      </c>
      <c r="D28" s="14">
        <v>180.35400000000001</v>
      </c>
      <c r="E28" s="14">
        <v>237.761</v>
      </c>
      <c r="F28" s="14">
        <v>293.74299999999999</v>
      </c>
      <c r="G28" s="14">
        <v>343.41</v>
      </c>
      <c r="H28" s="14">
        <v>325</v>
      </c>
      <c r="I28" s="14">
        <v>549.11656000000005</v>
      </c>
      <c r="J28" s="14">
        <v>219.17385200000001</v>
      </c>
      <c r="K28" s="14">
        <v>246.467589</v>
      </c>
      <c r="L28" s="14">
        <v>325.26408500000002</v>
      </c>
      <c r="M28" s="14">
        <v>246.06196700000001</v>
      </c>
      <c r="N28" s="14">
        <v>234.015276</v>
      </c>
      <c r="O28" s="14">
        <v>309.93838399999999</v>
      </c>
      <c r="P28" s="14">
        <v>390.210082</v>
      </c>
      <c r="Q28" s="14">
        <v>407.380178</v>
      </c>
      <c r="R28" s="14">
        <v>414.06552399999998</v>
      </c>
      <c r="S28" s="14">
        <v>464.16359199999999</v>
      </c>
      <c r="T28" s="14">
        <v>452.65799900000002</v>
      </c>
      <c r="U28" s="14">
        <v>323.155756</v>
      </c>
      <c r="V28" s="14">
        <v>304.56160899999998</v>
      </c>
      <c r="W28" s="14">
        <v>343.60258399999998</v>
      </c>
      <c r="X28" s="14">
        <v>332.28808199999997</v>
      </c>
      <c r="Y28" s="14">
        <v>320.82645200000002</v>
      </c>
      <c r="Z28" s="14">
        <v>400.76587000000001</v>
      </c>
      <c r="AA28" s="14">
        <v>427.463076</v>
      </c>
      <c r="AB28" s="14">
        <v>536.31116299999996</v>
      </c>
      <c r="AC28" s="14">
        <v>609.44829500000003</v>
      </c>
      <c r="AD28" s="14">
        <v>614.86011399999995</v>
      </c>
      <c r="AE28" s="14">
        <v>686.25582599999996</v>
      </c>
    </row>
    <row r="29" spans="1:31" ht="13.5" customHeight="1" x14ac:dyDescent="0.15">
      <c r="A29" s="1"/>
      <c r="B29" s="16" t="s">
        <v>320</v>
      </c>
      <c r="C29" s="10">
        <v>2.4060000000000001</v>
      </c>
      <c r="D29" s="11">
        <v>2.149</v>
      </c>
      <c r="E29" s="11">
        <v>1.8029999999999999</v>
      </c>
      <c r="F29" s="11">
        <v>3.6429999999999998</v>
      </c>
      <c r="G29" s="11">
        <v>2.2839999999999998</v>
      </c>
      <c r="H29" s="11"/>
      <c r="I29" s="11">
        <v>7.22295</v>
      </c>
      <c r="J29" s="11">
        <v>5.0402719999999999</v>
      </c>
      <c r="K29" s="11">
        <v>4.8918379999999999</v>
      </c>
      <c r="L29" s="11">
        <v>3.87304</v>
      </c>
      <c r="M29" s="11">
        <v>7.1975100000000003</v>
      </c>
      <c r="N29" s="11">
        <v>6.6152980000000001</v>
      </c>
      <c r="O29" s="11">
        <v>6.4079259999999998</v>
      </c>
      <c r="P29" s="11">
        <v>6.6779710000000003</v>
      </c>
      <c r="Q29" s="11">
        <v>6.5582799999999999</v>
      </c>
      <c r="R29" s="11">
        <v>10.578486</v>
      </c>
      <c r="S29" s="11">
        <v>12.228858000000001</v>
      </c>
      <c r="T29" s="11">
        <v>9.0611160000000002</v>
      </c>
      <c r="U29" s="11">
        <v>3.255471</v>
      </c>
      <c r="V29" s="11">
        <v>4.6837549999999997</v>
      </c>
      <c r="W29" s="11">
        <v>5.4749299999999996</v>
      </c>
      <c r="X29" s="11">
        <v>5.9999079999999996</v>
      </c>
      <c r="Y29" s="11">
        <v>5.7148680000000001</v>
      </c>
      <c r="Z29" s="11">
        <v>7.6090629999999999</v>
      </c>
      <c r="AA29" s="11">
        <v>5.2525940000000002</v>
      </c>
      <c r="AB29" s="11">
        <v>14.725868</v>
      </c>
      <c r="AC29" s="11">
        <v>11.025102</v>
      </c>
      <c r="AD29" s="11">
        <v>9.6499539999999993</v>
      </c>
      <c r="AE29" s="11">
        <v>11.153859000000001</v>
      </c>
    </row>
    <row r="30" spans="1:31" ht="13.5" customHeight="1" x14ac:dyDescent="0.15">
      <c r="A30" s="1"/>
      <c r="B30" s="16" t="s">
        <v>321</v>
      </c>
      <c r="C30" s="13"/>
      <c r="D30" s="14"/>
      <c r="E30" s="14"/>
      <c r="F30" s="14"/>
      <c r="G30" s="14"/>
      <c r="H30" s="14"/>
      <c r="I30" s="14">
        <v>0.15301999999999999</v>
      </c>
      <c r="J30" s="14">
        <v>4.1114999999999999E-2</v>
      </c>
      <c r="K30" s="14">
        <v>1.127003</v>
      </c>
      <c r="L30" s="14">
        <v>1.2763450000000001</v>
      </c>
      <c r="M30" s="14">
        <v>0.58211400000000002</v>
      </c>
      <c r="N30" s="14">
        <v>0.309193</v>
      </c>
      <c r="O30" s="14">
        <v>1.3879680000000001</v>
      </c>
      <c r="P30" s="14">
        <v>1.7726740000000001</v>
      </c>
      <c r="Q30" s="14">
        <v>14.635863000000001</v>
      </c>
      <c r="R30" s="14">
        <v>54.511468000000001</v>
      </c>
      <c r="S30" s="14">
        <v>90.721738999999999</v>
      </c>
      <c r="T30" s="14">
        <v>73.508895999999993</v>
      </c>
      <c r="U30" s="14">
        <v>73.390369000000007</v>
      </c>
      <c r="V30" s="14">
        <v>1.186264</v>
      </c>
      <c r="W30" s="14">
        <v>2.1309840000000002</v>
      </c>
      <c r="X30" s="14">
        <v>1.6749400000000001</v>
      </c>
      <c r="Y30" s="14">
        <v>1.4246190000000001</v>
      </c>
      <c r="Z30" s="14">
        <v>1.873912</v>
      </c>
      <c r="AA30" s="14">
        <v>1.6746780000000001</v>
      </c>
      <c r="AB30" s="14">
        <v>1.651926</v>
      </c>
      <c r="AC30" s="14">
        <v>1.362282</v>
      </c>
      <c r="AD30" s="14">
        <v>1.888423</v>
      </c>
      <c r="AE30" s="14">
        <v>1.8038449999999999</v>
      </c>
    </row>
    <row r="31" spans="1:31" ht="13.5" customHeight="1" x14ac:dyDescent="0.15">
      <c r="A31" s="1"/>
      <c r="B31" s="16" t="s">
        <v>322</v>
      </c>
      <c r="C31" s="10"/>
      <c r="D31" s="11"/>
      <c r="E31" s="11"/>
      <c r="F31" s="11"/>
      <c r="G31" s="11"/>
      <c r="H31" s="11"/>
      <c r="I31" s="11">
        <v>0.51756999999999997</v>
      </c>
      <c r="J31" s="11">
        <v>3.6053109999999999</v>
      </c>
      <c r="K31" s="11">
        <v>0.62215299999999996</v>
      </c>
      <c r="L31" s="11">
        <v>1.3106329999999999</v>
      </c>
      <c r="M31" s="11">
        <v>0.41051799999999999</v>
      </c>
      <c r="N31" s="11">
        <v>0.57644600000000001</v>
      </c>
      <c r="O31" s="11">
        <v>0.44245000000000001</v>
      </c>
      <c r="P31" s="11">
        <v>1.109505</v>
      </c>
      <c r="Q31" s="11">
        <v>2.0258799999999999</v>
      </c>
      <c r="R31" s="11">
        <v>1.980845</v>
      </c>
      <c r="S31" s="11">
        <v>1.0419799999999999</v>
      </c>
      <c r="T31" s="11">
        <v>1.489322</v>
      </c>
      <c r="U31" s="11">
        <v>1.4285000000000001</v>
      </c>
      <c r="V31" s="11">
        <v>4.8390589999999998</v>
      </c>
      <c r="W31" s="11">
        <v>6.3473519999999999</v>
      </c>
      <c r="X31" s="11">
        <v>3.0307879999999998</v>
      </c>
      <c r="Y31" s="11">
        <v>5.0608240000000002</v>
      </c>
      <c r="Z31" s="11">
        <v>6.8923249999999996</v>
      </c>
      <c r="AA31" s="11">
        <v>8.2168810000000008</v>
      </c>
      <c r="AB31" s="11">
        <v>18.058833</v>
      </c>
      <c r="AC31" s="11">
        <v>21.879460000000002</v>
      </c>
      <c r="AD31" s="11">
        <v>26.172446000000001</v>
      </c>
      <c r="AE31" s="11">
        <v>25.275295</v>
      </c>
    </row>
    <row r="32" spans="1:31" ht="13.5" customHeight="1" x14ac:dyDescent="0.15">
      <c r="A32" s="1"/>
      <c r="B32" s="16" t="s">
        <v>323</v>
      </c>
      <c r="C32" s="13">
        <v>32.561999999999998</v>
      </c>
      <c r="D32" s="14">
        <v>63.219000000000001</v>
      </c>
      <c r="E32" s="14">
        <v>41.615000000000002</v>
      </c>
      <c r="F32" s="14">
        <v>61.670999999999999</v>
      </c>
      <c r="G32" s="14">
        <v>64.277000000000001</v>
      </c>
      <c r="H32" s="14"/>
      <c r="I32" s="14">
        <v>112.93852</v>
      </c>
      <c r="J32" s="14">
        <v>72.162903</v>
      </c>
      <c r="K32" s="14">
        <v>116.96254500000001</v>
      </c>
      <c r="L32" s="14">
        <v>84.094877999999994</v>
      </c>
      <c r="M32" s="14">
        <v>88.539704999999998</v>
      </c>
      <c r="N32" s="14">
        <v>103.227913</v>
      </c>
      <c r="O32" s="14">
        <v>110.237347</v>
      </c>
      <c r="P32" s="14">
        <v>153.454275</v>
      </c>
      <c r="Q32" s="14">
        <v>92.144945000000007</v>
      </c>
      <c r="R32" s="14">
        <v>105.903948</v>
      </c>
      <c r="S32" s="14">
        <v>120.83618199999999</v>
      </c>
      <c r="T32" s="14">
        <v>145.76747399999999</v>
      </c>
      <c r="U32" s="14">
        <v>125.892019</v>
      </c>
      <c r="V32" s="14">
        <v>180.467904</v>
      </c>
      <c r="W32" s="14">
        <v>215.72205199999999</v>
      </c>
      <c r="X32" s="14">
        <v>277.85945800000002</v>
      </c>
      <c r="Y32" s="14">
        <v>347.73323599999998</v>
      </c>
      <c r="Z32" s="14">
        <v>409.553697</v>
      </c>
      <c r="AA32" s="14">
        <v>356.68045100000001</v>
      </c>
      <c r="AB32" s="14">
        <v>438.89096699999999</v>
      </c>
      <c r="AC32" s="14">
        <v>440.13762200000002</v>
      </c>
      <c r="AD32" s="14">
        <v>471.56870700000002</v>
      </c>
      <c r="AE32" s="14">
        <v>628.75341200000003</v>
      </c>
    </row>
    <row r="33" spans="1:31" ht="13.5" customHeight="1" x14ac:dyDescent="0.15">
      <c r="A33" s="1"/>
      <c r="B33" s="15" t="s">
        <v>324</v>
      </c>
      <c r="C33" s="10">
        <v>420.06599999999997</v>
      </c>
      <c r="D33" s="11">
        <v>406.65600000000001</v>
      </c>
      <c r="E33" s="11">
        <v>475.16300000000001</v>
      </c>
      <c r="F33" s="11">
        <v>632.47400000000005</v>
      </c>
      <c r="G33" s="11">
        <v>825.75800000000004</v>
      </c>
      <c r="H33" s="11">
        <v>790</v>
      </c>
      <c r="I33" s="11">
        <v>1116.9082000000001</v>
      </c>
      <c r="J33" s="11">
        <v>682.89516900000001</v>
      </c>
      <c r="K33" s="11">
        <v>756.818983</v>
      </c>
      <c r="L33" s="11">
        <v>817.47046499999999</v>
      </c>
      <c r="M33" s="11">
        <v>645.351541</v>
      </c>
      <c r="N33" s="11">
        <v>575.42749000000003</v>
      </c>
      <c r="O33" s="11">
        <v>491.74053099999998</v>
      </c>
      <c r="P33" s="11">
        <v>579.35783100000003</v>
      </c>
      <c r="Q33" s="11">
        <v>531.05601899999999</v>
      </c>
      <c r="R33" s="11">
        <v>626.66578400000003</v>
      </c>
      <c r="S33" s="11">
        <v>717.18506000000002</v>
      </c>
      <c r="T33" s="11">
        <v>956.79249600000003</v>
      </c>
      <c r="U33" s="11">
        <v>784.67551100000003</v>
      </c>
      <c r="V33" s="11">
        <v>922.10034800000005</v>
      </c>
      <c r="W33" s="11">
        <v>1170.388866</v>
      </c>
      <c r="X33" s="11">
        <v>1478.658193</v>
      </c>
      <c r="Y33" s="11">
        <v>1072.0703060000001</v>
      </c>
      <c r="Z33" s="11">
        <v>861.66153399999996</v>
      </c>
      <c r="AA33" s="11">
        <v>853.22045400000002</v>
      </c>
      <c r="AB33" s="11">
        <v>967.341047</v>
      </c>
      <c r="AC33" s="11">
        <v>1687.1782969999999</v>
      </c>
      <c r="AD33" s="11">
        <v>1419.5326769999999</v>
      </c>
      <c r="AE33" s="11">
        <v>1513.925923</v>
      </c>
    </row>
    <row r="34" spans="1:31" ht="13.5" customHeight="1" x14ac:dyDescent="0.15">
      <c r="A34" s="1"/>
      <c r="B34" s="15" t="s">
        <v>325</v>
      </c>
      <c r="C34" s="13">
        <v>173.78399999999999</v>
      </c>
      <c r="D34" s="14">
        <v>200.79400000000001</v>
      </c>
      <c r="E34" s="14">
        <v>153.58199999999999</v>
      </c>
      <c r="F34" s="14">
        <v>153.803</v>
      </c>
      <c r="G34" s="14">
        <v>272.19900000000001</v>
      </c>
      <c r="H34" s="14">
        <v>250</v>
      </c>
      <c r="I34" s="14">
        <v>344.50887999999998</v>
      </c>
      <c r="J34" s="14">
        <v>208.832494</v>
      </c>
      <c r="K34" s="14">
        <v>198.23736600000001</v>
      </c>
      <c r="L34" s="14">
        <v>220.84772000000001</v>
      </c>
      <c r="M34" s="14">
        <v>272.03431599999999</v>
      </c>
      <c r="N34" s="14">
        <v>260.80771499999997</v>
      </c>
      <c r="O34" s="14">
        <v>229.084091</v>
      </c>
      <c r="P34" s="14">
        <v>254.208361</v>
      </c>
      <c r="Q34" s="14">
        <v>235.17562799999999</v>
      </c>
      <c r="R34" s="14">
        <v>241.051638</v>
      </c>
      <c r="S34" s="14">
        <v>263.59090099999997</v>
      </c>
      <c r="T34" s="14">
        <v>299.67293599999999</v>
      </c>
      <c r="U34" s="14">
        <v>259.04416400000002</v>
      </c>
      <c r="V34" s="14">
        <v>451.07474000000002</v>
      </c>
      <c r="W34" s="14">
        <v>417.99825199999998</v>
      </c>
      <c r="X34" s="14">
        <v>338.14016299999997</v>
      </c>
      <c r="Y34" s="14">
        <v>502.363809</v>
      </c>
      <c r="Z34" s="14">
        <v>350.56331599999999</v>
      </c>
      <c r="AA34" s="14">
        <v>407.94203900000002</v>
      </c>
      <c r="AB34" s="14">
        <v>417.99847</v>
      </c>
      <c r="AC34" s="14">
        <v>627.01893500000006</v>
      </c>
      <c r="AD34" s="14">
        <v>758.63348800000006</v>
      </c>
      <c r="AE34" s="14">
        <v>537.26456199999996</v>
      </c>
    </row>
    <row r="35" spans="1:31" ht="13.5" customHeight="1" x14ac:dyDescent="0.15">
      <c r="A35" s="1"/>
      <c r="B35" s="15" t="s">
        <v>326</v>
      </c>
      <c r="C35" s="10">
        <v>614.31399999999996</v>
      </c>
      <c r="D35" s="11">
        <v>720.85299999999995</v>
      </c>
      <c r="E35" s="11">
        <v>879.10400000000004</v>
      </c>
      <c r="F35" s="11">
        <v>1145.93</v>
      </c>
      <c r="G35" s="11">
        <v>1374.4</v>
      </c>
      <c r="H35" s="11">
        <v>1343</v>
      </c>
      <c r="I35" s="11">
        <v>1636.39084</v>
      </c>
      <c r="J35" s="11">
        <v>1299.686312</v>
      </c>
      <c r="K35" s="11">
        <v>1226.1664519999999</v>
      </c>
      <c r="L35" s="11">
        <v>1242.6799450000001</v>
      </c>
      <c r="M35" s="11">
        <v>1334.9635499999999</v>
      </c>
      <c r="N35" s="11">
        <v>1583.156489</v>
      </c>
      <c r="O35" s="11">
        <v>1601.4448179999999</v>
      </c>
      <c r="P35" s="11">
        <v>1738.759509</v>
      </c>
      <c r="Q35" s="11">
        <v>1928.9793199999999</v>
      </c>
      <c r="R35" s="11">
        <v>2065.2413310000002</v>
      </c>
      <c r="S35" s="11">
        <v>2218.65861</v>
      </c>
      <c r="T35" s="11">
        <v>2101.5791629999999</v>
      </c>
      <c r="U35" s="11">
        <v>1547.5843890000001</v>
      </c>
      <c r="V35" s="11">
        <v>1614.287339</v>
      </c>
      <c r="W35" s="11">
        <v>1661.78676</v>
      </c>
      <c r="X35" s="11">
        <v>1611.5565919999999</v>
      </c>
      <c r="Y35" s="11">
        <v>1426.863773</v>
      </c>
      <c r="Z35" s="11">
        <v>1740.104374</v>
      </c>
      <c r="AA35" s="11">
        <v>1999.789059</v>
      </c>
      <c r="AB35" s="11">
        <v>2539.5198439999999</v>
      </c>
      <c r="AC35" s="11">
        <v>2633.1538660000001</v>
      </c>
      <c r="AD35" s="11">
        <v>3019.5162540000001</v>
      </c>
      <c r="AE35" s="11">
        <v>3770.7061680000002</v>
      </c>
    </row>
    <row r="36" spans="1:31" ht="13.5" customHeight="1" x14ac:dyDescent="0.15">
      <c r="A36" s="1"/>
      <c r="B36" s="15" t="s">
        <v>327</v>
      </c>
      <c r="C36" s="13"/>
      <c r="D36" s="14">
        <v>9.6337999999999993E-2</v>
      </c>
      <c r="E36" s="14"/>
      <c r="F36" s="14"/>
      <c r="G36" s="14"/>
      <c r="H36" s="14"/>
      <c r="I36" s="14"/>
      <c r="J36" s="14">
        <v>0.130692</v>
      </c>
      <c r="K36" s="14">
        <v>0.16352800000000001</v>
      </c>
      <c r="L36" s="14">
        <v>0.18059600000000001</v>
      </c>
      <c r="M36" s="14">
        <v>0.11991400000000001</v>
      </c>
      <c r="N36" s="14">
        <v>0.132469</v>
      </c>
      <c r="O36" s="14">
        <v>0.18429999999999999</v>
      </c>
      <c r="P36" s="14">
        <v>0.26031799999999999</v>
      </c>
      <c r="Q36" s="14">
        <v>0.89008100000000001</v>
      </c>
      <c r="R36" s="14">
        <v>4.7969499999999998</v>
      </c>
      <c r="S36" s="14">
        <v>4.6827779999999999</v>
      </c>
      <c r="T36" s="14">
        <v>9.2426560000000002</v>
      </c>
      <c r="U36" s="14">
        <v>15.94605</v>
      </c>
      <c r="V36" s="14">
        <v>13.966332</v>
      </c>
      <c r="W36" s="14">
        <v>5.967225</v>
      </c>
      <c r="X36" s="14">
        <v>3.1054550000000001</v>
      </c>
      <c r="Y36" s="14">
        <v>8.9423709999999996</v>
      </c>
      <c r="Z36" s="14">
        <v>10.111532</v>
      </c>
      <c r="AA36" s="14">
        <v>17.913754999999998</v>
      </c>
      <c r="AB36" s="14">
        <v>29.824826999999999</v>
      </c>
      <c r="AC36" s="14">
        <v>26.829235000000001</v>
      </c>
      <c r="AD36" s="14">
        <v>34.971955000000001</v>
      </c>
      <c r="AE36" s="14">
        <v>24.370009</v>
      </c>
    </row>
    <row r="37" spans="1:31" ht="13.5" customHeight="1" x14ac:dyDescent="0.15">
      <c r="A37" s="1"/>
      <c r="B37" s="15" t="s">
        <v>328</v>
      </c>
      <c r="C37" s="10"/>
      <c r="D37" s="11"/>
      <c r="E37" s="11">
        <v>1.383</v>
      </c>
      <c r="F37" s="11"/>
      <c r="G37" s="11"/>
      <c r="H37" s="11"/>
      <c r="I37" s="11">
        <v>6.3973800000000001</v>
      </c>
      <c r="J37" s="11">
        <v>2.3081369999999999</v>
      </c>
      <c r="K37" s="11">
        <v>2.5587550000000001</v>
      </c>
      <c r="L37" s="11">
        <v>8.2924710000000008</v>
      </c>
      <c r="M37" s="11">
        <v>2.8558370000000002</v>
      </c>
      <c r="N37" s="11">
        <v>4.7552149999999997</v>
      </c>
      <c r="O37" s="11">
        <v>12.457131</v>
      </c>
      <c r="P37" s="11">
        <v>22.195425</v>
      </c>
      <c r="Q37" s="11">
        <v>61.950169000000002</v>
      </c>
      <c r="R37" s="11">
        <v>85.199073999999996</v>
      </c>
      <c r="S37" s="11">
        <v>98.081237999999999</v>
      </c>
      <c r="T37" s="11">
        <v>84.520214999999993</v>
      </c>
      <c r="U37" s="11">
        <v>74.901143000000005</v>
      </c>
      <c r="V37" s="11">
        <v>116.44587</v>
      </c>
      <c r="W37" s="11">
        <v>136.87503100000001</v>
      </c>
      <c r="X37" s="11">
        <v>80.639291</v>
      </c>
      <c r="Y37" s="11">
        <v>105.42986399999999</v>
      </c>
      <c r="Z37" s="11">
        <v>57.257680999999998</v>
      </c>
      <c r="AA37" s="11">
        <v>116.019531</v>
      </c>
      <c r="AB37" s="11">
        <v>171.505394</v>
      </c>
      <c r="AC37" s="11">
        <v>101.731081</v>
      </c>
      <c r="AD37" s="11">
        <v>105.780869</v>
      </c>
      <c r="AE37" s="11">
        <v>120.15400200000001</v>
      </c>
    </row>
    <row r="38" spans="1:31" ht="13.5" customHeight="1" x14ac:dyDescent="0.15">
      <c r="A38" s="1"/>
      <c r="B38" s="15" t="s">
        <v>329</v>
      </c>
      <c r="C38" s="13">
        <v>32.116999999999997</v>
      </c>
      <c r="D38" s="14">
        <v>32.451000000000001</v>
      </c>
      <c r="E38" s="14">
        <v>28.137</v>
      </c>
      <c r="F38" s="14">
        <v>34.82</v>
      </c>
      <c r="G38" s="14">
        <v>32.585000000000001</v>
      </c>
      <c r="H38" s="14"/>
      <c r="I38" s="14">
        <v>56.823439999999998</v>
      </c>
      <c r="J38" s="14">
        <v>49.199218999999999</v>
      </c>
      <c r="K38" s="14">
        <v>34.385582999999997</v>
      </c>
      <c r="L38" s="14">
        <v>41.010342000000001</v>
      </c>
      <c r="M38" s="14">
        <v>39.503618000000003</v>
      </c>
      <c r="N38" s="14">
        <v>28.808698</v>
      </c>
      <c r="O38" s="14">
        <v>36.493003999999999</v>
      </c>
      <c r="P38" s="14">
        <v>47.868814999999998</v>
      </c>
      <c r="Q38" s="14">
        <v>56.887540999999999</v>
      </c>
      <c r="R38" s="14">
        <v>54.513399</v>
      </c>
      <c r="S38" s="14">
        <v>64.222087000000002</v>
      </c>
      <c r="T38" s="14">
        <v>118.061998</v>
      </c>
      <c r="U38" s="14">
        <v>92.655411999999998</v>
      </c>
      <c r="V38" s="14">
        <v>105.224566</v>
      </c>
      <c r="W38" s="14">
        <v>88.752082000000001</v>
      </c>
      <c r="X38" s="14">
        <v>78.252739000000005</v>
      </c>
      <c r="Y38" s="14">
        <v>88.719796000000002</v>
      </c>
      <c r="Z38" s="14">
        <v>125.429653</v>
      </c>
      <c r="AA38" s="14">
        <v>113.82854</v>
      </c>
      <c r="AB38" s="14">
        <v>130.79321300000001</v>
      </c>
      <c r="AC38" s="14">
        <v>146.64802499999999</v>
      </c>
      <c r="AD38" s="14">
        <v>167.05341300000001</v>
      </c>
      <c r="AE38" s="14">
        <v>192.055499</v>
      </c>
    </row>
    <row r="39" spans="1:31" ht="13.5" customHeight="1" x14ac:dyDescent="0.15">
      <c r="A39" s="1"/>
      <c r="B39" s="15" t="s">
        <v>330</v>
      </c>
      <c r="C39" s="10">
        <v>4.0000000000000001E-3</v>
      </c>
      <c r="D39" s="11">
        <v>0.625</v>
      </c>
      <c r="E39" s="11">
        <v>1.2E-2</v>
      </c>
      <c r="F39" s="11">
        <v>0.16200000000000001</v>
      </c>
      <c r="G39" s="11"/>
      <c r="H39" s="11"/>
      <c r="I39" s="11">
        <v>0.65849000000000002</v>
      </c>
      <c r="J39" s="11">
        <v>2.9477E-2</v>
      </c>
      <c r="K39" s="11">
        <v>0.50353899999999996</v>
      </c>
      <c r="L39" s="11">
        <v>6.2520000000000006E-2</v>
      </c>
      <c r="M39" s="11">
        <v>0.102064</v>
      </c>
      <c r="N39" s="11">
        <v>2.8216000000000001E-2</v>
      </c>
      <c r="O39" s="11">
        <v>0.13758899999999999</v>
      </c>
      <c r="P39" s="11">
        <v>3.5118999999999997E-2</v>
      </c>
      <c r="Q39" s="11"/>
      <c r="R39" s="11">
        <v>0.120419</v>
      </c>
      <c r="S39" s="11">
        <v>3.5338000000000001E-2</v>
      </c>
      <c r="T39" s="11">
        <v>7.3032E-2</v>
      </c>
      <c r="U39" s="11">
        <v>9.1977000000000003E-2</v>
      </c>
      <c r="V39" s="11">
        <v>9.3725000000000003E-2</v>
      </c>
      <c r="W39" s="11">
        <v>8.1963999999999995E-2</v>
      </c>
      <c r="X39" s="11">
        <v>0.88797800000000005</v>
      </c>
      <c r="Y39" s="11">
        <v>1.9694210000000001</v>
      </c>
      <c r="Z39" s="11">
        <v>0.770841</v>
      </c>
      <c r="AA39" s="11">
        <v>0.18298</v>
      </c>
      <c r="AB39" s="11">
        <v>0.35576799999999997</v>
      </c>
      <c r="AC39" s="11">
        <v>0.380355</v>
      </c>
      <c r="AD39" s="11">
        <v>0.86244799999999999</v>
      </c>
      <c r="AE39" s="11">
        <v>0.202657</v>
      </c>
    </row>
    <row r="40" spans="1:31" ht="13.5" customHeight="1" x14ac:dyDescent="0.15">
      <c r="A40" s="1"/>
      <c r="B40" s="15" t="s">
        <v>331</v>
      </c>
      <c r="C40" s="13">
        <v>52.523000000000003</v>
      </c>
      <c r="D40" s="14">
        <v>99.787000000000006</v>
      </c>
      <c r="E40" s="14">
        <v>168.70599999999999</v>
      </c>
      <c r="F40" s="14">
        <v>203.65100000000001</v>
      </c>
      <c r="G40" s="14">
        <v>162.46799999999999</v>
      </c>
      <c r="H40" s="14"/>
      <c r="I40" s="14">
        <v>150.56209999999999</v>
      </c>
      <c r="J40" s="14">
        <v>113.788943</v>
      </c>
      <c r="K40" s="14">
        <v>37.431232000000001</v>
      </c>
      <c r="L40" s="14">
        <v>497.17057799999998</v>
      </c>
      <c r="M40" s="14">
        <v>375.10550699999999</v>
      </c>
      <c r="N40" s="14">
        <v>96.990848</v>
      </c>
      <c r="O40" s="14">
        <v>161.833113</v>
      </c>
      <c r="P40" s="14">
        <v>199.177053</v>
      </c>
      <c r="Q40" s="14">
        <v>169.23922200000001</v>
      </c>
      <c r="R40" s="14">
        <v>170.92575199999999</v>
      </c>
      <c r="S40" s="14">
        <v>240.362031</v>
      </c>
      <c r="T40" s="14">
        <v>153.04082099999999</v>
      </c>
      <c r="U40" s="14">
        <v>181.772661</v>
      </c>
      <c r="V40" s="14">
        <v>230.073308</v>
      </c>
      <c r="W40" s="14">
        <v>168.95693600000001</v>
      </c>
      <c r="X40" s="14">
        <v>101.69614799999999</v>
      </c>
      <c r="Y40" s="14">
        <v>102.258404</v>
      </c>
      <c r="Z40" s="14">
        <v>60.739887000000003</v>
      </c>
      <c r="AA40" s="14">
        <v>111.076757</v>
      </c>
      <c r="AB40" s="14">
        <v>134.907568</v>
      </c>
      <c r="AC40" s="14">
        <v>137.577304</v>
      </c>
      <c r="AD40" s="14">
        <v>159.462288</v>
      </c>
      <c r="AE40" s="14">
        <v>288.23580800000002</v>
      </c>
    </row>
    <row r="41" spans="1:31" ht="13.5" customHeight="1" x14ac:dyDescent="0.15">
      <c r="A41" s="1"/>
      <c r="B41" s="15" t="s">
        <v>332</v>
      </c>
      <c r="C41" s="10">
        <v>2517.0050000000001</v>
      </c>
      <c r="D41" s="11">
        <v>3086.788</v>
      </c>
      <c r="E41" s="11">
        <v>4021.5749999999998</v>
      </c>
      <c r="F41" s="11">
        <v>5447.1580000000004</v>
      </c>
      <c r="G41" s="11">
        <v>6302.78</v>
      </c>
      <c r="H41" s="11">
        <v>6916</v>
      </c>
      <c r="I41" s="11">
        <v>7955.2912100000003</v>
      </c>
      <c r="J41" s="11">
        <v>6029.9219050000002</v>
      </c>
      <c r="K41" s="11">
        <v>6135.87374</v>
      </c>
      <c r="L41" s="11">
        <v>6511.2633349999996</v>
      </c>
      <c r="M41" s="11">
        <v>6633.1032839999998</v>
      </c>
      <c r="N41" s="11">
        <v>7232.6324699999996</v>
      </c>
      <c r="O41" s="11">
        <v>7640.1697130000002</v>
      </c>
      <c r="P41" s="11">
        <v>7673.8751400000001</v>
      </c>
      <c r="Q41" s="11">
        <v>8071.0822449999996</v>
      </c>
      <c r="R41" s="11">
        <v>7003.5581350000002</v>
      </c>
      <c r="S41" s="11">
        <v>6841.5447819999999</v>
      </c>
      <c r="T41" s="11">
        <v>7121.851232</v>
      </c>
      <c r="U41" s="11">
        <v>5764.9231799999998</v>
      </c>
      <c r="V41" s="11">
        <v>7421.8641299999999</v>
      </c>
      <c r="W41" s="11">
        <v>7160.8933440000001</v>
      </c>
      <c r="X41" s="11">
        <v>7090.6812149999996</v>
      </c>
      <c r="Y41" s="11">
        <v>5738.9543020000001</v>
      </c>
      <c r="Z41" s="11">
        <v>5711.7814550000003</v>
      </c>
      <c r="AA41" s="11">
        <v>7022.9497920000003</v>
      </c>
      <c r="AB41" s="11">
        <v>10196.483011</v>
      </c>
      <c r="AC41" s="11">
        <v>10555.145569</v>
      </c>
      <c r="AD41" s="11">
        <v>10549.118187</v>
      </c>
      <c r="AE41" s="11">
        <v>11217.877058</v>
      </c>
    </row>
    <row r="42" spans="1:31" ht="13.5" customHeight="1" x14ac:dyDescent="0.15">
      <c r="A42" s="1"/>
      <c r="B42" s="15" t="s">
        <v>333</v>
      </c>
      <c r="C42" s="13">
        <v>638.61599999999999</v>
      </c>
      <c r="D42" s="14">
        <v>696.82799999999997</v>
      </c>
      <c r="E42" s="14">
        <v>901.91300000000001</v>
      </c>
      <c r="F42" s="14">
        <v>1169.95</v>
      </c>
      <c r="G42" s="14">
        <v>1428.239</v>
      </c>
      <c r="H42" s="14">
        <v>1643</v>
      </c>
      <c r="I42" s="14">
        <v>2294.8080100000002</v>
      </c>
      <c r="J42" s="14">
        <v>2188.7514449999999</v>
      </c>
      <c r="K42" s="14">
        <v>2723.389999</v>
      </c>
      <c r="L42" s="14">
        <v>2754.445189</v>
      </c>
      <c r="M42" s="14">
        <v>2081.5608440000001</v>
      </c>
      <c r="N42" s="14">
        <v>2754.2340410000002</v>
      </c>
      <c r="O42" s="14">
        <v>2400.759986</v>
      </c>
      <c r="P42" s="14">
        <v>2740.4901620000001</v>
      </c>
      <c r="Q42" s="14">
        <v>2294.4203769999999</v>
      </c>
      <c r="R42" s="14">
        <v>3218.2393969999998</v>
      </c>
      <c r="S42" s="14">
        <v>3278.2264140000002</v>
      </c>
      <c r="T42" s="14">
        <v>3128.5219360000001</v>
      </c>
      <c r="U42" s="14">
        <v>3160.859727</v>
      </c>
      <c r="V42" s="14">
        <v>4210.2527559999999</v>
      </c>
      <c r="W42" s="14">
        <v>4831.6056529999996</v>
      </c>
      <c r="X42" s="14">
        <v>4954.5126259999997</v>
      </c>
      <c r="Y42" s="14">
        <v>5279.8034459999999</v>
      </c>
      <c r="Z42" s="14">
        <v>5547.0452210000003</v>
      </c>
      <c r="AA42" s="14">
        <v>4770.5601180000003</v>
      </c>
      <c r="AB42" s="14">
        <v>5622.5454559999998</v>
      </c>
      <c r="AC42" s="14">
        <v>8073.2979670000004</v>
      </c>
      <c r="AD42" s="14">
        <v>11162.332875</v>
      </c>
      <c r="AE42" s="14">
        <v>8759.5678229999994</v>
      </c>
    </row>
    <row r="43" spans="1:31" ht="13.5" customHeight="1" x14ac:dyDescent="0.15">
      <c r="A43" s="1"/>
      <c r="B43" s="15" t="s">
        <v>334</v>
      </c>
      <c r="C43" s="10">
        <v>74.626000000000005</v>
      </c>
      <c r="D43" s="11">
        <v>93.45</v>
      </c>
      <c r="E43" s="11">
        <v>122.779</v>
      </c>
      <c r="F43" s="11">
        <v>125.828</v>
      </c>
      <c r="G43" s="11">
        <v>147.01599999999999</v>
      </c>
      <c r="H43" s="11">
        <v>158</v>
      </c>
      <c r="I43" s="11">
        <v>244.86467999999999</v>
      </c>
      <c r="J43" s="11">
        <v>135.70949300000001</v>
      </c>
      <c r="K43" s="11">
        <v>140.917632</v>
      </c>
      <c r="L43" s="11">
        <v>171.08322799999999</v>
      </c>
      <c r="M43" s="11">
        <v>227.628197</v>
      </c>
      <c r="N43" s="11">
        <v>221.72716199999999</v>
      </c>
      <c r="O43" s="11">
        <v>255.821967</v>
      </c>
      <c r="P43" s="11">
        <v>273.31497400000001</v>
      </c>
      <c r="Q43" s="11">
        <v>276.250136</v>
      </c>
      <c r="R43" s="11">
        <v>271.41250100000002</v>
      </c>
      <c r="S43" s="11">
        <v>357.36992600000002</v>
      </c>
      <c r="T43" s="11">
        <v>427.93021900000002</v>
      </c>
      <c r="U43" s="11">
        <v>318.32558699999998</v>
      </c>
      <c r="V43" s="11">
        <v>449.50595900000002</v>
      </c>
      <c r="W43" s="11">
        <v>576.63387799999998</v>
      </c>
      <c r="X43" s="11">
        <v>503.08630499999998</v>
      </c>
      <c r="Y43" s="11">
        <v>516.59141</v>
      </c>
      <c r="Z43" s="11">
        <v>463.34091799999999</v>
      </c>
      <c r="AA43" s="11">
        <v>406.08611200000001</v>
      </c>
      <c r="AB43" s="11">
        <v>437.79735699999998</v>
      </c>
      <c r="AC43" s="11">
        <v>471.16583000000003</v>
      </c>
      <c r="AD43" s="11">
        <v>495.39485300000001</v>
      </c>
      <c r="AE43" s="11">
        <v>600.72258799999997</v>
      </c>
    </row>
    <row r="44" spans="1:31" ht="13.5" customHeight="1" x14ac:dyDescent="0.15">
      <c r="A44" s="1"/>
      <c r="B44" s="15" t="s">
        <v>335</v>
      </c>
      <c r="C44" s="13">
        <v>6.4450000000000003</v>
      </c>
      <c r="D44" s="14">
        <v>3.2330000000000001</v>
      </c>
      <c r="E44" s="14">
        <v>2.8540000000000001</v>
      </c>
      <c r="F44" s="14">
        <v>6.4429999999999996</v>
      </c>
      <c r="G44" s="14">
        <v>9.4149999999999991</v>
      </c>
      <c r="H44" s="14"/>
      <c r="I44" s="14">
        <v>14.53548</v>
      </c>
      <c r="J44" s="14">
        <v>7.5383329999999997</v>
      </c>
      <c r="K44" s="14">
        <v>9.8357860000000006</v>
      </c>
      <c r="L44" s="14">
        <v>10.581747</v>
      </c>
      <c r="M44" s="14">
        <v>13.858748</v>
      </c>
      <c r="N44" s="14">
        <v>5.7275749999999999</v>
      </c>
      <c r="O44" s="14">
        <v>5.8805449999999997</v>
      </c>
      <c r="P44" s="14">
        <v>8.0938759999999998</v>
      </c>
      <c r="Q44" s="14">
        <v>10.300576</v>
      </c>
      <c r="R44" s="14">
        <v>24.164742</v>
      </c>
      <c r="S44" s="14">
        <v>47.175139999999999</v>
      </c>
      <c r="T44" s="14">
        <v>55.626783000000003</v>
      </c>
      <c r="U44" s="14">
        <v>30.387398999999998</v>
      </c>
      <c r="V44" s="14">
        <v>84.147259000000005</v>
      </c>
      <c r="W44" s="14">
        <v>66.940886000000006</v>
      </c>
      <c r="X44" s="14">
        <v>85.542533000000006</v>
      </c>
      <c r="Y44" s="14">
        <v>29.473064999999998</v>
      </c>
      <c r="Z44" s="14">
        <v>45.621056000000003</v>
      </c>
      <c r="AA44" s="14">
        <v>47.776940000000003</v>
      </c>
      <c r="AB44" s="14">
        <v>57.952343999999997</v>
      </c>
      <c r="AC44" s="14">
        <v>36.947901999999999</v>
      </c>
      <c r="AD44" s="14">
        <v>35.824733000000002</v>
      </c>
      <c r="AE44" s="14">
        <v>34.047905</v>
      </c>
    </row>
    <row r="45" spans="1:31" ht="13.5" customHeight="1" x14ac:dyDescent="0.15">
      <c r="A45" s="1"/>
      <c r="B45" s="15" t="s">
        <v>336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>
        <v>1.544532</v>
      </c>
      <c r="AC45" s="11">
        <v>4.4211E-2</v>
      </c>
      <c r="AD45" s="11">
        <v>1.067E-3</v>
      </c>
      <c r="AE45" s="11">
        <v>2.8844999999999999E-2</v>
      </c>
    </row>
    <row r="46" spans="1:31" ht="13.5" customHeight="1" x14ac:dyDescent="0.15">
      <c r="A46" s="1"/>
      <c r="B46" s="15" t="s">
        <v>337</v>
      </c>
      <c r="C46" s="13">
        <v>475.45</v>
      </c>
      <c r="D46" s="14">
        <v>550.851</v>
      </c>
      <c r="E46" s="14">
        <v>979.101</v>
      </c>
      <c r="F46" s="14">
        <v>1488.6420000000001</v>
      </c>
      <c r="G46" s="14">
        <v>1278.2529999999999</v>
      </c>
      <c r="H46" s="14">
        <v>1689</v>
      </c>
      <c r="I46" s="14">
        <v>2287.1630799999998</v>
      </c>
      <c r="J46" s="14">
        <v>1740.4087500000001</v>
      </c>
      <c r="K46" s="14">
        <v>1741.9748609999999</v>
      </c>
      <c r="L46" s="14">
        <v>2324.6435289999999</v>
      </c>
      <c r="M46" s="14">
        <v>2072.8807980000001</v>
      </c>
      <c r="N46" s="14">
        <v>2311.0545219999999</v>
      </c>
      <c r="O46" s="14">
        <v>2541.9406560000002</v>
      </c>
      <c r="P46" s="14">
        <v>3420.9710759999998</v>
      </c>
      <c r="Q46" s="14">
        <v>3727.4343229999999</v>
      </c>
      <c r="R46" s="14">
        <v>4355.9952439999997</v>
      </c>
      <c r="S46" s="14">
        <v>6218.8758420000004</v>
      </c>
      <c r="T46" s="14">
        <v>6217.8546809999998</v>
      </c>
      <c r="U46" s="14">
        <v>3931.0997619999998</v>
      </c>
      <c r="V46" s="14">
        <v>5702.7655999999997</v>
      </c>
      <c r="W46" s="14">
        <v>5382.1258909999997</v>
      </c>
      <c r="X46" s="14">
        <v>4842.7678390000001</v>
      </c>
      <c r="Y46" s="14">
        <v>4650.1419820000001</v>
      </c>
      <c r="Z46" s="14">
        <v>4972.1219199999996</v>
      </c>
      <c r="AA46" s="14">
        <v>5145.727543</v>
      </c>
      <c r="AB46" s="14">
        <v>5596.5193010000003</v>
      </c>
      <c r="AC46" s="14">
        <v>5472.8151120000002</v>
      </c>
      <c r="AD46" s="14">
        <v>6018.2800999999999</v>
      </c>
      <c r="AE46" s="14">
        <v>6934.5951290000003</v>
      </c>
    </row>
    <row r="47" spans="1:31" ht="13.5" customHeight="1" x14ac:dyDescent="0.15">
      <c r="A47" s="1"/>
      <c r="B47" s="15" t="s">
        <v>338</v>
      </c>
      <c r="C47" s="10">
        <v>32.997</v>
      </c>
      <c r="D47" s="11">
        <v>27.445</v>
      </c>
      <c r="E47" s="11">
        <v>64.397999999999996</v>
      </c>
      <c r="F47" s="11">
        <v>76.722999999999999</v>
      </c>
      <c r="G47" s="11">
        <v>104.88800000000001</v>
      </c>
      <c r="H47" s="11">
        <v>195</v>
      </c>
      <c r="I47" s="11">
        <v>287.77999999999997</v>
      </c>
      <c r="J47" s="11">
        <v>101.95458499999999</v>
      </c>
      <c r="K47" s="11">
        <v>110.57166100000001</v>
      </c>
      <c r="L47" s="11">
        <v>114.52737999999999</v>
      </c>
      <c r="M47" s="11">
        <v>116.707588</v>
      </c>
      <c r="N47" s="11">
        <v>93.958318000000006</v>
      </c>
      <c r="O47" s="11">
        <v>87.759895999999998</v>
      </c>
      <c r="P47" s="11">
        <v>145.37885199999999</v>
      </c>
      <c r="Q47" s="11">
        <v>102.66300200000001</v>
      </c>
      <c r="R47" s="11">
        <v>123.037335</v>
      </c>
      <c r="S47" s="11">
        <v>140.71043900000001</v>
      </c>
      <c r="T47" s="11">
        <v>190.954578</v>
      </c>
      <c r="U47" s="11">
        <v>153.965384</v>
      </c>
      <c r="V47" s="11">
        <v>131.507239</v>
      </c>
      <c r="W47" s="11">
        <v>128.722757</v>
      </c>
      <c r="X47" s="11">
        <v>129.91789199999999</v>
      </c>
      <c r="Y47" s="11">
        <v>101.22692000000001</v>
      </c>
      <c r="Z47" s="11">
        <v>113.743824</v>
      </c>
      <c r="AA47" s="11">
        <v>158.37785</v>
      </c>
      <c r="AB47" s="11">
        <v>124.32359599999999</v>
      </c>
      <c r="AC47" s="11">
        <v>131.502015</v>
      </c>
      <c r="AD47" s="11">
        <v>192.13514900000001</v>
      </c>
      <c r="AE47" s="11">
        <v>210.75492199999999</v>
      </c>
    </row>
    <row r="48" spans="1:31" ht="13.5" customHeight="1" x14ac:dyDescent="0.15">
      <c r="A48" s="1"/>
      <c r="B48" s="15" t="s">
        <v>339</v>
      </c>
      <c r="C48" s="13">
        <v>88.510999999999996</v>
      </c>
      <c r="D48" s="14">
        <v>84.31</v>
      </c>
      <c r="E48" s="14">
        <v>108.15600000000001</v>
      </c>
      <c r="F48" s="14">
        <v>135.828</v>
      </c>
      <c r="G48" s="14">
        <v>177.446</v>
      </c>
      <c r="H48" s="14">
        <v>191</v>
      </c>
      <c r="I48" s="14">
        <v>213.54745</v>
      </c>
      <c r="J48" s="14">
        <v>175.12835000000001</v>
      </c>
      <c r="K48" s="14">
        <v>182.423147</v>
      </c>
      <c r="L48" s="14">
        <v>216.17542900000001</v>
      </c>
      <c r="M48" s="14">
        <v>125.835544</v>
      </c>
      <c r="N48" s="14">
        <v>161.638631</v>
      </c>
      <c r="O48" s="14">
        <v>211.10798800000001</v>
      </c>
      <c r="P48" s="14">
        <v>378.60394600000001</v>
      </c>
      <c r="Q48" s="14">
        <v>288.36726299999998</v>
      </c>
      <c r="R48" s="14">
        <v>254.59920099999999</v>
      </c>
      <c r="S48" s="14">
        <v>252.60976299999999</v>
      </c>
      <c r="T48" s="14">
        <v>266.83465899999999</v>
      </c>
      <c r="U48" s="14">
        <v>237.67220599999999</v>
      </c>
      <c r="V48" s="14">
        <v>308.57022999999998</v>
      </c>
      <c r="W48" s="14">
        <v>304.823643</v>
      </c>
      <c r="X48" s="14">
        <v>292.96878299999997</v>
      </c>
      <c r="Y48" s="14">
        <v>369.73750200000001</v>
      </c>
      <c r="Z48" s="14">
        <v>353.539109</v>
      </c>
      <c r="AA48" s="14">
        <v>322.99680899999998</v>
      </c>
      <c r="AB48" s="14">
        <v>408.79494499999998</v>
      </c>
      <c r="AC48" s="14">
        <v>382.46034500000002</v>
      </c>
      <c r="AD48" s="14">
        <v>389.908522</v>
      </c>
      <c r="AE48" s="14">
        <v>374.92477400000001</v>
      </c>
    </row>
    <row r="49" spans="1:31" ht="13.5" customHeight="1" x14ac:dyDescent="0.15">
      <c r="A49" s="1"/>
      <c r="B49" s="15" t="s">
        <v>340</v>
      </c>
      <c r="C49" s="10">
        <v>853.94399999999996</v>
      </c>
      <c r="D49" s="11">
        <v>959.54600000000005</v>
      </c>
      <c r="E49" s="11">
        <v>1030.624</v>
      </c>
      <c r="F49" s="11">
        <v>1269.9480000000001</v>
      </c>
      <c r="G49" s="11">
        <v>1537.4929999999999</v>
      </c>
      <c r="H49" s="11">
        <v>1582</v>
      </c>
      <c r="I49" s="11">
        <v>1922.54144</v>
      </c>
      <c r="J49" s="11">
        <v>1415.2356030000001</v>
      </c>
      <c r="K49" s="11">
        <v>1614.4473410000001</v>
      </c>
      <c r="L49" s="11">
        <v>2254.6410609999998</v>
      </c>
      <c r="M49" s="11">
        <v>1969.5035700000001</v>
      </c>
      <c r="N49" s="11">
        <v>1783.866563</v>
      </c>
      <c r="O49" s="11">
        <v>1860.8450399999999</v>
      </c>
      <c r="P49" s="11">
        <v>3214.0027020000002</v>
      </c>
      <c r="Q49" s="11">
        <v>3548.971736</v>
      </c>
      <c r="R49" s="11">
        <v>4145.1605449999997</v>
      </c>
      <c r="S49" s="11">
        <v>4061.5252909999999</v>
      </c>
      <c r="T49" s="11">
        <v>4037.995089</v>
      </c>
      <c r="U49" s="11">
        <v>3184.323386</v>
      </c>
      <c r="V49" s="11">
        <v>4044.914186</v>
      </c>
      <c r="W49" s="11">
        <v>4586.3769259999999</v>
      </c>
      <c r="X49" s="11">
        <v>5316.047356</v>
      </c>
      <c r="Y49" s="11">
        <v>5367.3184060000003</v>
      </c>
      <c r="Z49" s="11">
        <v>4837.7464220000002</v>
      </c>
      <c r="AA49" s="11">
        <v>5786.6512210000001</v>
      </c>
      <c r="AB49" s="11">
        <v>5373.5137530000002</v>
      </c>
      <c r="AC49" s="11">
        <v>4914.2320600000003</v>
      </c>
      <c r="AD49" s="11">
        <v>5442.5421880000004</v>
      </c>
      <c r="AE49" s="11">
        <v>4968.1574069999997</v>
      </c>
    </row>
    <row r="50" spans="1:31" ht="13.5" customHeight="1" x14ac:dyDescent="0.15">
      <c r="A50" s="1"/>
      <c r="B50" s="15" t="s">
        <v>341</v>
      </c>
      <c r="C50" s="13">
        <v>225.31</v>
      </c>
      <c r="D50" s="14">
        <v>299.80799999999999</v>
      </c>
      <c r="E50" s="14">
        <v>380.072</v>
      </c>
      <c r="F50" s="14">
        <v>405.483</v>
      </c>
      <c r="G50" s="14">
        <v>573.43299999999999</v>
      </c>
      <c r="H50" s="14">
        <v>474</v>
      </c>
      <c r="I50" s="14">
        <v>710.41830000000004</v>
      </c>
      <c r="J50" s="14">
        <v>327.31295999999998</v>
      </c>
      <c r="K50" s="14">
        <v>340.23350599999998</v>
      </c>
      <c r="L50" s="14">
        <v>367.60753699999998</v>
      </c>
      <c r="M50" s="14">
        <v>462.29183599999999</v>
      </c>
      <c r="N50" s="14">
        <v>463.68795799999998</v>
      </c>
      <c r="O50" s="14">
        <v>466.22186099999999</v>
      </c>
      <c r="P50" s="14">
        <v>448.55658299999999</v>
      </c>
      <c r="Q50" s="14">
        <v>392.88006000000001</v>
      </c>
      <c r="R50" s="14">
        <v>353.81463100000002</v>
      </c>
      <c r="S50" s="14">
        <v>351.068377</v>
      </c>
      <c r="T50" s="14">
        <v>348.48487399999999</v>
      </c>
      <c r="U50" s="14">
        <v>250.51035300000001</v>
      </c>
      <c r="V50" s="14">
        <v>312.62695200000002</v>
      </c>
      <c r="W50" s="14">
        <v>316.269319</v>
      </c>
      <c r="X50" s="14">
        <v>298.09534300000001</v>
      </c>
      <c r="Y50" s="14">
        <v>331.41054500000001</v>
      </c>
      <c r="Z50" s="14">
        <v>416.16600899999997</v>
      </c>
      <c r="AA50" s="14">
        <v>425.98046199999999</v>
      </c>
      <c r="AB50" s="14">
        <v>513.39685399999996</v>
      </c>
      <c r="AC50" s="14">
        <v>506.85726599999998</v>
      </c>
      <c r="AD50" s="14">
        <v>678.04262800000004</v>
      </c>
      <c r="AE50" s="14">
        <v>827.84560599999998</v>
      </c>
    </row>
    <row r="51" spans="1:31" ht="13.5" customHeight="1" x14ac:dyDescent="0.15">
      <c r="A51" s="1"/>
      <c r="B51" s="15" t="s">
        <v>342</v>
      </c>
      <c r="C51" s="10">
        <v>2609.5590000000002</v>
      </c>
      <c r="D51" s="11">
        <v>2625.5479999999998</v>
      </c>
      <c r="E51" s="11">
        <v>3531.8220000000001</v>
      </c>
      <c r="F51" s="11">
        <v>4162.0860000000002</v>
      </c>
      <c r="G51" s="11">
        <v>5225.1229999999996</v>
      </c>
      <c r="H51" s="11">
        <v>6243</v>
      </c>
      <c r="I51" s="11">
        <v>7624.2541799999999</v>
      </c>
      <c r="J51" s="11">
        <v>6560.615804</v>
      </c>
      <c r="K51" s="11">
        <v>6365.9113079999997</v>
      </c>
      <c r="L51" s="11">
        <v>6412.8425360000001</v>
      </c>
      <c r="M51" s="11">
        <v>6412.1940709999999</v>
      </c>
      <c r="N51" s="11">
        <v>7288.9168870000003</v>
      </c>
      <c r="O51" s="11">
        <v>7407.2593239999997</v>
      </c>
      <c r="P51" s="11">
        <v>8275.6900829999995</v>
      </c>
      <c r="Q51" s="11">
        <v>9104.941159</v>
      </c>
      <c r="R51" s="11">
        <v>8403.5249640000002</v>
      </c>
      <c r="S51" s="11">
        <v>7843.3254470000002</v>
      </c>
      <c r="T51" s="11">
        <v>7738.1211279999998</v>
      </c>
      <c r="U51" s="11">
        <v>5488.2108600000001</v>
      </c>
      <c r="V51" s="11">
        <v>6451.8658260000002</v>
      </c>
      <c r="W51" s="11">
        <v>7155.8330139999998</v>
      </c>
      <c r="X51" s="11">
        <v>7833.195925</v>
      </c>
      <c r="Y51" s="11">
        <v>7357.5425800000003</v>
      </c>
      <c r="Z51" s="11">
        <v>6198.5269449999996</v>
      </c>
      <c r="AA51" s="11">
        <v>7940.391748</v>
      </c>
      <c r="AB51" s="11">
        <v>7680.8985439999997</v>
      </c>
      <c r="AC51" s="11">
        <v>7417.9270200000001</v>
      </c>
      <c r="AD51" s="11">
        <v>7820.19283</v>
      </c>
      <c r="AE51" s="11">
        <v>8555.6568900000002</v>
      </c>
    </row>
    <row r="52" spans="1:31" ht="13.5" customHeight="1" x14ac:dyDescent="0.15">
      <c r="A52" s="1"/>
      <c r="B52" s="15" t="s">
        <v>343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>
        <v>1.0512000000000001E-2</v>
      </c>
      <c r="AC52" s="14">
        <v>8.4419999999999999E-3</v>
      </c>
      <c r="AD52" s="14"/>
      <c r="AE52" s="14"/>
    </row>
    <row r="53" spans="1:31" ht="13.5" customHeight="1" x14ac:dyDescent="0.15">
      <c r="A53" s="1"/>
      <c r="B53" s="12" t="s">
        <v>344</v>
      </c>
      <c r="C53" s="10">
        <v>3027.0511729999998</v>
      </c>
      <c r="D53" s="11">
        <v>3251.917649</v>
      </c>
      <c r="E53" s="11">
        <v>3304.7130000000002</v>
      </c>
      <c r="F53" s="11">
        <v>4079.1970000000001</v>
      </c>
      <c r="G53" s="11">
        <v>6146.3249999999998</v>
      </c>
      <c r="H53" s="11">
        <v>8071</v>
      </c>
      <c r="I53" s="11">
        <v>8280.3771359999992</v>
      </c>
      <c r="J53" s="11">
        <v>6294.8912179999998</v>
      </c>
      <c r="K53" s="11">
        <v>6819.48207</v>
      </c>
      <c r="L53" s="11">
        <v>7904.5235519999997</v>
      </c>
      <c r="M53" s="11">
        <v>7857.0319829999999</v>
      </c>
      <c r="N53" s="11">
        <v>8375.6709790000004</v>
      </c>
      <c r="O53" s="11">
        <v>9659.4383190000008</v>
      </c>
      <c r="P53" s="11">
        <v>11631.524353999999</v>
      </c>
      <c r="Q53" s="11">
        <v>13509.260834999999</v>
      </c>
      <c r="R53" s="11">
        <v>16314.204621000001</v>
      </c>
      <c r="S53" s="11">
        <v>17880.960267999999</v>
      </c>
      <c r="T53" s="11">
        <v>23157.484745000002</v>
      </c>
      <c r="U53" s="11">
        <v>17506.092412999998</v>
      </c>
      <c r="V53" s="11">
        <v>24000.729601999999</v>
      </c>
      <c r="W53" s="11">
        <v>27840.410522999999</v>
      </c>
      <c r="X53" s="11">
        <v>28438.101781000001</v>
      </c>
      <c r="Y53" s="11">
        <v>28821.245878999998</v>
      </c>
      <c r="Z53" s="11">
        <v>31644.446863000001</v>
      </c>
      <c r="AA53" s="11">
        <v>31649.988656000001</v>
      </c>
      <c r="AB53" s="11">
        <v>47419.841438000003</v>
      </c>
      <c r="AC53" s="11">
        <v>44069.045467999997</v>
      </c>
      <c r="AD53" s="11">
        <v>53401.440300000002</v>
      </c>
      <c r="AE53" s="11">
        <v>68723.622069999998</v>
      </c>
    </row>
    <row r="54" spans="1:31" ht="13.5" customHeight="1" x14ac:dyDescent="0.15">
      <c r="A54" s="1"/>
      <c r="B54" s="15" t="s">
        <v>345</v>
      </c>
      <c r="C54" s="13">
        <v>1233.5291729999999</v>
      </c>
      <c r="D54" s="14">
        <v>1188.492649</v>
      </c>
      <c r="E54" s="14">
        <v>1334.854</v>
      </c>
      <c r="F54" s="14">
        <v>1730.7739999999999</v>
      </c>
      <c r="G54" s="14">
        <v>2702.7170000000001</v>
      </c>
      <c r="H54" s="14">
        <v>3347</v>
      </c>
      <c r="I54" s="14">
        <v>4333.2360920000001</v>
      </c>
      <c r="J54" s="14">
        <v>4135.222111</v>
      </c>
      <c r="K54" s="14">
        <v>3997.8832670000002</v>
      </c>
      <c r="L54" s="14">
        <v>4029.8444220000001</v>
      </c>
      <c r="M54" s="14">
        <v>4364.5914160000002</v>
      </c>
      <c r="N54" s="14">
        <v>5139.432194</v>
      </c>
      <c r="O54" s="14">
        <v>6060.3987260000004</v>
      </c>
      <c r="P54" s="14">
        <v>7972.9277320000001</v>
      </c>
      <c r="Q54" s="14">
        <v>8610.8577590000004</v>
      </c>
      <c r="R54" s="14">
        <v>10152.272027999999</v>
      </c>
      <c r="S54" s="14">
        <v>11301.724108</v>
      </c>
      <c r="T54" s="14">
        <v>14508.514824</v>
      </c>
      <c r="U54" s="14">
        <v>12635.468556</v>
      </c>
      <c r="V54" s="14">
        <v>17237.293046999999</v>
      </c>
      <c r="W54" s="14">
        <v>17973.619272</v>
      </c>
      <c r="X54" s="14">
        <v>18976.809041</v>
      </c>
      <c r="Y54" s="14">
        <v>19998.782716000002</v>
      </c>
      <c r="Z54" s="14">
        <v>23827.606994999998</v>
      </c>
      <c r="AA54" s="14">
        <v>26156.122454</v>
      </c>
      <c r="AB54" s="14">
        <v>34624.700482</v>
      </c>
      <c r="AC54" s="14">
        <v>38005.625478000002</v>
      </c>
      <c r="AD54" s="14">
        <v>44647.529060000001</v>
      </c>
      <c r="AE54" s="14">
        <v>52684.127181000003</v>
      </c>
    </row>
    <row r="55" spans="1:31" ht="13.5" customHeight="1" x14ac:dyDescent="0.15">
      <c r="A55" s="1"/>
      <c r="B55" s="16" t="s">
        <v>346</v>
      </c>
      <c r="C55" s="10"/>
      <c r="D55" s="11"/>
      <c r="E55" s="11"/>
      <c r="F55" s="11"/>
      <c r="G55" s="11"/>
      <c r="H55" s="11"/>
      <c r="I55" s="11">
        <v>1.83E-3</v>
      </c>
      <c r="J55" s="11">
        <v>3.4118000000000002E-2</v>
      </c>
      <c r="K55" s="11">
        <v>7.2979999999999998E-3</v>
      </c>
      <c r="L55" s="11">
        <v>6.7247000000000001E-2</v>
      </c>
      <c r="M55" s="11">
        <v>0.110677</v>
      </c>
      <c r="N55" s="11">
        <v>3.2031999999999998E-2</v>
      </c>
      <c r="O55" s="11">
        <v>6.8963999999999998E-2</v>
      </c>
      <c r="P55" s="11">
        <v>6.2090000000000001E-3</v>
      </c>
      <c r="Q55" s="11"/>
      <c r="R55" s="11"/>
      <c r="S55" s="11">
        <v>1.042E-3</v>
      </c>
      <c r="T55" s="11">
        <v>0.37003900000000001</v>
      </c>
      <c r="U55" s="11">
        <v>1.17E-4</v>
      </c>
      <c r="V55" s="11"/>
      <c r="W55" s="11">
        <v>1.12E-4</v>
      </c>
      <c r="X55" s="11"/>
      <c r="Y55" s="11">
        <v>9.3800000000000003E-4</v>
      </c>
      <c r="Z55" s="11">
        <v>1.66E-4</v>
      </c>
      <c r="AA55" s="11">
        <v>4.8784000000000001E-2</v>
      </c>
      <c r="AB55" s="11">
        <v>0.55969800000000003</v>
      </c>
      <c r="AC55" s="11">
        <v>9.8999999999999994E-5</v>
      </c>
      <c r="AD55" s="11">
        <v>6.2916650000000001</v>
      </c>
      <c r="AE55" s="11"/>
    </row>
    <row r="56" spans="1:31" ht="13.5" customHeight="1" x14ac:dyDescent="0.15">
      <c r="A56" s="1"/>
      <c r="B56" s="16" t="s">
        <v>347</v>
      </c>
      <c r="C56" s="13">
        <v>0.29299999999999998</v>
      </c>
      <c r="D56" s="14">
        <v>7.8170000000000002</v>
      </c>
      <c r="E56" s="14">
        <v>4.4850000000000003</v>
      </c>
      <c r="F56" s="14">
        <v>8.0190000000000001</v>
      </c>
      <c r="G56" s="14">
        <v>9.2650000000000006</v>
      </c>
      <c r="H56" s="14"/>
      <c r="I56" s="14">
        <v>8.2846499999999992</v>
      </c>
      <c r="J56" s="14">
        <v>8.0337899999999998</v>
      </c>
      <c r="K56" s="14">
        <v>5.7531359999999996</v>
      </c>
      <c r="L56" s="14">
        <v>1.711085</v>
      </c>
      <c r="M56" s="14">
        <v>9.9463880000000007</v>
      </c>
      <c r="N56" s="14">
        <v>0.47388400000000003</v>
      </c>
      <c r="O56" s="14">
        <v>0.55247599999999997</v>
      </c>
      <c r="P56" s="14">
        <v>3.3075359999999998</v>
      </c>
      <c r="Q56" s="14">
        <v>4.3780999999999999</v>
      </c>
      <c r="R56" s="14">
        <v>18.369451000000002</v>
      </c>
      <c r="S56" s="14">
        <v>5.2356860000000003</v>
      </c>
      <c r="T56" s="14">
        <v>4.5346659999999996</v>
      </c>
      <c r="U56" s="14">
        <v>28.719207999999998</v>
      </c>
      <c r="V56" s="14">
        <v>39.885058999999998</v>
      </c>
      <c r="W56" s="14">
        <v>7.2897740000000004</v>
      </c>
      <c r="X56" s="14">
        <v>8.8243600000000004</v>
      </c>
      <c r="Y56" s="14">
        <v>13.794575999999999</v>
      </c>
      <c r="Z56" s="14">
        <v>22.026340999999999</v>
      </c>
      <c r="AA56" s="14">
        <v>34.822009999999999</v>
      </c>
      <c r="AB56" s="14">
        <v>31.167933999999999</v>
      </c>
      <c r="AC56" s="14">
        <v>36.688215999999997</v>
      </c>
      <c r="AD56" s="14">
        <v>38.439025999999998</v>
      </c>
      <c r="AE56" s="14">
        <v>57.840313000000002</v>
      </c>
    </row>
    <row r="57" spans="1:31" ht="13.5" customHeight="1" x14ac:dyDescent="0.15">
      <c r="A57" s="1"/>
      <c r="B57" s="16" t="s">
        <v>348</v>
      </c>
      <c r="C57" s="10"/>
      <c r="D57" s="11"/>
      <c r="E57" s="11">
        <v>4.0000000000000001E-3</v>
      </c>
      <c r="F57" s="11">
        <v>3.9E-2</v>
      </c>
      <c r="G57" s="11">
        <v>8.2000000000000003E-2</v>
      </c>
      <c r="H57" s="11"/>
      <c r="I57" s="11">
        <v>0.39583000000000002</v>
      </c>
      <c r="J57" s="11">
        <v>5.4591000000000001E-2</v>
      </c>
      <c r="K57" s="11"/>
      <c r="L57" s="11">
        <v>9.2860999999999999E-2</v>
      </c>
      <c r="M57" s="11">
        <v>0.69556200000000001</v>
      </c>
      <c r="N57" s="11">
        <v>0.140185</v>
      </c>
      <c r="O57" s="11">
        <v>1.763941</v>
      </c>
      <c r="P57" s="11">
        <v>7.3759999999999997E-3</v>
      </c>
      <c r="Q57" s="11"/>
      <c r="R57" s="11"/>
      <c r="S57" s="11">
        <v>6.96E-4</v>
      </c>
      <c r="T57" s="11"/>
      <c r="U57" s="11"/>
      <c r="V57" s="11">
        <v>2.02E-4</v>
      </c>
      <c r="W57" s="11">
        <v>5.2599999999999999E-3</v>
      </c>
      <c r="X57" s="11">
        <v>9.2800000000000001E-4</v>
      </c>
      <c r="Y57" s="11"/>
      <c r="Z57" s="11"/>
      <c r="AA57" s="11">
        <v>5.04E-4</v>
      </c>
      <c r="AB57" s="11"/>
      <c r="AC57" s="11"/>
      <c r="AD57" s="11"/>
      <c r="AE57" s="11"/>
    </row>
    <row r="58" spans="1:31" ht="13.5" customHeight="1" x14ac:dyDescent="0.15">
      <c r="A58" s="1"/>
      <c r="B58" s="16" t="s">
        <v>349</v>
      </c>
      <c r="C58" s="13">
        <v>98.289000000000001</v>
      </c>
      <c r="D58" s="14">
        <v>91.837000000000003</v>
      </c>
      <c r="E58" s="14">
        <v>50.716999999999999</v>
      </c>
      <c r="F58" s="14">
        <v>36.31</v>
      </c>
      <c r="G58" s="14">
        <v>7.8529999999999998</v>
      </c>
      <c r="H58" s="14"/>
      <c r="I58" s="14">
        <v>1.03589</v>
      </c>
      <c r="J58" s="14">
        <v>9.1769000000000003E-2</v>
      </c>
      <c r="K58" s="14">
        <v>1.287328</v>
      </c>
      <c r="L58" s="14">
        <v>0.15848799999999999</v>
      </c>
      <c r="M58" s="14">
        <v>0.221719</v>
      </c>
      <c r="N58" s="14">
        <v>23.579843</v>
      </c>
      <c r="O58" s="14">
        <v>0.50097800000000003</v>
      </c>
      <c r="P58" s="14">
        <v>0.31063299999999999</v>
      </c>
      <c r="Q58" s="14">
        <v>0.92424700000000004</v>
      </c>
      <c r="R58" s="14">
        <v>8.1587999999999994E-2</v>
      </c>
      <c r="S58" s="14">
        <v>0.18712599999999999</v>
      </c>
      <c r="T58" s="14">
        <v>82.711381000000003</v>
      </c>
      <c r="U58" s="14">
        <v>22.589388</v>
      </c>
      <c r="V58" s="14">
        <v>2.6762220000000001</v>
      </c>
      <c r="W58" s="14">
        <v>5.5410690000000002</v>
      </c>
      <c r="X58" s="14">
        <v>60.938862999999998</v>
      </c>
      <c r="Y58" s="14">
        <v>0.98280500000000004</v>
      </c>
      <c r="Z58" s="14">
        <v>83.262640000000005</v>
      </c>
      <c r="AA58" s="14">
        <v>6.8210449999999998</v>
      </c>
      <c r="AB58" s="14">
        <v>21.462627000000001</v>
      </c>
      <c r="AC58" s="14">
        <v>38.161129000000003</v>
      </c>
      <c r="AD58" s="14">
        <v>34.460157000000002</v>
      </c>
      <c r="AE58" s="14">
        <v>118.07561800000001</v>
      </c>
    </row>
    <row r="59" spans="1:31" ht="13.5" customHeight="1" x14ac:dyDescent="0.15">
      <c r="A59" s="1"/>
      <c r="B59" s="16" t="s">
        <v>350</v>
      </c>
      <c r="C59" s="10"/>
      <c r="D59" s="11"/>
      <c r="E59" s="11"/>
      <c r="F59" s="11"/>
      <c r="G59" s="11"/>
      <c r="H59" s="11"/>
      <c r="I59" s="11"/>
      <c r="J59" s="11"/>
      <c r="K59" s="11">
        <v>1.9465E-2</v>
      </c>
      <c r="L59" s="11">
        <v>0.819851</v>
      </c>
      <c r="M59" s="11">
        <v>3.1930930000000002</v>
      </c>
      <c r="N59" s="11">
        <v>1.9995970000000001</v>
      </c>
      <c r="O59" s="11">
        <v>1.4812430000000001</v>
      </c>
      <c r="P59" s="11">
        <v>1.3188869999999999</v>
      </c>
      <c r="Q59" s="11">
        <v>1.5039670000000001</v>
      </c>
      <c r="R59" s="11">
        <v>1.011754</v>
      </c>
      <c r="S59" s="11">
        <v>0.51015500000000003</v>
      </c>
      <c r="T59" s="11">
        <v>1.484815</v>
      </c>
      <c r="U59" s="11">
        <v>9.9744639999999993</v>
      </c>
      <c r="V59" s="11">
        <v>2.6698279999999999</v>
      </c>
      <c r="W59" s="11">
        <v>1.293234</v>
      </c>
      <c r="X59" s="11">
        <v>3.1248480000000001</v>
      </c>
      <c r="Y59" s="11">
        <v>12.677319000000001</v>
      </c>
      <c r="Z59" s="11">
        <v>23.38776</v>
      </c>
      <c r="AA59" s="11">
        <v>14.155761999999999</v>
      </c>
      <c r="AB59" s="11">
        <v>21.982313000000001</v>
      </c>
      <c r="AC59" s="11">
        <v>57.478997</v>
      </c>
      <c r="AD59" s="11">
        <v>31.274236999999999</v>
      </c>
      <c r="AE59" s="11">
        <v>84.719419000000002</v>
      </c>
    </row>
    <row r="60" spans="1:31" ht="13.5" customHeight="1" x14ac:dyDescent="0.15">
      <c r="A60" s="1"/>
      <c r="B60" s="16" t="s">
        <v>351</v>
      </c>
      <c r="C60" s="13">
        <v>242.934</v>
      </c>
      <c r="D60" s="14">
        <v>183.745</v>
      </c>
      <c r="E60" s="14">
        <v>182.24299999999999</v>
      </c>
      <c r="F60" s="14">
        <v>320.27699999999999</v>
      </c>
      <c r="G60" s="14">
        <v>660.375</v>
      </c>
      <c r="H60" s="14">
        <v>653</v>
      </c>
      <c r="I60" s="14">
        <v>972.48008000000004</v>
      </c>
      <c r="J60" s="14">
        <v>1198.9254129999999</v>
      </c>
      <c r="K60" s="14">
        <v>1039.7942969999999</v>
      </c>
      <c r="L60" s="14">
        <v>785.95383100000004</v>
      </c>
      <c r="M60" s="14">
        <v>975.02015800000004</v>
      </c>
      <c r="N60" s="14">
        <v>1251.7270960000001</v>
      </c>
      <c r="O60" s="14">
        <v>1797.497016</v>
      </c>
      <c r="P60" s="14">
        <v>2659.37482</v>
      </c>
      <c r="Q60" s="14">
        <v>2972.594959</v>
      </c>
      <c r="R60" s="14">
        <v>3672.1172150000002</v>
      </c>
      <c r="S60" s="14">
        <v>4001.2346379999999</v>
      </c>
      <c r="T60" s="14">
        <v>4561.0871550000002</v>
      </c>
      <c r="U60" s="14">
        <v>4060.3940889999999</v>
      </c>
      <c r="V60" s="14">
        <v>5069.7155549999998</v>
      </c>
      <c r="W60" s="14">
        <v>6665.1658740000003</v>
      </c>
      <c r="X60" s="14">
        <v>7329.4690579999997</v>
      </c>
      <c r="Y60" s="14">
        <v>8836.516474</v>
      </c>
      <c r="Z60" s="14">
        <v>10661.708272</v>
      </c>
      <c r="AA60" s="14">
        <v>11915.23264</v>
      </c>
      <c r="AB60" s="14">
        <v>15916.070696999999</v>
      </c>
      <c r="AC60" s="14">
        <v>16831.885044999999</v>
      </c>
      <c r="AD60" s="14">
        <v>21394.268866999999</v>
      </c>
      <c r="AE60" s="14">
        <v>26756.381043000001</v>
      </c>
    </row>
    <row r="61" spans="1:31" ht="13.5" customHeight="1" x14ac:dyDescent="0.15">
      <c r="A61" s="1"/>
      <c r="B61" s="16" t="s">
        <v>352</v>
      </c>
      <c r="C61" s="10">
        <v>2E-3</v>
      </c>
      <c r="D61" s="11"/>
      <c r="E61" s="11">
        <v>1.329</v>
      </c>
      <c r="F61" s="11">
        <v>7.0000000000000001E-3</v>
      </c>
      <c r="G61" s="11">
        <v>0.28999999999999998</v>
      </c>
      <c r="H61" s="11"/>
      <c r="I61" s="11">
        <v>8.9410000000000003E-2</v>
      </c>
      <c r="J61" s="11"/>
      <c r="K61" s="11">
        <v>5.8777999999999997E-2</v>
      </c>
      <c r="L61" s="11">
        <v>0.59847399999999995</v>
      </c>
      <c r="M61" s="11">
        <v>7.5687000000000004E-2</v>
      </c>
      <c r="N61" s="11">
        <v>0.107895</v>
      </c>
      <c r="O61" s="11">
        <v>0.212454</v>
      </c>
      <c r="P61" s="11">
        <v>0.753583</v>
      </c>
      <c r="Q61" s="11">
        <v>0.10641100000000001</v>
      </c>
      <c r="R61" s="11">
        <v>1.7735999999999998E-2</v>
      </c>
      <c r="S61" s="11">
        <v>2.4813999999999999E-2</v>
      </c>
      <c r="T61" s="11">
        <v>2.1270000000000001E-2</v>
      </c>
      <c r="U61" s="11">
        <v>3.2708000000000001E-2</v>
      </c>
      <c r="V61" s="11">
        <v>2.8910000000000002E-2</v>
      </c>
      <c r="W61" s="11">
        <v>9.7863000000000006E-2</v>
      </c>
      <c r="X61" s="11">
        <v>6.8467E-2</v>
      </c>
      <c r="Y61" s="11">
        <v>2.9656999999999999E-2</v>
      </c>
      <c r="Z61" s="11">
        <v>1.1048000000000001E-2</v>
      </c>
      <c r="AA61" s="11">
        <v>1.0618529999999999</v>
      </c>
      <c r="AB61" s="11">
        <v>4.1120739999999998</v>
      </c>
      <c r="AC61" s="11">
        <v>3.3022</v>
      </c>
      <c r="AD61" s="11">
        <v>7.3035000000000003E-2</v>
      </c>
      <c r="AE61" s="11">
        <v>0.20783099999999999</v>
      </c>
    </row>
    <row r="62" spans="1:31" ht="13.5" customHeight="1" x14ac:dyDescent="0.15">
      <c r="A62" s="1"/>
      <c r="B62" s="16" t="s">
        <v>353</v>
      </c>
      <c r="C62" s="13"/>
      <c r="D62" s="14"/>
      <c r="E62" s="14">
        <v>0.1</v>
      </c>
      <c r="F62" s="14"/>
      <c r="G62" s="14">
        <v>8.9999999999999993E-3</v>
      </c>
      <c r="H62" s="14"/>
      <c r="I62" s="14">
        <v>6.9073099999999998</v>
      </c>
      <c r="J62" s="14"/>
      <c r="K62" s="14"/>
      <c r="L62" s="14"/>
      <c r="M62" s="14"/>
      <c r="N62" s="14">
        <v>1.0921E-2</v>
      </c>
      <c r="O62" s="14">
        <v>1.2963000000000001E-2</v>
      </c>
      <c r="P62" s="14">
        <v>0.14804899999999999</v>
      </c>
      <c r="Q62" s="14">
        <v>7.4435000000000001E-2</v>
      </c>
      <c r="R62" s="14">
        <v>4.7699999999999999E-2</v>
      </c>
      <c r="S62" s="14">
        <v>0.26693699999999998</v>
      </c>
      <c r="T62" s="14">
        <v>7.0917999999999995E-2</v>
      </c>
      <c r="U62" s="14">
        <v>4.6595999999999999E-2</v>
      </c>
      <c r="V62" s="14"/>
      <c r="W62" s="14">
        <v>0.50362799999999996</v>
      </c>
      <c r="X62" s="14"/>
      <c r="Y62" s="14">
        <v>1.7200000000000001E-4</v>
      </c>
      <c r="Z62" s="14">
        <v>1.1400000000000001E-4</v>
      </c>
      <c r="AA62" s="14">
        <v>8.3000000000000001E-3</v>
      </c>
      <c r="AB62" s="14">
        <v>6.6785139999999998</v>
      </c>
      <c r="AC62" s="14">
        <v>1.1990000000000001E-2</v>
      </c>
      <c r="AD62" s="14">
        <v>2.8010000000000001E-3</v>
      </c>
      <c r="AE62" s="14">
        <v>3.5783000000000002E-2</v>
      </c>
    </row>
    <row r="63" spans="1:31" ht="13.5" customHeight="1" x14ac:dyDescent="0.15">
      <c r="A63" s="1"/>
      <c r="B63" s="16" t="s">
        <v>354</v>
      </c>
      <c r="C63" s="10">
        <v>1.629</v>
      </c>
      <c r="D63" s="11">
        <v>0.745</v>
      </c>
      <c r="E63" s="11">
        <v>3.7690000000000001</v>
      </c>
      <c r="F63" s="11">
        <v>2.0070000000000001</v>
      </c>
      <c r="G63" s="11">
        <v>2.8809999999999998</v>
      </c>
      <c r="H63" s="11"/>
      <c r="I63" s="11">
        <v>4.7337600000000002</v>
      </c>
      <c r="J63" s="11">
        <v>1.141059</v>
      </c>
      <c r="K63" s="11">
        <v>1.0858730000000001</v>
      </c>
      <c r="L63" s="11">
        <v>1.3999710000000001</v>
      </c>
      <c r="M63" s="11">
        <v>0.87873000000000001</v>
      </c>
      <c r="N63" s="11">
        <v>1.5868230000000001</v>
      </c>
      <c r="O63" s="11">
        <v>0.72214500000000004</v>
      </c>
      <c r="P63" s="11">
        <v>1.6310500000000001</v>
      </c>
      <c r="Q63" s="11">
        <v>0.93510499999999996</v>
      </c>
      <c r="R63" s="11">
        <v>0.371064</v>
      </c>
      <c r="S63" s="11">
        <v>1.052664</v>
      </c>
      <c r="T63" s="11">
        <v>20.726642999999999</v>
      </c>
      <c r="U63" s="11">
        <v>1.5018229999999999</v>
      </c>
      <c r="V63" s="11">
        <v>0.74515100000000001</v>
      </c>
      <c r="W63" s="11">
        <v>1.6476820000000001</v>
      </c>
      <c r="X63" s="11">
        <v>1.2552270000000001</v>
      </c>
      <c r="Y63" s="11">
        <v>2.1562839999999999</v>
      </c>
      <c r="Z63" s="11">
        <v>1.1624049999999999</v>
      </c>
      <c r="AA63" s="11">
        <v>0.99185199999999996</v>
      </c>
      <c r="AB63" s="11">
        <v>4.0014630000000002</v>
      </c>
      <c r="AC63" s="11">
        <v>1.6425419999999999</v>
      </c>
      <c r="AD63" s="11">
        <v>1.6402030000000001</v>
      </c>
      <c r="AE63" s="11">
        <v>2.0008330000000001</v>
      </c>
    </row>
    <row r="64" spans="1:31" ht="13.5" customHeight="1" x14ac:dyDescent="0.15">
      <c r="A64" s="1"/>
      <c r="B64" s="16" t="s">
        <v>355</v>
      </c>
      <c r="C64" s="13">
        <v>78.69</v>
      </c>
      <c r="D64" s="14">
        <v>84.881</v>
      </c>
      <c r="E64" s="14">
        <v>111.19499999999999</v>
      </c>
      <c r="F64" s="14">
        <v>146.57499999999999</v>
      </c>
      <c r="G64" s="14">
        <v>176.131</v>
      </c>
      <c r="H64" s="14">
        <v>823</v>
      </c>
      <c r="I64" s="14">
        <v>264.00200999999998</v>
      </c>
      <c r="J64" s="14">
        <v>142.08849000000001</v>
      </c>
      <c r="K64" s="14">
        <v>135.620318</v>
      </c>
      <c r="L64" s="14">
        <v>166.508319</v>
      </c>
      <c r="M64" s="14">
        <v>248.24178800000001</v>
      </c>
      <c r="N64" s="14">
        <v>428.42530900000003</v>
      </c>
      <c r="O64" s="14">
        <v>304.17834499999998</v>
      </c>
      <c r="P64" s="14">
        <v>282.95161999999999</v>
      </c>
      <c r="Q64" s="14">
        <v>344.297461</v>
      </c>
      <c r="R64" s="14">
        <v>400.85105900000002</v>
      </c>
      <c r="S64" s="14">
        <v>489.88059299999998</v>
      </c>
      <c r="T64" s="14">
        <v>654.29304300000001</v>
      </c>
      <c r="U64" s="14">
        <v>532.32272699999999</v>
      </c>
      <c r="V64" s="14">
        <v>591.518911</v>
      </c>
      <c r="W64" s="14">
        <v>732.69543899999996</v>
      </c>
      <c r="X64" s="14">
        <v>744.14378899999997</v>
      </c>
      <c r="Y64" s="14">
        <v>782.27395000000001</v>
      </c>
      <c r="Z64" s="14">
        <v>1051.0197700000001</v>
      </c>
      <c r="AA64" s="14">
        <v>1333.7312119999999</v>
      </c>
      <c r="AB64" s="14">
        <v>1523.235169</v>
      </c>
      <c r="AC64" s="14">
        <v>1558.095335</v>
      </c>
      <c r="AD64" s="14">
        <v>1690.5265429999999</v>
      </c>
      <c r="AE64" s="14">
        <v>1919.2803719999999</v>
      </c>
    </row>
    <row r="65" spans="1:31" ht="13.5" customHeight="1" x14ac:dyDescent="0.15">
      <c r="A65" s="1"/>
      <c r="B65" s="16" t="s">
        <v>356</v>
      </c>
      <c r="C65" s="10">
        <v>177.91800000000001</v>
      </c>
      <c r="D65" s="11">
        <v>181.12899999999999</v>
      </c>
      <c r="E65" s="11">
        <v>342.74599999999998</v>
      </c>
      <c r="F65" s="11">
        <v>397.65</v>
      </c>
      <c r="G65" s="11">
        <v>620.03200000000004</v>
      </c>
      <c r="H65" s="11"/>
      <c r="I65" s="11">
        <v>773.36194999999998</v>
      </c>
      <c r="J65" s="11">
        <v>592.04089099999999</v>
      </c>
      <c r="K65" s="11">
        <v>704.85382100000004</v>
      </c>
      <c r="L65" s="11">
        <v>693.06780400000002</v>
      </c>
      <c r="M65" s="11">
        <v>759.83056499999998</v>
      </c>
      <c r="N65" s="11">
        <v>764.80418499999996</v>
      </c>
      <c r="O65" s="11">
        <v>829.029404</v>
      </c>
      <c r="P65" s="11">
        <v>939.31761500000005</v>
      </c>
      <c r="Q65" s="11">
        <v>1002.78187</v>
      </c>
      <c r="R65" s="11">
        <v>990.41168800000003</v>
      </c>
      <c r="S65" s="11">
        <v>1249.681515</v>
      </c>
      <c r="T65" s="11">
        <v>1602.2584400000001</v>
      </c>
      <c r="U65" s="11">
        <v>1915.0545239999999</v>
      </c>
      <c r="V65" s="11">
        <v>2458.6619190000001</v>
      </c>
      <c r="W65" s="11">
        <v>2609.637013</v>
      </c>
      <c r="X65" s="11">
        <v>3005.5521290000001</v>
      </c>
      <c r="Y65" s="11">
        <v>2980.1681840000001</v>
      </c>
      <c r="Z65" s="11">
        <v>3299.926524</v>
      </c>
      <c r="AA65" s="11">
        <v>3221.7535579999999</v>
      </c>
      <c r="AB65" s="11">
        <v>4707.531763</v>
      </c>
      <c r="AC65" s="11">
        <v>6305.4901829999999</v>
      </c>
      <c r="AD65" s="11">
        <v>6399.7575829999996</v>
      </c>
      <c r="AE65" s="11">
        <v>7299.2814170000001</v>
      </c>
    </row>
    <row r="66" spans="1:31" ht="13.5" customHeight="1" x14ac:dyDescent="0.15">
      <c r="A66" s="1"/>
      <c r="B66" s="16" t="s">
        <v>357</v>
      </c>
      <c r="C66" s="13"/>
      <c r="D66" s="14"/>
      <c r="E66" s="14"/>
      <c r="F66" s="14"/>
      <c r="G66" s="14">
        <v>6.3E-2</v>
      </c>
      <c r="H66" s="14"/>
      <c r="I66" s="14">
        <v>0.70326</v>
      </c>
      <c r="J66" s="14">
        <v>0.72</v>
      </c>
      <c r="K66" s="14"/>
      <c r="L66" s="14"/>
      <c r="M66" s="14"/>
      <c r="N66" s="14"/>
      <c r="O66" s="14">
        <v>0.62230300000000005</v>
      </c>
      <c r="P66" s="14">
        <v>1.8000000000000001E-4</v>
      </c>
      <c r="Q66" s="14"/>
      <c r="R66" s="14">
        <v>0.279499</v>
      </c>
      <c r="S66" s="14">
        <v>1.5224089999999999</v>
      </c>
      <c r="T66" s="14">
        <v>0.67411200000000004</v>
      </c>
      <c r="U66" s="14"/>
      <c r="V66" s="14"/>
      <c r="W66" s="14"/>
      <c r="X66" s="14"/>
      <c r="Y66" s="14"/>
      <c r="Z66" s="14"/>
      <c r="AA66" s="14">
        <v>2.9541970000000002</v>
      </c>
      <c r="AB66" s="14">
        <v>2.6236220000000001</v>
      </c>
      <c r="AC66" s="14">
        <v>9.5385819999999999</v>
      </c>
      <c r="AD66" s="14">
        <v>8.1850939999999994</v>
      </c>
      <c r="AE66" s="14">
        <v>15.405108</v>
      </c>
    </row>
    <row r="67" spans="1:31" ht="13.5" customHeight="1" x14ac:dyDescent="0.15">
      <c r="A67" s="1"/>
      <c r="B67" s="16" t="s">
        <v>358</v>
      </c>
      <c r="C67" s="10">
        <v>0.11799999999999999</v>
      </c>
      <c r="D67" s="11">
        <v>9.1999999999999998E-2</v>
      </c>
      <c r="E67" s="11">
        <v>4.1000000000000002E-2</v>
      </c>
      <c r="F67" s="11"/>
      <c r="G67" s="11"/>
      <c r="H67" s="11"/>
      <c r="I67" s="11">
        <v>1.57E-3</v>
      </c>
      <c r="J67" s="11">
        <v>4.2929999999999999E-3</v>
      </c>
      <c r="K67" s="11">
        <v>1.1131E-2</v>
      </c>
      <c r="L67" s="11"/>
      <c r="M67" s="11">
        <v>5.8669999999999998E-3</v>
      </c>
      <c r="N67" s="11">
        <v>2.4989999999999998E-2</v>
      </c>
      <c r="O67" s="11">
        <v>5.8305999999999997E-2</v>
      </c>
      <c r="P67" s="11"/>
      <c r="Q67" s="11"/>
      <c r="R67" s="11"/>
      <c r="S67" s="11">
        <v>4.666E-3</v>
      </c>
      <c r="T67" s="11">
        <v>3.202E-3</v>
      </c>
      <c r="U67" s="11">
        <v>3.7615999999999997E-2</v>
      </c>
      <c r="V67" s="11">
        <v>1.1513000000000001E-2</v>
      </c>
      <c r="W67" s="11">
        <v>9.5834000000000003E-2</v>
      </c>
      <c r="X67" s="11">
        <v>4.2604999999999997E-2</v>
      </c>
      <c r="Y67" s="11">
        <v>1.1585E-2</v>
      </c>
      <c r="Z67" s="11">
        <v>0.49409199999999998</v>
      </c>
      <c r="AA67" s="11">
        <v>0.17405399999999999</v>
      </c>
      <c r="AB67" s="11">
        <v>2.6651880000000001</v>
      </c>
      <c r="AC67" s="11">
        <v>2.7026810000000001</v>
      </c>
      <c r="AD67" s="11">
        <v>9.5028260000000007</v>
      </c>
      <c r="AE67" s="11">
        <v>6.631024</v>
      </c>
    </row>
    <row r="68" spans="1:31" ht="13.5" customHeight="1" x14ac:dyDescent="0.15">
      <c r="A68" s="1"/>
      <c r="B68" s="16" t="s">
        <v>359</v>
      </c>
      <c r="C68" s="13">
        <v>403.45617299999998</v>
      </c>
      <c r="D68" s="14">
        <v>412.868649</v>
      </c>
      <c r="E68" s="14">
        <v>357.52600000000001</v>
      </c>
      <c r="F68" s="14">
        <v>486.78399999999999</v>
      </c>
      <c r="G68" s="14">
        <v>621.68299999999999</v>
      </c>
      <c r="H68" s="14">
        <v>792</v>
      </c>
      <c r="I68" s="14">
        <v>1016.99369</v>
      </c>
      <c r="J68" s="14">
        <v>924.13461299999994</v>
      </c>
      <c r="K68" s="14">
        <v>978.64960299999996</v>
      </c>
      <c r="L68" s="14">
        <v>1307.0350089999999</v>
      </c>
      <c r="M68" s="14">
        <v>1080.007619</v>
      </c>
      <c r="N68" s="14">
        <v>1293.1697019999999</v>
      </c>
      <c r="O68" s="14">
        <v>1358.9913429999999</v>
      </c>
      <c r="P68" s="14">
        <v>1981.187494</v>
      </c>
      <c r="Q68" s="14">
        <v>1779.2275529999999</v>
      </c>
      <c r="R68" s="14">
        <v>2100.0443409999998</v>
      </c>
      <c r="S68" s="14">
        <v>2283.2163999999998</v>
      </c>
      <c r="T68" s="14">
        <v>2583.222166</v>
      </c>
      <c r="U68" s="14">
        <v>1787.1094410000001</v>
      </c>
      <c r="V68" s="14">
        <v>2681.8589179999999</v>
      </c>
      <c r="W68" s="14">
        <v>2898.5416949999999</v>
      </c>
      <c r="X68" s="14">
        <v>2743.1651040000002</v>
      </c>
      <c r="Y68" s="14">
        <v>2517.1257970000001</v>
      </c>
      <c r="Z68" s="14">
        <v>3399.924955</v>
      </c>
      <c r="AA68" s="14">
        <v>3481.065525</v>
      </c>
      <c r="AB68" s="14">
        <v>3417.289863</v>
      </c>
      <c r="AC68" s="14">
        <v>3621.3260700000001</v>
      </c>
      <c r="AD68" s="14">
        <v>4069.1283370000001</v>
      </c>
      <c r="AE68" s="14">
        <v>4912.9829989999998</v>
      </c>
    </row>
    <row r="69" spans="1:31" ht="13.5" customHeight="1" x14ac:dyDescent="0.15">
      <c r="A69" s="1"/>
      <c r="B69" s="16" t="s">
        <v>360</v>
      </c>
      <c r="C69" s="10"/>
      <c r="D69" s="11"/>
      <c r="E69" s="11"/>
      <c r="F69" s="11"/>
      <c r="G69" s="11"/>
      <c r="H69" s="11"/>
      <c r="I69" s="11"/>
      <c r="J69" s="11"/>
      <c r="K69" s="11">
        <v>7.2375999999999996E-2</v>
      </c>
      <c r="L69" s="11">
        <v>5.0050999999999998E-2</v>
      </c>
      <c r="M69" s="11">
        <v>3.8122999999999997E-2</v>
      </c>
      <c r="N69" s="11">
        <v>0.23381299999999999</v>
      </c>
      <c r="O69" s="11">
        <v>0.46292100000000003</v>
      </c>
      <c r="P69" s="11">
        <v>0.34465099999999999</v>
      </c>
      <c r="Q69" s="11">
        <v>0.345997</v>
      </c>
      <c r="R69" s="11">
        <v>0.34507500000000002</v>
      </c>
      <c r="S69" s="11">
        <v>0.22276899999999999</v>
      </c>
      <c r="T69" s="11">
        <v>0.189328</v>
      </c>
      <c r="U69" s="11">
        <v>0.20566599999999999</v>
      </c>
      <c r="V69" s="11">
        <v>10.679463999999999</v>
      </c>
      <c r="W69" s="11">
        <v>0.27166099999999999</v>
      </c>
      <c r="X69" s="11">
        <v>0.31511400000000001</v>
      </c>
      <c r="Y69" s="11">
        <v>0.27700799999999998</v>
      </c>
      <c r="Z69" s="11">
        <v>6.0829000000000001E-2</v>
      </c>
      <c r="AA69" s="11">
        <v>0.129134</v>
      </c>
      <c r="AB69" s="11">
        <v>0.17991399999999999</v>
      </c>
      <c r="AC69" s="11">
        <v>0.26118999999999998</v>
      </c>
      <c r="AD69" s="11">
        <v>0.52553899999999998</v>
      </c>
      <c r="AE69" s="11">
        <v>0.31936500000000001</v>
      </c>
    </row>
    <row r="70" spans="1:31" ht="13.5" customHeight="1" x14ac:dyDescent="0.15">
      <c r="A70" s="1"/>
      <c r="B70" s="16" t="s">
        <v>361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6.2596319999999999</v>
      </c>
      <c r="AC70" s="14">
        <v>2.9799989999999998</v>
      </c>
      <c r="AD70" s="14">
        <v>5.063161</v>
      </c>
      <c r="AE70" s="14">
        <v>8.3881949999999996</v>
      </c>
    </row>
    <row r="71" spans="1:31" ht="13.5" customHeight="1" x14ac:dyDescent="0.15">
      <c r="A71" s="1"/>
      <c r="B71" s="16" t="s">
        <v>362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>
        <v>0.422628</v>
      </c>
      <c r="AC71" s="11">
        <v>6.1978340000000003</v>
      </c>
      <c r="AD71" s="11">
        <v>9.6381960000000007</v>
      </c>
      <c r="AE71" s="11">
        <v>3.2106539999999999</v>
      </c>
    </row>
    <row r="72" spans="1:31" ht="13.5" customHeight="1" x14ac:dyDescent="0.15">
      <c r="A72" s="1"/>
      <c r="B72" s="16" t="s">
        <v>363</v>
      </c>
      <c r="C72" s="13"/>
      <c r="D72" s="14"/>
      <c r="E72" s="14"/>
      <c r="F72" s="14">
        <v>0.83299999999999996</v>
      </c>
      <c r="G72" s="14"/>
      <c r="H72" s="14"/>
      <c r="I72" s="14"/>
      <c r="J72" s="14"/>
      <c r="K72" s="14"/>
      <c r="L72" s="14"/>
      <c r="M72" s="14"/>
      <c r="N72" s="14"/>
      <c r="O72" s="14">
        <v>6.4710000000000002E-3</v>
      </c>
      <c r="P72" s="14"/>
      <c r="Q72" s="14">
        <v>1.606E-3</v>
      </c>
      <c r="R72" s="14">
        <v>2.12E-4</v>
      </c>
      <c r="S72" s="14">
        <v>4.8899999999999996E-4</v>
      </c>
      <c r="T72" s="14">
        <v>1.779E-3</v>
      </c>
      <c r="U72" s="14">
        <v>9.6133999999999997E-2</v>
      </c>
      <c r="V72" s="14">
        <v>1.4859999999999999E-3</v>
      </c>
      <c r="W72" s="14">
        <v>2.5700000000000001E-4</v>
      </c>
      <c r="X72" s="14">
        <v>0.109233</v>
      </c>
      <c r="Y72" s="14">
        <v>8.4000000000000003E-4</v>
      </c>
      <c r="Z72" s="14">
        <v>2.5878999999999999E-2</v>
      </c>
      <c r="AA72" s="14">
        <v>0.58090299999999995</v>
      </c>
      <c r="AB72" s="14">
        <v>0.12751699999999999</v>
      </c>
      <c r="AC72" s="14">
        <v>2.2330000000000002E-3</v>
      </c>
      <c r="AD72" s="14">
        <v>1.373669</v>
      </c>
      <c r="AE72" s="14">
        <v>1.6945000000000002E-2</v>
      </c>
    </row>
    <row r="73" spans="1:31" ht="13.5" customHeight="1" x14ac:dyDescent="0.15">
      <c r="A73" s="1"/>
      <c r="B73" s="16" t="s">
        <v>364</v>
      </c>
      <c r="C73" s="10">
        <v>0.91</v>
      </c>
      <c r="D73" s="11">
        <v>0.63100000000000001</v>
      </c>
      <c r="E73" s="11">
        <v>0.33200000000000002</v>
      </c>
      <c r="F73" s="11">
        <v>1.494</v>
      </c>
      <c r="G73" s="11">
        <v>0.60499999999999998</v>
      </c>
      <c r="H73" s="11"/>
      <c r="I73" s="11">
        <v>5.4978199999999999</v>
      </c>
      <c r="J73" s="11">
        <v>3.7328809999999999</v>
      </c>
      <c r="K73" s="11">
        <v>3.1496650000000002</v>
      </c>
      <c r="L73" s="11">
        <v>2.2372700000000001</v>
      </c>
      <c r="M73" s="11">
        <v>3.0844749999999999</v>
      </c>
      <c r="N73" s="11">
        <v>1.7665740000000001</v>
      </c>
      <c r="O73" s="11">
        <v>2.2899060000000002</v>
      </c>
      <c r="P73" s="11">
        <v>2.4812400000000001</v>
      </c>
      <c r="Q73" s="11">
        <v>1.197681</v>
      </c>
      <c r="R73" s="11">
        <v>1.5723279999999999</v>
      </c>
      <c r="S73" s="11">
        <v>2.6325509999999999</v>
      </c>
      <c r="T73" s="11">
        <v>3.6940599999999999</v>
      </c>
      <c r="U73" s="11">
        <v>8.5922319999999992</v>
      </c>
      <c r="V73" s="11">
        <v>13.750441</v>
      </c>
      <c r="W73" s="11">
        <v>20.735327999999999</v>
      </c>
      <c r="X73" s="11">
        <v>30.566979</v>
      </c>
      <c r="Y73" s="11">
        <v>25.363085999999999</v>
      </c>
      <c r="Z73" s="11">
        <v>15.703579</v>
      </c>
      <c r="AA73" s="11">
        <v>21.308997000000002</v>
      </c>
      <c r="AB73" s="11">
        <v>19.292508999999999</v>
      </c>
      <c r="AC73" s="11">
        <v>18.027785000000002</v>
      </c>
      <c r="AD73" s="11">
        <v>24.416211000000001</v>
      </c>
      <c r="AE73" s="11">
        <v>153.75668099999999</v>
      </c>
    </row>
    <row r="74" spans="1:31" ht="13.5" customHeight="1" x14ac:dyDescent="0.15">
      <c r="A74" s="1"/>
      <c r="B74" s="16" t="s">
        <v>365</v>
      </c>
      <c r="C74" s="13">
        <v>4.1820000000000004</v>
      </c>
      <c r="D74" s="14"/>
      <c r="E74" s="14"/>
      <c r="F74" s="14"/>
      <c r="G74" s="14"/>
      <c r="H74" s="14"/>
      <c r="I74" s="14"/>
      <c r="J74" s="14">
        <v>0.99</v>
      </c>
      <c r="K74" s="14">
        <v>4.6121369999999997</v>
      </c>
      <c r="L74" s="14">
        <v>0.39739999999999998</v>
      </c>
      <c r="M74" s="14"/>
      <c r="N74" s="14">
        <v>6.2200000000000005E-4</v>
      </c>
      <c r="O74" s="14">
        <v>5.9180999999999997E-2</v>
      </c>
      <c r="P74" s="14">
        <v>1.1130000000000001E-3</v>
      </c>
      <c r="Q74" s="14"/>
      <c r="R74" s="14"/>
      <c r="S74" s="14">
        <v>0.881942</v>
      </c>
      <c r="T74" s="14"/>
      <c r="U74" s="14"/>
      <c r="V74" s="14"/>
      <c r="W74" s="14"/>
      <c r="X74" s="14"/>
      <c r="Y74" s="14">
        <v>5.4900000000000001E-4</v>
      </c>
      <c r="Z74" s="14">
        <v>3.2499999999999999E-4</v>
      </c>
      <c r="AA74" s="14">
        <v>2.5690000000000001E-3</v>
      </c>
      <c r="AB74" s="14">
        <v>0.23011200000000001</v>
      </c>
      <c r="AC74" s="14"/>
      <c r="AD74" s="14">
        <v>7.8299999999999995E-4</v>
      </c>
      <c r="AE74" s="14">
        <v>2.977096</v>
      </c>
    </row>
    <row r="75" spans="1:31" ht="13.5" customHeight="1" x14ac:dyDescent="0.15">
      <c r="A75" s="1"/>
      <c r="B75" s="16" t="s">
        <v>366</v>
      </c>
      <c r="C75" s="10"/>
      <c r="D75" s="11"/>
      <c r="E75" s="11"/>
      <c r="F75" s="11">
        <v>8.9999999999999993E-3</v>
      </c>
      <c r="G75" s="11">
        <v>0.21199999999999999</v>
      </c>
      <c r="H75" s="11"/>
      <c r="I75" s="11">
        <v>1.00187</v>
      </c>
      <c r="J75" s="11">
        <v>4.8429E-2</v>
      </c>
      <c r="K75" s="11">
        <v>0.41960999999999998</v>
      </c>
      <c r="L75" s="11">
        <v>0.21954000000000001</v>
      </c>
      <c r="M75" s="11">
        <v>0.21158199999999999</v>
      </c>
      <c r="N75" s="11">
        <v>0.15817800000000001</v>
      </c>
      <c r="O75" s="11">
        <v>0.24007400000000001</v>
      </c>
      <c r="P75" s="11">
        <v>1.3051999999999999E-2</v>
      </c>
      <c r="Q75" s="11">
        <v>0.138571</v>
      </c>
      <c r="R75" s="11">
        <v>1.1647339999999999</v>
      </c>
      <c r="S75" s="11">
        <v>1.9289190000000001</v>
      </c>
      <c r="T75" s="11">
        <v>3.6471550000000001</v>
      </c>
      <c r="U75" s="11">
        <v>0.91794799999999999</v>
      </c>
      <c r="V75" s="11">
        <v>0.75422999999999996</v>
      </c>
      <c r="W75" s="11">
        <v>1.79596</v>
      </c>
      <c r="X75" s="11">
        <v>1.0959989999999999</v>
      </c>
      <c r="Y75" s="11">
        <v>8.2900000000000005E-3</v>
      </c>
      <c r="Z75" s="11">
        <v>0.26785900000000001</v>
      </c>
      <c r="AA75" s="11">
        <v>0.106865</v>
      </c>
      <c r="AB75" s="11">
        <v>6.9552000000000003E-2</v>
      </c>
      <c r="AC75" s="11">
        <v>3.3312000000000001E-2</v>
      </c>
      <c r="AD75" s="11">
        <v>5.1545000000000001E-2</v>
      </c>
      <c r="AE75" s="11">
        <v>1.0094000000000001E-2</v>
      </c>
    </row>
    <row r="76" spans="1:31" ht="13.5" customHeight="1" x14ac:dyDescent="0.15">
      <c r="A76" s="1"/>
      <c r="B76" s="16" t="s">
        <v>367</v>
      </c>
      <c r="C76" s="13"/>
      <c r="D76" s="14"/>
      <c r="E76" s="14"/>
      <c r="F76" s="14"/>
      <c r="G76" s="14"/>
      <c r="H76" s="14"/>
      <c r="I76" s="14"/>
      <c r="J76" s="14">
        <v>3.2499999999999999E-4</v>
      </c>
      <c r="K76" s="14"/>
      <c r="L76" s="14"/>
      <c r="M76" s="14"/>
      <c r="N76" s="14"/>
      <c r="O76" s="14">
        <v>3.1254999999999998E-2</v>
      </c>
      <c r="P76" s="14"/>
      <c r="Q76" s="14"/>
      <c r="R76" s="14"/>
      <c r="S76" s="14">
        <v>1.0593999999999999E-2</v>
      </c>
      <c r="T76" s="14">
        <v>1.6980000000000001E-3</v>
      </c>
      <c r="U76" s="14"/>
      <c r="V76" s="14"/>
      <c r="W76" s="14">
        <v>3.313E-3</v>
      </c>
      <c r="X76" s="14">
        <v>1.0593E-2</v>
      </c>
      <c r="Y76" s="14">
        <v>3.261E-3</v>
      </c>
      <c r="Z76" s="14"/>
      <c r="AA76" s="14">
        <v>4.7938000000000001E-2</v>
      </c>
      <c r="AB76" s="14">
        <v>5.8199999999999997E-3</v>
      </c>
      <c r="AC76" s="14">
        <v>4.9309999999999996E-3</v>
      </c>
      <c r="AD76" s="14">
        <v>3.666E-3</v>
      </c>
      <c r="AE76" s="14"/>
    </row>
    <row r="77" spans="1:31" ht="13.5" customHeight="1" x14ac:dyDescent="0.15">
      <c r="A77" s="1"/>
      <c r="B77" s="16" t="s">
        <v>368</v>
      </c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>
        <v>0.68349300000000002</v>
      </c>
      <c r="R77" s="11">
        <v>0.23107</v>
      </c>
      <c r="S77" s="11">
        <v>1.027612</v>
      </c>
      <c r="T77" s="11">
        <v>0.161243</v>
      </c>
      <c r="U77" s="11">
        <v>0.248972</v>
      </c>
      <c r="V77" s="11">
        <v>0.27552599999999999</v>
      </c>
      <c r="W77" s="11">
        <v>3.3570000000000002E-3</v>
      </c>
      <c r="X77" s="11">
        <v>3.2854000000000001E-2</v>
      </c>
      <c r="Y77" s="11">
        <v>1.1400000000000001E-4</v>
      </c>
      <c r="Z77" s="11">
        <v>2.019E-3</v>
      </c>
      <c r="AA77" s="11">
        <v>6.0470000000000003E-3</v>
      </c>
      <c r="AB77" s="11">
        <v>1.26E-2</v>
      </c>
      <c r="AC77" s="11"/>
      <c r="AD77" s="11">
        <v>2.9686000000000001E-2</v>
      </c>
      <c r="AE77" s="11">
        <v>4.8134999999999997E-2</v>
      </c>
    </row>
    <row r="78" spans="1:31" ht="13.5" customHeight="1" x14ac:dyDescent="0.15">
      <c r="A78" s="1"/>
      <c r="B78" s="16" t="s">
        <v>369</v>
      </c>
      <c r="C78" s="13">
        <v>72.641999999999996</v>
      </c>
      <c r="D78" s="14">
        <v>56.851999999999997</v>
      </c>
      <c r="E78" s="14">
        <v>73.674999999999997</v>
      </c>
      <c r="F78" s="14">
        <v>70.81</v>
      </c>
      <c r="G78" s="14">
        <v>88.406999999999996</v>
      </c>
      <c r="H78" s="14"/>
      <c r="I78" s="14">
        <v>79.457189999999997</v>
      </c>
      <c r="J78" s="14">
        <v>58.782356999999998</v>
      </c>
      <c r="K78" s="14">
        <v>53.751469</v>
      </c>
      <c r="L78" s="14">
        <v>18.893483</v>
      </c>
      <c r="M78" s="14">
        <v>65.300614999999993</v>
      </c>
      <c r="N78" s="14">
        <v>14.045461</v>
      </c>
      <c r="O78" s="14">
        <v>74.337370000000007</v>
      </c>
      <c r="P78" s="14">
        <v>66.340400000000002</v>
      </c>
      <c r="Q78" s="14">
        <v>114.930097</v>
      </c>
      <c r="R78" s="14">
        <v>174.101316</v>
      </c>
      <c r="S78" s="14">
        <v>116.325738</v>
      </c>
      <c r="T78" s="14">
        <v>145.556668</v>
      </c>
      <c r="U78" s="14">
        <v>252.04482400000001</v>
      </c>
      <c r="V78" s="14">
        <v>322.27565399999997</v>
      </c>
      <c r="W78" s="14">
        <v>244.620902</v>
      </c>
      <c r="X78" s="14">
        <v>187.27686499999999</v>
      </c>
      <c r="Y78" s="14">
        <v>194.73045400000001</v>
      </c>
      <c r="Z78" s="14">
        <v>72.276137000000006</v>
      </c>
      <c r="AA78" s="14">
        <v>123.904341</v>
      </c>
      <c r="AB78" s="14">
        <v>181.93641600000001</v>
      </c>
      <c r="AC78" s="14">
        <v>329.081208</v>
      </c>
      <c r="AD78" s="14">
        <v>220.768079</v>
      </c>
      <c r="AE78" s="14">
        <v>192.088143</v>
      </c>
    </row>
    <row r="79" spans="1:31" ht="13.5" customHeight="1" x14ac:dyDescent="0.15">
      <c r="A79" s="1"/>
      <c r="B79" s="16" t="s">
        <v>370</v>
      </c>
      <c r="C79" s="10"/>
      <c r="D79" s="11"/>
      <c r="E79" s="11"/>
      <c r="F79" s="11">
        <v>1E-3</v>
      </c>
      <c r="G79" s="11"/>
      <c r="H79" s="11"/>
      <c r="I79" s="11">
        <v>7.0330000000000004E-2</v>
      </c>
      <c r="J79" s="11"/>
      <c r="K79" s="11"/>
      <c r="L79" s="11">
        <v>3.2590000000000002E-3</v>
      </c>
      <c r="M79" s="11">
        <v>1.13E-4</v>
      </c>
      <c r="N79" s="11">
        <v>4.2804000000000002E-2</v>
      </c>
      <c r="O79" s="11">
        <v>6.7613999999999994E-2</v>
      </c>
      <c r="P79" s="11"/>
      <c r="Q79" s="11"/>
      <c r="R79" s="11"/>
      <c r="S79" s="11">
        <v>2.2793000000000001E-2</v>
      </c>
      <c r="T79" s="11">
        <v>1.7699999999999999E-4</v>
      </c>
      <c r="U79" s="11"/>
      <c r="V79" s="11"/>
      <c r="W79" s="11">
        <v>7.2000000000000002E-5</v>
      </c>
      <c r="X79" s="11">
        <v>5.5069999999999997E-3</v>
      </c>
      <c r="Y79" s="11">
        <v>1.338E-3</v>
      </c>
      <c r="Z79" s="11">
        <v>6.8211999999999995E-2</v>
      </c>
      <c r="AA79" s="11">
        <v>1.4E-3</v>
      </c>
      <c r="AB79" s="11">
        <v>0.111136</v>
      </c>
      <c r="AC79" s="11">
        <v>0.95737399999999995</v>
      </c>
      <c r="AD79" s="11">
        <v>0.175543</v>
      </c>
      <c r="AE79" s="11">
        <v>0.784694</v>
      </c>
    </row>
    <row r="80" spans="1:31" ht="13.5" customHeight="1" x14ac:dyDescent="0.15">
      <c r="A80" s="1"/>
      <c r="B80" s="16" t="s">
        <v>371</v>
      </c>
      <c r="C80" s="13">
        <v>0.47</v>
      </c>
      <c r="D80" s="14">
        <v>2.6930000000000001</v>
      </c>
      <c r="E80" s="14">
        <v>4.8179999999999996</v>
      </c>
      <c r="F80" s="14">
        <v>4.7460000000000004</v>
      </c>
      <c r="G80" s="14">
        <v>9.76</v>
      </c>
      <c r="H80" s="14"/>
      <c r="I80" s="14">
        <v>18.651409999999998</v>
      </c>
      <c r="J80" s="14">
        <v>9.6403949999999998</v>
      </c>
      <c r="K80" s="14">
        <v>17.980774</v>
      </c>
      <c r="L80" s="14">
        <v>10.775213000000001</v>
      </c>
      <c r="M80" s="14">
        <v>8.056044</v>
      </c>
      <c r="N80" s="14">
        <v>10.12332</v>
      </c>
      <c r="O80" s="14">
        <v>10.900995999999999</v>
      </c>
      <c r="P80" s="14">
        <v>9.033989</v>
      </c>
      <c r="Q80" s="14">
        <v>10.634563</v>
      </c>
      <c r="R80" s="14">
        <v>10.943440000000001</v>
      </c>
      <c r="S80" s="14">
        <v>15.311089000000001</v>
      </c>
      <c r="T80" s="14">
        <v>20.873318999999999</v>
      </c>
      <c r="U80" s="14">
        <v>8.8849289999999996</v>
      </c>
      <c r="V80" s="14">
        <v>11.130875</v>
      </c>
      <c r="W80" s="14">
        <v>20.180992</v>
      </c>
      <c r="X80" s="14">
        <v>11.96308</v>
      </c>
      <c r="Y80" s="14">
        <v>10.947431</v>
      </c>
      <c r="Z80" s="14">
        <v>4.4928350000000004</v>
      </c>
      <c r="AA80" s="14">
        <v>5.8868210000000003</v>
      </c>
      <c r="AB80" s="14">
        <v>15.732423000000001</v>
      </c>
      <c r="AC80" s="14">
        <v>25.689098000000001</v>
      </c>
      <c r="AD80" s="14">
        <v>15.207431</v>
      </c>
      <c r="AE80" s="14">
        <v>12.291867999999999</v>
      </c>
    </row>
    <row r="81" spans="1:31" ht="13.5" customHeight="1" x14ac:dyDescent="0.15">
      <c r="A81" s="1"/>
      <c r="B81" s="16" t="s">
        <v>372</v>
      </c>
      <c r="C81" s="10">
        <v>2.3620000000000001</v>
      </c>
      <c r="D81" s="11">
        <v>0.84099999999999997</v>
      </c>
      <c r="E81" s="11">
        <v>3.3519999999999999</v>
      </c>
      <c r="F81" s="11">
        <v>7.266</v>
      </c>
      <c r="G81" s="11">
        <v>8.1170000000000009</v>
      </c>
      <c r="H81" s="11"/>
      <c r="I81" s="11">
        <v>7.4956199999999997</v>
      </c>
      <c r="J81" s="11">
        <v>14.297632</v>
      </c>
      <c r="K81" s="11">
        <v>1.1606160000000001</v>
      </c>
      <c r="L81" s="11">
        <v>2.8692829999999998</v>
      </c>
      <c r="M81" s="11">
        <v>2.8083710000000002</v>
      </c>
      <c r="N81" s="11">
        <v>4.9056629999999997</v>
      </c>
      <c r="O81" s="11">
        <v>6.6035630000000003</v>
      </c>
      <c r="P81" s="11">
        <v>6.3265940000000001</v>
      </c>
      <c r="Q81" s="11">
        <v>8.8497260000000004</v>
      </c>
      <c r="R81" s="11">
        <v>10.225052</v>
      </c>
      <c r="S81" s="11">
        <v>5.7520220000000002</v>
      </c>
      <c r="T81" s="11">
        <v>3.1201629999999998</v>
      </c>
      <c r="U81" s="11">
        <v>3.303798</v>
      </c>
      <c r="V81" s="11">
        <v>4.3287170000000001</v>
      </c>
      <c r="W81" s="11">
        <v>11.524274999999999</v>
      </c>
      <c r="X81" s="11">
        <v>9.4776140000000009</v>
      </c>
      <c r="Y81" s="11">
        <v>7.9867689999999998</v>
      </c>
      <c r="Z81" s="11">
        <v>19.762471999999999</v>
      </c>
      <c r="AA81" s="11">
        <v>25.749421000000002</v>
      </c>
      <c r="AB81" s="11">
        <v>17.971665999999999</v>
      </c>
      <c r="AC81" s="11">
        <v>16.647911000000001</v>
      </c>
      <c r="AD81" s="11">
        <v>31.580728000000001</v>
      </c>
      <c r="AE81" s="11">
        <v>24.572244000000001</v>
      </c>
    </row>
    <row r="82" spans="1:31" ht="13.5" customHeight="1" x14ac:dyDescent="0.15">
      <c r="A82" s="1"/>
      <c r="B82" s="16" t="s">
        <v>373</v>
      </c>
      <c r="C82" s="13">
        <v>100.431</v>
      </c>
      <c r="D82" s="14">
        <v>138.16900000000001</v>
      </c>
      <c r="E82" s="14">
        <v>179.28800000000001</v>
      </c>
      <c r="F82" s="14">
        <v>211.7</v>
      </c>
      <c r="G82" s="14">
        <v>421.89400000000001</v>
      </c>
      <c r="H82" s="14">
        <v>575</v>
      </c>
      <c r="I82" s="14">
        <v>865.04336000000001</v>
      </c>
      <c r="J82" s="14">
        <v>793.80118500000003</v>
      </c>
      <c r="K82" s="14">
        <v>821.71098099999995</v>
      </c>
      <c r="L82" s="14">
        <v>878.74734699999999</v>
      </c>
      <c r="M82" s="14">
        <v>924.61898299999996</v>
      </c>
      <c r="N82" s="14">
        <v>1052.1309530000001</v>
      </c>
      <c r="O82" s="14">
        <v>1360.611036</v>
      </c>
      <c r="P82" s="14">
        <v>1572.4946279999999</v>
      </c>
      <c r="Q82" s="14">
        <v>1582.730789</v>
      </c>
      <c r="R82" s="14">
        <v>2088.8637100000001</v>
      </c>
      <c r="S82" s="14">
        <v>2277.3469420000001</v>
      </c>
      <c r="T82" s="14">
        <v>2997.620336</v>
      </c>
      <c r="U82" s="14">
        <v>2595.680867</v>
      </c>
      <c r="V82" s="14">
        <v>4252.8031190000002</v>
      </c>
      <c r="W82" s="14">
        <v>3808.174051</v>
      </c>
      <c r="X82" s="14">
        <v>3791.2894259999998</v>
      </c>
      <c r="Y82" s="14">
        <v>3719.1380559999998</v>
      </c>
      <c r="Z82" s="14">
        <v>3781.2635019999998</v>
      </c>
      <c r="AA82" s="14">
        <v>4663.586061</v>
      </c>
      <c r="AB82" s="14">
        <v>6725.8044959999997</v>
      </c>
      <c r="AC82" s="14">
        <v>6603.4016430000001</v>
      </c>
      <c r="AD82" s="14">
        <v>7607.5436079999999</v>
      </c>
      <c r="AE82" s="14">
        <v>7249.0179070000004</v>
      </c>
    </row>
    <row r="83" spans="1:31" ht="13.5" customHeight="1" x14ac:dyDescent="0.15">
      <c r="A83" s="1"/>
      <c r="B83" s="16" t="s">
        <v>374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>
        <v>2.5300000000000002E-4</v>
      </c>
      <c r="T83" s="11"/>
      <c r="U83" s="11">
        <v>2.6851E-2</v>
      </c>
      <c r="V83" s="11">
        <v>2.8600000000000001E-4</v>
      </c>
      <c r="W83" s="11"/>
      <c r="X83" s="11">
        <v>3.6500999999999999E-2</v>
      </c>
      <c r="Y83" s="11">
        <v>3.79E-4</v>
      </c>
      <c r="Z83" s="11">
        <v>2.0599999999999999E-4</v>
      </c>
      <c r="AA83" s="11">
        <v>4.3841999999999999E-2</v>
      </c>
      <c r="AB83" s="11">
        <v>7.3379999999999999E-3</v>
      </c>
      <c r="AC83" s="11">
        <v>5.914E-3</v>
      </c>
      <c r="AD83" s="11">
        <v>7.2620000000000002E-3</v>
      </c>
      <c r="AE83" s="11">
        <v>7.541E-3</v>
      </c>
    </row>
    <row r="84" spans="1:31" ht="13.5" customHeight="1" x14ac:dyDescent="0.15">
      <c r="A84" s="1"/>
      <c r="B84" s="16" t="s">
        <v>375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>
        <v>1.9699999999999999E-4</v>
      </c>
      <c r="T84" s="14"/>
      <c r="U84" s="14"/>
      <c r="V84" s="14">
        <v>3.5100000000000002E-4</v>
      </c>
      <c r="W84" s="14">
        <v>1.17E-4</v>
      </c>
      <c r="X84" s="14">
        <v>3.3599999999999998E-4</v>
      </c>
      <c r="Y84" s="14">
        <v>1.13E-4</v>
      </c>
      <c r="Z84" s="14"/>
      <c r="AA84" s="14"/>
      <c r="AB84" s="14">
        <v>0.25794</v>
      </c>
      <c r="AC84" s="14">
        <v>1.8658000000000001E-2</v>
      </c>
      <c r="AD84" s="14">
        <v>1E-4</v>
      </c>
      <c r="AE84" s="14"/>
    </row>
    <row r="85" spans="1:31" ht="13.5" customHeight="1" x14ac:dyDescent="0.15">
      <c r="A85" s="1"/>
      <c r="B85" s="16" t="s">
        <v>376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>
        <v>0.198938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>
        <v>5.3445140000000002</v>
      </c>
      <c r="AE85" s="11">
        <v>6.6699999999999995E-4</v>
      </c>
    </row>
    <row r="86" spans="1:31" ht="13.5" customHeight="1" x14ac:dyDescent="0.15">
      <c r="A86" s="1"/>
      <c r="B86" s="16" t="s">
        <v>377</v>
      </c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>
        <v>2.4000000000000001E-4</v>
      </c>
      <c r="P86" s="14"/>
      <c r="Q86" s="14"/>
      <c r="R86" s="14">
        <v>1.5658160000000001</v>
      </c>
      <c r="S86" s="14">
        <v>3.527755</v>
      </c>
      <c r="T86" s="14">
        <v>9.3499780000000001</v>
      </c>
      <c r="U86" s="14">
        <v>1.3852930000000001</v>
      </c>
      <c r="V86" s="14">
        <v>6.0290119999999998</v>
      </c>
      <c r="W86" s="14">
        <v>4.8700380000000001</v>
      </c>
      <c r="X86" s="14">
        <v>1.5288790000000001</v>
      </c>
      <c r="Y86" s="14">
        <v>1.0228729999999999</v>
      </c>
      <c r="Z86" s="14">
        <v>1.8041000000000001E-2</v>
      </c>
      <c r="AA86" s="14">
        <v>0.91868899999999998</v>
      </c>
      <c r="AB86" s="14">
        <v>13.524384</v>
      </c>
      <c r="AC86" s="14">
        <v>13.36477</v>
      </c>
      <c r="AD86" s="14">
        <v>7.1099329999999998</v>
      </c>
      <c r="AE86" s="14">
        <v>3.2671920000000001</v>
      </c>
    </row>
    <row r="87" spans="1:31" ht="13.5" customHeight="1" x14ac:dyDescent="0.15">
      <c r="A87" s="1"/>
      <c r="B87" s="16" t="s">
        <v>378</v>
      </c>
      <c r="C87" s="10">
        <v>46.555</v>
      </c>
      <c r="D87" s="11">
        <v>12.673</v>
      </c>
      <c r="E87" s="11">
        <v>10.597</v>
      </c>
      <c r="F87" s="11">
        <v>16.609000000000002</v>
      </c>
      <c r="G87" s="11">
        <v>42.932000000000002</v>
      </c>
      <c r="H87" s="11"/>
      <c r="I87" s="11">
        <v>285.71008</v>
      </c>
      <c r="J87" s="11">
        <v>375.75158299999998</v>
      </c>
      <c r="K87" s="11">
        <v>209.34931800000001</v>
      </c>
      <c r="L87" s="11">
        <v>156.78619599999999</v>
      </c>
      <c r="M87" s="11">
        <v>280.05394999999999</v>
      </c>
      <c r="N87" s="11">
        <v>281.57401299999998</v>
      </c>
      <c r="O87" s="11">
        <v>303.69479899999999</v>
      </c>
      <c r="P87" s="11">
        <v>441.08509400000003</v>
      </c>
      <c r="Q87" s="11">
        <v>778.47092499999997</v>
      </c>
      <c r="R87" s="11">
        <v>673.05495599999995</v>
      </c>
      <c r="S87" s="11">
        <v>842.66429300000004</v>
      </c>
      <c r="T87" s="11">
        <v>1800.7337</v>
      </c>
      <c r="U87" s="11">
        <v>1401.718464</v>
      </c>
      <c r="V87" s="11">
        <v>1764.831025</v>
      </c>
      <c r="W87" s="11">
        <v>934.26654099999996</v>
      </c>
      <c r="X87" s="11">
        <v>1045.57509</v>
      </c>
      <c r="Y87" s="11">
        <v>890.52890600000001</v>
      </c>
      <c r="Z87" s="11">
        <v>1387.60989</v>
      </c>
      <c r="AA87" s="11">
        <v>1297.4301929999999</v>
      </c>
      <c r="AB87" s="11">
        <v>1982.2744789999999</v>
      </c>
      <c r="AC87" s="11">
        <v>2522.3662490000002</v>
      </c>
      <c r="AD87" s="11">
        <v>3035.1279399999999</v>
      </c>
      <c r="AE87" s="11">
        <v>3860.0333350000001</v>
      </c>
    </row>
    <row r="88" spans="1:31" ht="13.5" customHeight="1" x14ac:dyDescent="0.15">
      <c r="A88" s="1"/>
      <c r="B88" s="16" t="s">
        <v>379</v>
      </c>
      <c r="C88" s="13">
        <v>2.6480000000000001</v>
      </c>
      <c r="D88" s="14">
        <v>13.519</v>
      </c>
      <c r="E88" s="14">
        <v>8.6370000000000005</v>
      </c>
      <c r="F88" s="14">
        <v>19.638000000000002</v>
      </c>
      <c r="G88" s="14">
        <v>32.125999999999998</v>
      </c>
      <c r="H88" s="14">
        <v>504</v>
      </c>
      <c r="I88" s="14">
        <v>21.317171999999999</v>
      </c>
      <c r="J88" s="14">
        <v>10.908296999999999</v>
      </c>
      <c r="K88" s="14">
        <v>18.535273</v>
      </c>
      <c r="L88" s="14">
        <v>1.45244</v>
      </c>
      <c r="M88" s="14">
        <v>2.1913070000000001</v>
      </c>
      <c r="N88" s="14">
        <v>8.3683309999999995</v>
      </c>
      <c r="O88" s="14">
        <v>5.2024809999999997</v>
      </c>
      <c r="P88" s="14">
        <v>4.4919190000000002</v>
      </c>
      <c r="Q88" s="14">
        <v>6.0502029999999998</v>
      </c>
      <c r="R88" s="14">
        <v>6.6012240000000002</v>
      </c>
      <c r="S88" s="14">
        <v>1.2488090000000001</v>
      </c>
      <c r="T88" s="14">
        <v>12.10737</v>
      </c>
      <c r="U88" s="14">
        <v>4.5798769999999998</v>
      </c>
      <c r="V88" s="14">
        <v>2.6606730000000001</v>
      </c>
      <c r="W88" s="14">
        <v>4.6579309999999996</v>
      </c>
      <c r="X88" s="14">
        <v>0.93959300000000001</v>
      </c>
      <c r="Y88" s="14">
        <v>3.0355080000000001</v>
      </c>
      <c r="Z88" s="14">
        <v>3.1311230000000001</v>
      </c>
      <c r="AA88" s="14">
        <v>3.5979369999999999</v>
      </c>
      <c r="AB88" s="14">
        <v>1.0989949999999999</v>
      </c>
      <c r="AC88" s="14">
        <v>0.26229999999999998</v>
      </c>
      <c r="AD88" s="14">
        <v>1.1091999999999999E-2</v>
      </c>
      <c r="AE88" s="14">
        <v>0.49466500000000002</v>
      </c>
    </row>
    <row r="89" spans="1:31" ht="13.5" customHeight="1" x14ac:dyDescent="0.15">
      <c r="A89" s="1"/>
      <c r="B89" s="15" t="s">
        <v>380</v>
      </c>
      <c r="C89" s="10">
        <v>124.28100000000001</v>
      </c>
      <c r="D89" s="11">
        <v>197.755</v>
      </c>
      <c r="E89" s="11">
        <v>199.643</v>
      </c>
      <c r="F89" s="11">
        <v>337.17</v>
      </c>
      <c r="G89" s="11">
        <v>536.62599999999998</v>
      </c>
      <c r="H89" s="11">
        <v>1384</v>
      </c>
      <c r="I89" s="11">
        <v>597.83168000000001</v>
      </c>
      <c r="J89" s="11">
        <v>202.447361</v>
      </c>
      <c r="K89" s="11">
        <v>361.38512200000002</v>
      </c>
      <c r="L89" s="11">
        <v>340.526475</v>
      </c>
      <c r="M89" s="11">
        <v>360.31242900000001</v>
      </c>
      <c r="N89" s="11">
        <v>462.997454</v>
      </c>
      <c r="O89" s="11">
        <v>532.95283900000004</v>
      </c>
      <c r="P89" s="11">
        <v>536.71281399999998</v>
      </c>
      <c r="Q89" s="11">
        <v>465.228633</v>
      </c>
      <c r="R89" s="11">
        <v>304.23260699999997</v>
      </c>
      <c r="S89" s="11">
        <v>181.057839</v>
      </c>
      <c r="T89" s="11">
        <v>293.91425500000003</v>
      </c>
      <c r="U89" s="11">
        <v>561.52790500000003</v>
      </c>
      <c r="V89" s="11">
        <v>666.27042900000004</v>
      </c>
      <c r="W89" s="11">
        <v>1865.6856379999999</v>
      </c>
      <c r="X89" s="11">
        <v>1321.723755</v>
      </c>
      <c r="Y89" s="11">
        <v>1743.2354029999999</v>
      </c>
      <c r="Z89" s="11">
        <v>1389.5256380000001</v>
      </c>
      <c r="AA89" s="11">
        <v>698.54037600000004</v>
      </c>
      <c r="AB89" s="11">
        <v>672.826504</v>
      </c>
      <c r="AC89" s="11">
        <v>870.21376499999997</v>
      </c>
      <c r="AD89" s="11">
        <v>1885.3006330000001</v>
      </c>
      <c r="AE89" s="11">
        <v>1864.8881080000001</v>
      </c>
    </row>
    <row r="90" spans="1:31" ht="13.5" customHeight="1" x14ac:dyDescent="0.15">
      <c r="A90" s="1"/>
      <c r="B90" s="16" t="s">
        <v>381</v>
      </c>
      <c r="C90" s="13"/>
      <c r="D90" s="14"/>
      <c r="E90" s="14">
        <v>8.9999999999999993E-3</v>
      </c>
      <c r="F90" s="14">
        <v>0.01</v>
      </c>
      <c r="G90" s="14"/>
      <c r="H90" s="14"/>
      <c r="I90" s="14">
        <v>6.2640000000000001E-2</v>
      </c>
      <c r="J90" s="14"/>
      <c r="K90" s="14"/>
      <c r="L90" s="14">
        <v>0.376718</v>
      </c>
      <c r="M90" s="14">
        <v>7.4089999999999998E-3</v>
      </c>
      <c r="N90" s="14"/>
      <c r="O90" s="14">
        <v>0.139574</v>
      </c>
      <c r="P90" s="14"/>
      <c r="Q90" s="14"/>
      <c r="R90" s="14"/>
      <c r="S90" s="14"/>
      <c r="T90" s="14"/>
      <c r="U90" s="14"/>
      <c r="V90" s="14">
        <v>3.1185999999999998E-2</v>
      </c>
      <c r="W90" s="14">
        <v>9.5777000000000001E-2</v>
      </c>
      <c r="X90" s="14">
        <v>1.9432000000000001E-2</v>
      </c>
      <c r="Y90" s="14"/>
      <c r="Z90" s="14">
        <v>1.4584E-2</v>
      </c>
      <c r="AA90" s="14">
        <v>0.118711</v>
      </c>
      <c r="AB90" s="14">
        <v>1.913853</v>
      </c>
      <c r="AC90" s="14">
        <v>0.68714200000000003</v>
      </c>
      <c r="AD90" s="14">
        <v>1.0611489999999999</v>
      </c>
      <c r="AE90" s="14">
        <v>1.1386579999999999</v>
      </c>
    </row>
    <row r="91" spans="1:31" ht="13.5" customHeight="1" x14ac:dyDescent="0.15">
      <c r="A91" s="1"/>
      <c r="B91" s="16" t="s">
        <v>382</v>
      </c>
      <c r="C91" s="10"/>
      <c r="D91" s="11"/>
      <c r="E91" s="11"/>
      <c r="F91" s="11"/>
      <c r="G91" s="11"/>
      <c r="H91" s="11"/>
      <c r="I91" s="11"/>
      <c r="J91" s="11"/>
      <c r="K91" s="11"/>
      <c r="L91" s="11">
        <v>0.104672</v>
      </c>
      <c r="M91" s="11">
        <v>9.0388999999999997E-2</v>
      </c>
      <c r="N91" s="11"/>
      <c r="O91" s="11">
        <v>0.269484</v>
      </c>
      <c r="P91" s="11">
        <v>0.25749</v>
      </c>
      <c r="Q91" s="11">
        <v>7.9312999999999995E-2</v>
      </c>
      <c r="R91" s="11"/>
      <c r="S91" s="11">
        <v>2.9024000000000001E-2</v>
      </c>
      <c r="T91" s="11"/>
      <c r="U91" s="11">
        <v>5.1903999999999999E-2</v>
      </c>
      <c r="V91" s="11">
        <v>5.6313550000000001</v>
      </c>
      <c r="W91" s="11">
        <v>6.2870359999999996</v>
      </c>
      <c r="X91" s="11">
        <v>0.21954599999999999</v>
      </c>
      <c r="Y91" s="11">
        <v>1.4999750000000001</v>
      </c>
      <c r="Z91" s="11">
        <v>1.972353</v>
      </c>
      <c r="AA91" s="11">
        <v>9.1782470000000007</v>
      </c>
      <c r="AB91" s="11">
        <v>4.3249170000000001</v>
      </c>
      <c r="AC91" s="11">
        <v>5.5774910000000002</v>
      </c>
      <c r="AD91" s="11">
        <v>1.142555</v>
      </c>
      <c r="AE91" s="11">
        <v>5.4535939999999998</v>
      </c>
    </row>
    <row r="92" spans="1:31" ht="13.5" customHeight="1" x14ac:dyDescent="0.15">
      <c r="A92" s="1"/>
      <c r="B92" s="16" t="s">
        <v>383</v>
      </c>
      <c r="C92" s="13"/>
      <c r="D92" s="14"/>
      <c r="E92" s="14"/>
      <c r="F92" s="14"/>
      <c r="G92" s="14"/>
      <c r="H92" s="14"/>
      <c r="I92" s="14">
        <v>1.6191800000000001</v>
      </c>
      <c r="J92" s="14">
        <v>2.7712000000000001E-2</v>
      </c>
      <c r="K92" s="14">
        <v>0.15882499999999999</v>
      </c>
      <c r="L92" s="14">
        <v>1.4371E-2</v>
      </c>
      <c r="M92" s="14">
        <v>2.4316000000000001E-2</v>
      </c>
      <c r="N92" s="14">
        <v>0.120059</v>
      </c>
      <c r="O92" s="14">
        <v>0.66754800000000003</v>
      </c>
      <c r="P92" s="14">
        <v>0.214222</v>
      </c>
      <c r="Q92" s="14">
        <v>3.029E-3</v>
      </c>
      <c r="R92" s="14"/>
      <c r="S92" s="14">
        <v>2.1610000000000002E-3</v>
      </c>
      <c r="T92" s="14">
        <v>4.3915999999999997E-2</v>
      </c>
      <c r="U92" s="14">
        <v>0.121133</v>
      </c>
      <c r="V92" s="14">
        <v>5.1243999999999998E-2</v>
      </c>
      <c r="W92" s="14">
        <v>7.868E-3</v>
      </c>
      <c r="X92" s="14">
        <v>2.4250000000000001E-3</v>
      </c>
      <c r="Y92" s="14"/>
      <c r="Z92" s="14">
        <v>9.0662999999999994E-2</v>
      </c>
      <c r="AA92" s="14">
        <v>0.87786799999999998</v>
      </c>
      <c r="AB92" s="14">
        <v>1.1353960000000001</v>
      </c>
      <c r="AC92" s="14">
        <v>0.31962600000000002</v>
      </c>
      <c r="AD92" s="14">
        <v>0.11945</v>
      </c>
      <c r="AE92" s="14">
        <v>3.2171999999999999E-2</v>
      </c>
    </row>
    <row r="93" spans="1:31" ht="13.5" customHeight="1" x14ac:dyDescent="0.15">
      <c r="A93" s="1"/>
      <c r="B93" s="16" t="s">
        <v>384</v>
      </c>
      <c r="C93" s="10">
        <v>10.129</v>
      </c>
      <c r="D93" s="11">
        <v>11.648</v>
      </c>
      <c r="E93" s="11">
        <v>23.46</v>
      </c>
      <c r="F93" s="11">
        <v>10.942</v>
      </c>
      <c r="G93" s="11">
        <v>1.7390000000000001</v>
      </c>
      <c r="H93" s="11"/>
      <c r="I93" s="11">
        <v>16.481200000000001</v>
      </c>
      <c r="J93" s="11">
        <v>4.6061329999999998</v>
      </c>
      <c r="K93" s="11">
        <v>0.61644500000000002</v>
      </c>
      <c r="L93" s="11">
        <v>1.107855</v>
      </c>
      <c r="M93" s="11">
        <v>0.65656300000000001</v>
      </c>
      <c r="N93" s="11">
        <v>1.1056189999999999</v>
      </c>
      <c r="O93" s="11">
        <v>1.657786</v>
      </c>
      <c r="P93" s="11">
        <v>6.0482389999999997</v>
      </c>
      <c r="Q93" s="11">
        <v>7.1081339999999997</v>
      </c>
      <c r="R93" s="11">
        <v>14.479357</v>
      </c>
      <c r="S93" s="11">
        <v>9.1727779999999992</v>
      </c>
      <c r="T93" s="11">
        <v>5.9062729999999997</v>
      </c>
      <c r="U93" s="11">
        <v>3.3875310000000001</v>
      </c>
      <c r="V93" s="11">
        <v>14.035633000000001</v>
      </c>
      <c r="W93" s="11">
        <v>38.065278999999997</v>
      </c>
      <c r="X93" s="11">
        <v>26.934701</v>
      </c>
      <c r="Y93" s="11">
        <v>72.896153999999996</v>
      </c>
      <c r="Z93" s="11">
        <v>49.041800000000002</v>
      </c>
      <c r="AA93" s="11">
        <v>35.953878000000003</v>
      </c>
      <c r="AB93" s="11">
        <v>86.517885000000007</v>
      </c>
      <c r="AC93" s="11">
        <v>41.950918999999999</v>
      </c>
      <c r="AD93" s="11">
        <v>38.001762999999997</v>
      </c>
      <c r="AE93" s="11">
        <v>146.71578700000001</v>
      </c>
    </row>
    <row r="94" spans="1:31" ht="13.5" customHeight="1" x14ac:dyDescent="0.15">
      <c r="A94" s="1"/>
      <c r="B94" s="16" t="s">
        <v>385</v>
      </c>
      <c r="C94" s="13">
        <v>10.156000000000001</v>
      </c>
      <c r="D94" s="14">
        <v>5.0190000000000001</v>
      </c>
      <c r="E94" s="14">
        <v>1.2470000000000001</v>
      </c>
      <c r="F94" s="14">
        <v>3.8940000000000001</v>
      </c>
      <c r="G94" s="14">
        <v>9.0419999999999998</v>
      </c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386</v>
      </c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>
        <v>3.3896000000000003E-2</v>
      </c>
      <c r="U95" s="11"/>
      <c r="V95" s="11">
        <v>0.21179500000000001</v>
      </c>
      <c r="W95" s="11">
        <v>0.118371</v>
      </c>
      <c r="X95" s="11">
        <v>0.33243200000000001</v>
      </c>
      <c r="Y95" s="11">
        <v>0.247724</v>
      </c>
      <c r="Z95" s="11">
        <v>0.18340300000000001</v>
      </c>
      <c r="AA95" s="11">
        <v>0.11394600000000001</v>
      </c>
      <c r="AB95" s="11">
        <v>3.7919999999999998E-3</v>
      </c>
      <c r="AC95" s="11"/>
      <c r="AD95" s="11">
        <v>0.13857900000000001</v>
      </c>
      <c r="AE95" s="11">
        <v>0.14716199999999999</v>
      </c>
    </row>
    <row r="96" spans="1:31" ht="13.5" customHeight="1" x14ac:dyDescent="0.15">
      <c r="A96" s="1"/>
      <c r="B96" s="16" t="s">
        <v>387</v>
      </c>
      <c r="C96" s="13"/>
      <c r="D96" s="14"/>
      <c r="E96" s="14">
        <v>2.4E-2</v>
      </c>
      <c r="F96" s="14"/>
      <c r="G96" s="14">
        <v>3.0000000000000001E-3</v>
      </c>
      <c r="H96" s="14"/>
      <c r="I96" s="14">
        <v>0.62209000000000003</v>
      </c>
      <c r="J96" s="14">
        <v>5.2124999999999998E-2</v>
      </c>
      <c r="K96" s="14">
        <v>0.40004299999999998</v>
      </c>
      <c r="L96" s="14">
        <v>1.348E-3</v>
      </c>
      <c r="M96" s="14">
        <v>0.51274299999999995</v>
      </c>
      <c r="N96" s="14">
        <v>0.24158499999999999</v>
      </c>
      <c r="O96" s="14">
        <v>0.14105300000000001</v>
      </c>
      <c r="P96" s="14"/>
      <c r="Q96" s="14"/>
      <c r="R96" s="14"/>
      <c r="S96" s="14">
        <v>4.9030000000000002E-3</v>
      </c>
      <c r="T96" s="14">
        <v>7.6302310000000002</v>
      </c>
      <c r="U96" s="14">
        <v>4.9200000000000003E-4</v>
      </c>
      <c r="V96" s="14"/>
      <c r="W96" s="14">
        <v>9.3999999999999994E-5</v>
      </c>
      <c r="X96" s="14">
        <v>1.07E-3</v>
      </c>
      <c r="Y96" s="14"/>
      <c r="Z96" s="14">
        <v>2.3299E-2</v>
      </c>
      <c r="AA96" s="14"/>
      <c r="AB96" s="14"/>
      <c r="AC96" s="14">
        <v>0.67664400000000002</v>
      </c>
      <c r="AD96" s="14">
        <v>0.8</v>
      </c>
      <c r="AE96" s="14">
        <v>4.0981999999999998E-2</v>
      </c>
    </row>
    <row r="97" spans="1:31" ht="13.5" customHeight="1" x14ac:dyDescent="0.15">
      <c r="A97" s="1"/>
      <c r="B97" s="16" t="s">
        <v>388</v>
      </c>
      <c r="C97" s="10">
        <v>1.96</v>
      </c>
      <c r="D97" s="11">
        <v>2.0449999999999999</v>
      </c>
      <c r="E97" s="11">
        <v>0.78800000000000003</v>
      </c>
      <c r="F97" s="11">
        <v>1.1890000000000001</v>
      </c>
      <c r="G97" s="11">
        <v>3.1680000000000001</v>
      </c>
      <c r="H97" s="11"/>
      <c r="I97" s="11">
        <v>2.9990700000000001</v>
      </c>
      <c r="J97" s="11">
        <v>2.043396</v>
      </c>
      <c r="K97" s="11">
        <v>1.8208629999999999</v>
      </c>
      <c r="L97" s="11">
        <v>7.5985839999999998</v>
      </c>
      <c r="M97" s="11">
        <v>24.631599000000001</v>
      </c>
      <c r="N97" s="11">
        <v>19.933295000000001</v>
      </c>
      <c r="O97" s="11">
        <v>26.340919</v>
      </c>
      <c r="P97" s="11">
        <v>13.11971</v>
      </c>
      <c r="Q97" s="11">
        <v>7.6049420000000003</v>
      </c>
      <c r="R97" s="11">
        <v>10.819922</v>
      </c>
      <c r="S97" s="11">
        <v>9.8543789999999998</v>
      </c>
      <c r="T97" s="11">
        <v>10.865933</v>
      </c>
      <c r="U97" s="11">
        <v>13.695503</v>
      </c>
      <c r="V97" s="11">
        <v>26.306441</v>
      </c>
      <c r="W97" s="11">
        <v>6.8601359999999998</v>
      </c>
      <c r="X97" s="11">
        <v>14.622298000000001</v>
      </c>
      <c r="Y97" s="11">
        <v>11.314966</v>
      </c>
      <c r="Z97" s="11">
        <v>14.463896</v>
      </c>
      <c r="AA97" s="11">
        <v>17.118662</v>
      </c>
      <c r="AB97" s="11">
        <v>16.353560999999999</v>
      </c>
      <c r="AC97" s="11">
        <v>18.459344000000002</v>
      </c>
      <c r="AD97" s="11">
        <v>23.346378999999999</v>
      </c>
      <c r="AE97" s="11">
        <v>21.043434999999999</v>
      </c>
    </row>
    <row r="98" spans="1:31" ht="13.5" customHeight="1" x14ac:dyDescent="0.15">
      <c r="A98" s="1"/>
      <c r="B98" s="16" t="s">
        <v>389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>
        <v>1.2E-4</v>
      </c>
      <c r="Z98" s="14"/>
      <c r="AA98" s="14"/>
      <c r="AB98" s="14"/>
      <c r="AC98" s="14"/>
      <c r="AD98" s="14"/>
      <c r="AE98" s="14"/>
    </row>
    <row r="99" spans="1:31" ht="13.5" customHeight="1" x14ac:dyDescent="0.15">
      <c r="A99" s="1"/>
      <c r="B99" s="16" t="s">
        <v>390</v>
      </c>
      <c r="C99" s="10"/>
      <c r="D99" s="11"/>
      <c r="E99" s="11"/>
      <c r="F99" s="11"/>
      <c r="G99" s="11"/>
      <c r="H99" s="11"/>
      <c r="I99" s="11"/>
      <c r="J99" s="11"/>
      <c r="K99" s="11">
        <v>1.964E-3</v>
      </c>
      <c r="L99" s="11"/>
      <c r="M99" s="11"/>
      <c r="N99" s="11"/>
      <c r="O99" s="11">
        <v>0.34714</v>
      </c>
      <c r="P99" s="11"/>
      <c r="Q99" s="11"/>
      <c r="R99" s="11"/>
      <c r="S99" s="11"/>
      <c r="T99" s="11"/>
      <c r="U99" s="11"/>
      <c r="V99" s="11">
        <v>6.0012999999999997E-2</v>
      </c>
      <c r="W99" s="11">
        <v>0.146951</v>
      </c>
      <c r="X99" s="11">
        <v>1.0089999999999999E-3</v>
      </c>
      <c r="Y99" s="11">
        <v>1.931497</v>
      </c>
      <c r="Z99" s="11">
        <v>0.42338399999999998</v>
      </c>
      <c r="AA99" s="11">
        <v>1.0240990000000001</v>
      </c>
      <c r="AB99" s="11">
        <v>1.588E-3</v>
      </c>
      <c r="AC99" s="11">
        <v>1.39052</v>
      </c>
      <c r="AD99" s="11">
        <v>0.91580499999999998</v>
      </c>
      <c r="AE99" s="11">
        <v>1.69336</v>
      </c>
    </row>
    <row r="100" spans="1:31" ht="13.5" customHeight="1" x14ac:dyDescent="0.15">
      <c r="A100" s="1"/>
      <c r="B100" s="16" t="s">
        <v>391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>
        <v>9.2349169999999994</v>
      </c>
      <c r="Y100" s="14">
        <v>11.651064999999999</v>
      </c>
      <c r="Z100" s="14"/>
      <c r="AA100" s="14">
        <v>7.5398909999999999</v>
      </c>
      <c r="AB100" s="14"/>
      <c r="AC100" s="14"/>
      <c r="AD100" s="14"/>
      <c r="AE100" s="14"/>
    </row>
    <row r="101" spans="1:31" ht="13.5" customHeight="1" x14ac:dyDescent="0.15">
      <c r="A101" s="1"/>
      <c r="B101" s="16" t="s">
        <v>392</v>
      </c>
      <c r="C101" s="10"/>
      <c r="D101" s="11"/>
      <c r="E101" s="11"/>
      <c r="F101" s="11"/>
      <c r="G101" s="11"/>
      <c r="H101" s="11"/>
      <c r="I101" s="11"/>
      <c r="J101" s="11"/>
      <c r="K101" s="11">
        <v>1.8849999999999999E-2</v>
      </c>
      <c r="L101" s="11"/>
      <c r="M101" s="11">
        <v>4.5078E-2</v>
      </c>
      <c r="N101" s="11">
        <v>0.14368500000000001</v>
      </c>
      <c r="O101" s="11">
        <v>2.63E-3</v>
      </c>
      <c r="P101" s="11">
        <v>0.28058100000000002</v>
      </c>
      <c r="Q101" s="11"/>
      <c r="R101" s="11">
        <v>1.5972E-2</v>
      </c>
      <c r="S101" s="11"/>
      <c r="T101" s="11"/>
      <c r="U101" s="11">
        <v>1.3074000000000001E-2</v>
      </c>
      <c r="V101" s="11">
        <v>4.9799999999999996E-4</v>
      </c>
      <c r="W101" s="11">
        <v>0.18779000000000001</v>
      </c>
      <c r="X101" s="11">
        <v>0.14042499999999999</v>
      </c>
      <c r="Y101" s="11">
        <v>0.20959800000000001</v>
      </c>
      <c r="Z101" s="11">
        <v>2.3817000000000001E-2</v>
      </c>
      <c r="AA101" s="11">
        <v>9.8879999999999992E-3</v>
      </c>
      <c r="AB101" s="11">
        <v>0.131547</v>
      </c>
      <c r="AC101" s="11">
        <v>0.39811200000000002</v>
      </c>
      <c r="AD101" s="11">
        <v>1.066433</v>
      </c>
      <c r="AE101" s="11">
        <v>1.0752630000000001</v>
      </c>
    </row>
    <row r="102" spans="1:31" ht="13.5" customHeight="1" x14ac:dyDescent="0.15">
      <c r="A102" s="1"/>
      <c r="B102" s="16" t="s">
        <v>393</v>
      </c>
      <c r="C102" s="13">
        <v>30.585000000000001</v>
      </c>
      <c r="D102" s="14">
        <v>50.304000000000002</v>
      </c>
      <c r="E102" s="14">
        <v>59.439</v>
      </c>
      <c r="F102" s="14">
        <v>32.496000000000002</v>
      </c>
      <c r="G102" s="14">
        <v>14.455</v>
      </c>
      <c r="H102" s="14"/>
      <c r="I102" s="14">
        <v>36.164610000000003</v>
      </c>
      <c r="J102" s="14">
        <v>7.0757050000000001</v>
      </c>
      <c r="K102" s="14">
        <v>2.1639330000000001</v>
      </c>
      <c r="L102" s="14">
        <v>2.4460760000000001</v>
      </c>
      <c r="M102" s="14">
        <v>1.1694599999999999</v>
      </c>
      <c r="N102" s="14">
        <v>0.37448799999999999</v>
      </c>
      <c r="O102" s="14">
        <v>7.4674899999999997</v>
      </c>
      <c r="P102" s="14">
        <v>2.2263630000000001</v>
      </c>
      <c r="Q102" s="14">
        <v>3.927594</v>
      </c>
      <c r="R102" s="14">
        <v>1.986413</v>
      </c>
      <c r="S102" s="14">
        <v>3.50421</v>
      </c>
      <c r="T102" s="14">
        <v>3.959946</v>
      </c>
      <c r="U102" s="14">
        <v>11.685877</v>
      </c>
      <c r="V102" s="14">
        <v>9.4228640000000006</v>
      </c>
      <c r="W102" s="14">
        <v>22.022410000000001</v>
      </c>
      <c r="X102" s="14">
        <v>19.2301</v>
      </c>
      <c r="Y102" s="14">
        <v>17.876408999999999</v>
      </c>
      <c r="Z102" s="14">
        <v>24.334184</v>
      </c>
      <c r="AA102" s="14">
        <v>28.447068999999999</v>
      </c>
      <c r="AB102" s="14">
        <v>37.326019000000002</v>
      </c>
      <c r="AC102" s="14">
        <v>59.040233999999998</v>
      </c>
      <c r="AD102" s="14">
        <v>70.730894000000006</v>
      </c>
      <c r="AE102" s="14">
        <v>142.976158</v>
      </c>
    </row>
    <row r="103" spans="1:31" ht="13.5" customHeight="1" x14ac:dyDescent="0.15">
      <c r="A103" s="1"/>
      <c r="B103" s="16" t="s">
        <v>394</v>
      </c>
      <c r="C103" s="10">
        <v>19.518999999999998</v>
      </c>
      <c r="D103" s="11">
        <v>14.904</v>
      </c>
      <c r="E103" s="11">
        <v>15.962999999999999</v>
      </c>
      <c r="F103" s="11">
        <v>13.237</v>
      </c>
      <c r="G103" s="11">
        <v>7.1779999999999999</v>
      </c>
      <c r="H103" s="11">
        <v>17</v>
      </c>
      <c r="I103" s="11">
        <v>17.306519999999999</v>
      </c>
      <c r="J103" s="11">
        <v>6.3702310000000004</v>
      </c>
      <c r="K103" s="11">
        <v>6.0057869999999998</v>
      </c>
      <c r="L103" s="11">
        <v>0.52098</v>
      </c>
      <c r="M103" s="11">
        <v>5.9605680000000003</v>
      </c>
      <c r="N103" s="11">
        <v>9.2842610000000008</v>
      </c>
      <c r="O103" s="11">
        <v>1.8888199999999999</v>
      </c>
      <c r="P103" s="11">
        <v>0.470418</v>
      </c>
      <c r="Q103" s="11">
        <v>0.83065999999999995</v>
      </c>
      <c r="R103" s="11">
        <v>0.99419199999999996</v>
      </c>
      <c r="S103" s="11">
        <v>0.66440900000000003</v>
      </c>
      <c r="T103" s="11">
        <v>0.78134700000000001</v>
      </c>
      <c r="U103" s="11">
        <v>1.220035</v>
      </c>
      <c r="V103" s="11">
        <v>39.013553000000002</v>
      </c>
      <c r="W103" s="11">
        <v>2.6300219999999999</v>
      </c>
      <c r="X103" s="11">
        <v>4.4026550000000002</v>
      </c>
      <c r="Y103" s="11">
        <v>11.559047</v>
      </c>
      <c r="Z103" s="11">
        <v>41.247369999999997</v>
      </c>
      <c r="AA103" s="11">
        <v>5.852735</v>
      </c>
      <c r="AB103" s="11">
        <v>10.741177</v>
      </c>
      <c r="AC103" s="11">
        <v>6.6059890000000001</v>
      </c>
      <c r="AD103" s="11">
        <v>18.830079000000001</v>
      </c>
      <c r="AE103" s="11">
        <v>45.672567000000001</v>
      </c>
    </row>
    <row r="104" spans="1:31" ht="13.5" customHeight="1" x14ac:dyDescent="0.15">
      <c r="A104" s="1"/>
      <c r="B104" s="16" t="s">
        <v>395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>
        <v>345.11861900000002</v>
      </c>
      <c r="P104" s="14">
        <v>377.776726</v>
      </c>
      <c r="Q104" s="14">
        <v>353.61607800000002</v>
      </c>
      <c r="R104" s="14">
        <v>206.12152900000001</v>
      </c>
      <c r="S104" s="14">
        <v>106.583096</v>
      </c>
      <c r="T104" s="14">
        <v>144.27802700000001</v>
      </c>
      <c r="U104" s="14">
        <v>263.26694900000001</v>
      </c>
      <c r="V104" s="14">
        <v>496.809324</v>
      </c>
      <c r="W104" s="14">
        <v>1684.567524</v>
      </c>
      <c r="X104" s="14">
        <v>1096.0833130000001</v>
      </c>
      <c r="Y104" s="14">
        <v>1421.147465</v>
      </c>
      <c r="Z104" s="14">
        <v>1086.3005089999999</v>
      </c>
      <c r="AA104" s="14">
        <v>345.461029</v>
      </c>
      <c r="AB104" s="14">
        <v>191.32177200000001</v>
      </c>
      <c r="AC104" s="14">
        <v>475.94573000000003</v>
      </c>
      <c r="AD104" s="14">
        <v>1216.2091439999999</v>
      </c>
      <c r="AE104" s="14">
        <v>1045.3300019999999</v>
      </c>
    </row>
    <row r="105" spans="1:31" ht="13.5" customHeight="1" x14ac:dyDescent="0.15">
      <c r="A105" s="1"/>
      <c r="B105" s="16" t="s">
        <v>396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>
        <v>2.8299999999999999E-4</v>
      </c>
      <c r="X105" s="11">
        <v>2.8426E-2</v>
      </c>
      <c r="Y105" s="11">
        <v>1.2673639999999999</v>
      </c>
      <c r="Z105" s="11">
        <v>0.11405</v>
      </c>
      <c r="AA105" s="11">
        <v>0.50452200000000003</v>
      </c>
      <c r="AB105" s="11">
        <v>0.16603200000000001</v>
      </c>
      <c r="AC105" s="11">
        <v>0.333984</v>
      </c>
      <c r="AD105" s="11">
        <v>0.48854399999999998</v>
      </c>
      <c r="AE105" s="11">
        <v>2.5183719999999998</v>
      </c>
    </row>
    <row r="106" spans="1:31" ht="13.5" customHeight="1" x14ac:dyDescent="0.15">
      <c r="A106" s="1"/>
      <c r="B106" s="16" t="s">
        <v>397</v>
      </c>
      <c r="C106" s="13">
        <v>5.8490000000000002</v>
      </c>
      <c r="D106" s="14">
        <v>26.831</v>
      </c>
      <c r="E106" s="14">
        <v>6.0869999999999997</v>
      </c>
      <c r="F106" s="14">
        <v>18.102</v>
      </c>
      <c r="G106" s="14">
        <v>19.14</v>
      </c>
      <c r="H106" s="14"/>
      <c r="I106" s="14">
        <v>34.883310000000002</v>
      </c>
      <c r="J106" s="14">
        <v>13.633838000000001</v>
      </c>
      <c r="K106" s="14">
        <v>13.316603000000001</v>
      </c>
      <c r="L106" s="14">
        <v>10.239516</v>
      </c>
      <c r="M106" s="14">
        <v>10.521333</v>
      </c>
      <c r="N106" s="14">
        <v>10.867402</v>
      </c>
      <c r="O106" s="14">
        <v>22.776893999999999</v>
      </c>
      <c r="P106" s="14">
        <v>22.054335999999999</v>
      </c>
      <c r="Q106" s="14">
        <v>22.413768999999998</v>
      </c>
      <c r="R106" s="14">
        <v>21.453921000000001</v>
      </c>
      <c r="S106" s="14">
        <v>32.549162000000003</v>
      </c>
      <c r="T106" s="14">
        <v>55.178947999999998</v>
      </c>
      <c r="U106" s="14">
        <v>57.738643000000003</v>
      </c>
      <c r="V106" s="14">
        <v>58.748342999999998</v>
      </c>
      <c r="W106" s="14">
        <v>96.508737999999994</v>
      </c>
      <c r="X106" s="14">
        <v>142.10735399999999</v>
      </c>
      <c r="Y106" s="14">
        <v>123.547695</v>
      </c>
      <c r="Z106" s="14">
        <v>108.697547</v>
      </c>
      <c r="AA106" s="14">
        <v>111.09236199999999</v>
      </c>
      <c r="AB106" s="14">
        <v>90.580583000000004</v>
      </c>
      <c r="AC106" s="14">
        <v>122.25843500000001</v>
      </c>
      <c r="AD106" s="14">
        <v>162.960522</v>
      </c>
      <c r="AE106" s="14">
        <v>129.904888</v>
      </c>
    </row>
    <row r="107" spans="1:31" ht="13.5" customHeight="1" x14ac:dyDescent="0.15">
      <c r="A107" s="1"/>
      <c r="B107" s="16" t="s">
        <v>398</v>
      </c>
      <c r="C107" s="10">
        <v>8.2799999999999994</v>
      </c>
      <c r="D107" s="11">
        <v>1.6240000000000001</v>
      </c>
      <c r="E107" s="11">
        <v>7.5999999999999998E-2</v>
      </c>
      <c r="F107" s="11">
        <v>0.21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399</v>
      </c>
      <c r="C108" s="13"/>
      <c r="D108" s="14">
        <v>2.1000000000000001E-2</v>
      </c>
      <c r="E108" s="14">
        <v>1.069</v>
      </c>
      <c r="F108" s="14">
        <v>43.36</v>
      </c>
      <c r="G108" s="14">
        <v>73.695999999999998</v>
      </c>
      <c r="H108" s="14"/>
      <c r="I108" s="14">
        <v>13.859579999999999</v>
      </c>
      <c r="J108" s="14">
        <v>5.4436580000000001</v>
      </c>
      <c r="K108" s="14">
        <v>19.137620999999999</v>
      </c>
      <c r="L108" s="14">
        <v>79.888783000000004</v>
      </c>
      <c r="M108" s="14">
        <v>89.217928000000001</v>
      </c>
      <c r="N108" s="14">
        <v>114.993543</v>
      </c>
      <c r="O108" s="14">
        <v>126.003028</v>
      </c>
      <c r="P108" s="14">
        <v>114.255129</v>
      </c>
      <c r="Q108" s="14">
        <v>69.645114000000007</v>
      </c>
      <c r="R108" s="14">
        <v>48.200541000000001</v>
      </c>
      <c r="S108" s="14">
        <v>18.693716999999999</v>
      </c>
      <c r="T108" s="14">
        <v>65.235737999999998</v>
      </c>
      <c r="U108" s="14">
        <v>210.34676400000001</v>
      </c>
      <c r="V108" s="14">
        <v>15.948180000000001</v>
      </c>
      <c r="W108" s="14">
        <v>8.1873590000000007</v>
      </c>
      <c r="X108" s="14">
        <v>8.3636520000000001</v>
      </c>
      <c r="Y108" s="14">
        <v>68.086324000000005</v>
      </c>
      <c r="Z108" s="14">
        <v>62.594779000000003</v>
      </c>
      <c r="AA108" s="14">
        <v>135.03893099999999</v>
      </c>
      <c r="AB108" s="14">
        <v>230.81805700000001</v>
      </c>
      <c r="AC108" s="14">
        <v>135.19712000000001</v>
      </c>
      <c r="AD108" s="14">
        <v>349.07537100000002</v>
      </c>
      <c r="AE108" s="14">
        <v>319.70990999999998</v>
      </c>
    </row>
    <row r="109" spans="1:31" ht="13.5" customHeight="1" x14ac:dyDescent="0.15">
      <c r="A109" s="1"/>
      <c r="B109" s="16" t="s">
        <v>400</v>
      </c>
      <c r="C109" s="10">
        <v>37.802999999999997</v>
      </c>
      <c r="D109" s="11">
        <v>85.358999999999995</v>
      </c>
      <c r="E109" s="11">
        <v>86.587999999999994</v>
      </c>
      <c r="F109" s="11">
        <v>213.73</v>
      </c>
      <c r="G109" s="11">
        <v>406.81</v>
      </c>
      <c r="H109" s="11">
        <v>468</v>
      </c>
      <c r="I109" s="11">
        <v>473.83348000000001</v>
      </c>
      <c r="J109" s="11">
        <v>163.19092000000001</v>
      </c>
      <c r="K109" s="11">
        <v>317.74418800000001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401</v>
      </c>
      <c r="C110" s="13"/>
      <c r="D110" s="14"/>
      <c r="E110" s="14">
        <v>4.8929999999999998</v>
      </c>
      <c r="F110" s="14"/>
      <c r="G110" s="14">
        <v>1.395</v>
      </c>
      <c r="H110" s="14">
        <v>899</v>
      </c>
      <c r="I110" s="14"/>
      <c r="J110" s="14">
        <v>3.643E-3</v>
      </c>
      <c r="K110" s="14"/>
      <c r="L110" s="14">
        <v>238.22757200000001</v>
      </c>
      <c r="M110" s="14">
        <v>227.475043</v>
      </c>
      <c r="N110" s="14">
        <v>305.93351699999999</v>
      </c>
      <c r="O110" s="14">
        <v>0.131854</v>
      </c>
      <c r="P110" s="14">
        <v>9.5999999999999992E-3</v>
      </c>
      <c r="Q110" s="14"/>
      <c r="R110" s="14">
        <v>0.16075999999999999</v>
      </c>
      <c r="S110" s="14"/>
      <c r="T110" s="14"/>
      <c r="U110" s="14"/>
      <c r="V110" s="14"/>
      <c r="W110" s="14"/>
      <c r="X110" s="14"/>
      <c r="Y110" s="14"/>
      <c r="Z110" s="14"/>
      <c r="AA110" s="14">
        <v>0.208538</v>
      </c>
      <c r="AB110" s="14">
        <v>1.4903249999999999</v>
      </c>
      <c r="AC110" s="14">
        <v>1.3724749999999999</v>
      </c>
      <c r="AD110" s="14">
        <v>0.413966</v>
      </c>
      <c r="AE110" s="14">
        <v>1.4357979999999999</v>
      </c>
    </row>
    <row r="111" spans="1:31" ht="13.5" customHeight="1" x14ac:dyDescent="0.15">
      <c r="A111" s="1"/>
      <c r="B111" s="15" t="s">
        <v>402</v>
      </c>
      <c r="C111" s="10">
        <v>1308.2080000000001</v>
      </c>
      <c r="D111" s="11">
        <v>1507.086</v>
      </c>
      <c r="E111" s="11">
        <v>1351.9659999999999</v>
      </c>
      <c r="F111" s="11">
        <v>1473.2059999999999</v>
      </c>
      <c r="G111" s="11">
        <v>2248.9490000000001</v>
      </c>
      <c r="H111" s="11">
        <v>2637</v>
      </c>
      <c r="I111" s="11">
        <v>2692.7315800000001</v>
      </c>
      <c r="J111" s="11">
        <v>1648.665896</v>
      </c>
      <c r="K111" s="11">
        <v>2076.9830579999998</v>
      </c>
      <c r="L111" s="11">
        <v>3172.0535180000002</v>
      </c>
      <c r="M111" s="11">
        <v>2726.5909080000001</v>
      </c>
      <c r="N111" s="11">
        <v>2326.7280169999999</v>
      </c>
      <c r="O111" s="11">
        <v>2539.6926920000001</v>
      </c>
      <c r="P111" s="11">
        <v>2427.4405889999998</v>
      </c>
      <c r="Q111" s="11">
        <v>3749.2773510000002</v>
      </c>
      <c r="R111" s="11">
        <v>5187.8583840000001</v>
      </c>
      <c r="S111" s="11">
        <v>5422.5197269999999</v>
      </c>
      <c r="T111" s="11">
        <v>7245.3253649999997</v>
      </c>
      <c r="U111" s="11">
        <v>3302.0115770000002</v>
      </c>
      <c r="V111" s="11">
        <v>5100.9849729999996</v>
      </c>
      <c r="W111" s="11">
        <v>6895.7023579999995</v>
      </c>
      <c r="X111" s="11">
        <v>7292.6422009999997</v>
      </c>
      <c r="Y111" s="11">
        <v>5879.2351689999996</v>
      </c>
      <c r="Z111" s="11">
        <v>5360.7218320000002</v>
      </c>
      <c r="AA111" s="11">
        <v>3859.1891609999998</v>
      </c>
      <c r="AB111" s="11">
        <v>3113.144487</v>
      </c>
      <c r="AC111" s="11">
        <v>3872.7482089999999</v>
      </c>
      <c r="AD111" s="11">
        <v>5491.6723549999997</v>
      </c>
      <c r="AE111" s="11">
        <v>3745.9819819999998</v>
      </c>
    </row>
    <row r="112" spans="1:31" ht="13.5" customHeight="1" x14ac:dyDescent="0.15">
      <c r="A112" s="1"/>
      <c r="B112" s="16" t="s">
        <v>403</v>
      </c>
      <c r="C112" s="13"/>
      <c r="D112" s="14"/>
      <c r="E112" s="14"/>
      <c r="F112" s="14"/>
      <c r="G112" s="14">
        <v>0.02</v>
      </c>
      <c r="H112" s="14"/>
      <c r="I112" s="14">
        <v>0.38624000000000003</v>
      </c>
      <c r="J112" s="14">
        <v>2.8420000000000001E-2</v>
      </c>
      <c r="K112" s="14">
        <v>4.1349999999999998E-3</v>
      </c>
      <c r="L112" s="14">
        <v>4.8308999999999998E-2</v>
      </c>
      <c r="M112" s="14">
        <v>3.4868000000000003E-2</v>
      </c>
      <c r="N112" s="14"/>
      <c r="O112" s="14">
        <v>8.9824000000000001E-2</v>
      </c>
      <c r="P112" s="14"/>
      <c r="Q112" s="14">
        <v>1.8799999999999999E-3</v>
      </c>
      <c r="R112" s="14">
        <v>2.3165000000000002E-2</v>
      </c>
      <c r="S112" s="14">
        <v>1.3743999999999999E-2</v>
      </c>
      <c r="T112" s="14">
        <v>0.39687299999999998</v>
      </c>
      <c r="U112" s="14">
        <v>0.20924400000000001</v>
      </c>
      <c r="V112" s="14">
        <v>0.151619</v>
      </c>
      <c r="W112" s="14">
        <v>0.33044699999999999</v>
      </c>
      <c r="X112" s="14">
        <v>0.24653600000000001</v>
      </c>
      <c r="Y112" s="14">
        <v>0.34626000000000001</v>
      </c>
      <c r="Z112" s="14">
        <v>0.30560700000000002</v>
      </c>
      <c r="AA112" s="14">
        <v>1.201999</v>
      </c>
      <c r="AB112" s="14">
        <v>5.9847999999999998E-2</v>
      </c>
      <c r="AC112" s="14">
        <v>3.186E-3</v>
      </c>
      <c r="AD112" s="14">
        <v>4.9760000000000004E-3</v>
      </c>
      <c r="AE112" s="14">
        <v>9.1527999999999998E-2</v>
      </c>
    </row>
    <row r="113" spans="1:31" ht="13.5" customHeight="1" x14ac:dyDescent="0.15">
      <c r="A113" s="1"/>
      <c r="B113" s="16" t="s">
        <v>404</v>
      </c>
      <c r="C113" s="10">
        <v>1E-3</v>
      </c>
      <c r="D113" s="11">
        <v>6.5209999999999999</v>
      </c>
      <c r="E113" s="11">
        <v>19.248000000000001</v>
      </c>
      <c r="F113" s="11">
        <v>8.9999999999999993E-3</v>
      </c>
      <c r="G113" s="11">
        <v>0.29199999999999998</v>
      </c>
      <c r="H113" s="11"/>
      <c r="I113" s="11">
        <v>0.13103999999999999</v>
      </c>
      <c r="J113" s="11">
        <v>5.3386999999999997E-2</v>
      </c>
      <c r="K113" s="11">
        <v>1.830112</v>
      </c>
      <c r="L113" s="11">
        <v>0.57827300000000004</v>
      </c>
      <c r="M113" s="11">
        <v>0.14643400000000001</v>
      </c>
      <c r="N113" s="11">
        <v>1.7416750000000001</v>
      </c>
      <c r="O113" s="11">
        <v>0.74895</v>
      </c>
      <c r="P113" s="11">
        <v>2.1114999999999998E-2</v>
      </c>
      <c r="Q113" s="11">
        <v>4.1188840000000004</v>
      </c>
      <c r="R113" s="11">
        <v>7.7841490000000002</v>
      </c>
      <c r="S113" s="11">
        <v>1.2357959999999999</v>
      </c>
      <c r="T113" s="11">
        <v>13.507325</v>
      </c>
      <c r="U113" s="11">
        <v>33.735061999999999</v>
      </c>
      <c r="V113" s="11">
        <v>27.556495000000002</v>
      </c>
      <c r="W113" s="11">
        <v>1.2763899999999999</v>
      </c>
      <c r="X113" s="11">
        <v>1.8054000000000001E-2</v>
      </c>
      <c r="Y113" s="11">
        <v>1.261E-3</v>
      </c>
      <c r="Z113" s="11">
        <v>4.4630999999999997E-2</v>
      </c>
      <c r="AA113" s="11">
        <v>0.171297</v>
      </c>
      <c r="AB113" s="11">
        <v>1.987376</v>
      </c>
      <c r="AC113" s="11">
        <v>33.903418000000002</v>
      </c>
      <c r="AD113" s="11">
        <v>16.467880000000001</v>
      </c>
      <c r="AE113" s="11">
        <v>0.14027700000000001</v>
      </c>
    </row>
    <row r="114" spans="1:31" ht="13.5" customHeight="1" x14ac:dyDescent="0.15">
      <c r="A114" s="1"/>
      <c r="B114" s="16" t="s">
        <v>405</v>
      </c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>
        <v>9.1500000000000001E-4</v>
      </c>
      <c r="S114" s="14"/>
      <c r="T114" s="14"/>
      <c r="U114" s="14"/>
      <c r="V114" s="14"/>
      <c r="W114" s="14"/>
      <c r="X114" s="14">
        <v>2.0764999999999999E-2</v>
      </c>
      <c r="Y114" s="14">
        <v>9.3130000000000001E-3</v>
      </c>
      <c r="Z114" s="14">
        <v>8.8620000000000001E-3</v>
      </c>
      <c r="AA114" s="14">
        <v>7.1749999999999994E-2</v>
      </c>
      <c r="AB114" s="14">
        <v>4.1484E-2</v>
      </c>
      <c r="AC114" s="14">
        <v>5.2009999999999999E-3</v>
      </c>
      <c r="AD114" s="14">
        <v>5.4884000000000002E-2</v>
      </c>
      <c r="AE114" s="14">
        <v>2.764E-3</v>
      </c>
    </row>
    <row r="115" spans="1:31" ht="13.5" customHeight="1" x14ac:dyDescent="0.15">
      <c r="A115" s="1"/>
      <c r="B115" s="16" t="s">
        <v>406</v>
      </c>
      <c r="C115" s="10"/>
      <c r="D115" s="11"/>
      <c r="E115" s="11"/>
      <c r="F115" s="11"/>
      <c r="G115" s="11"/>
      <c r="H115" s="11"/>
      <c r="I115" s="11"/>
      <c r="J115" s="11">
        <v>4.4099999999999999E-4</v>
      </c>
      <c r="K115" s="11"/>
      <c r="L115" s="11"/>
      <c r="M115" s="11"/>
      <c r="N115" s="11"/>
      <c r="O115" s="11"/>
      <c r="P115" s="11">
        <v>9.6810000000000004E-3</v>
      </c>
      <c r="Q115" s="11"/>
      <c r="R115" s="11"/>
      <c r="S115" s="11">
        <v>9.7999999999999997E-5</v>
      </c>
      <c r="T115" s="11">
        <v>9.5799999999999998E-4</v>
      </c>
      <c r="U115" s="11"/>
      <c r="V115" s="11">
        <v>1.3622E-2</v>
      </c>
      <c r="W115" s="11">
        <v>2.7179999999999999E-3</v>
      </c>
      <c r="X115" s="11"/>
      <c r="Y115" s="11"/>
      <c r="Z115" s="11">
        <v>0.10131800000000001</v>
      </c>
      <c r="AA115" s="11">
        <v>5.6252999999999997E-2</v>
      </c>
      <c r="AB115" s="11">
        <v>1.014051</v>
      </c>
      <c r="AC115" s="11">
        <v>1.0895E-2</v>
      </c>
      <c r="AD115" s="11"/>
      <c r="AE115" s="11">
        <v>7.9369999999999996E-3</v>
      </c>
    </row>
    <row r="116" spans="1:31" ht="13.5" customHeight="1" x14ac:dyDescent="0.15">
      <c r="A116" s="1"/>
      <c r="B116" s="16" t="s">
        <v>407</v>
      </c>
      <c r="C116" s="13">
        <v>0.182</v>
      </c>
      <c r="D116" s="14">
        <v>2.7370000000000001</v>
      </c>
      <c r="E116" s="14">
        <v>8.9309999999999992</v>
      </c>
      <c r="F116" s="14">
        <v>7.141</v>
      </c>
      <c r="G116" s="14">
        <v>17.614000000000001</v>
      </c>
      <c r="H116" s="14"/>
      <c r="I116" s="14">
        <v>9.5998999999999999</v>
      </c>
      <c r="J116" s="14">
        <v>12.795145</v>
      </c>
      <c r="K116" s="14">
        <v>6.6680250000000001</v>
      </c>
      <c r="L116" s="14">
        <v>5.860112</v>
      </c>
      <c r="M116" s="14">
        <v>13.437711999999999</v>
      </c>
      <c r="N116" s="14">
        <v>4.3123690000000003</v>
      </c>
      <c r="O116" s="14">
        <v>7.0945879999999999</v>
      </c>
      <c r="P116" s="14">
        <v>1.6877139999999999</v>
      </c>
      <c r="Q116" s="14">
        <v>6.1784350000000003</v>
      </c>
      <c r="R116" s="14">
        <v>6.9226140000000003</v>
      </c>
      <c r="S116" s="14">
        <v>5.3764609999999999</v>
      </c>
      <c r="T116" s="14">
        <v>1.04715</v>
      </c>
      <c r="U116" s="14">
        <v>0.22076100000000001</v>
      </c>
      <c r="V116" s="14">
        <v>3.2927490000000001</v>
      </c>
      <c r="W116" s="14">
        <v>13.093641</v>
      </c>
      <c r="X116" s="14">
        <v>63.941837999999997</v>
      </c>
      <c r="Y116" s="14">
        <v>11.811294</v>
      </c>
      <c r="Z116" s="14">
        <v>11.870037</v>
      </c>
      <c r="AA116" s="14">
        <v>6.7709679999999999</v>
      </c>
      <c r="AB116" s="14">
        <v>2.1142449999999999</v>
      </c>
      <c r="AC116" s="14">
        <v>35.689042999999998</v>
      </c>
      <c r="AD116" s="14">
        <v>22.769354</v>
      </c>
      <c r="AE116" s="14">
        <v>5.9805950000000001</v>
      </c>
    </row>
    <row r="117" spans="1:31" ht="13.5" customHeight="1" x14ac:dyDescent="0.15">
      <c r="A117" s="1"/>
      <c r="B117" s="16" t="s">
        <v>408</v>
      </c>
      <c r="C117" s="10"/>
      <c r="D117" s="11"/>
      <c r="E117" s="11"/>
      <c r="F117" s="11"/>
      <c r="G117" s="11"/>
      <c r="H117" s="11"/>
      <c r="I117" s="11"/>
      <c r="J117" s="11"/>
      <c r="K117" s="11"/>
      <c r="L117" s="11">
        <v>2.1926000000000001E-2</v>
      </c>
      <c r="M117" s="11">
        <v>0.18701300000000001</v>
      </c>
      <c r="N117" s="11">
        <v>6.0000000000000002E-5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>
        <v>1.145E-3</v>
      </c>
      <c r="Z117" s="11">
        <v>6.7900000000000002E-4</v>
      </c>
      <c r="AA117" s="11">
        <v>1.6100000000000001E-4</v>
      </c>
      <c r="AB117" s="11">
        <v>3.1323999999999998E-2</v>
      </c>
      <c r="AC117" s="11">
        <v>1.9774E-2</v>
      </c>
      <c r="AD117" s="11">
        <v>2.7288E-2</v>
      </c>
      <c r="AE117" s="11"/>
    </row>
    <row r="118" spans="1:31" ht="13.5" customHeight="1" x14ac:dyDescent="0.15">
      <c r="A118" s="1"/>
      <c r="B118" s="16" t="s">
        <v>409</v>
      </c>
      <c r="C118" s="13">
        <v>0.63500000000000001</v>
      </c>
      <c r="D118" s="14">
        <v>2.09</v>
      </c>
      <c r="E118" s="14">
        <v>4.6870000000000003</v>
      </c>
      <c r="F118" s="14">
        <v>0.16600000000000001</v>
      </c>
      <c r="G118" s="14">
        <v>0.73299999999999998</v>
      </c>
      <c r="H118" s="14"/>
      <c r="I118" s="14">
        <v>1.3025800000000001</v>
      </c>
      <c r="J118" s="14">
        <v>0.56631100000000001</v>
      </c>
      <c r="K118" s="14">
        <v>0.36634100000000003</v>
      </c>
      <c r="L118" s="14">
        <v>0.98429299999999997</v>
      </c>
      <c r="M118" s="14">
        <v>0.75835799999999998</v>
      </c>
      <c r="N118" s="14">
        <v>1.0150870000000001</v>
      </c>
      <c r="O118" s="14">
        <v>2.3227549999999999</v>
      </c>
      <c r="P118" s="14">
        <v>3.977859</v>
      </c>
      <c r="Q118" s="14">
        <v>9.4457570000000004</v>
      </c>
      <c r="R118" s="14">
        <v>12.415008</v>
      </c>
      <c r="S118" s="14">
        <v>14.816357999999999</v>
      </c>
      <c r="T118" s="14">
        <v>8.9193379999999998</v>
      </c>
      <c r="U118" s="14">
        <v>11.675589</v>
      </c>
      <c r="V118" s="14">
        <v>16.195661999999999</v>
      </c>
      <c r="W118" s="14">
        <v>57.984813000000003</v>
      </c>
      <c r="X118" s="14">
        <v>38.897694999999999</v>
      </c>
      <c r="Y118" s="14">
        <v>5.5872200000000003</v>
      </c>
      <c r="Z118" s="14">
        <v>4.1776960000000001</v>
      </c>
      <c r="AA118" s="14">
        <v>5.9868209999999999</v>
      </c>
      <c r="AB118" s="14">
        <v>19.067007</v>
      </c>
      <c r="AC118" s="14">
        <v>30.522534</v>
      </c>
      <c r="AD118" s="14">
        <v>40.364592000000002</v>
      </c>
      <c r="AE118" s="14">
        <v>12.550165</v>
      </c>
    </row>
    <row r="119" spans="1:31" ht="13.5" customHeight="1" x14ac:dyDescent="0.15">
      <c r="A119" s="1"/>
      <c r="B119" s="16" t="s">
        <v>410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>
        <v>2.5107999999999998E-2</v>
      </c>
      <c r="O119" s="11">
        <v>0.122421</v>
      </c>
      <c r="P119" s="11"/>
      <c r="Q119" s="11"/>
      <c r="R119" s="11"/>
      <c r="S119" s="11">
        <v>2.8504999999999999E-2</v>
      </c>
      <c r="T119" s="11">
        <v>4.9216000000000003E-2</v>
      </c>
      <c r="U119" s="11">
        <v>0.123293</v>
      </c>
      <c r="V119" s="11">
        <v>4.4205000000000001E-2</v>
      </c>
      <c r="W119" s="11">
        <v>9.7738000000000005E-2</v>
      </c>
      <c r="X119" s="11">
        <v>7.2802000000000006E-2</v>
      </c>
      <c r="Y119" s="11">
        <v>5.3319999999999999E-3</v>
      </c>
      <c r="Z119" s="11">
        <v>2.0285000000000001E-2</v>
      </c>
      <c r="AA119" s="11">
        <v>0.26657199999999998</v>
      </c>
      <c r="AB119" s="11">
        <v>1.23495</v>
      </c>
      <c r="AC119" s="11">
        <v>1.3425849999999999</v>
      </c>
      <c r="AD119" s="11">
        <v>1.365221</v>
      </c>
      <c r="AE119" s="11">
        <v>2.0978850000000002</v>
      </c>
    </row>
    <row r="120" spans="1:31" ht="13.5" customHeight="1" x14ac:dyDescent="0.15">
      <c r="A120" s="1"/>
      <c r="B120" s="16" t="s">
        <v>411</v>
      </c>
      <c r="C120" s="13">
        <v>199.28200000000001</v>
      </c>
      <c r="D120" s="14">
        <v>166.94900000000001</v>
      </c>
      <c r="E120" s="14">
        <v>69.981999999999999</v>
      </c>
      <c r="F120" s="14">
        <v>71.188999999999993</v>
      </c>
      <c r="G120" s="14">
        <v>114.878</v>
      </c>
      <c r="H120" s="14">
        <v>263</v>
      </c>
      <c r="I120" s="14">
        <v>851.36560999999995</v>
      </c>
      <c r="J120" s="14">
        <v>526.00109699999996</v>
      </c>
      <c r="K120" s="14">
        <v>666.185247</v>
      </c>
      <c r="L120" s="14">
        <v>795.63801899999999</v>
      </c>
      <c r="M120" s="14">
        <v>758.45045400000004</v>
      </c>
      <c r="N120" s="14">
        <v>433.28193499999998</v>
      </c>
      <c r="O120" s="14">
        <v>592.81985799999995</v>
      </c>
      <c r="P120" s="14">
        <v>847.31621399999995</v>
      </c>
      <c r="Q120" s="14">
        <v>1003.647562</v>
      </c>
      <c r="R120" s="14">
        <v>1689.417154</v>
      </c>
      <c r="S120" s="14">
        <v>193.35097099999999</v>
      </c>
      <c r="T120" s="14">
        <v>292.67779200000001</v>
      </c>
      <c r="U120" s="14">
        <v>106.042179</v>
      </c>
      <c r="V120" s="14">
        <v>121.278194</v>
      </c>
      <c r="W120" s="14">
        <v>858.66276000000005</v>
      </c>
      <c r="X120" s="14">
        <v>368.69730499999997</v>
      </c>
      <c r="Y120" s="14">
        <v>70.465038000000007</v>
      </c>
      <c r="Z120" s="14">
        <v>11.347804999999999</v>
      </c>
      <c r="AA120" s="14">
        <v>1.888171</v>
      </c>
      <c r="AB120" s="14">
        <v>1.6872609999999999</v>
      </c>
      <c r="AC120" s="14">
        <v>90.694368999999995</v>
      </c>
      <c r="AD120" s="14">
        <v>2.3050440000000001</v>
      </c>
      <c r="AE120" s="14">
        <v>2.176139</v>
      </c>
    </row>
    <row r="121" spans="1:31" ht="13.5" customHeight="1" x14ac:dyDescent="0.15">
      <c r="A121" s="1"/>
      <c r="B121" s="16" t="s">
        <v>412</v>
      </c>
      <c r="C121" s="10"/>
      <c r="D121" s="11"/>
      <c r="E121" s="11"/>
      <c r="F121" s="11">
        <v>0.01</v>
      </c>
      <c r="G121" s="11">
        <v>0.13100000000000001</v>
      </c>
      <c r="H121" s="11"/>
      <c r="I121" s="11">
        <v>0.19305</v>
      </c>
      <c r="J121" s="11">
        <v>22.446726999999999</v>
      </c>
      <c r="K121" s="11">
        <v>29.009105000000002</v>
      </c>
      <c r="L121" s="11">
        <v>0.18532999999999999</v>
      </c>
      <c r="M121" s="11"/>
      <c r="N121" s="11">
        <v>1.4470999999999999E-2</v>
      </c>
      <c r="O121" s="11">
        <v>1.1689999999999999E-3</v>
      </c>
      <c r="P121" s="11">
        <v>5.7409999999999996E-3</v>
      </c>
      <c r="Q121" s="11"/>
      <c r="R121" s="11">
        <v>2.5690000000000001E-3</v>
      </c>
      <c r="S121" s="11">
        <v>0.175763</v>
      </c>
      <c r="T121" s="11">
        <v>0.61783500000000002</v>
      </c>
      <c r="U121" s="11">
        <v>7.7107210000000004</v>
      </c>
      <c r="V121" s="11">
        <v>0.253664</v>
      </c>
      <c r="W121" s="11">
        <v>0.32253100000000001</v>
      </c>
      <c r="X121" s="11">
        <v>0.156639</v>
      </c>
      <c r="Y121" s="11">
        <v>4.7403000000000001E-2</v>
      </c>
      <c r="Z121" s="11">
        <v>1.8907E-2</v>
      </c>
      <c r="AA121" s="11">
        <v>2.7864E-2</v>
      </c>
      <c r="AB121" s="11">
        <v>1.4551E-2</v>
      </c>
      <c r="AC121" s="11">
        <v>4.0000000000000001E-3</v>
      </c>
      <c r="AD121" s="11">
        <v>9.0673320000000004</v>
      </c>
      <c r="AE121" s="11">
        <v>5.0554560000000004</v>
      </c>
    </row>
    <row r="122" spans="1:31" ht="13.5" customHeight="1" x14ac:dyDescent="0.15">
      <c r="A122" s="1"/>
      <c r="B122" s="16" t="s">
        <v>413</v>
      </c>
      <c r="C122" s="13">
        <v>5.1260000000000003</v>
      </c>
      <c r="D122" s="14">
        <v>6.0780000000000003</v>
      </c>
      <c r="E122" s="14">
        <v>5.3819999999999997</v>
      </c>
      <c r="F122" s="14">
        <v>6.1470000000000002</v>
      </c>
      <c r="G122" s="14">
        <v>19.318000000000001</v>
      </c>
      <c r="H122" s="14"/>
      <c r="I122" s="14">
        <v>16.032710000000002</v>
      </c>
      <c r="J122" s="14">
        <v>12.704001</v>
      </c>
      <c r="K122" s="14">
        <v>4.9637589999999996</v>
      </c>
      <c r="L122" s="14">
        <v>8.6767920000000007</v>
      </c>
      <c r="M122" s="14">
        <v>12.890882</v>
      </c>
      <c r="N122" s="14">
        <v>8.1867470000000004</v>
      </c>
      <c r="O122" s="14">
        <v>14.71209</v>
      </c>
      <c r="P122" s="14">
        <v>5.5677399999999997</v>
      </c>
      <c r="Q122" s="14">
        <v>6.7410269999999999</v>
      </c>
      <c r="R122" s="14">
        <v>5.1716220000000002</v>
      </c>
      <c r="S122" s="14">
        <v>1.673503</v>
      </c>
      <c r="T122" s="14">
        <v>5.118627</v>
      </c>
      <c r="U122" s="14">
        <v>4.4074249999999999</v>
      </c>
      <c r="V122" s="14">
        <v>8.8845220000000005</v>
      </c>
      <c r="W122" s="14">
        <v>35.516736999999999</v>
      </c>
      <c r="X122" s="14">
        <v>23.461983</v>
      </c>
      <c r="Y122" s="14">
        <v>12.229044999999999</v>
      </c>
      <c r="Z122" s="14">
        <v>7.9506759999999996</v>
      </c>
      <c r="AA122" s="14">
        <v>5.1145969999999998</v>
      </c>
      <c r="AB122" s="14">
        <v>4.0848589999999998</v>
      </c>
      <c r="AC122" s="14">
        <v>4.1092310000000003</v>
      </c>
      <c r="AD122" s="14">
        <v>4.2625409999999997</v>
      </c>
      <c r="AE122" s="14">
        <v>8.3221679999999996</v>
      </c>
    </row>
    <row r="123" spans="1:31" ht="13.5" customHeight="1" x14ac:dyDescent="0.15">
      <c r="A123" s="1"/>
      <c r="B123" s="16" t="s">
        <v>414</v>
      </c>
      <c r="C123" s="10"/>
      <c r="D123" s="11"/>
      <c r="E123" s="11"/>
      <c r="F123" s="11"/>
      <c r="G123" s="11"/>
      <c r="H123" s="11"/>
      <c r="I123" s="11">
        <v>9.1999999999999998E-2</v>
      </c>
      <c r="J123" s="11"/>
      <c r="K123" s="11">
        <v>4.3200000000000002E-2</v>
      </c>
      <c r="L123" s="11">
        <v>0.106097</v>
      </c>
      <c r="M123" s="11">
        <v>8.0780000000000005E-2</v>
      </c>
      <c r="N123" s="11">
        <v>5.4887999999999999E-2</v>
      </c>
      <c r="O123" s="11">
        <v>0.20946999999999999</v>
      </c>
      <c r="P123" s="11">
        <v>0.52200000000000002</v>
      </c>
      <c r="Q123" s="11">
        <v>1.5296799999999999</v>
      </c>
      <c r="R123" s="11">
        <v>0.10265299999999999</v>
      </c>
      <c r="S123" s="11">
        <v>0.65613299999999997</v>
      </c>
      <c r="T123" s="11">
        <v>1.0281229999999999</v>
      </c>
      <c r="U123" s="11">
        <v>2.05E-4</v>
      </c>
      <c r="V123" s="11">
        <v>4.4990000000000004E-3</v>
      </c>
      <c r="W123" s="11">
        <v>0.27713199999999999</v>
      </c>
      <c r="X123" s="11">
        <v>7.3350000000000004E-3</v>
      </c>
      <c r="Y123" s="11">
        <v>0.13570499999999999</v>
      </c>
      <c r="Z123" s="11">
        <v>0.368396</v>
      </c>
      <c r="AA123" s="11">
        <v>1.5259999999999999E-2</v>
      </c>
      <c r="AB123" s="11">
        <v>0.117491</v>
      </c>
      <c r="AC123" s="11">
        <v>8.1150599999999997</v>
      </c>
      <c r="AD123" s="11">
        <v>28.438918000000001</v>
      </c>
      <c r="AE123" s="11">
        <v>1.8259999999999999E-3</v>
      </c>
    </row>
    <row r="124" spans="1:31" ht="13.5" customHeight="1" x14ac:dyDescent="0.15">
      <c r="A124" s="1"/>
      <c r="B124" s="16" t="s">
        <v>415</v>
      </c>
      <c r="C124" s="13"/>
      <c r="D124" s="14">
        <v>82.716999999999999</v>
      </c>
      <c r="E124" s="14">
        <v>192.518</v>
      </c>
      <c r="F124" s="14">
        <v>86.655000000000001</v>
      </c>
      <c r="G124" s="14">
        <v>34.895000000000003</v>
      </c>
      <c r="H124" s="14">
        <v>18</v>
      </c>
      <c r="I124" s="14">
        <v>6.0818099999999999</v>
      </c>
      <c r="J124" s="14">
        <v>21.528303999999999</v>
      </c>
      <c r="K124" s="14">
        <v>34.404986999999998</v>
      </c>
      <c r="L124" s="14">
        <v>12.075837999999999</v>
      </c>
      <c r="M124" s="14">
        <v>14.676194000000001</v>
      </c>
      <c r="N124" s="14">
        <v>48.733808000000003</v>
      </c>
      <c r="O124" s="14">
        <v>9.5764089999999999</v>
      </c>
      <c r="P124" s="14">
        <v>12.861528</v>
      </c>
      <c r="Q124" s="14">
        <v>17.704260999999999</v>
      </c>
      <c r="R124" s="14">
        <v>44.94126</v>
      </c>
      <c r="S124" s="14">
        <v>58.829044000000003</v>
      </c>
      <c r="T124" s="14">
        <v>49.977631000000002</v>
      </c>
      <c r="U124" s="14">
        <v>26.536802000000002</v>
      </c>
      <c r="V124" s="14">
        <v>79.176648999999998</v>
      </c>
      <c r="W124" s="14">
        <v>39.129638</v>
      </c>
      <c r="X124" s="14">
        <v>30.271678000000001</v>
      </c>
      <c r="Y124" s="14">
        <v>90.670353000000006</v>
      </c>
      <c r="Z124" s="14">
        <v>23.379052999999999</v>
      </c>
      <c r="AA124" s="14">
        <v>820.85909900000001</v>
      </c>
      <c r="AB124" s="14">
        <v>1008.791229</v>
      </c>
      <c r="AC124" s="14">
        <v>1047.9585729999999</v>
      </c>
      <c r="AD124" s="14">
        <v>1375.9414670000001</v>
      </c>
      <c r="AE124" s="14">
        <v>792.70706099999995</v>
      </c>
    </row>
    <row r="125" spans="1:31" ht="13.5" customHeight="1" x14ac:dyDescent="0.15">
      <c r="A125" s="1"/>
      <c r="B125" s="16" t="s">
        <v>416</v>
      </c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>
        <v>8.3129999999999992E-3</v>
      </c>
      <c r="W125" s="11">
        <v>0.48926700000000001</v>
      </c>
      <c r="X125" s="11"/>
      <c r="Y125" s="11">
        <v>1.3450000000000001E-3</v>
      </c>
      <c r="Z125" s="11">
        <v>0.34386800000000001</v>
      </c>
      <c r="AA125" s="11">
        <v>0.59042399999999995</v>
      </c>
      <c r="AB125" s="11">
        <v>0.52681199999999995</v>
      </c>
      <c r="AC125" s="11">
        <v>2.0544E-2</v>
      </c>
      <c r="AD125" s="11">
        <v>0.72706999999999999</v>
      </c>
      <c r="AE125" s="11">
        <v>2.0100000000000001E-4</v>
      </c>
    </row>
    <row r="126" spans="1:31" ht="13.5" customHeight="1" x14ac:dyDescent="0.15">
      <c r="A126" s="1"/>
      <c r="B126" s="16" t="s">
        <v>417</v>
      </c>
      <c r="C126" s="13">
        <v>7.0000000000000001E-3</v>
      </c>
      <c r="D126" s="14">
        <v>0.02</v>
      </c>
      <c r="E126" s="14">
        <v>0.02</v>
      </c>
      <c r="F126" s="14">
        <v>1.7999999999999999E-2</v>
      </c>
      <c r="G126" s="14">
        <v>5.2999999999999999E-2</v>
      </c>
      <c r="H126" s="14"/>
      <c r="I126" s="14">
        <v>2.5989999999999999E-2</v>
      </c>
      <c r="J126" s="14">
        <v>1.9250000000000001E-3</v>
      </c>
      <c r="K126" s="14">
        <v>4.7999999999999996E-3</v>
      </c>
      <c r="L126" s="14">
        <v>8.1655000000000005E-2</v>
      </c>
      <c r="M126" s="14">
        <v>3.1101E-2</v>
      </c>
      <c r="N126" s="14">
        <v>9.7820000000000004E-2</v>
      </c>
      <c r="O126" s="14">
        <v>5.3114000000000001E-2</v>
      </c>
      <c r="P126" s="14">
        <v>3.2508000000000002E-2</v>
      </c>
      <c r="Q126" s="14">
        <v>0.118705</v>
      </c>
      <c r="R126" s="14">
        <v>0.500112</v>
      </c>
      <c r="S126" s="14">
        <v>0.10550900000000001</v>
      </c>
      <c r="T126" s="14">
        <v>2.9221E-2</v>
      </c>
      <c r="U126" s="14">
        <v>0.401868</v>
      </c>
      <c r="V126" s="14">
        <v>0.32682</v>
      </c>
      <c r="W126" s="14">
        <v>0.10645399999999999</v>
      </c>
      <c r="X126" s="14">
        <v>0.31309999999999999</v>
      </c>
      <c r="Y126" s="14">
        <v>0.26821400000000001</v>
      </c>
      <c r="Z126" s="14">
        <v>0.35280899999999998</v>
      </c>
      <c r="AA126" s="14">
        <v>0.37038100000000002</v>
      </c>
      <c r="AB126" s="14">
        <v>0.29170000000000001</v>
      </c>
      <c r="AC126" s="14">
        <v>0.184056</v>
      </c>
      <c r="AD126" s="14">
        <v>9.0033000000000002E-2</v>
      </c>
      <c r="AE126" s="14">
        <v>8.1203999999999998E-2</v>
      </c>
    </row>
    <row r="127" spans="1:31" ht="13.5" customHeight="1" x14ac:dyDescent="0.15">
      <c r="A127" s="1"/>
      <c r="B127" s="16" t="s">
        <v>418</v>
      </c>
      <c r="C127" s="10"/>
      <c r="D127" s="11"/>
      <c r="E127" s="11">
        <v>0.48499999999999999</v>
      </c>
      <c r="F127" s="11">
        <v>2.4E-2</v>
      </c>
      <c r="G127" s="11">
        <v>3.0350000000000001</v>
      </c>
      <c r="H127" s="11"/>
      <c r="I127" s="11">
        <v>8.9327400000000008</v>
      </c>
      <c r="J127" s="11">
        <v>4.0857330000000003</v>
      </c>
      <c r="K127" s="11">
        <v>1.429327</v>
      </c>
      <c r="L127" s="11">
        <v>1.6170169999999999</v>
      </c>
      <c r="M127" s="11">
        <v>1.268133</v>
      </c>
      <c r="N127" s="11">
        <v>4.2625999999999997E-2</v>
      </c>
      <c r="O127" s="11">
        <v>0.16003800000000001</v>
      </c>
      <c r="P127" s="11">
        <v>0.25470799999999999</v>
      </c>
      <c r="Q127" s="11">
        <v>1.3878E-2</v>
      </c>
      <c r="R127" s="11">
        <v>1.9807000000000002E-2</v>
      </c>
      <c r="S127" s="11"/>
      <c r="T127" s="11"/>
      <c r="U127" s="11">
        <v>2.9030000000000002E-3</v>
      </c>
      <c r="V127" s="11">
        <v>2.22E-4</v>
      </c>
      <c r="W127" s="11">
        <v>4.8644E-2</v>
      </c>
      <c r="X127" s="11">
        <v>1.6899999999999999E-4</v>
      </c>
      <c r="Y127" s="11">
        <v>1.8787999999999999E-2</v>
      </c>
      <c r="Z127" s="11">
        <v>1.8600000000000001E-3</v>
      </c>
      <c r="AA127" s="11">
        <v>1.722E-3</v>
      </c>
      <c r="AB127" s="11">
        <v>2.0164999999999999E-2</v>
      </c>
      <c r="AC127" s="11"/>
      <c r="AD127" s="11"/>
      <c r="AE127" s="11">
        <v>7.1599999999999997E-3</v>
      </c>
    </row>
    <row r="128" spans="1:31" ht="13.5" customHeight="1" x14ac:dyDescent="0.15">
      <c r="A128" s="1"/>
      <c r="B128" s="16" t="s">
        <v>419</v>
      </c>
      <c r="C128" s="13"/>
      <c r="D128" s="14"/>
      <c r="E128" s="14"/>
      <c r="F128" s="14"/>
      <c r="G128" s="14"/>
      <c r="H128" s="14"/>
      <c r="I128" s="14"/>
      <c r="J128" s="14"/>
      <c r="K128" s="14">
        <v>3.4759669999999998</v>
      </c>
      <c r="L128" s="14">
        <v>1.976755</v>
      </c>
      <c r="M128" s="14"/>
      <c r="N128" s="14">
        <v>4.3412810000000004</v>
      </c>
      <c r="O128" s="14">
        <v>1.1184719999999999</v>
      </c>
      <c r="P128" s="14">
        <v>0.14793200000000001</v>
      </c>
      <c r="Q128" s="14"/>
      <c r="R128" s="14"/>
      <c r="S128" s="14"/>
      <c r="T128" s="14"/>
      <c r="U128" s="14"/>
      <c r="V128" s="14"/>
      <c r="W128" s="14"/>
      <c r="X128" s="14"/>
      <c r="Y128" s="14">
        <v>2.1580000000000002E-3</v>
      </c>
      <c r="Z128" s="14"/>
      <c r="AA128" s="14"/>
      <c r="AB128" s="14"/>
      <c r="AC128" s="14"/>
      <c r="AD128" s="14"/>
      <c r="AE128" s="14"/>
    </row>
    <row r="129" spans="1:31" ht="13.5" customHeight="1" x14ac:dyDescent="0.15">
      <c r="A129" s="1"/>
      <c r="B129" s="16" t="s">
        <v>420</v>
      </c>
      <c r="C129" s="10">
        <v>4.2000000000000003E-2</v>
      </c>
      <c r="D129" s="11">
        <v>5.6680000000000001</v>
      </c>
      <c r="E129" s="11">
        <v>3.5999999999999997E-2</v>
      </c>
      <c r="F129" s="11">
        <v>0.188</v>
      </c>
      <c r="G129" s="11">
        <v>4.7489999999999997</v>
      </c>
      <c r="H129" s="11"/>
      <c r="I129" s="11">
        <v>3.9013200000000001</v>
      </c>
      <c r="J129" s="11">
        <v>0.29516300000000001</v>
      </c>
      <c r="K129" s="11">
        <v>0.62511000000000005</v>
      </c>
      <c r="L129" s="11">
        <v>1.8187009999999999</v>
      </c>
      <c r="M129" s="11">
        <v>0.35756500000000002</v>
      </c>
      <c r="N129" s="11">
        <v>2.1814170000000002</v>
      </c>
      <c r="O129" s="11">
        <v>1.3007660000000001</v>
      </c>
      <c r="P129" s="11">
        <v>0.67713900000000005</v>
      </c>
      <c r="Q129" s="11">
        <v>2.5190250000000001</v>
      </c>
      <c r="R129" s="11">
        <v>4.8885769999999997</v>
      </c>
      <c r="S129" s="11">
        <v>0.362452</v>
      </c>
      <c r="T129" s="11">
        <v>0.37683800000000001</v>
      </c>
      <c r="U129" s="11">
        <v>0.43504799999999999</v>
      </c>
      <c r="V129" s="11">
        <v>1.3419399999999999</v>
      </c>
      <c r="W129" s="11">
        <v>0.71459899999999998</v>
      </c>
      <c r="X129" s="11">
        <v>20.570312999999999</v>
      </c>
      <c r="Y129" s="11">
        <v>26.842447</v>
      </c>
      <c r="Z129" s="11">
        <v>2.400757</v>
      </c>
      <c r="AA129" s="11">
        <v>6.3022070000000001</v>
      </c>
      <c r="AB129" s="11">
        <v>2.1747000000000001</v>
      </c>
      <c r="AC129" s="11">
        <v>1.5556080000000001</v>
      </c>
      <c r="AD129" s="11">
        <v>1.8025249999999999</v>
      </c>
      <c r="AE129" s="11">
        <v>9.5806749999999994</v>
      </c>
    </row>
    <row r="130" spans="1:31" ht="13.5" customHeight="1" x14ac:dyDescent="0.15">
      <c r="A130" s="1"/>
      <c r="B130" s="16" t="s">
        <v>421</v>
      </c>
      <c r="C130" s="13">
        <v>5.8000000000000003E-2</v>
      </c>
      <c r="D130" s="14">
        <v>2E-3</v>
      </c>
      <c r="E130" s="14">
        <v>0.26100000000000001</v>
      </c>
      <c r="F130" s="14">
        <v>25.143000000000001</v>
      </c>
      <c r="G130" s="14">
        <v>88.757000000000005</v>
      </c>
      <c r="H130" s="14"/>
      <c r="I130" s="14">
        <v>209.73688000000001</v>
      </c>
      <c r="J130" s="14">
        <v>159.78298000000001</v>
      </c>
      <c r="K130" s="14">
        <v>127.06231699999999</v>
      </c>
      <c r="L130" s="14">
        <v>214.07018500000001</v>
      </c>
      <c r="M130" s="14">
        <v>246.32853299999999</v>
      </c>
      <c r="N130" s="14">
        <v>216.39960600000001</v>
      </c>
      <c r="O130" s="14">
        <v>25.714769</v>
      </c>
      <c r="P130" s="14">
        <v>0.35736600000000002</v>
      </c>
      <c r="Q130" s="14">
        <v>0.67271300000000001</v>
      </c>
      <c r="R130" s="14">
        <v>0.16430500000000001</v>
      </c>
      <c r="S130" s="14">
        <v>0.136403</v>
      </c>
      <c r="T130" s="14">
        <v>2.3153329999999999</v>
      </c>
      <c r="U130" s="14">
        <v>83.566609</v>
      </c>
      <c r="V130" s="14">
        <v>55.843307000000003</v>
      </c>
      <c r="W130" s="14">
        <v>4.614789</v>
      </c>
      <c r="X130" s="14">
        <v>18.515180000000001</v>
      </c>
      <c r="Y130" s="14">
        <v>48.961984000000001</v>
      </c>
      <c r="Z130" s="14">
        <v>9.3253690000000002</v>
      </c>
      <c r="AA130" s="14">
        <v>5.8827889999999998</v>
      </c>
      <c r="AB130" s="14">
        <v>27.370526999999999</v>
      </c>
      <c r="AC130" s="14">
        <v>44.562075999999998</v>
      </c>
      <c r="AD130" s="14">
        <v>77.306532000000004</v>
      </c>
      <c r="AE130" s="14">
        <v>76.898809999999997</v>
      </c>
    </row>
    <row r="131" spans="1:31" ht="13.5" customHeight="1" x14ac:dyDescent="0.15">
      <c r="A131" s="1"/>
      <c r="B131" s="16" t="s">
        <v>422</v>
      </c>
      <c r="C131" s="10">
        <v>28.888000000000002</v>
      </c>
      <c r="D131" s="11">
        <v>28.763999999999999</v>
      </c>
      <c r="E131" s="11">
        <v>28.477</v>
      </c>
      <c r="F131" s="11">
        <v>24.649000000000001</v>
      </c>
      <c r="G131" s="11">
        <v>33.052999999999997</v>
      </c>
      <c r="H131" s="11"/>
      <c r="I131" s="11">
        <v>22.80246</v>
      </c>
      <c r="J131" s="11">
        <v>10.335292000000001</v>
      </c>
      <c r="K131" s="11">
        <v>14.178523999999999</v>
      </c>
      <c r="L131" s="11">
        <v>23.576509000000001</v>
      </c>
      <c r="M131" s="11">
        <v>14.818009</v>
      </c>
      <c r="N131" s="11">
        <v>17.390239999999999</v>
      </c>
      <c r="O131" s="11">
        <v>12.107048000000001</v>
      </c>
      <c r="P131" s="11">
        <v>13.913644</v>
      </c>
      <c r="Q131" s="11">
        <v>24.677672999999999</v>
      </c>
      <c r="R131" s="11">
        <v>42.782313000000002</v>
      </c>
      <c r="S131" s="11">
        <v>42.855988000000004</v>
      </c>
      <c r="T131" s="11">
        <v>116.912758</v>
      </c>
      <c r="U131" s="11">
        <v>51.246836999999999</v>
      </c>
      <c r="V131" s="11">
        <v>185.358011</v>
      </c>
      <c r="W131" s="11">
        <v>88.846312999999995</v>
      </c>
      <c r="X131" s="11">
        <v>74.889397000000002</v>
      </c>
      <c r="Y131" s="11">
        <v>61.278396000000001</v>
      </c>
      <c r="Z131" s="11">
        <v>75.863478000000001</v>
      </c>
      <c r="AA131" s="11">
        <v>57.792071</v>
      </c>
      <c r="AB131" s="11">
        <v>113.012229</v>
      </c>
      <c r="AC131" s="11">
        <v>196.026546</v>
      </c>
      <c r="AD131" s="11">
        <v>133.73597599999999</v>
      </c>
      <c r="AE131" s="11">
        <v>166.60984099999999</v>
      </c>
    </row>
    <row r="132" spans="1:31" ht="13.5" customHeight="1" x14ac:dyDescent="0.15">
      <c r="A132" s="1"/>
      <c r="B132" s="16" t="s">
        <v>423</v>
      </c>
      <c r="C132" s="13">
        <v>94.599000000000004</v>
      </c>
      <c r="D132" s="14">
        <v>73.049000000000007</v>
      </c>
      <c r="E132" s="14">
        <v>26.18</v>
      </c>
      <c r="F132" s="14">
        <v>23.774000000000001</v>
      </c>
      <c r="G132" s="14">
        <v>15.526</v>
      </c>
      <c r="H132" s="14"/>
      <c r="I132" s="14">
        <v>78.291910000000001</v>
      </c>
      <c r="J132" s="14">
        <v>22.577853000000001</v>
      </c>
      <c r="K132" s="14">
        <v>33.790984000000002</v>
      </c>
      <c r="L132" s="14">
        <v>174.587096</v>
      </c>
      <c r="M132" s="14">
        <v>148.29631699999999</v>
      </c>
      <c r="N132" s="14">
        <v>151.39696599999999</v>
      </c>
      <c r="O132" s="14">
        <v>127.035532</v>
      </c>
      <c r="P132" s="14">
        <v>165.08673999999999</v>
      </c>
      <c r="Q132" s="14">
        <v>273.44811499999997</v>
      </c>
      <c r="R132" s="14">
        <v>35.184361000000003</v>
      </c>
      <c r="S132" s="14">
        <v>309.38024899999999</v>
      </c>
      <c r="T132" s="14">
        <v>189.1497</v>
      </c>
      <c r="U132" s="14">
        <v>609.264546</v>
      </c>
      <c r="V132" s="14">
        <v>437.59399400000001</v>
      </c>
      <c r="W132" s="14">
        <v>345.03910500000001</v>
      </c>
      <c r="X132" s="14">
        <v>731.90816600000005</v>
      </c>
      <c r="Y132" s="14">
        <v>1129.8298649999999</v>
      </c>
      <c r="Z132" s="14">
        <v>699.71306900000002</v>
      </c>
      <c r="AA132" s="14">
        <v>425.339088</v>
      </c>
      <c r="AB132" s="14">
        <v>232.715317</v>
      </c>
      <c r="AC132" s="14">
        <v>396.18888800000002</v>
      </c>
      <c r="AD132" s="14">
        <v>363.58925799999997</v>
      </c>
      <c r="AE132" s="14">
        <v>174.486434</v>
      </c>
    </row>
    <row r="133" spans="1:31" ht="13.5" customHeight="1" x14ac:dyDescent="0.15">
      <c r="A133" s="1"/>
      <c r="B133" s="16" t="s">
        <v>424</v>
      </c>
      <c r="C133" s="10">
        <v>690.27200000000005</v>
      </c>
      <c r="D133" s="11">
        <v>873.57500000000005</v>
      </c>
      <c r="E133" s="11">
        <v>740.02700000000004</v>
      </c>
      <c r="F133" s="11">
        <v>994.17899999999997</v>
      </c>
      <c r="G133" s="11">
        <v>1718.7470000000001</v>
      </c>
      <c r="H133" s="11">
        <v>1630</v>
      </c>
      <c r="I133" s="11">
        <v>1110.33584</v>
      </c>
      <c r="J133" s="11">
        <v>606.64971100000002</v>
      </c>
      <c r="K133" s="11">
        <v>810.50986399999999</v>
      </c>
      <c r="L133" s="11">
        <v>1048.118391</v>
      </c>
      <c r="M133" s="11">
        <v>887.05035599999997</v>
      </c>
      <c r="N133" s="11">
        <v>999.93169499999999</v>
      </c>
      <c r="O133" s="11">
        <v>1198.0330799999999</v>
      </c>
      <c r="P133" s="11">
        <v>1274.4983090000001</v>
      </c>
      <c r="Q133" s="11">
        <v>2181.9538309999998</v>
      </c>
      <c r="R133" s="11">
        <v>2980.7474499999998</v>
      </c>
      <c r="S133" s="11">
        <v>3525.588299</v>
      </c>
      <c r="T133" s="11">
        <v>5154.3615559999998</v>
      </c>
      <c r="U133" s="11">
        <v>1558.4928030000001</v>
      </c>
      <c r="V133" s="11">
        <v>2647.620253</v>
      </c>
      <c r="W133" s="11">
        <v>3545.686772</v>
      </c>
      <c r="X133" s="11">
        <v>3775.6969410000002</v>
      </c>
      <c r="Y133" s="11">
        <v>3110.8060989999999</v>
      </c>
      <c r="Z133" s="11">
        <v>3574.5295390000001</v>
      </c>
      <c r="AA133" s="11">
        <v>1996.7613249999999</v>
      </c>
      <c r="AB133" s="11">
        <v>1078.427187</v>
      </c>
      <c r="AC133" s="11">
        <v>1248.525885</v>
      </c>
      <c r="AD133" s="11">
        <v>1850.4563069999999</v>
      </c>
      <c r="AE133" s="11">
        <v>1095.1809679999999</v>
      </c>
    </row>
    <row r="134" spans="1:31" ht="13.5" customHeight="1" x14ac:dyDescent="0.15">
      <c r="A134" s="1"/>
      <c r="B134" s="16" t="s">
        <v>425</v>
      </c>
      <c r="C134" s="13"/>
      <c r="D134" s="14"/>
      <c r="E134" s="14"/>
      <c r="F134" s="14"/>
      <c r="G134" s="14">
        <v>0.438</v>
      </c>
      <c r="H134" s="14"/>
      <c r="I134" s="14">
        <v>1.3469999999999999E-2</v>
      </c>
      <c r="J134" s="14">
        <v>2.2000000000000001E-4</v>
      </c>
      <c r="K134" s="14">
        <v>3.79E-4</v>
      </c>
      <c r="L134" s="14"/>
      <c r="M134" s="14">
        <v>6.2100000000000002E-4</v>
      </c>
      <c r="N134" s="14">
        <v>0.36381200000000002</v>
      </c>
      <c r="O134" s="14">
        <v>0.152202</v>
      </c>
      <c r="P134" s="14"/>
      <c r="Q134" s="14"/>
      <c r="R134" s="14"/>
      <c r="S134" s="14"/>
      <c r="T134" s="14"/>
      <c r="U134" s="14">
        <v>0.11948400000000001</v>
      </c>
      <c r="V134" s="14">
        <v>8.0917000000000003E-2</v>
      </c>
      <c r="W134" s="14"/>
      <c r="X134" s="14"/>
      <c r="Y134" s="14"/>
      <c r="Z134" s="14"/>
      <c r="AA134" s="14">
        <v>1.06E-4</v>
      </c>
      <c r="AB134" s="14">
        <v>1.4220000000000001E-3</v>
      </c>
      <c r="AC134" s="14">
        <v>8.0499999999999999E-3</v>
      </c>
      <c r="AD134" s="14">
        <v>1.3875999999999999E-2</v>
      </c>
      <c r="AE134" s="14">
        <v>2.5010000000000002E-3</v>
      </c>
    </row>
    <row r="135" spans="1:31" ht="13.5" customHeight="1" x14ac:dyDescent="0.15">
      <c r="A135" s="1"/>
      <c r="B135" s="16" t="s">
        <v>426</v>
      </c>
      <c r="C135" s="10">
        <v>1.4999999999999999E-2</v>
      </c>
      <c r="D135" s="11">
        <v>0.14099999999999999</v>
      </c>
      <c r="E135" s="11">
        <v>5.8999999999999997E-2</v>
      </c>
      <c r="F135" s="11">
        <v>0.193</v>
      </c>
      <c r="G135" s="11">
        <v>7.0000000000000001E-3</v>
      </c>
      <c r="H135" s="11"/>
      <c r="I135" s="11">
        <v>0.72194000000000003</v>
      </c>
      <c r="J135" s="11">
        <v>0.108733</v>
      </c>
      <c r="K135" s="11">
        <v>3.5720000000000002E-2</v>
      </c>
      <c r="L135" s="11">
        <v>2.3616999999999999E-2</v>
      </c>
      <c r="M135" s="11">
        <v>0.425481</v>
      </c>
      <c r="N135" s="11">
        <v>0.35304600000000003</v>
      </c>
      <c r="O135" s="11">
        <v>2.4969000000000002E-2</v>
      </c>
      <c r="P135" s="11">
        <v>0.113413</v>
      </c>
      <c r="Q135" s="11"/>
      <c r="R135" s="11"/>
      <c r="S135" s="11">
        <v>3.1540000000000001E-3</v>
      </c>
      <c r="T135" s="11">
        <v>2.8960000000000001E-3</v>
      </c>
      <c r="U135" s="11">
        <v>0.146172</v>
      </c>
      <c r="V135" s="11">
        <v>5.8846999999999997E-2</v>
      </c>
      <c r="W135" s="11">
        <v>0.58062199999999997</v>
      </c>
      <c r="X135" s="11">
        <v>4.1077570000000003</v>
      </c>
      <c r="Y135" s="11">
        <v>1.1965650000000001</v>
      </c>
      <c r="Z135" s="11">
        <v>6.8509E-2</v>
      </c>
      <c r="AA135" s="11"/>
      <c r="AB135" s="11">
        <v>0.36244799999999999</v>
      </c>
      <c r="AC135" s="11">
        <v>1.402428</v>
      </c>
      <c r="AD135" s="11">
        <v>1.623089</v>
      </c>
      <c r="AE135" s="11">
        <v>1.6152709999999999</v>
      </c>
    </row>
    <row r="136" spans="1:31" ht="13.5" customHeight="1" x14ac:dyDescent="0.15">
      <c r="A136" s="1"/>
      <c r="B136" s="16" t="s">
        <v>427</v>
      </c>
      <c r="C136" s="13">
        <v>1E-3</v>
      </c>
      <c r="D136" s="14"/>
      <c r="E136" s="14">
        <v>0.97899999999999998</v>
      </c>
      <c r="F136" s="14">
        <v>2.653</v>
      </c>
      <c r="G136" s="14">
        <v>12.705</v>
      </c>
      <c r="H136" s="14"/>
      <c r="I136" s="14">
        <v>0.40289000000000003</v>
      </c>
      <c r="J136" s="14">
        <v>1.6940040000000001</v>
      </c>
      <c r="K136" s="14">
        <v>0.1646</v>
      </c>
      <c r="L136" s="14">
        <v>4.8584000000000002E-2</v>
      </c>
      <c r="M136" s="14">
        <v>9.7720000000000001E-2</v>
      </c>
      <c r="N136" s="14">
        <v>0.31033500000000003</v>
      </c>
      <c r="O136" s="14">
        <v>0.14428199999999999</v>
      </c>
      <c r="P136" s="14"/>
      <c r="Q136" s="14">
        <v>1.9799999999999999E-4</v>
      </c>
      <c r="R136" s="14">
        <v>2.0799999999999999E-4</v>
      </c>
      <c r="S136" s="14">
        <v>1.2960000000000001E-3</v>
      </c>
      <c r="T136" s="14">
        <v>1.1412E-2</v>
      </c>
      <c r="U136" s="14">
        <v>1.9140999999999998E-2</v>
      </c>
      <c r="V136" s="14"/>
      <c r="W136" s="14">
        <v>1.3637E-2</v>
      </c>
      <c r="X136" s="14">
        <v>1.1585E-2</v>
      </c>
      <c r="Y136" s="14">
        <v>1.11E-4</v>
      </c>
      <c r="Z136" s="14"/>
      <c r="AA136" s="14">
        <v>1.5458E-2</v>
      </c>
      <c r="AB136" s="14">
        <v>1.5147820000000001</v>
      </c>
      <c r="AC136" s="14">
        <v>2.1909999999999998E-3</v>
      </c>
      <c r="AD136" s="14">
        <v>1.3483E-2</v>
      </c>
      <c r="AE136" s="14">
        <v>3.3023999999999998E-2</v>
      </c>
    </row>
    <row r="137" spans="1:31" ht="13.5" customHeight="1" x14ac:dyDescent="0.15">
      <c r="A137" s="1"/>
      <c r="B137" s="16" t="s">
        <v>428</v>
      </c>
      <c r="C137" s="10"/>
      <c r="D137" s="11"/>
      <c r="E137" s="11"/>
      <c r="F137" s="11"/>
      <c r="G137" s="11"/>
      <c r="H137" s="11"/>
      <c r="I137" s="11"/>
      <c r="J137" s="11"/>
      <c r="K137" s="11">
        <v>4.6266000000000002E-2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>
        <v>1.4040000000000001E-3</v>
      </c>
      <c r="X137" s="11"/>
      <c r="Y137" s="11">
        <v>4.9649999999999998E-3</v>
      </c>
      <c r="Z137" s="11">
        <v>3.516E-3</v>
      </c>
      <c r="AA137" s="11">
        <v>2.1159999999999998E-3</v>
      </c>
      <c r="AB137" s="11">
        <v>3.8162000000000001E-2</v>
      </c>
      <c r="AC137" s="11">
        <v>3.3717999999999998E-2</v>
      </c>
      <c r="AD137" s="11">
        <v>3.5899999999999999E-3</v>
      </c>
      <c r="AE137" s="11">
        <v>1.073E-3</v>
      </c>
    </row>
    <row r="138" spans="1:31" ht="13.5" customHeight="1" x14ac:dyDescent="0.15">
      <c r="A138" s="1"/>
      <c r="B138" s="16" t="s">
        <v>429</v>
      </c>
      <c r="C138" s="13"/>
      <c r="D138" s="14">
        <v>0.01</v>
      </c>
      <c r="E138" s="14"/>
      <c r="F138" s="14"/>
      <c r="G138" s="14"/>
      <c r="H138" s="14"/>
      <c r="I138" s="14"/>
      <c r="J138" s="14"/>
      <c r="K138" s="14">
        <v>4.5432E-2</v>
      </c>
      <c r="L138" s="14">
        <v>8.6220000000000005E-2</v>
      </c>
      <c r="M138" s="14">
        <v>6.7220000000000002E-2</v>
      </c>
      <c r="N138" s="14"/>
      <c r="O138" s="14">
        <v>1.2455000000000001E-2</v>
      </c>
      <c r="P138" s="14">
        <v>3.2205999999999999E-2</v>
      </c>
      <c r="Q138" s="14">
        <v>7.5468999999999994E-2</v>
      </c>
      <c r="R138" s="14">
        <v>0.72602699999999998</v>
      </c>
      <c r="S138" s="14">
        <v>2.3040000000000001E-2</v>
      </c>
      <c r="T138" s="14">
        <v>30.565283000000001</v>
      </c>
      <c r="U138" s="14">
        <v>7.5541999999999998E-2</v>
      </c>
      <c r="V138" s="14">
        <v>0.66452299999999997</v>
      </c>
      <c r="W138" s="14">
        <v>0.56252999999999997</v>
      </c>
      <c r="X138" s="14">
        <v>1.43085</v>
      </c>
      <c r="Y138" s="14">
        <v>1.590611</v>
      </c>
      <c r="Z138" s="14">
        <v>0.31253700000000001</v>
      </c>
      <c r="AA138" s="14">
        <v>1.4608779999999999</v>
      </c>
      <c r="AB138" s="14">
        <v>2.16683</v>
      </c>
      <c r="AC138" s="14">
        <v>1.6130949999999999</v>
      </c>
      <c r="AD138" s="14">
        <v>2.600028</v>
      </c>
      <c r="AE138" s="14">
        <v>4.2393169999999998</v>
      </c>
    </row>
    <row r="139" spans="1:31" ht="13.5" customHeight="1" x14ac:dyDescent="0.15">
      <c r="A139" s="1"/>
      <c r="B139" s="16" t="s">
        <v>430</v>
      </c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>
        <v>8.9189999999999998E-3</v>
      </c>
    </row>
    <row r="140" spans="1:31" ht="13.5" customHeight="1" x14ac:dyDescent="0.15">
      <c r="A140" s="1"/>
      <c r="B140" s="16" t="s">
        <v>431</v>
      </c>
      <c r="C140" s="13">
        <v>289.10000000000002</v>
      </c>
      <c r="D140" s="14">
        <v>258.76499999999999</v>
      </c>
      <c r="E140" s="14">
        <v>254.67400000000001</v>
      </c>
      <c r="F140" s="14">
        <v>230.16499999999999</v>
      </c>
      <c r="G140" s="14">
        <v>183.98400000000001</v>
      </c>
      <c r="H140" s="14">
        <v>301</v>
      </c>
      <c r="I140" s="14">
        <v>371.82150999999999</v>
      </c>
      <c r="J140" s="14">
        <v>246.319965</v>
      </c>
      <c r="K140" s="14">
        <v>341.14547099999999</v>
      </c>
      <c r="L140" s="14">
        <v>877.164894</v>
      </c>
      <c r="M140" s="14">
        <v>605.77054199999998</v>
      </c>
      <c r="N140" s="14">
        <v>368.49255099999999</v>
      </c>
      <c r="O140" s="14">
        <v>477.27311600000002</v>
      </c>
      <c r="P140" s="14">
        <v>100.353674</v>
      </c>
      <c r="Q140" s="14">
        <v>216.40013999999999</v>
      </c>
      <c r="R140" s="14">
        <v>356.06411500000002</v>
      </c>
      <c r="S140" s="14">
        <v>1267.9053739999999</v>
      </c>
      <c r="T140" s="14">
        <v>1377.8899570000001</v>
      </c>
      <c r="U140" s="14">
        <v>807.57863299999997</v>
      </c>
      <c r="V140" s="14">
        <v>1515.225271</v>
      </c>
      <c r="W140" s="14">
        <v>1902.3036770000001</v>
      </c>
      <c r="X140" s="14">
        <v>2138.9438709999999</v>
      </c>
      <c r="Y140" s="14">
        <v>1175.2357199999999</v>
      </c>
      <c r="Z140" s="14">
        <v>937.59217599999999</v>
      </c>
      <c r="AA140" s="14">
        <v>522.11127899999997</v>
      </c>
      <c r="AB140" s="14">
        <v>613.20027500000003</v>
      </c>
      <c r="AC140" s="14">
        <v>729.82096799999999</v>
      </c>
      <c r="AD140" s="14">
        <v>1557.1889369999999</v>
      </c>
      <c r="AE140" s="14">
        <v>1385.405254</v>
      </c>
    </row>
    <row r="141" spans="1:31" ht="13.5" customHeight="1" x14ac:dyDescent="0.15">
      <c r="A141" s="1"/>
      <c r="B141" s="16" t="s">
        <v>432</v>
      </c>
      <c r="C141" s="10"/>
      <c r="D141" s="11"/>
      <c r="E141" s="11"/>
      <c r="F141" s="11"/>
      <c r="G141" s="11"/>
      <c r="H141" s="11"/>
      <c r="I141" s="11">
        <v>1.9499999999999999E-3</v>
      </c>
      <c r="J141" s="11">
        <v>0.61919400000000002</v>
      </c>
      <c r="K141" s="11">
        <v>0.99338599999999999</v>
      </c>
      <c r="L141" s="11">
        <v>3.8277070000000002</v>
      </c>
      <c r="M141" s="11">
        <v>0.85289400000000004</v>
      </c>
      <c r="N141" s="11">
        <v>0.36560799999999999</v>
      </c>
      <c r="O141" s="11">
        <v>0.27814100000000003</v>
      </c>
      <c r="P141" s="11"/>
      <c r="Q141" s="11">
        <v>3.0117999999999999E-2</v>
      </c>
      <c r="R141" s="11"/>
      <c r="S141" s="11">
        <v>5.0000000000000002E-5</v>
      </c>
      <c r="T141" s="11">
        <v>0.36779400000000001</v>
      </c>
      <c r="U141" s="11"/>
      <c r="V141" s="11"/>
      <c r="W141" s="11"/>
      <c r="X141" s="11">
        <v>0.41675400000000001</v>
      </c>
      <c r="Y141" s="11">
        <v>1.600041</v>
      </c>
      <c r="Z141" s="11"/>
      <c r="AA141" s="11">
        <v>2.3080000000000002E-3</v>
      </c>
      <c r="AB141" s="11">
        <v>0.90794799999999998</v>
      </c>
      <c r="AC141" s="11">
        <v>0.42059000000000002</v>
      </c>
      <c r="AD141" s="11">
        <v>1.415149</v>
      </c>
      <c r="AE141" s="11">
        <v>2.6975289999999998</v>
      </c>
    </row>
    <row r="142" spans="1:31" ht="13.5" customHeight="1" x14ac:dyDescent="0.15">
      <c r="A142" s="1"/>
      <c r="B142" s="16" t="s">
        <v>433</v>
      </c>
      <c r="C142" s="13"/>
      <c r="D142" s="14"/>
      <c r="E142" s="14">
        <v>0.02</v>
      </c>
      <c r="F142" s="14">
        <v>0.90300000000000002</v>
      </c>
      <c r="G142" s="14">
        <v>1.4E-2</v>
      </c>
      <c r="H142" s="14"/>
      <c r="I142" s="14">
        <v>0.55774000000000001</v>
      </c>
      <c r="J142" s="14">
        <v>7.1290000000000006E-2</v>
      </c>
      <c r="K142" s="14"/>
      <c r="L142" s="14">
        <v>0.88119800000000004</v>
      </c>
      <c r="M142" s="14">
        <v>20.563721000000001</v>
      </c>
      <c r="N142" s="14">
        <v>67.694866000000005</v>
      </c>
      <c r="O142" s="14">
        <v>68.587174000000005</v>
      </c>
      <c r="P142" s="14">
        <v>3.3579999999999999E-3</v>
      </c>
      <c r="Q142" s="14"/>
      <c r="R142" s="14"/>
      <c r="S142" s="14">
        <v>1.537E-3</v>
      </c>
      <c r="T142" s="14">
        <v>1.7489999999999999E-3</v>
      </c>
      <c r="U142" s="14">
        <v>7.1000000000000002E-4</v>
      </c>
      <c r="V142" s="14">
        <v>1.0675E-2</v>
      </c>
      <c r="W142" s="14"/>
      <c r="X142" s="14">
        <v>4.5488000000000001E-2</v>
      </c>
      <c r="Y142" s="14">
        <v>130.28849099999999</v>
      </c>
      <c r="Z142" s="14">
        <v>0.62039299999999997</v>
      </c>
      <c r="AA142" s="14">
        <v>0.126197</v>
      </c>
      <c r="AB142" s="14">
        <v>0.16830700000000001</v>
      </c>
      <c r="AC142" s="14">
        <v>5.6969999999999998E-3</v>
      </c>
      <c r="AD142" s="14">
        <v>3.7005000000000003E-2</v>
      </c>
      <c r="AE142" s="14"/>
    </row>
    <row r="143" spans="1:31" ht="13.5" customHeight="1" x14ac:dyDescent="0.15">
      <c r="A143" s="1"/>
      <c r="B143" s="16" t="s">
        <v>434</v>
      </c>
      <c r="C143" s="10"/>
      <c r="D143" s="11"/>
      <c r="E143" s="11"/>
      <c r="F143" s="11"/>
      <c r="G143" s="11"/>
      <c r="H143" s="11">
        <v>425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5" t="s">
        <v>435</v>
      </c>
      <c r="C144" s="13">
        <v>67.626000000000005</v>
      </c>
      <c r="D144" s="14">
        <v>98.113</v>
      </c>
      <c r="E144" s="14">
        <v>119.331</v>
      </c>
      <c r="F144" s="14">
        <v>122.04600000000001</v>
      </c>
      <c r="G144" s="14">
        <v>165.43899999999999</v>
      </c>
      <c r="H144" s="14">
        <v>144</v>
      </c>
      <c r="I144" s="14">
        <v>190.823095</v>
      </c>
      <c r="J144" s="14">
        <v>86.556695000000005</v>
      </c>
      <c r="K144" s="14">
        <v>105.06708500000001</v>
      </c>
      <c r="L144" s="14">
        <v>75.299723999999998</v>
      </c>
      <c r="M144" s="14">
        <v>65.220786000000004</v>
      </c>
      <c r="N144" s="14">
        <v>60.014077</v>
      </c>
      <c r="O144" s="14">
        <v>45.448528000000003</v>
      </c>
      <c r="P144" s="14">
        <v>53.145829999999997</v>
      </c>
      <c r="Q144" s="14">
        <v>60.973745999999998</v>
      </c>
      <c r="R144" s="14">
        <v>47.931381999999999</v>
      </c>
      <c r="S144" s="14">
        <v>65.211167000000003</v>
      </c>
      <c r="T144" s="14">
        <v>98.672686999999996</v>
      </c>
      <c r="U144" s="14">
        <v>94.035160000000005</v>
      </c>
      <c r="V144" s="14">
        <v>88.792821000000004</v>
      </c>
      <c r="W144" s="14">
        <v>172.83607699999999</v>
      </c>
      <c r="X144" s="14">
        <v>91.332856000000007</v>
      </c>
      <c r="Y144" s="14">
        <v>107.475373</v>
      </c>
      <c r="Z144" s="14">
        <v>91.024103999999994</v>
      </c>
      <c r="AA144" s="14">
        <v>100.44328400000001</v>
      </c>
      <c r="AB144" s="14">
        <v>106.515136</v>
      </c>
      <c r="AC144" s="14">
        <v>96.197728999999995</v>
      </c>
      <c r="AD144" s="14">
        <v>173.99194900000001</v>
      </c>
      <c r="AE144" s="14">
        <v>198.05238199999999</v>
      </c>
    </row>
    <row r="145" spans="1:31" ht="13.5" customHeight="1" x14ac:dyDescent="0.15">
      <c r="A145" s="1"/>
      <c r="B145" s="16" t="s">
        <v>436</v>
      </c>
      <c r="C145" s="10"/>
      <c r="D145" s="11"/>
      <c r="E145" s="11"/>
      <c r="F145" s="11"/>
      <c r="G145" s="11">
        <v>8.5120000000000005</v>
      </c>
      <c r="H145" s="11"/>
      <c r="I145" s="11">
        <v>0.14321</v>
      </c>
      <c r="J145" s="11">
        <v>2.5069999999999999E-2</v>
      </c>
      <c r="K145" s="11"/>
      <c r="L145" s="11">
        <v>5.8146000000000003E-2</v>
      </c>
      <c r="M145" s="11"/>
      <c r="N145" s="11"/>
      <c r="O145" s="11">
        <v>0.36017300000000002</v>
      </c>
      <c r="P145" s="11">
        <v>0.25678200000000001</v>
      </c>
      <c r="Q145" s="11"/>
      <c r="R145" s="11">
        <v>9.7446000000000005E-2</v>
      </c>
      <c r="S145" s="11"/>
      <c r="T145" s="11"/>
      <c r="U145" s="11"/>
      <c r="V145" s="11">
        <v>1.2310000000000001E-3</v>
      </c>
      <c r="W145" s="11">
        <v>1.7205999999999999E-2</v>
      </c>
      <c r="X145" s="11">
        <v>0.128689</v>
      </c>
      <c r="Y145" s="11">
        <v>0.440668</v>
      </c>
      <c r="Z145" s="11">
        <v>0.204125</v>
      </c>
      <c r="AA145" s="11">
        <v>0.89464999999999995</v>
      </c>
      <c r="AB145" s="11">
        <v>7.8948000000000004E-2</v>
      </c>
      <c r="AC145" s="11">
        <v>5.0753259999999996</v>
      </c>
      <c r="AD145" s="11">
        <v>5.5195730000000003</v>
      </c>
      <c r="AE145" s="11">
        <v>1.493144</v>
      </c>
    </row>
    <row r="146" spans="1:31" ht="13.5" customHeight="1" x14ac:dyDescent="0.15">
      <c r="A146" s="1"/>
      <c r="B146" s="16" t="s">
        <v>437</v>
      </c>
      <c r="C146" s="13">
        <v>0.39900000000000002</v>
      </c>
      <c r="D146" s="14">
        <v>0.41699999999999998</v>
      </c>
      <c r="E146" s="14">
        <v>0.26</v>
      </c>
      <c r="F146" s="14">
        <v>0.30299999999999999</v>
      </c>
      <c r="G146" s="14">
        <v>0.104</v>
      </c>
      <c r="H146" s="14"/>
      <c r="I146" s="14">
        <v>4.4609999999999997E-2</v>
      </c>
      <c r="J146" s="14">
        <v>0.29101199999999999</v>
      </c>
      <c r="K146" s="14">
        <v>7.2487999999999997E-2</v>
      </c>
      <c r="L146" s="14">
        <v>0.60406400000000005</v>
      </c>
      <c r="M146" s="14">
        <v>5.1385E-2</v>
      </c>
      <c r="N146" s="14">
        <v>4.0558999999999998E-2</v>
      </c>
      <c r="O146" s="14">
        <v>0.74160599999999999</v>
      </c>
      <c r="P146" s="14">
        <v>0.12975500000000001</v>
      </c>
      <c r="Q146" s="14">
        <v>3.1689999999999999E-3</v>
      </c>
      <c r="R146" s="14"/>
      <c r="S146" s="14"/>
      <c r="T146" s="14"/>
      <c r="U146" s="14"/>
      <c r="V146" s="14"/>
      <c r="W146" s="14"/>
      <c r="X146" s="14"/>
      <c r="Y146" s="14">
        <v>3.39E-4</v>
      </c>
      <c r="Z146" s="14">
        <v>7.339E-3</v>
      </c>
      <c r="AA146" s="14"/>
      <c r="AB146" s="14"/>
      <c r="AC146" s="14"/>
      <c r="AD146" s="14"/>
      <c r="AE146" s="14"/>
    </row>
    <row r="147" spans="1:31" ht="13.5" customHeight="1" x14ac:dyDescent="0.15">
      <c r="A147" s="1"/>
      <c r="B147" s="16" t="s">
        <v>438</v>
      </c>
      <c r="C147" s="10">
        <v>2.2879999999999998</v>
      </c>
      <c r="D147" s="11"/>
      <c r="E147" s="11"/>
      <c r="F147" s="11">
        <v>5.0000000000000001E-3</v>
      </c>
      <c r="G147" s="11"/>
      <c r="H147" s="11"/>
      <c r="I147" s="11"/>
      <c r="J147" s="11"/>
      <c r="K147" s="11"/>
      <c r="L147" s="11"/>
      <c r="M147" s="11"/>
      <c r="N147" s="11">
        <v>8.9210000000000001E-3</v>
      </c>
      <c r="O147" s="11">
        <v>8.0000000000000004E-4</v>
      </c>
      <c r="P147" s="11"/>
      <c r="Q147" s="11"/>
      <c r="R147" s="11"/>
      <c r="S147" s="11"/>
      <c r="T147" s="11">
        <v>8.6300000000000005E-4</v>
      </c>
      <c r="U147" s="11"/>
      <c r="V147" s="11"/>
      <c r="W147" s="11">
        <v>1.1100000000000001E-3</v>
      </c>
      <c r="X147" s="11"/>
      <c r="Y147" s="11"/>
      <c r="Z147" s="11">
        <v>2.967E-3</v>
      </c>
      <c r="AA147" s="11">
        <v>1.9000000000000001E-5</v>
      </c>
      <c r="AB147" s="11">
        <v>8.8500000000000004E-4</v>
      </c>
      <c r="AC147" s="11">
        <v>1.4189999999999999E-3</v>
      </c>
      <c r="AD147" s="11">
        <v>8.1800000000000004E-4</v>
      </c>
      <c r="AE147" s="11"/>
    </row>
    <row r="148" spans="1:31" ht="13.5" customHeight="1" x14ac:dyDescent="0.15">
      <c r="A148" s="1"/>
      <c r="B148" s="16" t="s">
        <v>439</v>
      </c>
      <c r="C148" s="13"/>
      <c r="D148" s="14"/>
      <c r="E148" s="14"/>
      <c r="F148" s="14"/>
      <c r="G148" s="14"/>
      <c r="H148" s="14"/>
      <c r="I148" s="14">
        <v>5.3274299999999997</v>
      </c>
      <c r="J148" s="14">
        <v>4.9848000000000003E-2</v>
      </c>
      <c r="K148" s="14">
        <v>0.77202000000000004</v>
      </c>
      <c r="L148" s="14"/>
      <c r="M148" s="14"/>
      <c r="N148" s="14">
        <v>0.280283</v>
      </c>
      <c r="O148" s="14">
        <v>0.20938499999999999</v>
      </c>
      <c r="P148" s="14"/>
      <c r="Q148" s="14"/>
      <c r="R148" s="14"/>
      <c r="S148" s="14"/>
      <c r="T148" s="14"/>
      <c r="U148" s="14"/>
      <c r="V148" s="14">
        <v>1.117467</v>
      </c>
      <c r="W148" s="14">
        <v>5.3945E-2</v>
      </c>
      <c r="X148" s="14">
        <v>7.2799000000000003E-2</v>
      </c>
      <c r="Y148" s="14"/>
      <c r="Z148" s="14">
        <v>0.22359799999999999</v>
      </c>
      <c r="AA148" s="14"/>
      <c r="AB148" s="14">
        <v>2.3900000000000002E-3</v>
      </c>
      <c r="AC148" s="14">
        <v>2.8059999999999999E-3</v>
      </c>
      <c r="AD148" s="14">
        <v>6.9700000000000003E-4</v>
      </c>
      <c r="AE148" s="14">
        <v>3.0200000000000002E-4</v>
      </c>
    </row>
    <row r="149" spans="1:31" ht="13.5" customHeight="1" x14ac:dyDescent="0.15">
      <c r="A149" s="1"/>
      <c r="B149" s="16" t="s">
        <v>440</v>
      </c>
      <c r="C149" s="10"/>
      <c r="D149" s="11"/>
      <c r="E149" s="11">
        <v>1E-3</v>
      </c>
      <c r="F149" s="11">
        <v>8.9999999999999993E-3</v>
      </c>
      <c r="G149" s="11">
        <v>0.14099999999999999</v>
      </c>
      <c r="H149" s="11"/>
      <c r="I149" s="11"/>
      <c r="J149" s="11">
        <v>4.0058000000000003E-2</v>
      </c>
      <c r="K149" s="11">
        <v>0.44511600000000001</v>
      </c>
      <c r="L149" s="11"/>
      <c r="M149" s="11"/>
      <c r="N149" s="11">
        <v>0.22719500000000001</v>
      </c>
      <c r="O149" s="11">
        <v>0.166465</v>
      </c>
      <c r="P149" s="11"/>
      <c r="Q149" s="11"/>
      <c r="R149" s="11">
        <v>3.8503999999999997E-2</v>
      </c>
      <c r="S149" s="11">
        <v>0.10227899999999999</v>
      </c>
      <c r="T149" s="11">
        <v>2.1021800000000002</v>
      </c>
      <c r="U149" s="11">
        <v>0.45239499999999999</v>
      </c>
      <c r="V149" s="11">
        <v>0.60913099999999998</v>
      </c>
      <c r="W149" s="11">
        <v>0.31145200000000001</v>
      </c>
      <c r="X149" s="11">
        <v>4.1900000000000001E-3</v>
      </c>
      <c r="Y149" s="11"/>
      <c r="Z149" s="11"/>
      <c r="AA149" s="11">
        <v>1.8749999999999999E-2</v>
      </c>
      <c r="AB149" s="11"/>
      <c r="AC149" s="11"/>
      <c r="AD149" s="11"/>
      <c r="AE149" s="11"/>
    </row>
    <row r="150" spans="1:31" ht="13.5" customHeight="1" x14ac:dyDescent="0.15">
      <c r="A150" s="1"/>
      <c r="B150" s="16" t="s">
        <v>441</v>
      </c>
      <c r="C150" s="13"/>
      <c r="D150" s="14"/>
      <c r="E150" s="14"/>
      <c r="F150" s="14"/>
      <c r="G150" s="14"/>
      <c r="H150" s="14"/>
      <c r="I150" s="14"/>
      <c r="J150" s="14"/>
      <c r="K150" s="14">
        <v>1.2E-2</v>
      </c>
      <c r="L150" s="14">
        <v>0.32203700000000002</v>
      </c>
      <c r="M150" s="14"/>
      <c r="N150" s="14">
        <v>7.4099999999999999E-3</v>
      </c>
      <c r="O150" s="14">
        <v>4.3140999999999999E-2</v>
      </c>
      <c r="P150" s="14"/>
      <c r="Q150" s="14"/>
      <c r="R150" s="14"/>
      <c r="S150" s="14"/>
      <c r="T150" s="14"/>
      <c r="U150" s="14"/>
      <c r="V150" s="14">
        <v>2.9179E-2</v>
      </c>
      <c r="W150" s="14"/>
      <c r="X150" s="14">
        <v>2.173E-3</v>
      </c>
      <c r="Y150" s="14">
        <v>6.9839999999999998E-3</v>
      </c>
      <c r="Z150" s="14"/>
      <c r="AA150" s="14">
        <v>1.3300000000000001E-4</v>
      </c>
      <c r="AB150" s="14">
        <v>3.1999999999999999E-5</v>
      </c>
      <c r="AC150" s="14"/>
      <c r="AD150" s="14">
        <v>6.3600000000000002E-3</v>
      </c>
      <c r="AE150" s="14"/>
    </row>
    <row r="151" spans="1:31" ht="13.5" customHeight="1" x14ac:dyDescent="0.15">
      <c r="A151" s="1"/>
      <c r="B151" s="16" t="s">
        <v>442</v>
      </c>
      <c r="C151" s="10"/>
      <c r="D151" s="11"/>
      <c r="E151" s="11"/>
      <c r="F151" s="11">
        <v>0.97499999999999998</v>
      </c>
      <c r="G151" s="11">
        <v>2.2189999999999999</v>
      </c>
      <c r="H151" s="11"/>
      <c r="I151" s="11">
        <v>2.88178</v>
      </c>
      <c r="J151" s="11">
        <v>2.1597400000000002</v>
      </c>
      <c r="K151" s="11">
        <v>0.64057600000000003</v>
      </c>
      <c r="L151" s="11">
        <v>0.462399</v>
      </c>
      <c r="M151" s="11"/>
      <c r="N151" s="11">
        <v>0.64319400000000004</v>
      </c>
      <c r="O151" s="11"/>
      <c r="P151" s="11">
        <v>2.962E-2</v>
      </c>
      <c r="Q151" s="11"/>
      <c r="R151" s="11"/>
      <c r="S151" s="11"/>
      <c r="T151" s="11"/>
      <c r="U151" s="11"/>
      <c r="V151" s="11">
        <v>7.5050000000000004E-3</v>
      </c>
      <c r="W151" s="11">
        <v>1.6648E-2</v>
      </c>
      <c r="X151" s="11">
        <v>4.5247000000000002E-2</v>
      </c>
      <c r="Y151" s="11">
        <v>0.31644</v>
      </c>
      <c r="Z151" s="11">
        <v>4.8964000000000001E-2</v>
      </c>
      <c r="AA151" s="11">
        <v>0.114632</v>
      </c>
      <c r="AB151" s="11">
        <v>0.11759600000000001</v>
      </c>
      <c r="AC151" s="11">
        <v>0.13027</v>
      </c>
      <c r="AD151" s="11">
        <v>0.315274</v>
      </c>
      <c r="AE151" s="11">
        <v>0.17871999999999999</v>
      </c>
    </row>
    <row r="152" spans="1:31" ht="13.5" customHeight="1" x14ac:dyDescent="0.15">
      <c r="A152" s="1"/>
      <c r="B152" s="16" t="s">
        <v>443</v>
      </c>
      <c r="C152" s="13"/>
      <c r="D152" s="14"/>
      <c r="E152" s="14"/>
      <c r="F152" s="14"/>
      <c r="G152" s="14"/>
      <c r="H152" s="14"/>
      <c r="I152" s="14"/>
      <c r="J152" s="14"/>
      <c r="K152" s="14"/>
      <c r="L152" s="14">
        <v>7.3999999999999996E-5</v>
      </c>
      <c r="M152" s="14"/>
      <c r="N152" s="14">
        <v>8.0009999999999994E-3</v>
      </c>
      <c r="O152" s="14">
        <v>9.6380000000000007E-3</v>
      </c>
      <c r="P152" s="14"/>
      <c r="Q152" s="14"/>
      <c r="R152" s="14"/>
      <c r="S152" s="14"/>
      <c r="T152" s="14"/>
      <c r="U152" s="14">
        <v>9.2E-5</v>
      </c>
      <c r="V152" s="14"/>
      <c r="W152" s="14"/>
      <c r="X152" s="14"/>
      <c r="Y152" s="14"/>
      <c r="Z152" s="14"/>
      <c r="AA152" s="14">
        <v>8.0339999999999995E-3</v>
      </c>
      <c r="AB152" s="14">
        <v>9.5075999999999994E-2</v>
      </c>
      <c r="AC152" s="14">
        <v>0.15040799999999999</v>
      </c>
      <c r="AD152" s="14">
        <v>0.103592</v>
      </c>
      <c r="AE152" s="14">
        <v>2.7906E-2</v>
      </c>
    </row>
    <row r="153" spans="1:31" ht="13.5" customHeight="1" x14ac:dyDescent="0.15">
      <c r="A153" s="1"/>
      <c r="B153" s="16" t="s">
        <v>444</v>
      </c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>
        <v>7.3700000000000002E-4</v>
      </c>
      <c r="R153" s="11"/>
      <c r="S153" s="11"/>
      <c r="T153" s="11"/>
      <c r="U153" s="11"/>
      <c r="V153" s="11"/>
      <c r="W153" s="11"/>
      <c r="X153" s="11"/>
      <c r="Y153" s="11"/>
      <c r="Z153" s="11">
        <v>7.3629999999999998E-3</v>
      </c>
      <c r="AA153" s="11">
        <v>8.7259000000000003E-2</v>
      </c>
      <c r="AB153" s="11">
        <v>8.6676000000000003E-2</v>
      </c>
      <c r="AC153" s="11">
        <v>5.5199999999999997E-3</v>
      </c>
      <c r="AD153" s="11">
        <v>3.3653000000000002E-2</v>
      </c>
      <c r="AE153" s="11">
        <v>4.0175000000000002E-2</v>
      </c>
    </row>
    <row r="154" spans="1:31" ht="13.5" customHeight="1" x14ac:dyDescent="0.15">
      <c r="A154" s="1"/>
      <c r="B154" s="16" t="s">
        <v>445</v>
      </c>
      <c r="C154" s="13"/>
      <c r="D154" s="14"/>
      <c r="E154" s="14"/>
      <c r="F154" s="14"/>
      <c r="G154" s="14"/>
      <c r="H154" s="14"/>
      <c r="I154" s="14"/>
      <c r="J154" s="14"/>
      <c r="K154" s="14">
        <v>2.2117999999999999E-2</v>
      </c>
      <c r="L154" s="14"/>
      <c r="M154" s="14"/>
      <c r="N154" s="14"/>
      <c r="O154" s="14">
        <v>0.113126</v>
      </c>
      <c r="P154" s="14"/>
      <c r="Q154" s="14"/>
      <c r="R154" s="14"/>
      <c r="S154" s="14"/>
      <c r="T154" s="14"/>
      <c r="U154" s="14"/>
      <c r="V154" s="14"/>
      <c r="W154" s="14">
        <v>3.1616999999999999E-2</v>
      </c>
      <c r="X154" s="14"/>
      <c r="Y154" s="14"/>
      <c r="Z154" s="14"/>
      <c r="AA154" s="14"/>
      <c r="AB154" s="14">
        <v>4.8000000000000001E-5</v>
      </c>
      <c r="AC154" s="14"/>
      <c r="AD154" s="14"/>
      <c r="AE154" s="14"/>
    </row>
    <row r="155" spans="1:31" ht="13.5" customHeight="1" x14ac:dyDescent="0.15">
      <c r="A155" s="1"/>
      <c r="B155" s="16" t="s">
        <v>446</v>
      </c>
      <c r="C155" s="10">
        <v>0.14499999999999999</v>
      </c>
      <c r="D155" s="11">
        <v>6.0000000000000001E-3</v>
      </c>
      <c r="E155" s="11">
        <v>2.4E-2</v>
      </c>
      <c r="F155" s="11">
        <v>0.05</v>
      </c>
      <c r="G155" s="11">
        <v>3.2000000000000001E-2</v>
      </c>
      <c r="H155" s="11"/>
      <c r="I155" s="11">
        <v>3.2629999999999999E-2</v>
      </c>
      <c r="J155" s="11"/>
      <c r="K155" s="11"/>
      <c r="L155" s="11">
        <v>0.15829399999999999</v>
      </c>
      <c r="M155" s="11"/>
      <c r="N155" s="11">
        <v>5.5814999999999997E-2</v>
      </c>
      <c r="O155" s="11">
        <v>6.4407000000000006E-2</v>
      </c>
      <c r="P155" s="11"/>
      <c r="Q155" s="11">
        <v>8.4000000000000003E-4</v>
      </c>
      <c r="R155" s="11">
        <v>0.29652099999999998</v>
      </c>
      <c r="S155" s="11"/>
      <c r="T155" s="11"/>
      <c r="U155" s="11">
        <v>4.8689000000000003E-2</v>
      </c>
      <c r="V155" s="11"/>
      <c r="W155" s="11"/>
      <c r="X155" s="11"/>
      <c r="Y155" s="11"/>
      <c r="Z155" s="11">
        <v>7.7999999999999999E-5</v>
      </c>
      <c r="AA155" s="11"/>
      <c r="AB155" s="11"/>
      <c r="AC155" s="11"/>
      <c r="AD155" s="11"/>
      <c r="AE155" s="11"/>
    </row>
    <row r="156" spans="1:31" ht="13.5" customHeight="1" x14ac:dyDescent="0.15">
      <c r="A156" s="1"/>
      <c r="B156" s="16" t="s">
        <v>447</v>
      </c>
      <c r="C156" s="13"/>
      <c r="D156" s="14"/>
      <c r="E156" s="14"/>
      <c r="F156" s="14"/>
      <c r="G156" s="14"/>
      <c r="H156" s="14"/>
      <c r="I156" s="14">
        <v>7.2590000000000002E-2</v>
      </c>
      <c r="J156" s="14"/>
      <c r="K156" s="14"/>
      <c r="L156" s="14">
        <v>0.112886</v>
      </c>
      <c r="M156" s="14">
        <v>1.2978E-2</v>
      </c>
      <c r="N156" s="14">
        <v>8.5081000000000004E-2</v>
      </c>
      <c r="O156" s="14">
        <v>2.3439000000000002E-2</v>
      </c>
      <c r="P156" s="14">
        <v>7.7108999999999997E-2</v>
      </c>
      <c r="Q156" s="14">
        <v>1.4664E-2</v>
      </c>
      <c r="R156" s="14"/>
      <c r="S156" s="14"/>
      <c r="T156" s="14"/>
      <c r="U156" s="14"/>
      <c r="V156" s="14"/>
      <c r="W156" s="14"/>
      <c r="X156" s="14"/>
      <c r="Y156" s="14">
        <v>1.1400000000000001E-4</v>
      </c>
      <c r="Z156" s="14">
        <v>2.6600000000000001E-4</v>
      </c>
      <c r="AA156" s="14">
        <v>5.4456829999999998</v>
      </c>
      <c r="AB156" s="14">
        <v>4.7315999999999997E-2</v>
      </c>
      <c r="AC156" s="14">
        <v>0.121491</v>
      </c>
      <c r="AD156" s="14">
        <v>0.36316900000000002</v>
      </c>
      <c r="AE156" s="14">
        <v>0.18384700000000001</v>
      </c>
    </row>
    <row r="157" spans="1:31" ht="13.5" customHeight="1" x14ac:dyDescent="0.15">
      <c r="A157" s="1"/>
      <c r="B157" s="16" t="s">
        <v>448</v>
      </c>
      <c r="C157" s="10">
        <v>0.68300000000000005</v>
      </c>
      <c r="D157" s="11">
        <v>0.61499999999999999</v>
      </c>
      <c r="E157" s="11">
        <v>2.2080000000000002</v>
      </c>
      <c r="F157" s="11">
        <v>5.1369999999999996</v>
      </c>
      <c r="G157" s="11">
        <v>1.8540000000000001</v>
      </c>
      <c r="H157" s="11"/>
      <c r="I157" s="11">
        <v>8.7198600000000006</v>
      </c>
      <c r="J157" s="11">
        <v>4.3902159999999997</v>
      </c>
      <c r="K157" s="11">
        <v>2.7102469999999999</v>
      </c>
      <c r="L157" s="11">
        <v>2.5452900000000001</v>
      </c>
      <c r="M157" s="11">
        <v>2.7397109999999998</v>
      </c>
      <c r="N157" s="11">
        <v>1.900811</v>
      </c>
      <c r="O157" s="11">
        <v>1.1449720000000001</v>
      </c>
      <c r="P157" s="11">
        <v>0.20875199999999999</v>
      </c>
      <c r="Q157" s="11">
        <v>8.4140999999999994E-2</v>
      </c>
      <c r="R157" s="11">
        <v>0.247501</v>
      </c>
      <c r="S157" s="11">
        <v>0.446268</v>
      </c>
      <c r="T157" s="11">
        <v>0.39404</v>
      </c>
      <c r="U157" s="11">
        <v>3.2989999999999998E-3</v>
      </c>
      <c r="V157" s="11">
        <v>1.794745</v>
      </c>
      <c r="W157" s="11">
        <v>0.424846</v>
      </c>
      <c r="X157" s="11">
        <v>0.20510999999999999</v>
      </c>
      <c r="Y157" s="11">
        <v>0.60229699999999997</v>
      </c>
      <c r="Z157" s="11">
        <v>0.16138</v>
      </c>
      <c r="AA157" s="11">
        <v>0.26357799999999998</v>
      </c>
      <c r="AB157" s="11">
        <v>1.7500000000000002E-2</v>
      </c>
      <c r="AC157" s="11">
        <v>3.3279999999999997E-2</v>
      </c>
      <c r="AD157" s="11">
        <v>8.2293000000000005E-2</v>
      </c>
      <c r="AE157" s="11">
        <v>0.176452</v>
      </c>
    </row>
    <row r="158" spans="1:31" ht="13.5" customHeight="1" x14ac:dyDescent="0.15">
      <c r="A158" s="1"/>
      <c r="B158" s="16" t="s">
        <v>449</v>
      </c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>
        <v>1.5433000000000001E-2</v>
      </c>
      <c r="N158" s="14">
        <v>4.4283000000000003E-2</v>
      </c>
      <c r="O158" s="14">
        <v>1.1413E-2</v>
      </c>
      <c r="P158" s="14"/>
      <c r="Q158" s="14"/>
      <c r="R158" s="14"/>
      <c r="S158" s="14">
        <v>2.1559999999999999E-3</v>
      </c>
      <c r="T158" s="14"/>
      <c r="U158" s="14"/>
      <c r="V158" s="14"/>
      <c r="W158" s="14"/>
      <c r="X158" s="14">
        <v>8.4199999999999998E-4</v>
      </c>
      <c r="Y158" s="14">
        <v>4.08E-4</v>
      </c>
      <c r="Z158" s="14">
        <v>1.9380000000000001E-3</v>
      </c>
      <c r="AA158" s="14">
        <v>2.1933999999999999E-2</v>
      </c>
      <c r="AB158" s="14">
        <v>1.872E-3</v>
      </c>
      <c r="AC158" s="14">
        <v>12.552279</v>
      </c>
      <c r="AD158" s="14">
        <v>16.344691999999998</v>
      </c>
      <c r="AE158" s="14">
        <v>1.0689930000000001</v>
      </c>
    </row>
    <row r="159" spans="1:31" ht="13.5" customHeight="1" x14ac:dyDescent="0.15">
      <c r="A159" s="1"/>
      <c r="B159" s="16" t="s">
        <v>450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>
        <v>1.933E-3</v>
      </c>
      <c r="S159" s="11"/>
      <c r="T159" s="11">
        <v>1.7650000000000001E-3</v>
      </c>
      <c r="U159" s="11"/>
      <c r="V159" s="11">
        <v>1.11E-4</v>
      </c>
      <c r="W159" s="11"/>
      <c r="X159" s="11"/>
      <c r="Y159" s="11"/>
      <c r="Z159" s="11"/>
      <c r="AA159" s="11">
        <v>6.0170000000000001E-2</v>
      </c>
      <c r="AB159" s="11"/>
      <c r="AC159" s="11">
        <v>6.6279570000000003</v>
      </c>
      <c r="AD159" s="11">
        <v>7.0799999999999997E-4</v>
      </c>
      <c r="AE159" s="11"/>
    </row>
    <row r="160" spans="1:31" ht="13.5" customHeight="1" x14ac:dyDescent="0.15">
      <c r="A160" s="1"/>
      <c r="B160" s="16" t="s">
        <v>451</v>
      </c>
      <c r="C160" s="13">
        <v>0.44900000000000001</v>
      </c>
      <c r="D160" s="14"/>
      <c r="E160" s="14">
        <v>4.4999999999999998E-2</v>
      </c>
      <c r="F160" s="14">
        <v>1E-3</v>
      </c>
      <c r="G160" s="14">
        <v>1.5189999999999999</v>
      </c>
      <c r="H160" s="14"/>
      <c r="I160" s="14">
        <v>0.28149999999999997</v>
      </c>
      <c r="J160" s="14">
        <v>5.0756000000000003E-2</v>
      </c>
      <c r="K160" s="14">
        <v>0.40177600000000002</v>
      </c>
      <c r="L160" s="14">
        <v>0.39465899999999998</v>
      </c>
      <c r="M160" s="14"/>
      <c r="N160" s="14">
        <v>0.72375900000000004</v>
      </c>
      <c r="O160" s="14">
        <v>0.25721699999999997</v>
      </c>
      <c r="P160" s="14"/>
      <c r="Q160" s="14">
        <v>4.0289999999999996E-3</v>
      </c>
      <c r="R160" s="14"/>
      <c r="S160" s="14">
        <v>0.75004899999999997</v>
      </c>
      <c r="T160" s="14">
        <v>0.16578599999999999</v>
      </c>
      <c r="U160" s="14">
        <v>0.24419199999999999</v>
      </c>
      <c r="V160" s="14">
        <v>0.13763700000000001</v>
      </c>
      <c r="W160" s="14">
        <v>0.15192900000000001</v>
      </c>
      <c r="X160" s="14">
        <v>1.4825E-2</v>
      </c>
      <c r="Y160" s="14">
        <v>1.712E-3</v>
      </c>
      <c r="Z160" s="14">
        <v>1.5410000000000001E-3</v>
      </c>
      <c r="AA160" s="14">
        <v>0.45206299999999999</v>
      </c>
      <c r="AB160" s="14">
        <v>8.7903999999999996E-2</v>
      </c>
      <c r="AC160" s="14">
        <v>0.18476699999999999</v>
      </c>
      <c r="AD160" s="14">
        <v>0.17985999999999999</v>
      </c>
      <c r="AE160" s="14">
        <v>3.9423E-2</v>
      </c>
    </row>
    <row r="161" spans="1:31" ht="13.5" customHeight="1" x14ac:dyDescent="0.15">
      <c r="A161" s="1"/>
      <c r="B161" s="16" t="s">
        <v>452</v>
      </c>
      <c r="C161" s="10"/>
      <c r="D161" s="11"/>
      <c r="E161" s="11"/>
      <c r="F161" s="11"/>
      <c r="G161" s="11"/>
      <c r="H161" s="11"/>
      <c r="I161" s="11">
        <v>0.38658999999999999</v>
      </c>
      <c r="J161" s="11"/>
      <c r="K161" s="11">
        <v>0.66747800000000002</v>
      </c>
      <c r="L161" s="11">
        <v>1.8E-3</v>
      </c>
      <c r="M161" s="11">
        <v>1.0325000000000001E-2</v>
      </c>
      <c r="N161" s="11"/>
      <c r="O161" s="11">
        <v>1.3644999999999999E-2</v>
      </c>
      <c r="P161" s="11">
        <v>0.58865900000000004</v>
      </c>
      <c r="Q161" s="11">
        <v>0.72606899999999996</v>
      </c>
      <c r="R161" s="11">
        <v>0.68181000000000003</v>
      </c>
      <c r="S161" s="11">
        <v>0.74792199999999998</v>
      </c>
      <c r="T161" s="11">
        <v>0.57225000000000004</v>
      </c>
      <c r="U161" s="11">
        <v>1.9768000000000001E-2</v>
      </c>
      <c r="V161" s="11">
        <v>2.8089999999999999E-3</v>
      </c>
      <c r="W161" s="11">
        <v>0.14393600000000001</v>
      </c>
      <c r="X161" s="11">
        <v>1.061571</v>
      </c>
      <c r="Y161" s="11">
        <v>1.2733859999999999</v>
      </c>
      <c r="Z161" s="11">
        <v>0.459642</v>
      </c>
      <c r="AA161" s="11">
        <v>0.62364600000000003</v>
      </c>
      <c r="AB161" s="11">
        <v>0.48392600000000002</v>
      </c>
      <c r="AC161" s="11">
        <v>2.3564999999999999E-2</v>
      </c>
      <c r="AD161" s="11">
        <v>0.108905</v>
      </c>
      <c r="AE161" s="11">
        <v>0.100967</v>
      </c>
    </row>
    <row r="162" spans="1:31" ht="13.5" customHeight="1" x14ac:dyDescent="0.15">
      <c r="A162" s="1"/>
      <c r="B162" s="16" t="s">
        <v>453</v>
      </c>
      <c r="C162" s="13"/>
      <c r="D162" s="14"/>
      <c r="E162" s="14">
        <v>1.0009999999999999</v>
      </c>
      <c r="F162" s="14"/>
      <c r="G162" s="14">
        <v>0.28799999999999998</v>
      </c>
      <c r="H162" s="14"/>
      <c r="I162" s="14">
        <v>3.4787599999999999</v>
      </c>
      <c r="J162" s="14">
        <v>8.8459999999999997E-2</v>
      </c>
      <c r="K162" s="14">
        <v>0.27223599999999998</v>
      </c>
      <c r="L162" s="14">
        <v>0.12321500000000001</v>
      </c>
      <c r="M162" s="14">
        <v>3.0186999999999999E-2</v>
      </c>
      <c r="N162" s="14">
        <v>4.7284E-2</v>
      </c>
      <c r="O162" s="14">
        <v>5.2204E-2</v>
      </c>
      <c r="P162" s="14">
        <v>2.3393000000000001E-2</v>
      </c>
      <c r="Q162" s="14">
        <v>4.1334999999999997E-2</v>
      </c>
      <c r="R162" s="14"/>
      <c r="S162" s="14">
        <v>0.15984999999999999</v>
      </c>
      <c r="T162" s="14">
        <v>0.26620899999999997</v>
      </c>
      <c r="U162" s="14">
        <v>0.13217999999999999</v>
      </c>
      <c r="V162" s="14">
        <v>1.6511999999999999E-2</v>
      </c>
      <c r="W162" s="14">
        <v>1.2997999999999999E-2</v>
      </c>
      <c r="X162" s="14">
        <v>0.21817</v>
      </c>
      <c r="Y162" s="14">
        <v>7.1971999999999994E-2</v>
      </c>
      <c r="Z162" s="14">
        <v>1.3913E-2</v>
      </c>
      <c r="AA162" s="14">
        <v>0.22007599999999999</v>
      </c>
      <c r="AB162" s="14">
        <v>4.0320999999999998</v>
      </c>
      <c r="AC162" s="14">
        <v>2.4807549999999998</v>
      </c>
      <c r="AD162" s="14">
        <v>4.338514</v>
      </c>
      <c r="AE162" s="14">
        <v>8.9390630000000009</v>
      </c>
    </row>
    <row r="163" spans="1:31" ht="13.5" customHeight="1" x14ac:dyDescent="0.15">
      <c r="A163" s="1"/>
      <c r="B163" s="16" t="s">
        <v>454</v>
      </c>
      <c r="C163" s="10"/>
      <c r="D163" s="11"/>
      <c r="E163" s="11"/>
      <c r="F163" s="11"/>
      <c r="G163" s="11"/>
      <c r="H163" s="11"/>
      <c r="I163" s="11">
        <v>0.25051000000000001</v>
      </c>
      <c r="J163" s="11"/>
      <c r="K163" s="11">
        <v>2.1529E-2</v>
      </c>
      <c r="L163" s="11">
        <v>1.3421000000000001E-2</v>
      </c>
      <c r="M163" s="11">
        <v>2.9711000000000001E-2</v>
      </c>
      <c r="N163" s="11">
        <v>2.4680000000000001E-3</v>
      </c>
      <c r="O163" s="11"/>
      <c r="P163" s="11"/>
      <c r="Q163" s="11"/>
      <c r="R163" s="11"/>
      <c r="S163" s="11"/>
      <c r="T163" s="11"/>
      <c r="U163" s="11"/>
      <c r="V163" s="11">
        <v>1.3960000000000001E-3</v>
      </c>
      <c r="W163" s="11"/>
      <c r="X163" s="11">
        <v>4.3899999999999998E-3</v>
      </c>
      <c r="Y163" s="11"/>
      <c r="Z163" s="11"/>
      <c r="AA163" s="11">
        <v>3.735E-3</v>
      </c>
      <c r="AB163" s="11">
        <v>4.3080000000000002E-3</v>
      </c>
      <c r="AC163" s="11">
        <v>6.4999999999999997E-4</v>
      </c>
      <c r="AD163" s="11">
        <v>5.8999999999999999E-3</v>
      </c>
      <c r="AE163" s="11">
        <v>2.1320000000000002E-3</v>
      </c>
    </row>
    <row r="164" spans="1:31" ht="13.5" customHeight="1" x14ac:dyDescent="0.15">
      <c r="A164" s="1"/>
      <c r="B164" s="16" t="s">
        <v>455</v>
      </c>
      <c r="C164" s="13">
        <v>0.09</v>
      </c>
      <c r="D164" s="14">
        <v>0.123</v>
      </c>
      <c r="E164" s="14">
        <v>6.9489999999999998</v>
      </c>
      <c r="F164" s="14">
        <v>5.4859999999999998</v>
      </c>
      <c r="G164" s="14">
        <v>3.09</v>
      </c>
      <c r="H164" s="14"/>
      <c r="I164" s="14">
        <v>4.2086699999999997</v>
      </c>
      <c r="J164" s="14">
        <v>0.27062199999999997</v>
      </c>
      <c r="K164" s="14">
        <v>0.47683999999999999</v>
      </c>
      <c r="L164" s="14">
        <v>1.7014999999999999E-2</v>
      </c>
      <c r="M164" s="14"/>
      <c r="N164" s="14">
        <v>2.4447E-2</v>
      </c>
      <c r="O164" s="14">
        <v>6.1159999999999999E-2</v>
      </c>
      <c r="P164" s="14"/>
      <c r="Q164" s="14">
        <v>1.7916999999999999E-2</v>
      </c>
      <c r="R164" s="14">
        <v>4.4953E-2</v>
      </c>
      <c r="S164" s="14">
        <v>1.8201999999999999E-2</v>
      </c>
      <c r="T164" s="14">
        <v>1.13E-4</v>
      </c>
      <c r="U164" s="14">
        <v>4.5000000000000003E-5</v>
      </c>
      <c r="V164" s="14">
        <v>0.53488400000000003</v>
      </c>
      <c r="W164" s="14">
        <v>4.5170000000000002E-3</v>
      </c>
      <c r="X164" s="14">
        <v>6.1780000000000003E-3</v>
      </c>
      <c r="Y164" s="14">
        <v>1.5726E-2</v>
      </c>
      <c r="Z164" s="14">
        <v>0.10254099999999999</v>
      </c>
      <c r="AA164" s="14">
        <v>0.36250900000000003</v>
      </c>
      <c r="AB164" s="14">
        <v>0.75122699999999998</v>
      </c>
      <c r="AC164" s="14">
        <v>1.6982619999999999</v>
      </c>
      <c r="AD164" s="14">
        <v>0.74142600000000003</v>
      </c>
      <c r="AE164" s="14">
        <v>1.0220899999999999</v>
      </c>
    </row>
    <row r="165" spans="1:31" ht="13.5" customHeight="1" x14ac:dyDescent="0.15">
      <c r="A165" s="1"/>
      <c r="B165" s="16" t="s">
        <v>456</v>
      </c>
      <c r="C165" s="10"/>
      <c r="D165" s="11"/>
      <c r="E165" s="11">
        <v>8.9999999999999993E-3</v>
      </c>
      <c r="F165" s="11">
        <v>4.7E-2</v>
      </c>
      <c r="G165" s="11"/>
      <c r="H165" s="11"/>
      <c r="I165" s="11"/>
      <c r="J165" s="11">
        <v>3.7414999999999997E-2</v>
      </c>
      <c r="K165" s="11">
        <v>1.7600000000000001E-2</v>
      </c>
      <c r="L165" s="11">
        <v>0.104466</v>
      </c>
      <c r="M165" s="11">
        <v>1.9512000000000002E-2</v>
      </c>
      <c r="N165" s="11">
        <v>0.161717</v>
      </c>
      <c r="O165" s="11">
        <v>0.14149999999999999</v>
      </c>
      <c r="P165" s="11"/>
      <c r="Q165" s="11"/>
      <c r="R165" s="11"/>
      <c r="S165" s="11"/>
      <c r="T165" s="11"/>
      <c r="U165" s="11"/>
      <c r="V165" s="11"/>
      <c r="W165" s="11"/>
      <c r="X165" s="11">
        <v>3.0771E-2</v>
      </c>
      <c r="Y165" s="11"/>
      <c r="Z165" s="11">
        <v>2.5839999999999999E-3</v>
      </c>
      <c r="AA165" s="11"/>
      <c r="AB165" s="11">
        <v>3.0240000000000002E-3</v>
      </c>
      <c r="AC165" s="11">
        <v>5.0270000000000002E-3</v>
      </c>
      <c r="AD165" s="11">
        <v>3.4187000000000002E-2</v>
      </c>
      <c r="AE165" s="11">
        <v>8.3904000000000006E-2</v>
      </c>
    </row>
    <row r="166" spans="1:31" ht="13.5" customHeight="1" x14ac:dyDescent="0.15">
      <c r="A166" s="1"/>
      <c r="B166" s="16" t="s">
        <v>457</v>
      </c>
      <c r="C166" s="13"/>
      <c r="D166" s="14"/>
      <c r="E166" s="14"/>
      <c r="F166" s="14"/>
      <c r="G166" s="14"/>
      <c r="H166" s="14"/>
      <c r="I166" s="14"/>
      <c r="J166" s="14"/>
      <c r="K166" s="14">
        <v>2.1900000000000001E-4</v>
      </c>
      <c r="L166" s="14"/>
      <c r="M166" s="14"/>
      <c r="N166" s="14"/>
      <c r="O166" s="14">
        <v>9.8060000000000005E-3</v>
      </c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 spans="1:31" ht="13.5" customHeight="1" x14ac:dyDescent="0.15">
      <c r="A167" s="1"/>
      <c r="B167" s="16" t="s">
        <v>458</v>
      </c>
      <c r="C167" s="10">
        <v>2.5339999999999998</v>
      </c>
      <c r="D167" s="11">
        <v>0.84</v>
      </c>
      <c r="E167" s="11">
        <v>1.306</v>
      </c>
      <c r="F167" s="11">
        <v>4.9560000000000004</v>
      </c>
      <c r="G167" s="11">
        <v>4.33</v>
      </c>
      <c r="H167" s="11"/>
      <c r="I167" s="11">
        <v>3.2924600000000002</v>
      </c>
      <c r="J167" s="11">
        <v>0.97858599999999996</v>
      </c>
      <c r="K167" s="11">
        <v>0.92733900000000002</v>
      </c>
      <c r="L167" s="11">
        <v>2.6354820000000001</v>
      </c>
      <c r="M167" s="11">
        <v>1.733058</v>
      </c>
      <c r="N167" s="11">
        <v>1.2813840000000001</v>
      </c>
      <c r="O167" s="11">
        <v>4.0681450000000003</v>
      </c>
      <c r="P167" s="11">
        <v>1.7309209999999999</v>
      </c>
      <c r="Q167" s="11">
        <v>3.3683550000000002</v>
      </c>
      <c r="R167" s="11">
        <v>0.94713700000000001</v>
      </c>
      <c r="S167" s="11">
        <v>1.6356869999999999</v>
      </c>
      <c r="T167" s="11">
        <v>2.9576630000000002</v>
      </c>
      <c r="U167" s="11">
        <v>5.4902199999999999</v>
      </c>
      <c r="V167" s="11">
        <v>1.9194059999999999</v>
      </c>
      <c r="W167" s="11">
        <v>3.504251</v>
      </c>
      <c r="X167" s="11">
        <v>0.94488499999999997</v>
      </c>
      <c r="Y167" s="11">
        <v>2.1400299999999999</v>
      </c>
      <c r="Z167" s="11">
        <v>4.0405040000000003</v>
      </c>
      <c r="AA167" s="11">
        <v>9.9930489999999992</v>
      </c>
      <c r="AB167" s="11">
        <v>12.541467000000001</v>
      </c>
      <c r="AC167" s="11"/>
      <c r="AD167" s="11"/>
      <c r="AE167" s="11">
        <v>3.8918539999999999</v>
      </c>
    </row>
    <row r="168" spans="1:31" ht="13.5" customHeight="1" x14ac:dyDescent="0.15">
      <c r="A168" s="1"/>
      <c r="B168" s="16" t="s">
        <v>459</v>
      </c>
      <c r="C168" s="13"/>
      <c r="D168" s="14"/>
      <c r="E168" s="14">
        <v>1.7999999999999999E-2</v>
      </c>
      <c r="F168" s="14">
        <v>2E-3</v>
      </c>
      <c r="G168" s="14">
        <v>9.8000000000000004E-2</v>
      </c>
      <c r="H168" s="14"/>
      <c r="I168" s="14"/>
      <c r="J168" s="14">
        <v>2.3132E-2</v>
      </c>
      <c r="K168" s="14">
        <v>0.20947399999999999</v>
      </c>
      <c r="L168" s="14">
        <v>0.279422</v>
      </c>
      <c r="M168" s="14">
        <v>0.23111000000000001</v>
      </c>
      <c r="N168" s="14">
        <v>6.7704E-2</v>
      </c>
      <c r="O168" s="14">
        <v>0.12886800000000001</v>
      </c>
      <c r="P168" s="14"/>
      <c r="Q168" s="14"/>
      <c r="R168" s="14"/>
      <c r="S168" s="14"/>
      <c r="T168" s="14">
        <v>1.663E-3</v>
      </c>
      <c r="U168" s="14">
        <v>6.9509999999999997E-3</v>
      </c>
      <c r="V168" s="14">
        <v>1.2074E-2</v>
      </c>
      <c r="W168" s="14">
        <v>4.5487E-2</v>
      </c>
      <c r="X168" s="14"/>
      <c r="Y168" s="14"/>
      <c r="Z168" s="14">
        <v>9.7941E-2</v>
      </c>
      <c r="AA168" s="14">
        <v>6.2524999999999997E-2</v>
      </c>
      <c r="AB168" s="14">
        <v>1.0920000000000001E-3</v>
      </c>
      <c r="AC168" s="14">
        <v>4.235E-3</v>
      </c>
      <c r="AD168" s="14">
        <v>8.7155999999999997E-2</v>
      </c>
      <c r="AE168" s="14">
        <v>0.20239299999999999</v>
      </c>
    </row>
    <row r="169" spans="1:31" ht="13.5" customHeight="1" x14ac:dyDescent="0.15">
      <c r="A169" s="1"/>
      <c r="B169" s="16" t="s">
        <v>460</v>
      </c>
      <c r="C169" s="10"/>
      <c r="D169" s="11">
        <v>1.4E-2</v>
      </c>
      <c r="E169" s="11"/>
      <c r="F169" s="11"/>
      <c r="G169" s="11">
        <v>6.4000000000000001E-2</v>
      </c>
      <c r="H169" s="11"/>
      <c r="I169" s="11"/>
      <c r="J169" s="11"/>
      <c r="K169" s="11"/>
      <c r="L169" s="11"/>
      <c r="M169" s="11"/>
      <c r="N169" s="11">
        <v>8.9289999999999994E-3</v>
      </c>
      <c r="O169" s="11">
        <v>3.2925000000000003E-2</v>
      </c>
      <c r="P169" s="11"/>
      <c r="Q169" s="11">
        <v>8.4100000000000008E-3</v>
      </c>
      <c r="R169" s="11">
        <v>0.11386</v>
      </c>
      <c r="S169" s="11">
        <v>1.536E-3</v>
      </c>
      <c r="T169" s="11">
        <v>8.1671940000000003</v>
      </c>
      <c r="U169" s="11">
        <v>1.0026999999999999E-2</v>
      </c>
      <c r="V169" s="11">
        <v>1.1299999999999999E-2</v>
      </c>
      <c r="W169" s="11">
        <v>3.039E-3</v>
      </c>
      <c r="X169" s="11">
        <v>4.46861</v>
      </c>
      <c r="Y169" s="11">
        <v>8.0397999999999997E-2</v>
      </c>
      <c r="Z169" s="11">
        <v>5.2481E-2</v>
      </c>
      <c r="AA169" s="11">
        <v>3.2087999999999998E-2</v>
      </c>
      <c r="AB169" s="11">
        <v>2.1100000000000001E-4</v>
      </c>
      <c r="AC169" s="11"/>
      <c r="AD169" s="11">
        <v>29.353280999999999</v>
      </c>
      <c r="AE169" s="11"/>
    </row>
    <row r="170" spans="1:31" ht="13.5" customHeight="1" x14ac:dyDescent="0.15">
      <c r="A170" s="1"/>
      <c r="B170" s="16" t="s">
        <v>461</v>
      </c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>
        <v>6.9100000000000003E-3</v>
      </c>
      <c r="N170" s="14"/>
      <c r="O170" s="14">
        <v>7.3899999999999999E-3</v>
      </c>
      <c r="P170" s="14">
        <v>2.4320000000000001E-3</v>
      </c>
      <c r="Q170" s="14"/>
      <c r="R170" s="14">
        <v>5.169E-3</v>
      </c>
      <c r="S170" s="14">
        <v>3.9605000000000001E-2</v>
      </c>
      <c r="T170" s="14">
        <v>1.0762000000000001E-2</v>
      </c>
      <c r="U170" s="14">
        <v>3.0249999999999999E-2</v>
      </c>
      <c r="V170" s="14">
        <v>0.14616000000000001</v>
      </c>
      <c r="W170" s="14">
        <v>3.8751000000000001E-2</v>
      </c>
      <c r="X170" s="14"/>
      <c r="Y170" s="14">
        <v>0.259961</v>
      </c>
      <c r="Z170" s="14">
        <v>3.1468000000000003E-2</v>
      </c>
      <c r="AA170" s="14">
        <v>3.2813000000000002E-2</v>
      </c>
      <c r="AB170" s="14">
        <v>7.6400999999999997E-2</v>
      </c>
      <c r="AC170" s="14">
        <v>0.171876</v>
      </c>
      <c r="AD170" s="14">
        <v>0.178313</v>
      </c>
      <c r="AE170" s="14">
        <v>0.12834999999999999</v>
      </c>
    </row>
    <row r="171" spans="1:31" ht="13.5" customHeight="1" x14ac:dyDescent="0.15">
      <c r="A171" s="1"/>
      <c r="B171" s="16" t="s">
        <v>462</v>
      </c>
      <c r="C171" s="10"/>
      <c r="D171" s="11">
        <v>5.9279999999999999</v>
      </c>
      <c r="E171" s="11">
        <v>0.115</v>
      </c>
      <c r="F171" s="11">
        <v>1.3939999999999999</v>
      </c>
      <c r="G171" s="11">
        <v>6.5000000000000002E-2</v>
      </c>
      <c r="H171" s="11"/>
      <c r="I171" s="11">
        <v>12.6069</v>
      </c>
      <c r="J171" s="11">
        <v>3.0400000000000002E-4</v>
      </c>
      <c r="K171" s="11">
        <v>0.52233700000000005</v>
      </c>
      <c r="L171" s="11">
        <v>5.2329879999999998</v>
      </c>
      <c r="M171" s="11">
        <v>3.0266329999999999</v>
      </c>
      <c r="N171" s="11">
        <v>6.8990549999999997</v>
      </c>
      <c r="O171" s="11">
        <v>1.1271979999999999</v>
      </c>
      <c r="P171" s="11">
        <v>0.95065599999999995</v>
      </c>
      <c r="Q171" s="11">
        <v>1.1653020000000001</v>
      </c>
      <c r="R171" s="11">
        <v>1.4411590000000001</v>
      </c>
      <c r="S171" s="11">
        <v>1.607801</v>
      </c>
      <c r="T171" s="11">
        <v>0.54226300000000005</v>
      </c>
      <c r="U171" s="11">
        <v>17.265155</v>
      </c>
      <c r="V171" s="11">
        <v>3.5420940000000001</v>
      </c>
      <c r="W171" s="11">
        <v>11.453236</v>
      </c>
      <c r="X171" s="11">
        <v>5.1262319999999999</v>
      </c>
      <c r="Y171" s="11">
        <v>7.5042540000000004</v>
      </c>
      <c r="Z171" s="11">
        <v>9.4908870000000007</v>
      </c>
      <c r="AA171" s="11">
        <v>3.4476810000000002</v>
      </c>
      <c r="AB171" s="11">
        <v>6.8742130000000001</v>
      </c>
      <c r="AC171" s="11">
        <v>7.5960000000000001</v>
      </c>
      <c r="AD171" s="11">
        <v>8.3672570000000004</v>
      </c>
      <c r="AE171" s="11">
        <v>2.640361</v>
      </c>
    </row>
    <row r="172" spans="1:31" ht="13.5" customHeight="1" x14ac:dyDescent="0.15">
      <c r="A172" s="1"/>
      <c r="B172" s="16" t="s">
        <v>463</v>
      </c>
      <c r="C172" s="13"/>
      <c r="D172" s="14"/>
      <c r="E172" s="14"/>
      <c r="F172" s="14">
        <v>0.83799999999999997</v>
      </c>
      <c r="G172" s="14">
        <v>0.20499999999999999</v>
      </c>
      <c r="H172" s="14"/>
      <c r="I172" s="14">
        <v>9.2488399999999995</v>
      </c>
      <c r="J172" s="14">
        <v>1.199014</v>
      </c>
      <c r="K172" s="14">
        <v>4.0946210000000001</v>
      </c>
      <c r="L172" s="14">
        <v>2.1450119999999999</v>
      </c>
      <c r="M172" s="14">
        <v>0.18013399999999999</v>
      </c>
      <c r="N172" s="14">
        <v>1.3352040000000001</v>
      </c>
      <c r="O172" s="14">
        <v>1.6628179999999999</v>
      </c>
      <c r="P172" s="14">
        <v>0.52729599999999999</v>
      </c>
      <c r="Q172" s="14">
        <v>8.0300000000000007E-3</v>
      </c>
      <c r="R172" s="14">
        <v>0.100303</v>
      </c>
      <c r="S172" s="14"/>
      <c r="T172" s="14">
        <v>5.738E-3</v>
      </c>
      <c r="U172" s="14"/>
      <c r="V172" s="14">
        <v>6.69E-4</v>
      </c>
      <c r="W172" s="14"/>
      <c r="X172" s="14">
        <v>7.4299999999999995E-4</v>
      </c>
      <c r="Y172" s="14">
        <v>1.4710000000000001E-3</v>
      </c>
      <c r="Z172" s="14">
        <v>3.77E-4</v>
      </c>
      <c r="AA172" s="14">
        <v>4.0701000000000001E-2</v>
      </c>
      <c r="AB172" s="14">
        <v>1.2684000000000001E-2</v>
      </c>
      <c r="AC172" s="14">
        <v>9.0580000000000001E-3</v>
      </c>
      <c r="AD172" s="14">
        <v>0.18081900000000001</v>
      </c>
      <c r="AE172" s="14">
        <v>1.575E-3</v>
      </c>
    </row>
    <row r="173" spans="1:31" ht="13.5" customHeight="1" x14ac:dyDescent="0.15">
      <c r="A173" s="1"/>
      <c r="B173" s="16" t="s">
        <v>464</v>
      </c>
      <c r="C173" s="10"/>
      <c r="D173" s="11"/>
      <c r="E173" s="11"/>
      <c r="F173" s="11">
        <v>2.5000000000000001E-2</v>
      </c>
      <c r="G173" s="11"/>
      <c r="H173" s="11"/>
      <c r="I173" s="11">
        <v>0.63134999999999997</v>
      </c>
      <c r="J173" s="11">
        <v>0.58560800000000002</v>
      </c>
      <c r="K173" s="11">
        <v>0.17671200000000001</v>
      </c>
      <c r="L173" s="11">
        <v>0.25503799999999999</v>
      </c>
      <c r="M173" s="11">
        <v>3.7399999999999998E-4</v>
      </c>
      <c r="N173" s="11">
        <v>5.5044000000000003E-2</v>
      </c>
      <c r="O173" s="11">
        <v>0.92032400000000003</v>
      </c>
      <c r="P173" s="11">
        <v>6.2321000000000001E-2</v>
      </c>
      <c r="Q173" s="11">
        <v>1.4771810000000001</v>
      </c>
      <c r="R173" s="11">
        <v>1.7523E-2</v>
      </c>
      <c r="S173" s="11"/>
      <c r="T173" s="11">
        <v>12.380860999999999</v>
      </c>
      <c r="U173" s="11">
        <v>0.64480000000000004</v>
      </c>
      <c r="V173" s="11">
        <v>0.29841499999999999</v>
      </c>
      <c r="W173" s="11">
        <v>0.425649</v>
      </c>
      <c r="X173" s="11">
        <v>0.24119699999999999</v>
      </c>
      <c r="Y173" s="11">
        <v>1.007663</v>
      </c>
      <c r="Z173" s="11">
        <v>1.0014240000000001</v>
      </c>
      <c r="AA173" s="11">
        <v>1.690455</v>
      </c>
      <c r="AB173" s="11">
        <v>1.3068820000000001</v>
      </c>
      <c r="AC173" s="11">
        <v>0.23458999999999999</v>
      </c>
      <c r="AD173" s="11">
        <v>9.0219489999999993</v>
      </c>
      <c r="AE173" s="11">
        <v>36.375441000000002</v>
      </c>
    </row>
    <row r="174" spans="1:31" ht="13.5" customHeight="1" x14ac:dyDescent="0.15">
      <c r="A174" s="1"/>
      <c r="B174" s="16" t="s">
        <v>465</v>
      </c>
      <c r="C174" s="13">
        <v>13.638</v>
      </c>
      <c r="D174" s="14">
        <v>16.957000000000001</v>
      </c>
      <c r="E174" s="14">
        <v>7.0010000000000003</v>
      </c>
      <c r="F174" s="14">
        <v>0.6</v>
      </c>
      <c r="G174" s="14">
        <v>0.27400000000000002</v>
      </c>
      <c r="H174" s="14"/>
      <c r="I174" s="14">
        <v>0.94893000000000005</v>
      </c>
      <c r="J174" s="14">
        <v>0.15767200000000001</v>
      </c>
      <c r="K174" s="14">
        <v>1.1967999999999999E-2</v>
      </c>
      <c r="L174" s="14">
        <v>0.55988400000000005</v>
      </c>
      <c r="M174" s="14">
        <v>1.0340130000000001</v>
      </c>
      <c r="N174" s="14">
        <v>0.18045700000000001</v>
      </c>
      <c r="O174" s="14">
        <v>0.65362500000000001</v>
      </c>
      <c r="P174" s="14">
        <v>3.5309999999999999E-3</v>
      </c>
      <c r="Q174" s="14">
        <v>0.215865</v>
      </c>
      <c r="R174" s="14">
        <v>1.122673</v>
      </c>
      <c r="S174" s="14">
        <v>0.121085</v>
      </c>
      <c r="T174" s="14">
        <v>4.0844999999999999E-2</v>
      </c>
      <c r="U174" s="14">
        <v>5.5681599999999998</v>
      </c>
      <c r="V174" s="14">
        <v>8.0231150000000007</v>
      </c>
      <c r="W174" s="14">
        <v>5.3771329999999997</v>
      </c>
      <c r="X174" s="14">
        <v>4.8543789999999998</v>
      </c>
      <c r="Y174" s="14">
        <v>2.0071750000000002</v>
      </c>
      <c r="Z174" s="14">
        <v>2.9863499999999998</v>
      </c>
      <c r="AA174" s="14">
        <v>2.3938350000000002</v>
      </c>
      <c r="AB174" s="14">
        <v>3.3126600000000002</v>
      </c>
      <c r="AC174" s="14">
        <v>0.59855000000000003</v>
      </c>
      <c r="AD174" s="14">
        <v>1.9392579999999999</v>
      </c>
      <c r="AE174" s="14">
        <v>2.4601579999999998</v>
      </c>
    </row>
    <row r="175" spans="1:31" ht="13.5" customHeight="1" x14ac:dyDescent="0.15">
      <c r="A175" s="1"/>
      <c r="B175" s="16" t="s">
        <v>466</v>
      </c>
      <c r="C175" s="10"/>
      <c r="D175" s="11"/>
      <c r="E175" s="11"/>
      <c r="F175" s="11">
        <v>1E-3</v>
      </c>
      <c r="G175" s="11">
        <v>2.9000000000000001E-2</v>
      </c>
      <c r="H175" s="11"/>
      <c r="I175" s="11">
        <v>0.141759</v>
      </c>
      <c r="J175" s="11">
        <v>9.2740000000000003E-2</v>
      </c>
      <c r="K175" s="11">
        <v>3.15E-3</v>
      </c>
      <c r="L175" s="11">
        <v>4.3401000000000002E-2</v>
      </c>
      <c r="M175" s="11">
        <v>0.153225</v>
      </c>
      <c r="N175" s="11">
        <v>0.17962900000000001</v>
      </c>
      <c r="O175" s="11">
        <v>4.1228000000000001E-2</v>
      </c>
      <c r="P175" s="11">
        <v>0.220107</v>
      </c>
      <c r="Q175" s="11">
        <v>7.5030000000000001E-3</v>
      </c>
      <c r="R175" s="11">
        <v>1.3218000000000001E-2</v>
      </c>
      <c r="S175" s="11"/>
      <c r="T175" s="11">
        <v>2.3545E-2</v>
      </c>
      <c r="U175" s="11">
        <v>1.3860000000000001E-2</v>
      </c>
      <c r="V175" s="11">
        <v>5.9490000000000003E-3</v>
      </c>
      <c r="W175" s="11"/>
      <c r="X175" s="11"/>
      <c r="Y175" s="11">
        <v>0.43406</v>
      </c>
      <c r="Z175" s="11">
        <v>2.4414000000000002E-2</v>
      </c>
      <c r="AA175" s="11">
        <v>1.8550000000000001E-3</v>
      </c>
      <c r="AB175" s="11"/>
      <c r="AC175" s="11"/>
      <c r="AD175" s="11"/>
      <c r="AE175" s="11"/>
    </row>
    <row r="176" spans="1:31" ht="13.5" customHeight="1" x14ac:dyDescent="0.15">
      <c r="A176" s="1"/>
      <c r="B176" s="16" t="s">
        <v>467</v>
      </c>
      <c r="C176" s="13"/>
      <c r="D176" s="14"/>
      <c r="E176" s="14"/>
      <c r="F176" s="14"/>
      <c r="G176" s="14">
        <v>1E-3</v>
      </c>
      <c r="H176" s="14"/>
      <c r="I176" s="14"/>
      <c r="J176" s="14"/>
      <c r="K176" s="14">
        <v>5.5112000000000001E-2</v>
      </c>
      <c r="L176" s="14">
        <v>0.13686999999999999</v>
      </c>
      <c r="M176" s="14"/>
      <c r="N176" s="14">
        <v>1.5807999999999999E-2</v>
      </c>
      <c r="O176" s="14">
        <v>1.010893</v>
      </c>
      <c r="P176" s="14"/>
      <c r="Q176" s="14"/>
      <c r="R176" s="14"/>
      <c r="S176" s="14">
        <v>4.0099999999999999E-4</v>
      </c>
      <c r="T176" s="14">
        <v>0.81754599999999999</v>
      </c>
      <c r="U176" s="14">
        <v>0.17363400000000001</v>
      </c>
      <c r="V176" s="14">
        <v>0.358124</v>
      </c>
      <c r="W176" s="14">
        <v>0.104555</v>
      </c>
      <c r="X176" s="14"/>
      <c r="Y176" s="14"/>
      <c r="Z176" s="14">
        <v>2.7829999999999999E-3</v>
      </c>
      <c r="AA176" s="14">
        <v>2.232E-3</v>
      </c>
      <c r="AB176" s="14">
        <v>9.3699999999999999E-3</v>
      </c>
      <c r="AC176" s="14">
        <v>0.13831099999999999</v>
      </c>
      <c r="AD176" s="14">
        <v>4.8196999999999997E-2</v>
      </c>
      <c r="AE176" s="14">
        <v>1.1832000000000001E-2</v>
      </c>
    </row>
    <row r="177" spans="1:31" ht="13.5" customHeight="1" x14ac:dyDescent="0.15">
      <c r="A177" s="1"/>
      <c r="B177" s="16" t="s">
        <v>468</v>
      </c>
      <c r="C177" s="10">
        <v>4.9989999999999997</v>
      </c>
      <c r="D177" s="11">
        <v>2E-3</v>
      </c>
      <c r="E177" s="11">
        <v>0.23200000000000001</v>
      </c>
      <c r="F177" s="11">
        <v>0.98</v>
      </c>
      <c r="G177" s="11">
        <v>36.716000000000001</v>
      </c>
      <c r="H177" s="11"/>
      <c r="I177" s="11">
        <v>23.386030000000002</v>
      </c>
      <c r="J177" s="11">
        <v>9.6041319999999999</v>
      </c>
      <c r="K177" s="11">
        <v>20.436177000000001</v>
      </c>
      <c r="L177" s="11">
        <v>6.6781999999999994E-2</v>
      </c>
      <c r="M177" s="11"/>
      <c r="N177" s="11">
        <v>4.3079850000000004</v>
      </c>
      <c r="O177" s="11">
        <v>0.144431</v>
      </c>
      <c r="P177" s="11">
        <v>3.8839999999999999E-3</v>
      </c>
      <c r="Q177" s="11">
        <v>4.3982E-2</v>
      </c>
      <c r="R177" s="11">
        <v>6.6544000000000006E-2</v>
      </c>
      <c r="S177" s="11">
        <v>5.2303940000000004</v>
      </c>
      <c r="T177" s="11">
        <v>0.108725</v>
      </c>
      <c r="U177" s="11">
        <v>9.1444999999999999E-2</v>
      </c>
      <c r="V177" s="11">
        <v>0.88345300000000004</v>
      </c>
      <c r="W177" s="11">
        <v>3.245943</v>
      </c>
      <c r="X177" s="11">
        <v>9.8438510000000008</v>
      </c>
      <c r="Y177" s="11">
        <v>1.677611</v>
      </c>
      <c r="Z177" s="11">
        <v>15.555603</v>
      </c>
      <c r="AA177" s="11">
        <v>9.5764410000000009</v>
      </c>
      <c r="AB177" s="11">
        <v>24.317464000000001</v>
      </c>
      <c r="AC177" s="11">
        <v>0.94547000000000003</v>
      </c>
      <c r="AD177" s="11">
        <v>30.812685999999999</v>
      </c>
      <c r="AE177" s="11">
        <v>60.485173000000003</v>
      </c>
    </row>
    <row r="178" spans="1:31" ht="13.5" customHeight="1" x14ac:dyDescent="0.15">
      <c r="A178" s="1"/>
      <c r="B178" s="16" t="s">
        <v>469</v>
      </c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>
        <v>2.1798000000000001E-2</v>
      </c>
      <c r="P178" s="14"/>
      <c r="Q178" s="14"/>
      <c r="R178" s="14"/>
      <c r="S178" s="14"/>
      <c r="T178" s="14">
        <v>1.1009E-2</v>
      </c>
      <c r="U178" s="14"/>
      <c r="V178" s="14"/>
      <c r="W178" s="14"/>
      <c r="X178" s="14"/>
      <c r="Y178" s="14">
        <v>3.1999999999999999E-5</v>
      </c>
      <c r="Z178" s="14"/>
      <c r="AA178" s="14">
        <v>1.1999999999999999E-3</v>
      </c>
      <c r="AB178" s="14"/>
      <c r="AC178" s="14"/>
      <c r="AD178" s="14">
        <v>1.16E-4</v>
      </c>
      <c r="AE178" s="14">
        <v>2.2369999999999998E-3</v>
      </c>
    </row>
    <row r="179" spans="1:31" ht="13.5" customHeight="1" x14ac:dyDescent="0.15">
      <c r="A179" s="1"/>
      <c r="B179" s="16" t="s">
        <v>470</v>
      </c>
      <c r="C179" s="10"/>
      <c r="D179" s="11"/>
      <c r="E179" s="11"/>
      <c r="F179" s="11">
        <v>7.9000000000000001E-2</v>
      </c>
      <c r="G179" s="11">
        <v>0.61199999999999999</v>
      </c>
      <c r="H179" s="11"/>
      <c r="I179" s="11"/>
      <c r="J179" s="11"/>
      <c r="K179" s="11">
        <v>0.112667</v>
      </c>
      <c r="L179" s="11">
        <v>0.59712500000000002</v>
      </c>
      <c r="M179" s="11">
        <v>0.74109199999999997</v>
      </c>
      <c r="N179" s="11">
        <v>0.395509</v>
      </c>
      <c r="O179" s="11">
        <v>0.88950600000000002</v>
      </c>
      <c r="P179" s="11">
        <v>0.130942</v>
      </c>
      <c r="Q179" s="11">
        <v>4.7200000000000002E-3</v>
      </c>
      <c r="R179" s="11"/>
      <c r="S179" s="11"/>
      <c r="T179" s="11"/>
      <c r="U179" s="11">
        <v>4.0350000000000004E-3</v>
      </c>
      <c r="V179" s="11"/>
      <c r="W179" s="11"/>
      <c r="X179" s="11"/>
      <c r="Y179" s="11"/>
      <c r="Z179" s="11"/>
      <c r="AA179" s="11">
        <v>1.1905000000000001E-2</v>
      </c>
      <c r="AB179" s="11">
        <v>9.4079999999999997E-3</v>
      </c>
      <c r="AC179" s="11"/>
      <c r="AD179" s="11"/>
      <c r="AE179" s="11"/>
    </row>
    <row r="180" spans="1:31" ht="13.5" customHeight="1" x14ac:dyDescent="0.15">
      <c r="A180" s="1"/>
      <c r="B180" s="16" t="s">
        <v>471</v>
      </c>
      <c r="C180" s="13">
        <v>11.44</v>
      </c>
      <c r="D180" s="14">
        <v>10.537000000000001</v>
      </c>
      <c r="E180" s="14">
        <v>3.8660000000000001</v>
      </c>
      <c r="F180" s="14">
        <v>5.8659999999999997</v>
      </c>
      <c r="G180" s="14">
        <v>10.641</v>
      </c>
      <c r="H180" s="14"/>
      <c r="I180" s="14"/>
      <c r="J180" s="14"/>
      <c r="K180" s="14">
        <v>0.119006</v>
      </c>
      <c r="L180" s="14">
        <v>0.25787599999999999</v>
      </c>
      <c r="M180" s="14">
        <v>0.115</v>
      </c>
      <c r="N180" s="14">
        <v>0.31477100000000002</v>
      </c>
      <c r="O180" s="14">
        <v>0.15152399999999999</v>
      </c>
      <c r="P180" s="14">
        <v>0.17666399999999999</v>
      </c>
      <c r="Q180" s="14"/>
      <c r="R180" s="14"/>
      <c r="S180" s="14"/>
      <c r="T180" s="14">
        <v>3.5300000000000002E-4</v>
      </c>
      <c r="U180" s="14">
        <v>5.3328E-2</v>
      </c>
      <c r="V180" s="14">
        <v>8.5075999999999999E-2</v>
      </c>
      <c r="W180" s="14">
        <v>1.12E-4</v>
      </c>
      <c r="X180" s="14">
        <v>1.7179999999999999E-3</v>
      </c>
      <c r="Y180" s="14">
        <v>0.33847100000000002</v>
      </c>
      <c r="Z180" s="14">
        <v>2.1576000000000001E-2</v>
      </c>
      <c r="AA180" s="14">
        <v>5.4699999999999996E-4</v>
      </c>
      <c r="AB180" s="14">
        <v>8.1166000000000002E-2</v>
      </c>
      <c r="AC180" s="14">
        <v>1.8370000000000001E-2</v>
      </c>
      <c r="AD180" s="14">
        <v>2.3706999999999999E-2</v>
      </c>
      <c r="AE180" s="14">
        <v>4.8419999999999999E-3</v>
      </c>
    </row>
    <row r="181" spans="1:31" ht="13.5" customHeight="1" x14ac:dyDescent="0.15">
      <c r="A181" s="1"/>
      <c r="B181" s="16" t="s">
        <v>472</v>
      </c>
      <c r="C181" s="10"/>
      <c r="D181" s="11"/>
      <c r="E181" s="11"/>
      <c r="F181" s="11">
        <v>1E-3</v>
      </c>
      <c r="G181" s="11">
        <v>2.3E-2</v>
      </c>
      <c r="H181" s="11"/>
      <c r="I181" s="11"/>
      <c r="J181" s="11"/>
      <c r="K181" s="11">
        <v>6.4320000000000002E-3</v>
      </c>
      <c r="L181" s="11">
        <v>9.8376000000000005E-2</v>
      </c>
      <c r="M181" s="11">
        <v>0.16017300000000001</v>
      </c>
      <c r="N181" s="11">
        <v>0.383911</v>
      </c>
      <c r="O181" s="11">
        <v>0.39780199999999999</v>
      </c>
      <c r="P181" s="11">
        <v>0.86806700000000003</v>
      </c>
      <c r="Q181" s="11">
        <v>0.64755200000000002</v>
      </c>
      <c r="R181" s="11">
        <v>0.26639000000000002</v>
      </c>
      <c r="S181" s="11">
        <v>0.62706799999999996</v>
      </c>
      <c r="T181" s="11"/>
      <c r="U181" s="11"/>
      <c r="V181" s="11">
        <v>3.8803999999999998E-2</v>
      </c>
      <c r="W181" s="11">
        <v>7.1580000000000003E-3</v>
      </c>
      <c r="X181" s="11">
        <v>0.45384200000000002</v>
      </c>
      <c r="Y181" s="11">
        <v>0.13853499999999999</v>
      </c>
      <c r="Z181" s="11">
        <v>1.75E-3</v>
      </c>
      <c r="AA181" s="11">
        <v>0.233264</v>
      </c>
      <c r="AB181" s="11">
        <v>1.985169</v>
      </c>
      <c r="AC181" s="11">
        <v>1.4154999999999999E-2</v>
      </c>
      <c r="AD181" s="11">
        <v>3.9730449999999999</v>
      </c>
      <c r="AE181" s="11">
        <v>0.47472599999999998</v>
      </c>
    </row>
    <row r="182" spans="1:31" ht="13.5" customHeight="1" x14ac:dyDescent="0.15">
      <c r="A182" s="1"/>
      <c r="B182" s="16" t="s">
        <v>473</v>
      </c>
      <c r="C182" s="13"/>
      <c r="D182" s="14"/>
      <c r="E182" s="14"/>
      <c r="F182" s="14">
        <v>6.5000000000000002E-2</v>
      </c>
      <c r="G182" s="14"/>
      <c r="H182" s="14"/>
      <c r="I182" s="14">
        <v>7.3999999999999999E-4</v>
      </c>
      <c r="J182" s="14"/>
      <c r="K182" s="14"/>
      <c r="L182" s="14">
        <v>1.9699999999999999E-4</v>
      </c>
      <c r="M182" s="14"/>
      <c r="N182" s="14">
        <v>5.9838000000000002E-2</v>
      </c>
      <c r="O182" s="14">
        <v>2.1159999999999998E-3</v>
      </c>
      <c r="P182" s="14">
        <v>3.9959000000000001E-2</v>
      </c>
      <c r="Q182" s="14">
        <v>4.4609000000000003E-2</v>
      </c>
      <c r="R182" s="14">
        <v>4.7791E-2</v>
      </c>
      <c r="S182" s="14">
        <v>3.3068E-2</v>
      </c>
      <c r="T182" s="14">
        <v>3.9705999999999998E-2</v>
      </c>
      <c r="U182" s="14">
        <v>7.0200000000000004E-4</v>
      </c>
      <c r="V182" s="14"/>
      <c r="W182" s="14"/>
      <c r="X182" s="14">
        <v>0.136765</v>
      </c>
      <c r="Y182" s="14">
        <v>0.123099</v>
      </c>
      <c r="Z182" s="14">
        <v>3.5719000000000001E-2</v>
      </c>
      <c r="AA182" s="14">
        <v>3.0393E-2</v>
      </c>
      <c r="AB182" s="14">
        <v>0.180867</v>
      </c>
      <c r="AC182" s="14">
        <v>0.36134899999999998</v>
      </c>
      <c r="AD182" s="14">
        <v>8.2200999999999996E-2</v>
      </c>
      <c r="AE182" s="14">
        <v>5.4380999999999999E-2</v>
      </c>
    </row>
    <row r="183" spans="1:31" ht="13.5" customHeight="1" x14ac:dyDescent="0.15">
      <c r="A183" s="1"/>
      <c r="B183" s="16" t="s">
        <v>474</v>
      </c>
      <c r="C183" s="10">
        <v>2.9940000000000002</v>
      </c>
      <c r="D183" s="11">
        <v>21.838999999999999</v>
      </c>
      <c r="E183" s="11">
        <v>64.680000000000007</v>
      </c>
      <c r="F183" s="11">
        <v>54.884</v>
      </c>
      <c r="G183" s="11">
        <v>63.476999999999997</v>
      </c>
      <c r="H183" s="11"/>
      <c r="I183" s="11">
        <v>67.964740000000006</v>
      </c>
      <c r="J183" s="11">
        <v>39.222425000000001</v>
      </c>
      <c r="K183" s="11">
        <v>41.179574000000002</v>
      </c>
      <c r="L183" s="11">
        <v>41.680022999999998</v>
      </c>
      <c r="M183" s="11">
        <v>42.562175000000003</v>
      </c>
      <c r="N183" s="11">
        <v>34.619337999999999</v>
      </c>
      <c r="O183" s="11">
        <v>30.308444000000001</v>
      </c>
      <c r="P183" s="11">
        <v>43.526058999999997</v>
      </c>
      <c r="Q183" s="11">
        <v>51.513824999999997</v>
      </c>
      <c r="R183" s="11">
        <v>37.855345999999997</v>
      </c>
      <c r="S183" s="11">
        <v>51.648744000000001</v>
      </c>
      <c r="T183" s="11">
        <v>64.749758</v>
      </c>
      <c r="U183" s="11">
        <v>62.159182000000001</v>
      </c>
      <c r="V183" s="11">
        <v>59.721860999999997</v>
      </c>
      <c r="W183" s="11">
        <v>125.921739</v>
      </c>
      <c r="X183" s="11">
        <v>59.872489999999999</v>
      </c>
      <c r="Y183" s="11">
        <v>85.774158</v>
      </c>
      <c r="Z183" s="11">
        <v>48.915570000000002</v>
      </c>
      <c r="AA183" s="11">
        <v>55.002032</v>
      </c>
      <c r="AB183" s="11">
        <v>42.760930000000002</v>
      </c>
      <c r="AC183" s="11">
        <v>53.663705999999998</v>
      </c>
      <c r="AD183" s="11">
        <v>50.694808000000002</v>
      </c>
      <c r="AE183" s="11">
        <v>71.413669999999996</v>
      </c>
    </row>
    <row r="184" spans="1:31" ht="13.5" customHeight="1" x14ac:dyDescent="0.15">
      <c r="A184" s="1"/>
      <c r="B184" s="16" t="s">
        <v>475</v>
      </c>
      <c r="C184" s="13">
        <v>5.9539999999999997</v>
      </c>
      <c r="D184" s="14">
        <v>2.7509999999999999</v>
      </c>
      <c r="E184" s="14">
        <v>1.3089999999999999</v>
      </c>
      <c r="F184" s="14">
        <v>1.3580000000000001</v>
      </c>
      <c r="G184" s="14">
        <v>1.454</v>
      </c>
      <c r="H184" s="14"/>
      <c r="I184" s="14">
        <v>0.88912999999999998</v>
      </c>
      <c r="J184" s="14">
        <v>0.24530099999999999</v>
      </c>
      <c r="K184" s="14">
        <v>0.96686799999999995</v>
      </c>
      <c r="L184" s="14">
        <v>9.4057000000000002E-2</v>
      </c>
      <c r="M184" s="14">
        <v>0.67883199999999999</v>
      </c>
      <c r="N184" s="14">
        <v>1.332956</v>
      </c>
      <c r="O184" s="14">
        <v>1.1285999999999999E-2</v>
      </c>
      <c r="P184" s="14">
        <v>1.1289E-2</v>
      </c>
      <c r="Q184" s="14">
        <v>0.353076</v>
      </c>
      <c r="R184" s="14">
        <v>0.38938699999999998</v>
      </c>
      <c r="S184" s="14">
        <v>0.537134</v>
      </c>
      <c r="T184" s="14">
        <v>0.29096699999999998</v>
      </c>
      <c r="U184" s="14">
        <v>1.592411</v>
      </c>
      <c r="V184" s="14">
        <v>2.9064E-2</v>
      </c>
      <c r="W184" s="14">
        <v>0.35214400000000001</v>
      </c>
      <c r="X184" s="14">
        <v>3.1281729999999999</v>
      </c>
      <c r="Y184" s="14">
        <v>2.1484160000000001</v>
      </c>
      <c r="Z184" s="14">
        <v>2.9401649999999999</v>
      </c>
      <c r="AA184" s="14">
        <v>3.23176</v>
      </c>
      <c r="AB184" s="14">
        <v>4.0497810000000003</v>
      </c>
      <c r="AC184" s="14">
        <v>1.4769639999999999</v>
      </c>
      <c r="AD184" s="14">
        <v>6.7750830000000004</v>
      </c>
      <c r="AE184" s="14">
        <v>3.581108</v>
      </c>
    </row>
    <row r="185" spans="1:31" ht="13.5" customHeight="1" x14ac:dyDescent="0.15">
      <c r="A185" s="1"/>
      <c r="B185" s="16" t="s">
        <v>476</v>
      </c>
      <c r="C185" s="10">
        <v>9.8699999999999992</v>
      </c>
      <c r="D185" s="11">
        <v>5.4420000000000002</v>
      </c>
      <c r="E185" s="11">
        <v>7.8079999999999998</v>
      </c>
      <c r="F185" s="11">
        <v>10.282</v>
      </c>
      <c r="G185" s="11">
        <v>8.9879999999999995</v>
      </c>
      <c r="H185" s="11"/>
      <c r="I185" s="11">
        <v>27.269929999999999</v>
      </c>
      <c r="J185" s="11">
        <v>20.600200000000001</v>
      </c>
      <c r="K185" s="11">
        <v>13.295109999999999</v>
      </c>
      <c r="L185" s="11">
        <v>8.3849490000000007</v>
      </c>
      <c r="M185" s="11">
        <v>10.682539999999999</v>
      </c>
      <c r="N185" s="11">
        <v>6.8399999999999997E-3</v>
      </c>
      <c r="O185" s="11">
        <v>2.2173999999999999E-2</v>
      </c>
      <c r="P185" s="11">
        <v>6.3256999999999994E-2</v>
      </c>
      <c r="Q185" s="11">
        <v>1.5E-3</v>
      </c>
      <c r="R185" s="11">
        <v>1.415597</v>
      </c>
      <c r="S185" s="11">
        <v>2.1857000000000001E-2</v>
      </c>
      <c r="T185" s="11"/>
      <c r="U185" s="11"/>
      <c r="V185" s="11">
        <v>8.2306059999999999</v>
      </c>
      <c r="W185" s="11">
        <v>18.066891999999999</v>
      </c>
      <c r="X185" s="11">
        <v>2.2460000000000001E-2</v>
      </c>
      <c r="Y185" s="11"/>
      <c r="Z185" s="11"/>
      <c r="AA185" s="11">
        <v>0.100073</v>
      </c>
      <c r="AB185" s="11">
        <v>1.08E-4</v>
      </c>
      <c r="AC185" s="11">
        <v>1.0059E-2</v>
      </c>
      <c r="AD185" s="11">
        <v>2.3118E-2</v>
      </c>
      <c r="AE185" s="11">
        <v>4.2016999999999999E-2</v>
      </c>
    </row>
    <row r="186" spans="1:31" ht="13.5" customHeight="1" x14ac:dyDescent="0.15">
      <c r="A186" s="1"/>
      <c r="B186" s="16" t="s">
        <v>477</v>
      </c>
      <c r="C186" s="13"/>
      <c r="D186" s="14"/>
      <c r="E186" s="14"/>
      <c r="F186" s="14"/>
      <c r="G186" s="14">
        <v>1E-3</v>
      </c>
      <c r="H186" s="14"/>
      <c r="I186" s="14"/>
      <c r="J186" s="14"/>
      <c r="K186" s="14"/>
      <c r="L186" s="14"/>
      <c r="M186" s="14"/>
      <c r="N186" s="14"/>
      <c r="O186" s="14">
        <v>1.5525000000000001E-2</v>
      </c>
      <c r="P186" s="14"/>
      <c r="Q186" s="14">
        <v>0.35651100000000002</v>
      </c>
      <c r="R186" s="14">
        <v>0.29142299999999999</v>
      </c>
      <c r="S186" s="14">
        <v>1.7985999999999999E-2</v>
      </c>
      <c r="T186" s="14">
        <v>8.371E-3</v>
      </c>
      <c r="U186" s="14">
        <v>1.1596E-2</v>
      </c>
      <c r="V186" s="14">
        <v>1.73E-4</v>
      </c>
      <c r="W186" s="14">
        <v>7.8242999999999993E-2</v>
      </c>
      <c r="X186" s="14">
        <v>0.11931</v>
      </c>
      <c r="Y186" s="14">
        <v>0.411132</v>
      </c>
      <c r="Z186" s="14">
        <v>1.541304</v>
      </c>
      <c r="AA186" s="14">
        <v>6.1787000000000002E-2</v>
      </c>
      <c r="AB186" s="14">
        <v>6.1668000000000001E-2</v>
      </c>
      <c r="AC186" s="14">
        <v>3.5203999999999999E-2</v>
      </c>
      <c r="AD186" s="14">
        <v>0.112972</v>
      </c>
      <c r="AE186" s="14">
        <v>4.26E-4</v>
      </c>
    </row>
    <row r="187" spans="1:31" ht="13.5" customHeight="1" x14ac:dyDescent="0.15">
      <c r="A187" s="1"/>
      <c r="B187" s="16" t="s">
        <v>478</v>
      </c>
      <c r="C187" s="10">
        <v>8.5000000000000006E-2</v>
      </c>
      <c r="D187" s="11">
        <v>4.1000000000000002E-2</v>
      </c>
      <c r="E187" s="11">
        <v>0.23200000000000001</v>
      </c>
      <c r="F187" s="11">
        <v>1.2E-2</v>
      </c>
      <c r="G187" s="11">
        <v>2.6549999999999998</v>
      </c>
      <c r="H187" s="11"/>
      <c r="I187" s="11"/>
      <c r="J187" s="11"/>
      <c r="K187" s="11"/>
      <c r="L187" s="11"/>
      <c r="M187" s="11"/>
      <c r="N187" s="11">
        <v>4.1939999999999998E-3</v>
      </c>
      <c r="O187" s="11">
        <v>6.6586999999999993E-2</v>
      </c>
      <c r="P187" s="11">
        <v>2.3802490000000001</v>
      </c>
      <c r="Q187" s="11">
        <v>0.86442399999999997</v>
      </c>
      <c r="R187" s="11"/>
      <c r="S187" s="11">
        <v>9.6250000000000002E-2</v>
      </c>
      <c r="T187" s="11">
        <v>0.140205</v>
      </c>
      <c r="U187" s="11"/>
      <c r="V187" s="11">
        <v>2.2769999999999999E-2</v>
      </c>
      <c r="W187" s="11">
        <v>1.666085</v>
      </c>
      <c r="X187" s="11">
        <v>0.30133599999999999</v>
      </c>
      <c r="Y187" s="11">
        <v>0.10653799999999999</v>
      </c>
      <c r="Z187" s="11">
        <v>1.4258710000000001</v>
      </c>
      <c r="AA187" s="11">
        <v>3.8669989999999999</v>
      </c>
      <c r="AB187" s="11">
        <v>1.3205519999999999</v>
      </c>
      <c r="AC187" s="11">
        <v>0.32834400000000002</v>
      </c>
      <c r="AD187" s="11">
        <v>0.14959600000000001</v>
      </c>
      <c r="AE187" s="11"/>
    </row>
    <row r="188" spans="1:31" ht="13.5" customHeight="1" x14ac:dyDescent="0.15">
      <c r="A188" s="1"/>
      <c r="B188" s="16" t="s">
        <v>479</v>
      </c>
      <c r="C188" s="13">
        <v>12.058</v>
      </c>
      <c r="D188" s="14">
        <v>32.600999999999999</v>
      </c>
      <c r="E188" s="14">
        <v>22.266999999999999</v>
      </c>
      <c r="F188" s="14">
        <v>28.614999999999998</v>
      </c>
      <c r="G188" s="14">
        <v>17.984000000000002</v>
      </c>
      <c r="H188" s="14"/>
      <c r="I188" s="14">
        <v>18.613939999999999</v>
      </c>
      <c r="J188" s="14">
        <v>6.3371690000000003</v>
      </c>
      <c r="K188" s="14">
        <v>15.769759000000001</v>
      </c>
      <c r="L188" s="14">
        <v>7.6521999999999997</v>
      </c>
      <c r="M188" s="14">
        <v>1.006275</v>
      </c>
      <c r="N188" s="14">
        <v>3.551704</v>
      </c>
      <c r="O188" s="14">
        <v>5.3581999999999998E-2</v>
      </c>
      <c r="P188" s="14">
        <v>1.0680909999999999</v>
      </c>
      <c r="Q188" s="14"/>
      <c r="R188" s="14">
        <v>2.4291939999999999</v>
      </c>
      <c r="S188" s="14">
        <v>1.3658250000000001</v>
      </c>
      <c r="T188" s="14">
        <v>4.8721889999999997</v>
      </c>
      <c r="U188" s="14">
        <v>3.836E-3</v>
      </c>
      <c r="V188" s="14">
        <v>1.205389</v>
      </c>
      <c r="W188" s="14">
        <v>1.375456</v>
      </c>
      <c r="X188" s="14">
        <v>2.1909999999999999E-2</v>
      </c>
      <c r="Y188" s="14">
        <v>0.59232300000000004</v>
      </c>
      <c r="Z188" s="14">
        <v>1.619678</v>
      </c>
      <c r="AA188" s="14">
        <v>2.0525000000000002</v>
      </c>
      <c r="AB188" s="14">
        <v>1.801099</v>
      </c>
      <c r="AC188" s="14">
        <v>1.4865980000000001</v>
      </c>
      <c r="AD188" s="14">
        <v>3.988766</v>
      </c>
      <c r="AE188" s="14">
        <v>2.923632</v>
      </c>
    </row>
    <row r="189" spans="1:31" ht="13.5" customHeight="1" x14ac:dyDescent="0.15">
      <c r="A189" s="1"/>
      <c r="B189" s="16" t="s">
        <v>480</v>
      </c>
      <c r="C189" s="10"/>
      <c r="D189" s="11"/>
      <c r="E189" s="11"/>
      <c r="F189" s="11">
        <v>7.4999999999999997E-2</v>
      </c>
      <c r="G189" s="11">
        <v>6.3E-2</v>
      </c>
      <c r="H189" s="11">
        <v>144</v>
      </c>
      <c r="I189" s="11">
        <v>2.0599999999999999E-4</v>
      </c>
      <c r="J189" s="11">
        <v>0.107215</v>
      </c>
      <c r="K189" s="11">
        <v>0.648536</v>
      </c>
      <c r="L189" s="11">
        <v>0.26227600000000001</v>
      </c>
      <c r="M189" s="11"/>
      <c r="N189" s="11">
        <v>0.75258899999999995</v>
      </c>
      <c r="O189" s="11">
        <v>0.286242</v>
      </c>
      <c r="P189" s="11">
        <v>6.6034999999999996E-2</v>
      </c>
      <c r="Q189" s="11"/>
      <c r="R189" s="11"/>
      <c r="S189" s="11"/>
      <c r="T189" s="11">
        <v>1.18E-4</v>
      </c>
      <c r="U189" s="11">
        <v>1.4907999999999999E-2</v>
      </c>
      <c r="V189" s="11">
        <v>5.7120000000000001E-3</v>
      </c>
      <c r="W189" s="11"/>
      <c r="X189" s="11"/>
      <c r="Y189" s="11"/>
      <c r="Z189" s="11"/>
      <c r="AA189" s="11">
        <v>2.7799999999999998E-4</v>
      </c>
      <c r="AB189" s="11">
        <v>1.116E-3</v>
      </c>
      <c r="AC189" s="11">
        <v>1.1108E-2</v>
      </c>
      <c r="AD189" s="11"/>
      <c r="AE189" s="11">
        <v>1.088E-3</v>
      </c>
    </row>
    <row r="190" spans="1:31" ht="13.5" customHeight="1" x14ac:dyDescent="0.15">
      <c r="A190" s="1"/>
      <c r="B190" s="15" t="s">
        <v>481</v>
      </c>
      <c r="C190" s="13">
        <v>293.40699999999998</v>
      </c>
      <c r="D190" s="14">
        <v>260.471</v>
      </c>
      <c r="E190" s="14">
        <v>298.91899999999998</v>
      </c>
      <c r="F190" s="14">
        <v>416.00099999999998</v>
      </c>
      <c r="G190" s="14">
        <v>492.59399999999999</v>
      </c>
      <c r="H190" s="14">
        <v>559</v>
      </c>
      <c r="I190" s="14">
        <v>465.75468899999998</v>
      </c>
      <c r="J190" s="14">
        <v>221.999155</v>
      </c>
      <c r="K190" s="14">
        <v>278.16353800000002</v>
      </c>
      <c r="L190" s="14">
        <v>286.79941300000002</v>
      </c>
      <c r="M190" s="14">
        <v>340.31644399999999</v>
      </c>
      <c r="N190" s="14">
        <v>386.49923699999999</v>
      </c>
      <c r="O190" s="14">
        <v>480.94553400000001</v>
      </c>
      <c r="P190" s="14">
        <v>641.29738899999995</v>
      </c>
      <c r="Q190" s="14">
        <v>622.92334600000004</v>
      </c>
      <c r="R190" s="14">
        <v>621.91021999999998</v>
      </c>
      <c r="S190" s="14">
        <v>910.44742699999995</v>
      </c>
      <c r="T190" s="14">
        <v>1011.0576139999999</v>
      </c>
      <c r="U190" s="14">
        <v>913.049215</v>
      </c>
      <c r="V190" s="14">
        <v>907.38833199999999</v>
      </c>
      <c r="W190" s="14">
        <v>932.56717800000001</v>
      </c>
      <c r="X190" s="14">
        <v>755.59392800000001</v>
      </c>
      <c r="Y190" s="14">
        <v>1092.517218</v>
      </c>
      <c r="Z190" s="14">
        <v>975.56829400000004</v>
      </c>
      <c r="AA190" s="14">
        <v>835.69338100000004</v>
      </c>
      <c r="AB190" s="14">
        <v>8902.6548289999992</v>
      </c>
      <c r="AC190" s="14">
        <v>1224.2602870000001</v>
      </c>
      <c r="AD190" s="14">
        <v>1202.9463029999999</v>
      </c>
      <c r="AE190" s="14">
        <v>10230.572416999999</v>
      </c>
    </row>
    <row r="191" spans="1:31" ht="13.5" customHeight="1" x14ac:dyDescent="0.15">
      <c r="A191" s="1"/>
      <c r="B191" s="16" t="s">
        <v>482</v>
      </c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>
        <v>2.8284E-2</v>
      </c>
      <c r="AC191" s="11">
        <v>1.3417E-2</v>
      </c>
      <c r="AD191" s="11">
        <v>1.8509999999999999E-2</v>
      </c>
      <c r="AE191" s="11">
        <v>3.0112E-2</v>
      </c>
    </row>
    <row r="192" spans="1:31" ht="13.5" customHeight="1" x14ac:dyDescent="0.15">
      <c r="A192" s="1"/>
      <c r="B192" s="16" t="s">
        <v>483</v>
      </c>
      <c r="C192" s="13"/>
      <c r="D192" s="14"/>
      <c r="E192" s="14"/>
      <c r="F192" s="14">
        <v>1.2E-2</v>
      </c>
      <c r="G192" s="14">
        <v>0.16400000000000001</v>
      </c>
      <c r="H192" s="14"/>
      <c r="I192" s="14">
        <v>8.7529999999999997E-2</v>
      </c>
      <c r="J192" s="14">
        <v>4.6600000000000003E-2</v>
      </c>
      <c r="K192" s="14"/>
      <c r="L192" s="14">
        <v>0.14460799999999999</v>
      </c>
      <c r="M192" s="14"/>
      <c r="N192" s="14">
        <v>2.4101999999999998E-2</v>
      </c>
      <c r="O192" s="14">
        <v>6.2928999999999999E-2</v>
      </c>
      <c r="P192" s="14"/>
      <c r="Q192" s="14">
        <v>1.866E-3</v>
      </c>
      <c r="R192" s="14"/>
      <c r="S192" s="14">
        <v>1.7880000000000001E-3</v>
      </c>
      <c r="T192" s="14">
        <v>4.4299999999999998E-4</v>
      </c>
      <c r="U192" s="14">
        <v>6.5200000000000002E-4</v>
      </c>
      <c r="V192" s="14">
        <v>1.15E-4</v>
      </c>
      <c r="W192" s="14">
        <v>2.5699999999999998E-3</v>
      </c>
      <c r="X192" s="14"/>
      <c r="Y192" s="14">
        <v>1.01623</v>
      </c>
      <c r="Z192" s="14"/>
      <c r="AA192" s="14">
        <v>2.7276000000000002E-2</v>
      </c>
      <c r="AB192" s="14">
        <v>2.4120240000000002</v>
      </c>
      <c r="AC192" s="14">
        <v>2.3943509999999999</v>
      </c>
      <c r="AD192" s="14"/>
      <c r="AE192" s="14"/>
    </row>
    <row r="193" spans="1:31" ht="13.5" customHeight="1" x14ac:dyDescent="0.15">
      <c r="A193" s="1"/>
      <c r="B193" s="16" t="s">
        <v>484</v>
      </c>
      <c r="C193" s="10">
        <v>15.281000000000001</v>
      </c>
      <c r="D193" s="11">
        <v>8.6229999999999993</v>
      </c>
      <c r="E193" s="11">
        <v>4.2709999999999999</v>
      </c>
      <c r="F193" s="11">
        <v>12.211</v>
      </c>
      <c r="G193" s="11">
        <v>19.667999999999999</v>
      </c>
      <c r="H193" s="11"/>
      <c r="I193" s="11">
        <v>34.08766</v>
      </c>
      <c r="J193" s="11">
        <v>32.247253999999998</v>
      </c>
      <c r="K193" s="11">
        <v>21.771308999999999</v>
      </c>
      <c r="L193" s="11">
        <v>15.195912999999999</v>
      </c>
      <c r="M193" s="11">
        <v>86.475520000000003</v>
      </c>
      <c r="N193" s="11">
        <v>155.005303</v>
      </c>
      <c r="O193" s="11">
        <v>202.35600700000001</v>
      </c>
      <c r="P193" s="11">
        <v>263.97168499999998</v>
      </c>
      <c r="Q193" s="11">
        <v>246.879177</v>
      </c>
      <c r="R193" s="11">
        <v>221.468932</v>
      </c>
      <c r="S193" s="11">
        <v>321.787486</v>
      </c>
      <c r="T193" s="11">
        <v>381.96966700000002</v>
      </c>
      <c r="U193" s="11">
        <v>378.23906599999998</v>
      </c>
      <c r="V193" s="11">
        <v>291.50869599999999</v>
      </c>
      <c r="W193" s="11">
        <v>309.49940099999998</v>
      </c>
      <c r="X193" s="11">
        <v>283.03664400000002</v>
      </c>
      <c r="Y193" s="11">
        <v>383.50909200000001</v>
      </c>
      <c r="Z193" s="11">
        <v>526.23968200000002</v>
      </c>
      <c r="AA193" s="11">
        <v>199.52769000000001</v>
      </c>
      <c r="AB193" s="11">
        <v>319.518506</v>
      </c>
      <c r="AC193" s="11">
        <v>231.86126100000001</v>
      </c>
      <c r="AD193" s="11">
        <v>275.54585400000002</v>
      </c>
      <c r="AE193" s="11">
        <v>386.07234499999998</v>
      </c>
    </row>
    <row r="194" spans="1:31" ht="13.5" customHeight="1" x14ac:dyDescent="0.15">
      <c r="A194" s="1"/>
      <c r="B194" s="16" t="s">
        <v>485</v>
      </c>
      <c r="C194" s="13"/>
      <c r="D194" s="14"/>
      <c r="E194" s="14">
        <v>18.442</v>
      </c>
      <c r="F194" s="14">
        <v>5.2859999999999996</v>
      </c>
      <c r="G194" s="14"/>
      <c r="H194" s="14"/>
      <c r="I194" s="14">
        <v>3.8960000000000002E-2</v>
      </c>
      <c r="J194" s="14">
        <v>6.2335000000000002E-2</v>
      </c>
      <c r="K194" s="14">
        <v>0.13700300000000001</v>
      </c>
      <c r="L194" s="14">
        <v>0.91934700000000003</v>
      </c>
      <c r="M194" s="14">
        <v>0.28701100000000002</v>
      </c>
      <c r="N194" s="14">
        <v>4.1349999999999998E-2</v>
      </c>
      <c r="O194" s="14">
        <v>0.80438100000000001</v>
      </c>
      <c r="P194" s="14">
        <v>0.90074600000000005</v>
      </c>
      <c r="Q194" s="14">
        <v>0.18770300000000001</v>
      </c>
      <c r="R194" s="14"/>
      <c r="S194" s="14"/>
      <c r="T194" s="14"/>
      <c r="U194" s="14">
        <v>7.2162000000000004E-2</v>
      </c>
      <c r="V194" s="14">
        <v>8.7371000000000004E-2</v>
      </c>
      <c r="W194" s="14">
        <v>2.8162E-2</v>
      </c>
      <c r="X194" s="14"/>
      <c r="Y194" s="14">
        <v>8.5156999999999997E-2</v>
      </c>
      <c r="Z194" s="14">
        <v>1.7059000000000001E-2</v>
      </c>
      <c r="AA194" s="14">
        <v>1.573E-3</v>
      </c>
      <c r="AB194" s="14">
        <v>2.7720000000000002E-3</v>
      </c>
      <c r="AC194" s="14">
        <v>0.85297100000000003</v>
      </c>
      <c r="AD194" s="14"/>
      <c r="AE194" s="14">
        <v>1.5699999999999999E-4</v>
      </c>
    </row>
    <row r="195" spans="1:31" ht="13.5" customHeight="1" x14ac:dyDescent="0.15">
      <c r="A195" s="1"/>
      <c r="B195" s="16" t="s">
        <v>486</v>
      </c>
      <c r="C195" s="10">
        <v>0.217</v>
      </c>
      <c r="D195" s="11">
        <v>0.19500000000000001</v>
      </c>
      <c r="E195" s="11">
        <v>2.121</v>
      </c>
      <c r="F195" s="11">
        <v>1.073</v>
      </c>
      <c r="G195" s="11">
        <v>0.17599999999999999</v>
      </c>
      <c r="H195" s="11"/>
      <c r="I195" s="11">
        <v>8.1970000000000001E-2</v>
      </c>
      <c r="J195" s="11"/>
      <c r="K195" s="11"/>
      <c r="L195" s="11"/>
      <c r="M195" s="11"/>
      <c r="N195" s="11"/>
      <c r="O195" s="11">
        <v>1.6086E-2</v>
      </c>
      <c r="P195" s="11">
        <v>4.5900000000000003E-2</v>
      </c>
      <c r="Q195" s="11"/>
      <c r="R195" s="11"/>
      <c r="S195" s="11">
        <v>3.1300000000000002E-4</v>
      </c>
      <c r="T195" s="11">
        <v>6.4790000000000004E-3</v>
      </c>
      <c r="U195" s="11">
        <v>4.4288000000000001E-2</v>
      </c>
      <c r="V195" s="11">
        <v>1.1174E-2</v>
      </c>
      <c r="W195" s="11">
        <v>0.14908099999999999</v>
      </c>
      <c r="X195" s="11">
        <v>1.0876E-2</v>
      </c>
      <c r="Y195" s="11">
        <v>8.9800000000000004E-4</v>
      </c>
      <c r="Z195" s="11">
        <v>1.47E-4</v>
      </c>
      <c r="AA195" s="11">
        <v>1.2551E-2</v>
      </c>
      <c r="AB195" s="11">
        <v>3.0153530000000002</v>
      </c>
      <c r="AC195" s="11"/>
      <c r="AD195" s="11">
        <v>1.5278999999999999E-2</v>
      </c>
      <c r="AE195" s="11"/>
    </row>
    <row r="196" spans="1:31" ht="13.5" customHeight="1" x14ac:dyDescent="0.15">
      <c r="A196" s="1"/>
      <c r="B196" s="16" t="s">
        <v>487</v>
      </c>
      <c r="C196" s="13"/>
      <c r="D196" s="14"/>
      <c r="E196" s="14">
        <v>0.03</v>
      </c>
      <c r="F196" s="14">
        <v>0.111</v>
      </c>
      <c r="G196" s="14">
        <v>0.57499999999999996</v>
      </c>
      <c r="H196" s="14"/>
      <c r="I196" s="14">
        <v>0.14526</v>
      </c>
      <c r="J196" s="14">
        <v>0.32068999999999998</v>
      </c>
      <c r="K196" s="14">
        <v>7.0618E-2</v>
      </c>
      <c r="L196" s="14">
        <v>0.77018399999999998</v>
      </c>
      <c r="M196" s="14">
        <v>5.6083000000000001E-2</v>
      </c>
      <c r="N196" s="14">
        <v>0.15076600000000001</v>
      </c>
      <c r="O196" s="14">
        <v>9.4868999999999995E-2</v>
      </c>
      <c r="P196" s="14">
        <v>7.6300000000000001E-4</v>
      </c>
      <c r="Q196" s="14"/>
      <c r="R196" s="14"/>
      <c r="S196" s="14"/>
      <c r="T196" s="14">
        <v>1.13E-4</v>
      </c>
      <c r="U196" s="14">
        <v>8.6660000000000001E-3</v>
      </c>
      <c r="V196" s="14"/>
      <c r="W196" s="14">
        <v>9.6810000000000004E-3</v>
      </c>
      <c r="X196" s="14">
        <v>3.4776000000000001E-2</v>
      </c>
      <c r="Y196" s="14">
        <v>2.4164999999999999E-2</v>
      </c>
      <c r="Z196" s="14">
        <v>7.8550999999999996E-2</v>
      </c>
      <c r="AA196" s="14">
        <v>7.5301999999999994E-2</v>
      </c>
      <c r="AB196" s="14">
        <v>7.2216000000000002E-2</v>
      </c>
      <c r="AC196" s="14">
        <v>2.0556999999999999E-2</v>
      </c>
      <c r="AD196" s="14">
        <v>3.6409999999999998E-2</v>
      </c>
      <c r="AE196" s="14">
        <v>3.3198999999999999E-2</v>
      </c>
    </row>
    <row r="197" spans="1:31" ht="13.5" customHeight="1" x14ac:dyDescent="0.15">
      <c r="A197" s="1"/>
      <c r="B197" s="16" t="s">
        <v>488</v>
      </c>
      <c r="C197" s="10"/>
      <c r="D197" s="11">
        <v>1.4E-2</v>
      </c>
      <c r="E197" s="11">
        <v>6.0000000000000001E-3</v>
      </c>
      <c r="F197" s="11">
        <v>0.01</v>
      </c>
      <c r="G197" s="11">
        <v>0.46500000000000002</v>
      </c>
      <c r="H197" s="11"/>
      <c r="I197" s="11">
        <v>0.13375000000000001</v>
      </c>
      <c r="J197" s="11">
        <v>0.33419500000000002</v>
      </c>
      <c r="K197" s="11">
        <v>5.7563999999999997E-2</v>
      </c>
      <c r="L197" s="11">
        <v>0.82872100000000004</v>
      </c>
      <c r="M197" s="11">
        <v>0.82115800000000005</v>
      </c>
      <c r="N197" s="11">
        <v>9.9145999999999998E-2</v>
      </c>
      <c r="O197" s="11">
        <v>0.48803600000000003</v>
      </c>
      <c r="P197" s="11">
        <v>1.5838999999999999E-2</v>
      </c>
      <c r="Q197" s="11"/>
      <c r="R197" s="11"/>
      <c r="S197" s="11"/>
      <c r="T197" s="11"/>
      <c r="U197" s="11"/>
      <c r="V197" s="11"/>
      <c r="W197" s="11"/>
      <c r="X197" s="11"/>
      <c r="Y197" s="11">
        <v>1.3913E-2</v>
      </c>
      <c r="Z197" s="11">
        <v>4.6358000000000003E-2</v>
      </c>
      <c r="AA197" s="11">
        <v>4.2293999999999998E-2</v>
      </c>
      <c r="AB197" s="11"/>
      <c r="AC197" s="11">
        <v>2.2946999999999999E-2</v>
      </c>
      <c r="AD197" s="11"/>
      <c r="AE197" s="11"/>
    </row>
    <row r="198" spans="1:31" ht="13.5" customHeight="1" x14ac:dyDescent="0.15">
      <c r="A198" s="1"/>
      <c r="B198" s="16" t="s">
        <v>489</v>
      </c>
      <c r="C198" s="13"/>
      <c r="D198" s="14"/>
      <c r="E198" s="14"/>
      <c r="F198" s="14"/>
      <c r="G198" s="14">
        <v>3.9E-2</v>
      </c>
      <c r="H198" s="14"/>
      <c r="I198" s="14">
        <v>3.1329999999999997E-2</v>
      </c>
      <c r="J198" s="14">
        <v>3.5360000000000001E-3</v>
      </c>
      <c r="K198" s="14"/>
      <c r="L198" s="14">
        <v>7.4926999999999994E-2</v>
      </c>
      <c r="M198" s="14">
        <v>0.54322700000000002</v>
      </c>
      <c r="N198" s="14">
        <v>3.6589000000000003E-2</v>
      </c>
      <c r="O198" s="14">
        <v>0.12818199999999999</v>
      </c>
      <c r="P198" s="14">
        <v>6.1475000000000002E-2</v>
      </c>
      <c r="Q198" s="14"/>
      <c r="R198" s="14"/>
      <c r="S198" s="14">
        <v>19.116690999999999</v>
      </c>
      <c r="T198" s="14">
        <v>2.470793</v>
      </c>
      <c r="U198" s="14">
        <v>1.1766540000000001</v>
      </c>
      <c r="V198" s="14">
        <v>2.1538979999999999</v>
      </c>
      <c r="W198" s="14">
        <v>4.1380000000000002E-3</v>
      </c>
      <c r="X198" s="14">
        <v>5.2067000000000002E-2</v>
      </c>
      <c r="Y198" s="14">
        <v>0.22064600000000001</v>
      </c>
      <c r="Z198" s="14">
        <v>3.5209999999999998E-3</v>
      </c>
      <c r="AA198" s="14">
        <v>1.041E-3</v>
      </c>
      <c r="AB198" s="14">
        <v>5.5000000000000002E-5</v>
      </c>
      <c r="AC198" s="14">
        <v>8.6399999999999997E-4</v>
      </c>
      <c r="AD198" s="14">
        <v>1.5939999999999999E-2</v>
      </c>
      <c r="AE198" s="14">
        <v>1.843E-3</v>
      </c>
    </row>
    <row r="199" spans="1:31" ht="13.5" customHeight="1" x14ac:dyDescent="0.15">
      <c r="A199" s="1"/>
      <c r="B199" s="16" t="s">
        <v>490</v>
      </c>
      <c r="C199" s="10">
        <v>0.17899999999999999</v>
      </c>
      <c r="D199" s="11"/>
      <c r="E199" s="11">
        <v>6.0000000000000001E-3</v>
      </c>
      <c r="F199" s="11">
        <v>1E-3</v>
      </c>
      <c r="G199" s="11">
        <v>0.108</v>
      </c>
      <c r="H199" s="11"/>
      <c r="I199" s="11"/>
      <c r="J199" s="11">
        <v>3.003E-3</v>
      </c>
      <c r="K199" s="11"/>
      <c r="L199" s="11"/>
      <c r="M199" s="11"/>
      <c r="N199" s="11"/>
      <c r="O199" s="11">
        <v>1.545E-2</v>
      </c>
      <c r="P199" s="11"/>
      <c r="Q199" s="11"/>
      <c r="R199" s="11"/>
      <c r="S199" s="11"/>
      <c r="T199" s="11">
        <v>2.33E-4</v>
      </c>
      <c r="U199" s="11">
        <v>5.6400000000000005E-4</v>
      </c>
      <c r="V199" s="11">
        <v>3.7789999999999998E-3</v>
      </c>
      <c r="W199" s="11">
        <v>0.39430999999999999</v>
      </c>
      <c r="X199" s="11">
        <v>1.335E-3</v>
      </c>
      <c r="Y199" s="11"/>
      <c r="Z199" s="11">
        <v>3.4919999999999999E-3</v>
      </c>
      <c r="AA199" s="11">
        <v>7.7726000000000003E-2</v>
      </c>
      <c r="AB199" s="11">
        <v>2.5089079999999999</v>
      </c>
      <c r="AC199" s="11">
        <v>0.43390899999999999</v>
      </c>
      <c r="AD199" s="11">
        <v>0.53181800000000001</v>
      </c>
      <c r="AE199" s="11">
        <v>1.2555540000000001</v>
      </c>
    </row>
    <row r="200" spans="1:31" ht="13.5" customHeight="1" x14ac:dyDescent="0.15">
      <c r="A200" s="1"/>
      <c r="B200" s="16" t="s">
        <v>491</v>
      </c>
      <c r="C200" s="13">
        <v>209.91</v>
      </c>
      <c r="D200" s="14">
        <v>179.99600000000001</v>
      </c>
      <c r="E200" s="14">
        <v>205.11799999999999</v>
      </c>
      <c r="F200" s="14">
        <v>280.77600000000001</v>
      </c>
      <c r="G200" s="14">
        <v>290.85399999999998</v>
      </c>
      <c r="H200" s="14">
        <v>300</v>
      </c>
      <c r="I200" s="14">
        <v>246.29455999999999</v>
      </c>
      <c r="J200" s="14">
        <v>112.134034</v>
      </c>
      <c r="K200" s="14">
        <v>112.758894</v>
      </c>
      <c r="L200" s="14">
        <v>105.570232</v>
      </c>
      <c r="M200" s="14">
        <v>93.188753000000005</v>
      </c>
      <c r="N200" s="14">
        <v>126.821645</v>
      </c>
      <c r="O200" s="14">
        <v>145.768406</v>
      </c>
      <c r="P200" s="14">
        <v>230.997343</v>
      </c>
      <c r="Q200" s="14">
        <v>221.811228</v>
      </c>
      <c r="R200" s="14">
        <v>206.61367799999999</v>
      </c>
      <c r="S200" s="14">
        <v>291.21817199999998</v>
      </c>
      <c r="T200" s="14">
        <v>359.72213599999998</v>
      </c>
      <c r="U200" s="14">
        <v>221.81336099999999</v>
      </c>
      <c r="V200" s="14">
        <v>207.21050399999999</v>
      </c>
      <c r="W200" s="14">
        <v>270.56437199999999</v>
      </c>
      <c r="X200" s="14">
        <v>205.153584</v>
      </c>
      <c r="Y200" s="14">
        <v>193.77369200000001</v>
      </c>
      <c r="Z200" s="14">
        <v>176.27516399999999</v>
      </c>
      <c r="AA200" s="14">
        <v>328.460891</v>
      </c>
      <c r="AB200" s="14">
        <v>444.51525900000001</v>
      </c>
      <c r="AC200" s="14">
        <v>488.31122499999998</v>
      </c>
      <c r="AD200" s="14">
        <v>569.33003199999996</v>
      </c>
      <c r="AE200" s="14">
        <v>936.63251500000001</v>
      </c>
    </row>
    <row r="201" spans="1:31" ht="13.5" customHeight="1" x14ac:dyDescent="0.15">
      <c r="A201" s="1"/>
      <c r="B201" s="16" t="s">
        <v>492</v>
      </c>
      <c r="C201" s="10">
        <v>44.121000000000002</v>
      </c>
      <c r="D201" s="11">
        <v>46.801000000000002</v>
      </c>
      <c r="E201" s="11">
        <v>35.905999999999999</v>
      </c>
      <c r="F201" s="11">
        <v>47.706000000000003</v>
      </c>
      <c r="G201" s="11">
        <v>44.209000000000003</v>
      </c>
      <c r="H201" s="11"/>
      <c r="I201" s="11">
        <v>72.254283999999998</v>
      </c>
      <c r="J201" s="11">
        <v>26.213850000000001</v>
      </c>
      <c r="K201" s="11">
        <v>63.651575000000001</v>
      </c>
      <c r="L201" s="11">
        <v>70.330903000000006</v>
      </c>
      <c r="M201" s="11">
        <v>39.957861999999999</v>
      </c>
      <c r="N201" s="11">
        <v>38.168922000000002</v>
      </c>
      <c r="O201" s="11">
        <v>53.120801999999998</v>
      </c>
      <c r="P201" s="11">
        <v>52.283780999999998</v>
      </c>
      <c r="Q201" s="11">
        <v>8.2529210000000006</v>
      </c>
      <c r="R201" s="11">
        <v>22.342884999999999</v>
      </c>
      <c r="S201" s="11">
        <v>81.263401999999999</v>
      </c>
      <c r="T201" s="11">
        <v>84.961517000000001</v>
      </c>
      <c r="U201" s="11">
        <v>81.654338999999993</v>
      </c>
      <c r="V201" s="11">
        <v>179.60570200000001</v>
      </c>
      <c r="W201" s="11">
        <v>79.477382000000006</v>
      </c>
      <c r="X201" s="11">
        <v>27.629605999999999</v>
      </c>
      <c r="Y201" s="11">
        <v>110.93563399999999</v>
      </c>
      <c r="Z201" s="11">
        <v>30.414321000000001</v>
      </c>
      <c r="AA201" s="11">
        <v>44.472464000000002</v>
      </c>
      <c r="AB201" s="11">
        <v>55.382451000000003</v>
      </c>
      <c r="AC201" s="11">
        <v>127.058605</v>
      </c>
      <c r="AD201" s="11">
        <v>38.639946000000002</v>
      </c>
      <c r="AE201" s="11">
        <v>50.910538000000003</v>
      </c>
    </row>
    <row r="202" spans="1:31" ht="13.5" customHeight="1" x14ac:dyDescent="0.15">
      <c r="A202" s="1"/>
      <c r="B202" s="16" t="s">
        <v>493</v>
      </c>
      <c r="C202" s="13">
        <v>0.71399999999999997</v>
      </c>
      <c r="D202" s="14">
        <v>0.56499999999999995</v>
      </c>
      <c r="E202" s="14">
        <v>0.27</v>
      </c>
      <c r="F202" s="14">
        <v>2.4689999999999999</v>
      </c>
      <c r="G202" s="14">
        <v>0.27900000000000003</v>
      </c>
      <c r="H202" s="14"/>
      <c r="I202" s="14">
        <v>1.61853</v>
      </c>
      <c r="J202" s="14">
        <v>2.9441619999999999</v>
      </c>
      <c r="K202" s="14">
        <v>2.1726909999999999</v>
      </c>
      <c r="L202" s="14">
        <v>3.358889</v>
      </c>
      <c r="M202" s="14">
        <v>5.7105090000000001</v>
      </c>
      <c r="N202" s="14">
        <v>6.7907679999999999</v>
      </c>
      <c r="O202" s="14">
        <v>5.5216789999999998</v>
      </c>
      <c r="P202" s="14">
        <v>5.1440250000000001</v>
      </c>
      <c r="Q202" s="14">
        <v>9.0570629999999994</v>
      </c>
      <c r="R202" s="14">
        <v>6.2435179999999999</v>
      </c>
      <c r="S202" s="14">
        <v>7.6142260000000004</v>
      </c>
      <c r="T202" s="14">
        <v>7.930879</v>
      </c>
      <c r="U202" s="14">
        <v>7.6135729999999997</v>
      </c>
      <c r="V202" s="14">
        <v>9.2086330000000007</v>
      </c>
      <c r="W202" s="14">
        <v>8.4116900000000001</v>
      </c>
      <c r="X202" s="14">
        <v>11.356296</v>
      </c>
      <c r="Y202" s="14">
        <v>11.762719000000001</v>
      </c>
      <c r="Z202" s="14">
        <v>11.280796</v>
      </c>
      <c r="AA202" s="14">
        <v>11.726506000000001</v>
      </c>
      <c r="AB202" s="14">
        <v>12.53838</v>
      </c>
      <c r="AC202" s="14">
        <v>12.839651999999999</v>
      </c>
      <c r="AD202" s="14">
        <v>12.201891</v>
      </c>
      <c r="AE202" s="14">
        <v>7.8774810000000004</v>
      </c>
    </row>
    <row r="203" spans="1:31" ht="13.5" customHeight="1" x14ac:dyDescent="0.15">
      <c r="A203" s="1"/>
      <c r="B203" s="16" t="s">
        <v>494</v>
      </c>
      <c r="C203" s="10"/>
      <c r="D203" s="11">
        <v>0.44</v>
      </c>
      <c r="E203" s="11">
        <v>0.43</v>
      </c>
      <c r="F203" s="11">
        <v>0.40300000000000002</v>
      </c>
      <c r="G203" s="11">
        <v>0.29199999999999998</v>
      </c>
      <c r="H203" s="11"/>
      <c r="I203" s="11">
        <v>0.25803999999999999</v>
      </c>
      <c r="J203" s="11">
        <v>0.49908999999999998</v>
      </c>
      <c r="K203" s="11">
        <v>9.440175</v>
      </c>
      <c r="L203" s="11">
        <v>16.354787999999999</v>
      </c>
      <c r="M203" s="11">
        <v>50.577696000000003</v>
      </c>
      <c r="N203" s="11">
        <v>15.468026999999999</v>
      </c>
      <c r="O203" s="11">
        <v>20.133275000000001</v>
      </c>
      <c r="P203" s="11">
        <v>21.556635</v>
      </c>
      <c r="Q203" s="11">
        <v>48.127775999999997</v>
      </c>
      <c r="R203" s="11">
        <v>44.783937999999999</v>
      </c>
      <c r="S203" s="11">
        <v>47.439523000000001</v>
      </c>
      <c r="T203" s="11">
        <v>22.134837999999998</v>
      </c>
      <c r="U203" s="11">
        <v>2.4659469999999999</v>
      </c>
      <c r="V203" s="11">
        <v>3.5831400000000002</v>
      </c>
      <c r="W203" s="11">
        <v>3.4114930000000001</v>
      </c>
      <c r="X203" s="11">
        <v>4.4137919999999999</v>
      </c>
      <c r="Y203" s="11">
        <v>2.211846</v>
      </c>
      <c r="Z203" s="11">
        <v>4.2265379999999997</v>
      </c>
      <c r="AA203" s="11">
        <v>4.1349299999999998</v>
      </c>
      <c r="AB203" s="11">
        <v>5.9461909999999998</v>
      </c>
      <c r="AC203" s="11">
        <v>10.817655</v>
      </c>
      <c r="AD203" s="11">
        <v>13.439920000000001</v>
      </c>
      <c r="AE203" s="11">
        <v>13.678792</v>
      </c>
    </row>
    <row r="204" spans="1:31" ht="13.5" customHeight="1" x14ac:dyDescent="0.15">
      <c r="A204" s="1"/>
      <c r="B204" s="16" t="s">
        <v>495</v>
      </c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>
        <v>1.8079320000000001</v>
      </c>
      <c r="AC204" s="14"/>
      <c r="AD204" s="14"/>
      <c r="AE204" s="14">
        <v>1.390153</v>
      </c>
    </row>
    <row r="205" spans="1:31" ht="13.5" customHeight="1" x14ac:dyDescent="0.15">
      <c r="A205" s="1"/>
      <c r="B205" s="16" t="s">
        <v>496</v>
      </c>
      <c r="C205" s="10"/>
      <c r="D205" s="11"/>
      <c r="E205" s="11">
        <v>1E-3</v>
      </c>
      <c r="F205" s="11">
        <v>2.1999999999999999E-2</v>
      </c>
      <c r="G205" s="11">
        <v>7.1999999999999995E-2</v>
      </c>
      <c r="H205" s="11"/>
      <c r="I205" s="11"/>
      <c r="J205" s="11"/>
      <c r="K205" s="11">
        <v>2.3449999999999999E-2</v>
      </c>
      <c r="L205" s="11">
        <v>0.100693</v>
      </c>
      <c r="M205" s="11">
        <v>5.5040000000000002E-3</v>
      </c>
      <c r="N205" s="11">
        <v>1.4045999999999999E-2</v>
      </c>
      <c r="O205" s="11">
        <v>8.3268999999999996E-2</v>
      </c>
      <c r="P205" s="11">
        <v>1.0293999999999999E-2</v>
      </c>
      <c r="Q205" s="11"/>
      <c r="R205" s="11"/>
      <c r="S205" s="11"/>
      <c r="T205" s="11"/>
      <c r="U205" s="11"/>
      <c r="V205" s="11">
        <v>1.01E-4</v>
      </c>
      <c r="W205" s="11"/>
      <c r="X205" s="11"/>
      <c r="Y205" s="11"/>
      <c r="Z205" s="11">
        <v>1.05E-4</v>
      </c>
      <c r="AA205" s="11"/>
      <c r="AB205" s="11">
        <v>6.8900000000000005E-4</v>
      </c>
      <c r="AC205" s="11">
        <v>7.3769999999999999E-3</v>
      </c>
      <c r="AD205" s="11">
        <v>1.9900000000000001E-4</v>
      </c>
      <c r="AE205" s="11"/>
    </row>
    <row r="206" spans="1:31" ht="13.5" customHeight="1" x14ac:dyDescent="0.15">
      <c r="A206" s="1"/>
      <c r="B206" s="16" t="s">
        <v>497</v>
      </c>
      <c r="C206" s="13"/>
      <c r="D206" s="14"/>
      <c r="E206" s="14"/>
      <c r="F206" s="14">
        <v>1.2E-2</v>
      </c>
      <c r="G206" s="14">
        <v>0.66400000000000003</v>
      </c>
      <c r="H206" s="14"/>
      <c r="I206" s="14">
        <v>8.2280000000000006E-2</v>
      </c>
      <c r="J206" s="14">
        <v>4.0000000000000002E-4</v>
      </c>
      <c r="K206" s="14">
        <v>5.6690999999999998E-2</v>
      </c>
      <c r="L206" s="14">
        <v>4.4559000000000001E-2</v>
      </c>
      <c r="M206" s="14">
        <v>2.6567E-2</v>
      </c>
      <c r="N206" s="14">
        <v>8.6110000000000006E-3</v>
      </c>
      <c r="O206" s="14">
        <v>7.2379999999999996E-3</v>
      </c>
      <c r="P206" s="14">
        <v>1.9414000000000001E-2</v>
      </c>
      <c r="Q206" s="14">
        <v>7.4809999999999998E-3</v>
      </c>
      <c r="R206" s="14">
        <v>7.0093000000000003E-2</v>
      </c>
      <c r="S206" s="14">
        <v>8.8882000000000003E-2</v>
      </c>
      <c r="T206" s="14">
        <v>0.107472</v>
      </c>
      <c r="U206" s="14">
        <v>4.6849000000000002E-2</v>
      </c>
      <c r="V206" s="14">
        <v>6.2068880000000002</v>
      </c>
      <c r="W206" s="14">
        <v>10.615195999999999</v>
      </c>
      <c r="X206" s="14">
        <v>30.59177</v>
      </c>
      <c r="Y206" s="14">
        <v>5.0698920000000003</v>
      </c>
      <c r="Z206" s="14">
        <v>1.0975550000000001</v>
      </c>
      <c r="AA206" s="14">
        <v>0.35811300000000001</v>
      </c>
      <c r="AB206" s="14">
        <v>3.6712940000000001</v>
      </c>
      <c r="AC206" s="14">
        <v>7.7974709999999998</v>
      </c>
      <c r="AD206" s="14">
        <v>15.192392999999999</v>
      </c>
      <c r="AE206" s="14">
        <v>10.134596999999999</v>
      </c>
    </row>
    <row r="207" spans="1:31" ht="13.5" customHeight="1" x14ac:dyDescent="0.15">
      <c r="A207" s="1"/>
      <c r="B207" s="16" t="s">
        <v>498</v>
      </c>
      <c r="C207" s="10">
        <v>0.02</v>
      </c>
      <c r="D207" s="11">
        <v>8.4000000000000005E-2</v>
      </c>
      <c r="E207" s="11">
        <v>0.68700000000000006</v>
      </c>
      <c r="F207" s="11">
        <v>0.77200000000000002</v>
      </c>
      <c r="G207" s="11">
        <v>1.4990000000000001</v>
      </c>
      <c r="H207" s="11"/>
      <c r="I207" s="11">
        <v>1.4293100000000001</v>
      </c>
      <c r="J207" s="11">
        <v>0.62499899999999997</v>
      </c>
      <c r="K207" s="11">
        <v>0.23799300000000001</v>
      </c>
      <c r="L207" s="11">
        <v>0.55354599999999998</v>
      </c>
      <c r="M207" s="11">
        <v>0.54956000000000005</v>
      </c>
      <c r="N207" s="11">
        <v>0.11659600000000001</v>
      </c>
      <c r="O207" s="11">
        <v>0.24943100000000001</v>
      </c>
      <c r="P207" s="11">
        <v>0.218142</v>
      </c>
      <c r="Q207" s="11">
        <v>0.222194</v>
      </c>
      <c r="R207" s="11">
        <v>0.80670299999999995</v>
      </c>
      <c r="S207" s="11">
        <v>0.117295</v>
      </c>
      <c r="T207" s="11">
        <v>0.90986500000000003</v>
      </c>
      <c r="U207" s="11">
        <v>1.103872</v>
      </c>
      <c r="V207" s="11">
        <v>0.42822500000000002</v>
      </c>
      <c r="W207" s="11">
        <v>3.1732200000000002</v>
      </c>
      <c r="X207" s="11">
        <v>0.80764499999999995</v>
      </c>
      <c r="Y207" s="11">
        <v>1.483387</v>
      </c>
      <c r="Z207" s="11">
        <v>2.0290210000000002</v>
      </c>
      <c r="AA207" s="11">
        <v>2.7185790000000001</v>
      </c>
      <c r="AB207" s="11">
        <v>13.905801</v>
      </c>
      <c r="AC207" s="11">
        <v>14.422707000000001</v>
      </c>
      <c r="AD207" s="11">
        <v>10.735804</v>
      </c>
      <c r="AE207" s="11">
        <v>20.646652</v>
      </c>
    </row>
    <row r="208" spans="1:31" ht="13.5" customHeight="1" x14ac:dyDescent="0.15">
      <c r="A208" s="1"/>
      <c r="B208" s="16" t="s">
        <v>499</v>
      </c>
      <c r="C208" s="13">
        <v>4.0000000000000001E-3</v>
      </c>
      <c r="D208" s="14">
        <v>4.0000000000000001E-3</v>
      </c>
      <c r="E208" s="14"/>
      <c r="F208" s="14">
        <v>2.8000000000000001E-2</v>
      </c>
      <c r="G208" s="14">
        <v>3.9E-2</v>
      </c>
      <c r="H208" s="14"/>
      <c r="I208" s="14"/>
      <c r="J208" s="14">
        <v>3.9428999999999999E-2</v>
      </c>
      <c r="K208" s="14">
        <v>0.81145800000000001</v>
      </c>
      <c r="L208" s="14">
        <v>1.9417E-2</v>
      </c>
      <c r="M208" s="14">
        <v>1.0859999999999999E-3</v>
      </c>
      <c r="N208" s="14">
        <v>0.173485</v>
      </c>
      <c r="O208" s="14">
        <v>1.3436E-2</v>
      </c>
      <c r="P208" s="14">
        <v>7.6600000000000001E-3</v>
      </c>
      <c r="Q208" s="14">
        <v>2.5100999999999998E-2</v>
      </c>
      <c r="R208" s="14">
        <v>3.7948999999999997E-2</v>
      </c>
      <c r="S208" s="14">
        <v>4.4169E-2</v>
      </c>
      <c r="T208" s="14">
        <v>4.4219999999999997E-3</v>
      </c>
      <c r="U208" s="14">
        <v>1.047E-3</v>
      </c>
      <c r="V208" s="14">
        <v>1.8910000000000001E-3</v>
      </c>
      <c r="W208" s="14">
        <v>3.8793000000000001E-2</v>
      </c>
      <c r="X208" s="14">
        <v>0.38793100000000003</v>
      </c>
      <c r="Y208" s="14">
        <v>0.18376100000000001</v>
      </c>
      <c r="Z208" s="14">
        <v>0.22242400000000001</v>
      </c>
      <c r="AA208" s="14">
        <v>0.12951399999999999</v>
      </c>
      <c r="AB208" s="14">
        <v>0.213005</v>
      </c>
      <c r="AC208" s="14">
        <v>0.410306</v>
      </c>
      <c r="AD208" s="14">
        <v>0.46218799999999999</v>
      </c>
      <c r="AE208" s="14">
        <v>0.69278099999999998</v>
      </c>
    </row>
    <row r="209" spans="1:31" ht="13.5" customHeight="1" x14ac:dyDescent="0.15">
      <c r="A209" s="1"/>
      <c r="B209" s="16" t="s">
        <v>500</v>
      </c>
      <c r="C209" s="10"/>
      <c r="D209" s="11"/>
      <c r="E209" s="11"/>
      <c r="F209" s="11">
        <v>0.30199999999999999</v>
      </c>
      <c r="G209" s="11">
        <v>0.01</v>
      </c>
      <c r="H209" s="11"/>
      <c r="I209" s="11"/>
      <c r="J209" s="11"/>
      <c r="K209" s="11"/>
      <c r="L209" s="11">
        <v>0.164801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>
        <v>0.131351</v>
      </c>
      <c r="Z209" s="11"/>
      <c r="AA209" s="11"/>
      <c r="AB209" s="11"/>
      <c r="AC209" s="11"/>
      <c r="AD209" s="11"/>
      <c r="AE209" s="11"/>
    </row>
    <row r="210" spans="1:31" ht="13.5" customHeight="1" x14ac:dyDescent="0.15">
      <c r="A210" s="1"/>
      <c r="B210" s="16" t="s">
        <v>501</v>
      </c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>
        <v>3.5530000000000002E-3</v>
      </c>
      <c r="T210" s="14"/>
      <c r="U210" s="14"/>
      <c r="V210" s="14"/>
      <c r="W210" s="14"/>
      <c r="X210" s="14"/>
      <c r="Y210" s="14"/>
      <c r="Z210" s="14"/>
      <c r="AA210" s="14">
        <v>0.104946</v>
      </c>
      <c r="AB210" s="14"/>
      <c r="AC210" s="14">
        <v>2.5500000000000002E-4</v>
      </c>
      <c r="AD210" s="14"/>
      <c r="AE210" s="14"/>
    </row>
    <row r="211" spans="1:31" ht="13.5" customHeight="1" x14ac:dyDescent="0.15">
      <c r="A211" s="1"/>
      <c r="B211" s="16" t="s">
        <v>502</v>
      </c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>
        <v>2.9631999999999999E-2</v>
      </c>
      <c r="Q211" s="11"/>
      <c r="R211" s="11"/>
      <c r="S211" s="11"/>
      <c r="T211" s="11">
        <v>3.2139999999999998E-3</v>
      </c>
      <c r="U211" s="11"/>
      <c r="V211" s="11"/>
      <c r="W211" s="11">
        <v>3.3700000000000001E-4</v>
      </c>
      <c r="X211" s="11">
        <v>7.8469999999999998E-3</v>
      </c>
      <c r="Y211" s="11"/>
      <c r="Z211" s="11"/>
      <c r="AA211" s="11">
        <v>0.15554799999999999</v>
      </c>
      <c r="AB211" s="11">
        <v>1.3584000000000001E-2</v>
      </c>
      <c r="AC211" s="11">
        <v>1.2459999999999999E-3</v>
      </c>
      <c r="AD211" s="11"/>
      <c r="AE211" s="11">
        <v>1.6816999999999999E-2</v>
      </c>
    </row>
    <row r="212" spans="1:31" ht="13.5" customHeight="1" x14ac:dyDescent="0.15">
      <c r="A212" s="1"/>
      <c r="B212" s="16" t="s">
        <v>503</v>
      </c>
      <c r="C212" s="13">
        <v>1E-3</v>
      </c>
      <c r="D212" s="14"/>
      <c r="E212" s="14">
        <v>0.05</v>
      </c>
      <c r="F212" s="14"/>
      <c r="G212" s="14">
        <v>15.375</v>
      </c>
      <c r="H212" s="14"/>
      <c r="I212" s="14">
        <v>7.8E-2</v>
      </c>
      <c r="J212" s="14">
        <v>0.115352</v>
      </c>
      <c r="K212" s="14">
        <v>0.22103900000000001</v>
      </c>
      <c r="L212" s="14">
        <v>2.0820999999999999E-2</v>
      </c>
      <c r="M212" s="14">
        <v>0.11028200000000001</v>
      </c>
      <c r="N212" s="14">
        <v>0.65815900000000005</v>
      </c>
      <c r="O212" s="14">
        <v>0.104809</v>
      </c>
      <c r="P212" s="14">
        <v>0.134099</v>
      </c>
      <c r="Q212" s="14">
        <v>8.3210000000000003E-3</v>
      </c>
      <c r="R212" s="14">
        <v>9.7988000000000006E-2</v>
      </c>
      <c r="S212" s="14">
        <v>0.23382800000000001</v>
      </c>
      <c r="T212" s="14">
        <v>0.271814</v>
      </c>
      <c r="U212" s="14">
        <v>5.8918999999999999E-2</v>
      </c>
      <c r="V212" s="14">
        <v>25.840778</v>
      </c>
      <c r="W212" s="14">
        <v>0.11128300000000001</v>
      </c>
      <c r="X212" s="14">
        <v>0.32147199999999998</v>
      </c>
      <c r="Y212" s="14">
        <v>3.8481450000000001</v>
      </c>
      <c r="Z212" s="14">
        <v>0.33528599999999997</v>
      </c>
      <c r="AA212" s="14">
        <v>1.2097549999999999</v>
      </c>
      <c r="AB212" s="14">
        <v>2.0252819999999998</v>
      </c>
      <c r="AC212" s="14">
        <v>1.740737</v>
      </c>
      <c r="AD212" s="14">
        <v>2.5468199999999999</v>
      </c>
      <c r="AE212" s="14">
        <v>4.0991280000000003</v>
      </c>
    </row>
    <row r="213" spans="1:31" ht="13.5" customHeight="1" x14ac:dyDescent="0.15">
      <c r="A213" s="1"/>
      <c r="B213" s="16" t="s">
        <v>504</v>
      </c>
      <c r="C213" s="10"/>
      <c r="D213" s="11"/>
      <c r="E213" s="11"/>
      <c r="F213" s="11"/>
      <c r="G213" s="11"/>
      <c r="H213" s="11"/>
      <c r="I213" s="11"/>
      <c r="J213" s="11"/>
      <c r="K213" s="11">
        <v>0.306477</v>
      </c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>
        <v>3.1999999999999999E-5</v>
      </c>
      <c r="X213" s="11">
        <v>0.107194</v>
      </c>
      <c r="Y213" s="11">
        <v>1.8374000000000001E-2</v>
      </c>
      <c r="Z213" s="11"/>
      <c r="AA213" s="11"/>
      <c r="AB213" s="11">
        <v>0.91187700000000005</v>
      </c>
      <c r="AC213" s="11">
        <v>0.92025800000000002</v>
      </c>
      <c r="AD213" s="11">
        <v>0.25019599999999997</v>
      </c>
      <c r="AE213" s="11">
        <v>7.8139999999999998E-3</v>
      </c>
    </row>
    <row r="214" spans="1:31" ht="13.5" customHeight="1" x14ac:dyDescent="0.15">
      <c r="A214" s="1"/>
      <c r="B214" s="16" t="s">
        <v>505</v>
      </c>
      <c r="C214" s="13"/>
      <c r="D214" s="14"/>
      <c r="E214" s="14"/>
      <c r="F214" s="14"/>
      <c r="G214" s="14">
        <v>0.13100000000000001</v>
      </c>
      <c r="H214" s="14"/>
      <c r="I214" s="14">
        <v>0.25990000000000002</v>
      </c>
      <c r="J214" s="14">
        <v>9.9000000000000008E-3</v>
      </c>
      <c r="K214" s="14">
        <v>1.0009999999999999E-3</v>
      </c>
      <c r="L214" s="14">
        <v>3.225E-3</v>
      </c>
      <c r="M214" s="14">
        <v>0.56361300000000003</v>
      </c>
      <c r="N214" s="14">
        <v>5.8209999999999998E-3</v>
      </c>
      <c r="O214" s="14">
        <v>0.16390399999999999</v>
      </c>
      <c r="P214" s="14"/>
      <c r="Q214" s="14">
        <v>2.5576999999999999E-2</v>
      </c>
      <c r="R214" s="14">
        <v>2.1409999999999998E-2</v>
      </c>
      <c r="S214" s="14">
        <v>1.0266000000000001E-2</v>
      </c>
      <c r="T214" s="14">
        <v>6.561E-3</v>
      </c>
      <c r="U214" s="14">
        <v>7.3680000000000004E-3</v>
      </c>
      <c r="V214" s="14">
        <v>1.2761E-2</v>
      </c>
      <c r="W214" s="14">
        <v>1.9654000000000001E-2</v>
      </c>
      <c r="X214" s="14">
        <v>3.405E-3</v>
      </c>
      <c r="Y214" s="14">
        <v>2.4289999999999999E-2</v>
      </c>
      <c r="Z214" s="14">
        <v>6.8013000000000004E-2</v>
      </c>
      <c r="AA214" s="14">
        <v>8.0041000000000001E-2</v>
      </c>
      <c r="AB214" s="14">
        <v>0.145431</v>
      </c>
      <c r="AC214" s="14">
        <v>0.35943900000000001</v>
      </c>
      <c r="AD214" s="14">
        <v>2.33E-4</v>
      </c>
      <c r="AE214" s="14">
        <v>0.180148</v>
      </c>
    </row>
    <row r="215" spans="1:31" ht="13.5" customHeight="1" x14ac:dyDescent="0.15">
      <c r="A215" s="1"/>
      <c r="B215" s="16" t="s">
        <v>506</v>
      </c>
      <c r="C215" s="10"/>
      <c r="D215" s="11"/>
      <c r="E215" s="11">
        <v>2.8000000000000001E-2</v>
      </c>
      <c r="F215" s="11">
        <v>0.29599999999999999</v>
      </c>
      <c r="G215" s="11">
        <v>0.159</v>
      </c>
      <c r="H215" s="11"/>
      <c r="I215" s="11">
        <v>0.18093999999999999</v>
      </c>
      <c r="J215" s="11">
        <v>0.126808</v>
      </c>
      <c r="K215" s="11">
        <v>0.68420000000000003</v>
      </c>
      <c r="L215" s="11">
        <v>0.51093</v>
      </c>
      <c r="M215" s="11">
        <v>0.93070699999999995</v>
      </c>
      <c r="N215" s="11">
        <v>0.16717299999999999</v>
      </c>
      <c r="O215" s="11">
        <v>0.312195</v>
      </c>
      <c r="P215" s="11">
        <v>4.5365000000000003E-2</v>
      </c>
      <c r="Q215" s="11">
        <v>0.55367999999999995</v>
      </c>
      <c r="R215" s="11">
        <v>7.6186000000000004E-2</v>
      </c>
      <c r="S215" s="11">
        <v>0.26870899999999998</v>
      </c>
      <c r="T215" s="11">
        <v>0.14624500000000001</v>
      </c>
      <c r="U215" s="11">
        <v>0.100852</v>
      </c>
      <c r="V215" s="11">
        <v>0.183892</v>
      </c>
      <c r="W215" s="11">
        <v>0.11282200000000001</v>
      </c>
      <c r="X215" s="11">
        <v>0.400144</v>
      </c>
      <c r="Y215" s="11">
        <v>0.78827000000000003</v>
      </c>
      <c r="Z215" s="11">
        <v>0.91572299999999995</v>
      </c>
      <c r="AA215" s="11">
        <v>1.3114969999999999</v>
      </c>
      <c r="AB215" s="11">
        <v>0.96584599999999998</v>
      </c>
      <c r="AC215" s="11">
        <v>0.85263599999999995</v>
      </c>
      <c r="AD215" s="11">
        <v>2.0909110000000002</v>
      </c>
      <c r="AE215" s="11">
        <v>5.6701129999999997</v>
      </c>
    </row>
    <row r="216" spans="1:31" ht="13.5" customHeight="1" x14ac:dyDescent="0.15">
      <c r="A216" s="1"/>
      <c r="B216" s="16" t="s">
        <v>507</v>
      </c>
      <c r="C216" s="13"/>
      <c r="D216" s="14"/>
      <c r="E216" s="14">
        <v>1E-3</v>
      </c>
      <c r="F216" s="14">
        <v>4.8000000000000001E-2</v>
      </c>
      <c r="G216" s="14">
        <v>2E-3</v>
      </c>
      <c r="H216" s="14"/>
      <c r="I216" s="14">
        <v>0.15881000000000001</v>
      </c>
      <c r="J216" s="14">
        <v>1.3375E-2</v>
      </c>
      <c r="K216" s="14">
        <v>9.2280000000000001E-3</v>
      </c>
      <c r="L216" s="14">
        <v>6.5116999999999994E-2</v>
      </c>
      <c r="M216" s="14">
        <v>1.0104E-2</v>
      </c>
      <c r="N216" s="14">
        <v>1.5235E-2</v>
      </c>
      <c r="O216" s="14">
        <v>0.14191400000000001</v>
      </c>
      <c r="P216" s="14">
        <v>8.0219999999999996E-3</v>
      </c>
      <c r="Q216" s="14">
        <v>2.5876E-2</v>
      </c>
      <c r="R216" s="14">
        <v>9.2272999999999994E-2</v>
      </c>
      <c r="S216" s="14">
        <v>2.7154999999999999E-2</v>
      </c>
      <c r="T216" s="14">
        <v>2.1649000000000002E-2</v>
      </c>
      <c r="U216" s="14">
        <v>3.9243E-2</v>
      </c>
      <c r="V216" s="14">
        <v>0.178957</v>
      </c>
      <c r="W216" s="14">
        <v>0.155055</v>
      </c>
      <c r="X216" s="14">
        <v>0.46410800000000002</v>
      </c>
      <c r="Y216" s="14">
        <v>0.91728299999999996</v>
      </c>
      <c r="Z216" s="14">
        <v>0.55549000000000004</v>
      </c>
      <c r="AA216" s="14">
        <v>2.3802240000000001</v>
      </c>
      <c r="AB216" s="14">
        <v>0.872031</v>
      </c>
      <c r="AC216" s="14">
        <v>0.68226299999999995</v>
      </c>
      <c r="AD216" s="14">
        <v>0.28945599999999999</v>
      </c>
      <c r="AE216" s="14">
        <v>0.47627599999999998</v>
      </c>
    </row>
    <row r="217" spans="1:31" ht="13.5" customHeight="1" x14ac:dyDescent="0.15">
      <c r="A217" s="1"/>
      <c r="B217" s="16" t="s">
        <v>508</v>
      </c>
      <c r="C217" s="10">
        <v>7.8789999999999996</v>
      </c>
      <c r="D217" s="11">
        <v>7.1059999999999999</v>
      </c>
      <c r="E217" s="11">
        <v>6.23</v>
      </c>
      <c r="F217" s="11">
        <v>22.094000000000001</v>
      </c>
      <c r="G217" s="11">
        <v>58.863</v>
      </c>
      <c r="H217" s="11"/>
      <c r="I217" s="11">
        <v>45.269910000000003</v>
      </c>
      <c r="J217" s="11">
        <v>27.732531999999999</v>
      </c>
      <c r="K217" s="11">
        <v>27.526212999999998</v>
      </c>
      <c r="L217" s="11">
        <v>26.995502999999999</v>
      </c>
      <c r="M217" s="11">
        <v>27.478679</v>
      </c>
      <c r="N217" s="11">
        <v>23.588732</v>
      </c>
      <c r="O217" s="11">
        <v>17.824767000000001</v>
      </c>
      <c r="P217" s="11">
        <v>21.182950000000002</v>
      </c>
      <c r="Q217" s="11">
        <v>32.234430000000003</v>
      </c>
      <c r="R217" s="11">
        <v>43.527453000000001</v>
      </c>
      <c r="S217" s="11">
        <v>62.777180000000001</v>
      </c>
      <c r="T217" s="11">
        <v>66.407311000000007</v>
      </c>
      <c r="U217" s="11">
        <v>49.558093</v>
      </c>
      <c r="V217" s="11">
        <v>49.338464000000002</v>
      </c>
      <c r="W217" s="11">
        <v>48.146476</v>
      </c>
      <c r="X217" s="11">
        <v>79.264635999999996</v>
      </c>
      <c r="Y217" s="11">
        <v>109.57648</v>
      </c>
      <c r="Z217" s="11">
        <v>79.430384000000004</v>
      </c>
      <c r="AA217" s="11">
        <v>105.37522</v>
      </c>
      <c r="AB217" s="11">
        <v>95.212119000000001</v>
      </c>
      <c r="AC217" s="11">
        <v>123.881167</v>
      </c>
      <c r="AD217" s="11">
        <v>143.53659300000001</v>
      </c>
      <c r="AE217" s="11">
        <v>182.927672</v>
      </c>
    </row>
    <row r="218" spans="1:31" ht="13.5" customHeight="1" x14ac:dyDescent="0.15">
      <c r="A218" s="1"/>
      <c r="B218" s="16" t="s">
        <v>509</v>
      </c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>
        <v>3.3E-4</v>
      </c>
      <c r="AE218" s="14"/>
    </row>
    <row r="219" spans="1:31" ht="13.5" customHeight="1" x14ac:dyDescent="0.15">
      <c r="A219" s="1"/>
      <c r="B219" s="16" t="s">
        <v>510</v>
      </c>
      <c r="C219" s="10"/>
      <c r="D219" s="11"/>
      <c r="E219" s="11"/>
      <c r="F219" s="11"/>
      <c r="G219" s="11"/>
      <c r="H219" s="11"/>
      <c r="I219" s="11"/>
      <c r="J219" s="11"/>
      <c r="K219" s="11">
        <v>1.004281</v>
      </c>
      <c r="L219" s="11">
        <v>0.74241199999999996</v>
      </c>
      <c r="M219" s="11">
        <v>0.138768</v>
      </c>
      <c r="N219" s="11">
        <v>1.5410999999999999E-2</v>
      </c>
      <c r="O219" s="11">
        <v>3.8599000000000001E-2</v>
      </c>
      <c r="P219" s="11">
        <v>6.8692000000000003E-2</v>
      </c>
      <c r="Q219" s="11">
        <v>2.4081000000000002E-2</v>
      </c>
      <c r="R219" s="11">
        <v>7.7899999999999996E-4</v>
      </c>
      <c r="S219" s="11">
        <v>3.2179999999999999E-3</v>
      </c>
      <c r="T219" s="11">
        <v>5.4061999999999999E-2</v>
      </c>
      <c r="U219" s="11">
        <v>4.9256000000000001E-2</v>
      </c>
      <c r="V219" s="11">
        <v>1.12E-4</v>
      </c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.5" customHeight="1" x14ac:dyDescent="0.15">
      <c r="A220" s="1"/>
      <c r="B220" s="16" t="s">
        <v>511</v>
      </c>
      <c r="C220" s="13"/>
      <c r="D220" s="14"/>
      <c r="E220" s="14"/>
      <c r="F220" s="14"/>
      <c r="G220" s="14">
        <v>0.28899999999999998</v>
      </c>
      <c r="H220" s="14"/>
      <c r="I220" s="14">
        <v>0.16631000000000001</v>
      </c>
      <c r="J220" s="14">
        <v>0.23413100000000001</v>
      </c>
      <c r="K220" s="14">
        <v>7.3709999999999999E-3</v>
      </c>
      <c r="L220" s="14">
        <v>3.880306</v>
      </c>
      <c r="M220" s="14">
        <v>8.8440000000000005E-2</v>
      </c>
      <c r="N220" s="14">
        <v>2.653E-3</v>
      </c>
      <c r="O220" s="14">
        <v>0.26073800000000003</v>
      </c>
      <c r="P220" s="14">
        <v>1.297706</v>
      </c>
      <c r="Q220" s="14">
        <v>8.9304389999999998</v>
      </c>
      <c r="R220" s="14">
        <v>1.4439E-2</v>
      </c>
      <c r="S220" s="14">
        <v>2.2000000000000001E-3</v>
      </c>
      <c r="T220" s="14">
        <v>2.24E-4</v>
      </c>
      <c r="U220" s="14">
        <v>9.6983E-2</v>
      </c>
      <c r="V220" s="14">
        <v>5.3505999999999998E-2</v>
      </c>
      <c r="W220" s="14">
        <v>8.8409999999999999E-3</v>
      </c>
      <c r="X220" s="14">
        <v>8.3799999999999999E-4</v>
      </c>
      <c r="Y220" s="14">
        <v>0.11852799999999999</v>
      </c>
      <c r="Z220" s="14">
        <v>0.102147</v>
      </c>
      <c r="AA220" s="14">
        <v>0.20309099999999999</v>
      </c>
      <c r="AB220" s="14">
        <v>0.101729</v>
      </c>
      <c r="AC220" s="14">
        <v>0.89069399999999999</v>
      </c>
      <c r="AD220" s="14">
        <v>0.54603100000000004</v>
      </c>
      <c r="AE220" s="14">
        <v>1.566673</v>
      </c>
    </row>
    <row r="221" spans="1:31" ht="13.5" customHeight="1" x14ac:dyDescent="0.15">
      <c r="A221" s="1"/>
      <c r="B221" s="16" t="s">
        <v>512</v>
      </c>
      <c r="C221" s="10">
        <v>3.3000000000000002E-2</v>
      </c>
      <c r="D221" s="11">
        <v>0.41599999999999998</v>
      </c>
      <c r="E221" s="11">
        <v>0.254</v>
      </c>
      <c r="F221" s="11">
        <v>0.34899999999999998</v>
      </c>
      <c r="G221" s="11">
        <v>1.0820000000000001</v>
      </c>
      <c r="H221" s="11"/>
      <c r="I221" s="11">
        <v>0.52048000000000005</v>
      </c>
      <c r="J221" s="11">
        <v>0.84312699999999996</v>
      </c>
      <c r="K221" s="11">
        <v>7.9443780000000004</v>
      </c>
      <c r="L221" s="11">
        <v>2.145642</v>
      </c>
      <c r="M221" s="11">
        <v>3.0333869999999998</v>
      </c>
      <c r="N221" s="11">
        <v>3.0117759999999998</v>
      </c>
      <c r="O221" s="11">
        <v>4.7559459999999998</v>
      </c>
      <c r="P221" s="11">
        <v>1.610894</v>
      </c>
      <c r="Q221" s="11">
        <v>2.6321620000000001</v>
      </c>
      <c r="R221" s="11">
        <v>14.197062000000001</v>
      </c>
      <c r="S221" s="11">
        <v>5.7120740000000003</v>
      </c>
      <c r="T221" s="11">
        <v>23.17877</v>
      </c>
      <c r="U221" s="11">
        <v>4.8072319999999999</v>
      </c>
      <c r="V221" s="11">
        <v>1.038581</v>
      </c>
      <c r="W221" s="11">
        <v>4.6393110000000002</v>
      </c>
      <c r="X221" s="11">
        <v>13.499696999999999</v>
      </c>
      <c r="Y221" s="11">
        <v>1.9897879999999999</v>
      </c>
      <c r="Z221" s="11">
        <v>1.8637630000000001</v>
      </c>
      <c r="AA221" s="11">
        <v>2.5016189999999998</v>
      </c>
      <c r="AB221" s="11">
        <v>34.629424999999998</v>
      </c>
      <c r="AC221" s="11">
        <v>1.689897</v>
      </c>
      <c r="AD221" s="11">
        <v>1.5922430000000001</v>
      </c>
      <c r="AE221" s="11">
        <v>2.4536259999999999</v>
      </c>
    </row>
    <row r="222" spans="1:31" ht="13.5" customHeight="1" x14ac:dyDescent="0.15">
      <c r="A222" s="1"/>
      <c r="B222" s="16" t="s">
        <v>513</v>
      </c>
      <c r="C222" s="13"/>
      <c r="D222" s="14"/>
      <c r="E222" s="14"/>
      <c r="F222" s="14">
        <v>4.8000000000000001E-2</v>
      </c>
      <c r="G222" s="14">
        <v>2.302</v>
      </c>
      <c r="H222" s="14"/>
      <c r="I222" s="14">
        <v>0.13336000000000001</v>
      </c>
      <c r="J222" s="14"/>
      <c r="K222" s="14">
        <v>7.7290999999999999E-2</v>
      </c>
      <c r="L222" s="14">
        <v>0.25656600000000002</v>
      </c>
      <c r="M222" s="14">
        <v>0.21357599999999999</v>
      </c>
      <c r="N222" s="14">
        <v>0.328793</v>
      </c>
      <c r="O222" s="14">
        <v>0.376363</v>
      </c>
      <c r="P222" s="14">
        <v>0.101923</v>
      </c>
      <c r="Q222" s="14">
        <v>8.7155999999999997E-2</v>
      </c>
      <c r="R222" s="14">
        <v>0.29793999999999998</v>
      </c>
      <c r="S222" s="14">
        <v>0.19956199999999999</v>
      </c>
      <c r="T222" s="14">
        <v>0.13595299999999999</v>
      </c>
      <c r="U222" s="14">
        <v>0.241559</v>
      </c>
      <c r="V222" s="14">
        <v>0.65791500000000003</v>
      </c>
      <c r="W222" s="14">
        <v>0.36949199999999999</v>
      </c>
      <c r="X222" s="14">
        <v>0.61368400000000001</v>
      </c>
      <c r="Y222" s="14">
        <v>0.81636600000000004</v>
      </c>
      <c r="Z222" s="14">
        <v>0.36366700000000002</v>
      </c>
      <c r="AA222" s="14">
        <v>4.6487819999999997</v>
      </c>
      <c r="AB222" s="14">
        <v>7.4187139999999996</v>
      </c>
      <c r="AC222" s="14">
        <v>0.31920399999999999</v>
      </c>
      <c r="AD222" s="14">
        <v>0.555979</v>
      </c>
      <c r="AE222" s="14">
        <v>0.38396000000000002</v>
      </c>
    </row>
    <row r="223" spans="1:31" ht="13.5" customHeight="1" x14ac:dyDescent="0.15">
      <c r="A223" s="1"/>
      <c r="B223" s="16" t="s">
        <v>514</v>
      </c>
      <c r="C223" s="10">
        <v>9.859</v>
      </c>
      <c r="D223" s="11">
        <v>15.438000000000001</v>
      </c>
      <c r="E223" s="11">
        <v>23.922000000000001</v>
      </c>
      <c r="F223" s="11">
        <v>37.488999999999997</v>
      </c>
      <c r="G223" s="11">
        <v>51.473999999999997</v>
      </c>
      <c r="H223" s="11"/>
      <c r="I223" s="11">
        <v>60.152259999999998</v>
      </c>
      <c r="J223" s="11">
        <v>12.775607000000001</v>
      </c>
      <c r="K223" s="11">
        <v>25.186042</v>
      </c>
      <c r="L223" s="11">
        <v>31.521705999999998</v>
      </c>
      <c r="M223" s="11">
        <v>25.801314999999999</v>
      </c>
      <c r="N223" s="11">
        <v>12.332451000000001</v>
      </c>
      <c r="O223" s="11">
        <v>10.024684000000001</v>
      </c>
      <c r="P223" s="11">
        <v>8.0282560000000007</v>
      </c>
      <c r="Q223" s="11">
        <v>8.4815539999999991</v>
      </c>
      <c r="R223" s="11">
        <v>25.283297999999998</v>
      </c>
      <c r="S223" s="11">
        <v>8.5873390000000001</v>
      </c>
      <c r="T223" s="11">
        <v>17.345936999999999</v>
      </c>
      <c r="U223" s="11">
        <v>105.377938</v>
      </c>
      <c r="V223" s="11">
        <v>68.473466999999999</v>
      </c>
      <c r="W223" s="11">
        <v>134.80032299999999</v>
      </c>
      <c r="X223" s="11">
        <v>31.642351999999999</v>
      </c>
      <c r="Y223" s="11">
        <v>43.027405999999999</v>
      </c>
      <c r="Z223" s="11">
        <v>50.875594999999997</v>
      </c>
      <c r="AA223" s="11">
        <v>26.802664</v>
      </c>
      <c r="AB223" s="11">
        <v>28.583010000000002</v>
      </c>
      <c r="AC223" s="11">
        <v>133.750349</v>
      </c>
      <c r="AD223" s="11">
        <v>96.613489999999999</v>
      </c>
      <c r="AE223" s="11">
        <v>24.224363</v>
      </c>
    </row>
    <row r="224" spans="1:31" ht="13.5" customHeight="1" x14ac:dyDescent="0.15">
      <c r="A224" s="1"/>
      <c r="B224" s="16" t="s">
        <v>515</v>
      </c>
      <c r="C224" s="13"/>
      <c r="D224" s="14"/>
      <c r="E224" s="14">
        <v>4.2000000000000003E-2</v>
      </c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>
        <v>9.5674999999999996E-2</v>
      </c>
      <c r="AB224" s="14">
        <v>7.6199999999999998E-4</v>
      </c>
      <c r="AC224" s="14"/>
      <c r="AD224" s="14">
        <v>1.6396000000000001E-2</v>
      </c>
      <c r="AE224" s="14"/>
    </row>
    <row r="225" spans="1:31" ht="13.5" customHeight="1" x14ac:dyDescent="0.15">
      <c r="A225" s="1"/>
      <c r="B225" s="16" t="s">
        <v>516</v>
      </c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>
        <v>4.2040000000000003E-3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>
        <v>0.119605</v>
      </c>
      <c r="Z225" s="11"/>
      <c r="AA225" s="11"/>
      <c r="AB225" s="11"/>
      <c r="AC225" s="11"/>
      <c r="AD225" s="11"/>
      <c r="AE225" s="11"/>
    </row>
    <row r="226" spans="1:31" ht="13.5" customHeight="1" x14ac:dyDescent="0.15">
      <c r="A226" s="1"/>
      <c r="B226" s="16" t="s">
        <v>517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>
        <v>3.6760000000000001E-2</v>
      </c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>
        <v>2.9052000000000001E-2</v>
      </c>
      <c r="AC226" s="14">
        <v>5.1975E-2</v>
      </c>
      <c r="AD226" s="14">
        <v>0.13930799999999999</v>
      </c>
      <c r="AE226" s="14"/>
    </row>
    <row r="227" spans="1:31" ht="13.5" customHeight="1" x14ac:dyDescent="0.15">
      <c r="A227" s="1"/>
      <c r="B227" s="16" t="s">
        <v>518</v>
      </c>
      <c r="C227" s="10"/>
      <c r="D227" s="11"/>
      <c r="E227" s="11"/>
      <c r="F227" s="11"/>
      <c r="G227" s="11">
        <v>0.04</v>
      </c>
      <c r="H227" s="11"/>
      <c r="I227" s="11"/>
      <c r="J227" s="11"/>
      <c r="K227" s="11">
        <v>5.8473999999999998E-2</v>
      </c>
      <c r="L227" s="11">
        <v>0.12637499999999999</v>
      </c>
      <c r="M227" s="11">
        <v>2.4499E-2</v>
      </c>
      <c r="N227" s="11">
        <v>1.0369999999999999E-3</v>
      </c>
      <c r="O227" s="11">
        <v>0.42615199999999998</v>
      </c>
      <c r="P227" s="11">
        <v>5.9075000000000003E-2</v>
      </c>
      <c r="Q227" s="11"/>
      <c r="R227" s="11"/>
      <c r="S227" s="11"/>
      <c r="T227" s="11">
        <v>2.5975000000000002E-2</v>
      </c>
      <c r="U227" s="11">
        <v>4.4200000000000001E-4</v>
      </c>
      <c r="V227" s="11">
        <v>1.3100000000000001E-4</v>
      </c>
      <c r="W227" s="11">
        <v>5.6540000000000002E-3</v>
      </c>
      <c r="X227" s="11">
        <v>3.2859999999999999E-3</v>
      </c>
      <c r="Y227" s="11">
        <v>1.3545E-2</v>
      </c>
      <c r="Z227" s="11">
        <v>0.27304299999999998</v>
      </c>
      <c r="AA227" s="11">
        <v>0.11057599999999999</v>
      </c>
      <c r="AB227" s="11">
        <v>9.8400000000000007E-4</v>
      </c>
      <c r="AC227" s="11"/>
      <c r="AD227" s="11">
        <v>0.99293399999999998</v>
      </c>
      <c r="AE227" s="11">
        <v>8.2100000000000001E-4</v>
      </c>
    </row>
    <row r="228" spans="1:31" ht="13.5" customHeight="1" x14ac:dyDescent="0.15">
      <c r="A228" s="1"/>
      <c r="B228" s="16" t="s">
        <v>519</v>
      </c>
      <c r="C228" s="13"/>
      <c r="D228" s="14"/>
      <c r="E228" s="14"/>
      <c r="F228" s="14"/>
      <c r="G228" s="14">
        <v>2E-3</v>
      </c>
      <c r="H228" s="14"/>
      <c r="I228" s="14">
        <v>0.18953999999999999</v>
      </c>
      <c r="J228" s="14"/>
      <c r="K228" s="14"/>
      <c r="L228" s="14"/>
      <c r="M228" s="14"/>
      <c r="N228" s="14"/>
      <c r="O228" s="14">
        <v>3.3767999999999999E-2</v>
      </c>
      <c r="P228" s="14"/>
      <c r="Q228" s="14">
        <v>7.5669999999999999E-3</v>
      </c>
      <c r="R228" s="14">
        <v>2.4114E-2</v>
      </c>
      <c r="S228" s="14"/>
      <c r="T228" s="14">
        <v>3.4257000000000003E-2</v>
      </c>
      <c r="U228" s="14"/>
      <c r="V228" s="14">
        <v>1.6169999999999999E-3</v>
      </c>
      <c r="W228" s="14">
        <v>1.12E-4</v>
      </c>
      <c r="X228" s="14">
        <v>3.8189320000000002</v>
      </c>
      <c r="Y228" s="14">
        <v>7.6000000000000004E-5</v>
      </c>
      <c r="Z228" s="14"/>
      <c r="AA228" s="14">
        <v>0.105341</v>
      </c>
      <c r="AB228" s="14">
        <v>0.58273399999999997</v>
      </c>
      <c r="AC228" s="14"/>
      <c r="AD228" s="14">
        <v>1.2456999999999999E-2</v>
      </c>
      <c r="AE228" s="14">
        <v>0.59949600000000003</v>
      </c>
    </row>
    <row r="229" spans="1:31" ht="13.5" customHeight="1" x14ac:dyDescent="0.15">
      <c r="A229" s="1"/>
      <c r="B229" s="16" t="s">
        <v>520</v>
      </c>
      <c r="C229" s="10">
        <v>0.629</v>
      </c>
      <c r="D229" s="11">
        <v>0.72199999999999998</v>
      </c>
      <c r="E229" s="11">
        <v>0.48899999999999999</v>
      </c>
      <c r="F229" s="11">
        <v>0.38200000000000001</v>
      </c>
      <c r="G229" s="11">
        <v>0.93799999999999994</v>
      </c>
      <c r="H229" s="11"/>
      <c r="I229" s="11">
        <v>0.27143</v>
      </c>
      <c r="J229" s="11">
        <v>4.5437719999999997</v>
      </c>
      <c r="K229" s="11">
        <v>2.9471799999999999</v>
      </c>
      <c r="L229" s="11">
        <v>1.4812050000000001</v>
      </c>
      <c r="M229" s="11">
        <v>1.5343979999999999</v>
      </c>
      <c r="N229" s="11">
        <v>1.41879</v>
      </c>
      <c r="O229" s="11">
        <v>16.199185</v>
      </c>
      <c r="P229" s="11">
        <v>32.556812000000001</v>
      </c>
      <c r="Q229" s="11">
        <v>34.659615000000002</v>
      </c>
      <c r="R229" s="11">
        <v>34.798459999999999</v>
      </c>
      <c r="S229" s="11">
        <v>41.76276</v>
      </c>
      <c r="T229" s="11">
        <v>41.811711000000003</v>
      </c>
      <c r="U229" s="11">
        <v>49.977671000000001</v>
      </c>
      <c r="V229" s="11">
        <v>59.227851999999999</v>
      </c>
      <c r="W229" s="11">
        <v>57.448805999999998</v>
      </c>
      <c r="X229" s="11">
        <v>61.182299</v>
      </c>
      <c r="Y229" s="11">
        <v>76.932823999999997</v>
      </c>
      <c r="Z229" s="11">
        <v>87.456941</v>
      </c>
      <c r="AA229" s="11">
        <v>95.034474000000003</v>
      </c>
      <c r="AB229" s="11">
        <v>109.200934</v>
      </c>
      <c r="AC229" s="11">
        <v>60.749364</v>
      </c>
      <c r="AD229" s="11">
        <v>15.867362</v>
      </c>
      <c r="AE229" s="11">
        <v>22.056211999999999</v>
      </c>
    </row>
    <row r="230" spans="1:31" ht="13.5" customHeight="1" x14ac:dyDescent="0.15">
      <c r="A230" s="1"/>
      <c r="B230" s="16" t="s">
        <v>521</v>
      </c>
      <c r="C230" s="13">
        <v>4.5599999999999996</v>
      </c>
      <c r="D230" s="14">
        <v>6.6000000000000003E-2</v>
      </c>
      <c r="E230" s="14">
        <v>0.61499999999999999</v>
      </c>
      <c r="F230" s="14">
        <v>4.024</v>
      </c>
      <c r="G230" s="14">
        <v>1.333</v>
      </c>
      <c r="H230" s="14"/>
      <c r="I230" s="14">
        <v>0.59143000000000001</v>
      </c>
      <c r="J230" s="14">
        <v>6.1799E-2</v>
      </c>
      <c r="K230" s="14">
        <v>1.0232E-2</v>
      </c>
      <c r="L230" s="14">
        <v>2.893713</v>
      </c>
      <c r="M230" s="14">
        <v>2.1881400000000002</v>
      </c>
      <c r="N230" s="14">
        <v>0.89801200000000003</v>
      </c>
      <c r="O230" s="14">
        <v>1.295528</v>
      </c>
      <c r="P230" s="14">
        <v>0.903501</v>
      </c>
      <c r="Q230" s="14">
        <v>0.68037800000000004</v>
      </c>
      <c r="R230" s="14">
        <v>0.36986999999999998</v>
      </c>
      <c r="S230" s="14">
        <v>0.47895300000000002</v>
      </c>
      <c r="T230" s="14">
        <v>0.85402699999999998</v>
      </c>
      <c r="U230" s="14">
        <v>8.2418300000000002</v>
      </c>
      <c r="V230" s="14">
        <v>1.313572</v>
      </c>
      <c r="W230" s="14">
        <v>0.53585799999999995</v>
      </c>
      <c r="X230" s="14">
        <v>0.30937300000000001</v>
      </c>
      <c r="Y230" s="14">
        <v>0.46813199999999999</v>
      </c>
      <c r="Z230" s="14">
        <v>0.12651399999999999</v>
      </c>
      <c r="AA230" s="14">
        <v>0.416875</v>
      </c>
      <c r="AB230" s="14">
        <v>9.0258000000000005E-2</v>
      </c>
      <c r="AC230" s="14">
        <v>9.4130000000000005E-2</v>
      </c>
      <c r="AD230" s="14">
        <v>7.8545000000000004E-2</v>
      </c>
      <c r="AE230" s="14">
        <v>0.40831000000000001</v>
      </c>
    </row>
    <row r="231" spans="1:31" ht="13.5" customHeight="1" x14ac:dyDescent="0.15">
      <c r="A231" s="1"/>
      <c r="B231" s="16" t="s">
        <v>522</v>
      </c>
      <c r="C231" s="10"/>
      <c r="D231" s="11">
        <v>1E-3</v>
      </c>
      <c r="E231" s="11"/>
      <c r="F231" s="11">
        <v>7.6999999999999999E-2</v>
      </c>
      <c r="G231" s="11">
        <v>1.4910000000000001</v>
      </c>
      <c r="H231" s="11">
        <v>259</v>
      </c>
      <c r="I231" s="11">
        <v>1.238855</v>
      </c>
      <c r="J231" s="11">
        <v>6.9175E-2</v>
      </c>
      <c r="K231" s="11">
        <v>0.99070999999999998</v>
      </c>
      <c r="L231" s="11">
        <v>1.724364</v>
      </c>
      <c r="M231" s="11"/>
      <c r="N231" s="11">
        <v>1.1358379999999999</v>
      </c>
      <c r="O231" s="11">
        <v>0.11930200000000001</v>
      </c>
      <c r="P231" s="11"/>
      <c r="Q231" s="11"/>
      <c r="R231" s="11">
        <v>0.74125200000000002</v>
      </c>
      <c r="S231" s="11">
        <v>21.688683000000001</v>
      </c>
      <c r="T231" s="11">
        <v>0.54104699999999994</v>
      </c>
      <c r="U231" s="11">
        <v>0.25078899999999998</v>
      </c>
      <c r="V231" s="11">
        <v>1.05661</v>
      </c>
      <c r="W231" s="11">
        <v>0.43363299999999999</v>
      </c>
      <c r="X231" s="11">
        <v>0.47833900000000001</v>
      </c>
      <c r="Y231" s="11">
        <v>143.435723</v>
      </c>
      <c r="Z231" s="11">
        <v>1.266994</v>
      </c>
      <c r="AA231" s="11">
        <v>3.390603</v>
      </c>
      <c r="AB231" s="11">
        <v>7756.3319369999999</v>
      </c>
      <c r="AC231" s="11">
        <v>1.011398</v>
      </c>
      <c r="AD231" s="11">
        <v>1.6508350000000001</v>
      </c>
      <c r="AE231" s="11">
        <v>8556.1442690000003</v>
      </c>
    </row>
    <row r="232" spans="1:31" ht="13.5" customHeight="1" x14ac:dyDescent="0.15">
      <c r="A232" s="1"/>
      <c r="B232" s="9" t="s">
        <v>523</v>
      </c>
      <c r="C232" s="13">
        <v>3.194</v>
      </c>
      <c r="D232" s="14">
        <v>4.2409999999999997</v>
      </c>
      <c r="E232" s="14">
        <v>1.145</v>
      </c>
      <c r="F232" s="14">
        <v>0.64600000000000002</v>
      </c>
      <c r="G232" s="14">
        <v>0.311</v>
      </c>
      <c r="H232" s="14"/>
      <c r="I232" s="14">
        <v>2.9929999999999998E-2</v>
      </c>
      <c r="J232" s="14">
        <v>1.3535999999999999E-2</v>
      </c>
      <c r="K232" s="14">
        <v>9.3109999999999998E-3</v>
      </c>
      <c r="L232" s="14">
        <v>0.19920099999999999</v>
      </c>
      <c r="M232" s="14">
        <v>0.13027</v>
      </c>
      <c r="N232" s="14">
        <v>8.9800000000000004E-4</v>
      </c>
      <c r="O232" s="14">
        <v>9.2934000000000003E-2</v>
      </c>
      <c r="P232" s="14">
        <v>7.0949999999999997E-3</v>
      </c>
      <c r="Q232" s="14">
        <v>1.17317</v>
      </c>
      <c r="R232" s="14">
        <v>0.77260700000000004</v>
      </c>
      <c r="S232" s="14">
        <v>0.60289099999999995</v>
      </c>
      <c r="T232" s="14">
        <v>2.5879949999999998</v>
      </c>
      <c r="U232" s="14">
        <v>2.8524690000000001</v>
      </c>
      <c r="V232" s="14">
        <v>2.391416</v>
      </c>
      <c r="W232" s="14">
        <v>1.8332120000000001</v>
      </c>
      <c r="X232" s="14">
        <v>2.2924419999999999</v>
      </c>
      <c r="Y232" s="14">
        <v>3.0108950000000001</v>
      </c>
      <c r="Z232" s="14">
        <v>4.3224770000000001</v>
      </c>
      <c r="AA232" s="14">
        <v>13.355795000000001</v>
      </c>
      <c r="AB232" s="14">
        <v>55.891181000000003</v>
      </c>
      <c r="AC232" s="14">
        <v>11.434804</v>
      </c>
      <c r="AD232" s="14">
        <v>6.7159969999999998</v>
      </c>
      <c r="AE232" s="14">
        <v>4.440544</v>
      </c>
    </row>
    <row r="233" spans="1:31" ht="13.5" customHeight="1" x14ac:dyDescent="0.15">
      <c r="A233" s="1"/>
      <c r="B233" s="12" t="s">
        <v>524</v>
      </c>
      <c r="C233" s="10"/>
      <c r="D233" s="11"/>
      <c r="E233" s="11"/>
      <c r="F233" s="11">
        <v>1.6E-2</v>
      </c>
      <c r="G233" s="11">
        <v>0.22800000000000001</v>
      </c>
      <c r="H233" s="11"/>
      <c r="I233" s="11">
        <v>2.9929999999999998E-2</v>
      </c>
      <c r="J233" s="11">
        <v>1.3535999999999999E-2</v>
      </c>
      <c r="K233" s="11">
        <v>8.1960000000000002E-3</v>
      </c>
      <c r="L233" s="11">
        <v>0.16048299999999999</v>
      </c>
      <c r="M233" s="11">
        <v>0.13027</v>
      </c>
      <c r="N233" s="11"/>
      <c r="O233" s="11">
        <v>9.1714000000000004E-2</v>
      </c>
      <c r="P233" s="11">
        <v>7.0949999999999997E-3</v>
      </c>
      <c r="Q233" s="11">
        <v>1.17317</v>
      </c>
      <c r="R233" s="11">
        <v>0.77260700000000004</v>
      </c>
      <c r="S233" s="11">
        <v>0.60289099999999995</v>
      </c>
      <c r="T233" s="11">
        <v>2.5879949999999998</v>
      </c>
      <c r="U233" s="11">
        <v>2.8524690000000001</v>
      </c>
      <c r="V233" s="11">
        <v>2.391416</v>
      </c>
      <c r="W233" s="11">
        <v>1.8332120000000001</v>
      </c>
      <c r="X233" s="11">
        <v>2.2924419999999999</v>
      </c>
      <c r="Y233" s="11">
        <v>3.0100699999999998</v>
      </c>
      <c r="Z233" s="11">
        <v>4.3176490000000003</v>
      </c>
      <c r="AA233" s="11">
        <v>2.0806300000000002</v>
      </c>
      <c r="AB233" s="11">
        <v>4.0824129999999998</v>
      </c>
      <c r="AC233" s="11">
        <v>5.7358659999999997</v>
      </c>
      <c r="AD233" s="11">
        <v>6.7159969999999998</v>
      </c>
      <c r="AE233" s="11">
        <v>4.440544</v>
      </c>
    </row>
    <row r="234" spans="1:31" ht="13.5" customHeight="1" x14ac:dyDescent="0.15">
      <c r="A234" s="1"/>
      <c r="B234" s="12" t="s">
        <v>525</v>
      </c>
      <c r="C234" s="13">
        <v>3.194</v>
      </c>
      <c r="D234" s="14">
        <v>4.2409999999999997</v>
      </c>
      <c r="E234" s="14">
        <v>1.145</v>
      </c>
      <c r="F234" s="14">
        <v>0.63</v>
      </c>
      <c r="G234" s="14">
        <v>8.3000000000000004E-2</v>
      </c>
      <c r="H234" s="14"/>
      <c r="I234" s="14"/>
      <c r="J234" s="14"/>
      <c r="K234" s="14">
        <v>1.1150000000000001E-3</v>
      </c>
      <c r="L234" s="14">
        <v>3.8718000000000002E-2</v>
      </c>
      <c r="M234" s="14"/>
      <c r="N234" s="14">
        <v>8.9800000000000004E-4</v>
      </c>
      <c r="O234" s="14">
        <v>1.2199999999999999E-3</v>
      </c>
      <c r="P234" s="14"/>
      <c r="Q234" s="14"/>
      <c r="R234" s="14"/>
      <c r="S234" s="14"/>
      <c r="T234" s="14"/>
      <c r="U234" s="14"/>
      <c r="V234" s="14"/>
      <c r="W234" s="14"/>
      <c r="X234" s="14"/>
      <c r="Y234" s="14">
        <v>8.25E-4</v>
      </c>
      <c r="Z234" s="14">
        <v>4.8279999999999998E-3</v>
      </c>
      <c r="AA234" s="14">
        <v>11.275164999999999</v>
      </c>
      <c r="AB234" s="14">
        <v>51.808768000000001</v>
      </c>
      <c r="AC234" s="14">
        <v>5.6989380000000001</v>
      </c>
      <c r="AD234" s="14"/>
      <c r="AE234" s="14"/>
    </row>
    <row r="235" spans="1:31" ht="13.5" customHeight="1" x14ac:dyDescent="0.15">
      <c r="A235" s="1"/>
      <c r="B235" s="9" t="s">
        <v>526</v>
      </c>
      <c r="C235" s="10"/>
      <c r="D235" s="11"/>
      <c r="E235" s="11"/>
      <c r="F235" s="11"/>
      <c r="G235" s="11"/>
      <c r="H235" s="11"/>
      <c r="I235" s="11">
        <v>0.19051999999999999</v>
      </c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3.5" customHeight="1" x14ac:dyDescent="0.15">
      <c r="A236" s="1"/>
      <c r="B236" s="9" t="s">
        <v>527</v>
      </c>
      <c r="C236" s="13"/>
      <c r="D236" s="14">
        <v>6.6000000000000003E-2</v>
      </c>
      <c r="E236" s="14">
        <v>1.4330000000000001</v>
      </c>
      <c r="F236" s="14">
        <v>11.276999999999999</v>
      </c>
      <c r="G236" s="14">
        <v>359.73599999999999</v>
      </c>
      <c r="H236" s="14">
        <v>2</v>
      </c>
      <c r="I236" s="14"/>
      <c r="J236" s="14"/>
      <c r="K236" s="14"/>
      <c r="L236" s="14">
        <v>2.4226529999999999</v>
      </c>
      <c r="M236" s="14">
        <v>2.20878</v>
      </c>
      <c r="N236" s="14">
        <v>2.4487269999999999</v>
      </c>
      <c r="O236" s="14">
        <v>2.408766</v>
      </c>
      <c r="P236" s="14">
        <v>2.756186</v>
      </c>
      <c r="Q236" s="14">
        <v>1.1759409999999999</v>
      </c>
      <c r="R236" s="14"/>
      <c r="S236" s="14"/>
      <c r="T236" s="14"/>
      <c r="U236" s="14"/>
      <c r="V236" s="14"/>
      <c r="W236" s="14"/>
      <c r="X236" s="14"/>
      <c r="Y236" s="14"/>
      <c r="Z236" s="14"/>
      <c r="AA236" s="14">
        <v>1.1671000000000001E-2</v>
      </c>
      <c r="AB236" s="14"/>
      <c r="AC236" s="14"/>
      <c r="AD236" s="14"/>
      <c r="AE236" s="14">
        <v>0.52517599999999998</v>
      </c>
    </row>
    <row r="237" spans="1:31" ht="13.5" customHeight="1" x14ac:dyDescent="0.15">
      <c r="A237" s="1"/>
      <c r="B237" s="9" t="s">
        <v>528</v>
      </c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12" t="s">
        <v>529</v>
      </c>
      <c r="C238" s="13">
        <v>68.319000000000003</v>
      </c>
      <c r="D238" s="14">
        <v>112.54300000000001</v>
      </c>
      <c r="E238" s="14">
        <v>143.846</v>
      </c>
      <c r="F238" s="14">
        <v>122.626</v>
      </c>
      <c r="G238" s="14">
        <v>174.69300000000001</v>
      </c>
      <c r="H238" s="14">
        <v>144</v>
      </c>
      <c r="I238" s="14">
        <v>205.82618500000001</v>
      </c>
      <c r="J238" s="14">
        <v>91.666241999999997</v>
      </c>
      <c r="K238" s="14">
        <v>112.875473</v>
      </c>
      <c r="L238" s="14">
        <v>82.406525999999999</v>
      </c>
      <c r="M238" s="14">
        <v>68.431611000000004</v>
      </c>
      <c r="N238" s="14">
        <v>70.053081000000006</v>
      </c>
      <c r="O238" s="14">
        <v>51.289135000000002</v>
      </c>
      <c r="P238" s="14">
        <v>58.370201999999999</v>
      </c>
      <c r="Q238" s="14">
        <v>77.146759000000003</v>
      </c>
      <c r="R238" s="14">
        <v>73.764949999999999</v>
      </c>
      <c r="S238" s="14">
        <v>81.651966999999999</v>
      </c>
      <c r="T238" s="14">
        <v>152.04436699999999</v>
      </c>
      <c r="U238" s="14">
        <v>140.22496000000001</v>
      </c>
      <c r="V238" s="14">
        <v>134.691427</v>
      </c>
      <c r="W238" s="14">
        <v>234.00367499999999</v>
      </c>
      <c r="X238" s="14">
        <v>156.35769400000001</v>
      </c>
      <c r="Y238" s="14">
        <v>142.71556799999999</v>
      </c>
      <c r="Z238" s="14">
        <v>98.030772999999996</v>
      </c>
      <c r="AA238" s="14">
        <v>114.36647600000001</v>
      </c>
      <c r="AB238" s="14">
        <v>132.32640799999999</v>
      </c>
      <c r="AC238" s="14">
        <v>165.22263599999999</v>
      </c>
      <c r="AD238" s="14">
        <v>236.89122699999999</v>
      </c>
      <c r="AE238" s="14">
        <v>226.187748</v>
      </c>
    </row>
    <row r="239" spans="1:31" ht="13.5" customHeight="1" x14ac:dyDescent="0.15">
      <c r="A239" s="1"/>
      <c r="B239" s="12" t="s">
        <v>530</v>
      </c>
      <c r="C239" s="10">
        <v>1279.2619999999999</v>
      </c>
      <c r="D239" s="11">
        <v>1465.982</v>
      </c>
      <c r="E239" s="11">
        <v>1304.146</v>
      </c>
      <c r="F239" s="11">
        <v>1448.1669999999999</v>
      </c>
      <c r="G239" s="11">
        <v>2210.39</v>
      </c>
      <c r="H239" s="11">
        <v>2637</v>
      </c>
      <c r="I239" s="11">
        <v>2664.6811600000001</v>
      </c>
      <c r="J239" s="11">
        <v>1637.225046</v>
      </c>
      <c r="K239" s="11">
        <v>2055.704827</v>
      </c>
      <c r="L239" s="11">
        <v>3139.9894039999999</v>
      </c>
      <c r="M239" s="11">
        <v>2709.6200229999999</v>
      </c>
      <c r="N239" s="11">
        <v>2299.9108820000001</v>
      </c>
      <c r="O239" s="11">
        <v>2523.5279740000001</v>
      </c>
      <c r="P239" s="11">
        <v>2412.003459</v>
      </c>
      <c r="Q239" s="11">
        <v>3716.3246220000001</v>
      </c>
      <c r="R239" s="11">
        <v>5131.550585</v>
      </c>
      <c r="S239" s="11">
        <v>5377.3407669999997</v>
      </c>
      <c r="T239" s="11">
        <v>7082.1173010000002</v>
      </c>
      <c r="U239" s="11">
        <v>3215.9206899999999</v>
      </c>
      <c r="V239" s="11">
        <v>4885.7019819999996</v>
      </c>
      <c r="W239" s="11">
        <v>6802.5231979999999</v>
      </c>
      <c r="X239" s="11">
        <v>7190.8616380000003</v>
      </c>
      <c r="Y239" s="11">
        <v>5786.2196249999997</v>
      </c>
      <c r="Z239" s="11">
        <v>5280.8793889999997</v>
      </c>
      <c r="AA239" s="11">
        <v>3791.2557590000001</v>
      </c>
      <c r="AB239" s="11">
        <v>2989.467412</v>
      </c>
      <c r="AC239" s="11">
        <v>3628.267511</v>
      </c>
      <c r="AD239" s="11">
        <v>5303.391885</v>
      </c>
      <c r="AE239" s="11">
        <v>3558.884438</v>
      </c>
    </row>
    <row r="240" spans="1:31" ht="13.5" customHeight="1" x14ac:dyDescent="0.15">
      <c r="A240" s="1"/>
      <c r="B240" s="12" t="s">
        <v>531</v>
      </c>
      <c r="C240" s="13">
        <v>1227.502</v>
      </c>
      <c r="D240" s="14">
        <v>1562.155291</v>
      </c>
      <c r="E240" s="14">
        <v>1679.34</v>
      </c>
      <c r="F240" s="14">
        <v>2163.672</v>
      </c>
      <c r="G240" s="14">
        <v>2502.9850000000001</v>
      </c>
      <c r="H240" s="14">
        <v>2532</v>
      </c>
      <c r="I240" s="14">
        <v>4417.3886899999998</v>
      </c>
      <c r="J240" s="14">
        <v>2370.4426960000001</v>
      </c>
      <c r="K240" s="14">
        <v>2469.7736089999999</v>
      </c>
      <c r="L240" s="14">
        <v>2793.7052720000002</v>
      </c>
      <c r="M240" s="14">
        <v>2603.6738110000001</v>
      </c>
      <c r="N240" s="14">
        <v>2338.614497</v>
      </c>
      <c r="O240" s="14">
        <v>2606.1055409999999</v>
      </c>
      <c r="P240" s="14">
        <v>3221.3917769999998</v>
      </c>
      <c r="Q240" s="14">
        <v>3342.6213360000002</v>
      </c>
      <c r="R240" s="14">
        <v>4106.6258850000004</v>
      </c>
      <c r="S240" s="14">
        <v>4959.1400700000004</v>
      </c>
      <c r="T240" s="14">
        <v>4417.4880670000002</v>
      </c>
      <c r="U240" s="14">
        <v>3243.3335529999999</v>
      </c>
      <c r="V240" s="14">
        <v>4060.5199379999999</v>
      </c>
      <c r="W240" s="14">
        <v>4579.2307950000004</v>
      </c>
      <c r="X240" s="14">
        <v>4759.5741980000003</v>
      </c>
      <c r="Y240" s="14">
        <v>6548.2451620000002</v>
      </c>
      <c r="Z240" s="14">
        <v>7886.461241</v>
      </c>
      <c r="AA240" s="14">
        <v>6513.5623720000003</v>
      </c>
      <c r="AB240" s="14">
        <v>6285.291467</v>
      </c>
      <c r="AC240" s="14">
        <v>5940.5904479999999</v>
      </c>
      <c r="AD240" s="14">
        <v>7684.2063479999997</v>
      </c>
      <c r="AE240" s="14">
        <v>9023.0175789999994</v>
      </c>
    </row>
    <row r="241" spans="1:31" ht="13.5" customHeight="1" x14ac:dyDescent="0.15">
      <c r="A241" s="1"/>
      <c r="B241" s="12" t="s">
        <v>532</v>
      </c>
      <c r="C241" s="10">
        <v>1419.165</v>
      </c>
      <c r="D241" s="11">
        <v>1641.663</v>
      </c>
      <c r="E241" s="11">
        <v>1452.1659999999999</v>
      </c>
      <c r="F241" s="11">
        <v>1695.008</v>
      </c>
      <c r="G241" s="11">
        <v>2640.886</v>
      </c>
      <c r="H241" s="11">
        <v>2680</v>
      </c>
      <c r="I241" s="11">
        <v>3151.3002700000002</v>
      </c>
      <c r="J241" s="11">
        <v>1795.9997820000001</v>
      </c>
      <c r="K241" s="11">
        <v>2392.066793</v>
      </c>
      <c r="L241" s="11">
        <v>3134.8492259999998</v>
      </c>
      <c r="M241" s="11">
        <v>2699.0871929999998</v>
      </c>
      <c r="N241" s="11">
        <v>2321.1765399999999</v>
      </c>
      <c r="O241" s="11">
        <v>2855.0441369999999</v>
      </c>
      <c r="P241" s="11">
        <v>2782.5483180000001</v>
      </c>
      <c r="Q241" s="11">
        <v>4061.2186809999998</v>
      </c>
      <c r="R241" s="11">
        <v>5328.9182309999997</v>
      </c>
      <c r="S241" s="11">
        <v>5475.3952509999999</v>
      </c>
      <c r="T241" s="11">
        <v>7311.7376000000004</v>
      </c>
      <c r="U241" s="11">
        <v>3528.6044489999999</v>
      </c>
      <c r="V241" s="11">
        <v>5390.0000360000004</v>
      </c>
      <c r="W241" s="11">
        <v>8407.551727</v>
      </c>
      <c r="X241" s="11">
        <v>8300.3888430000006</v>
      </c>
      <c r="Y241" s="11">
        <v>7194.5450179999998</v>
      </c>
      <c r="Z241" s="11">
        <v>6456.414651</v>
      </c>
      <c r="AA241" s="11">
        <v>4151.8240660000001</v>
      </c>
      <c r="AB241" s="11">
        <v>3223.5628879999999</v>
      </c>
      <c r="AC241" s="11">
        <v>4185.289323</v>
      </c>
      <c r="AD241" s="11">
        <v>6622.48369</v>
      </c>
      <c r="AE241" s="11">
        <v>4795.3348500000002</v>
      </c>
    </row>
    <row r="242" spans="1:31" ht="13.5" customHeight="1" x14ac:dyDescent="0.15">
      <c r="A242" s="1"/>
      <c r="B242" s="17" t="s">
        <v>533</v>
      </c>
      <c r="C242" s="13">
        <v>1607.8861730000001</v>
      </c>
      <c r="D242" s="14">
        <v>1610.254649</v>
      </c>
      <c r="E242" s="14">
        <v>1852.547</v>
      </c>
      <c r="F242" s="14">
        <v>2384.1889999999999</v>
      </c>
      <c r="G242" s="14">
        <v>3505.4389999999999</v>
      </c>
      <c r="H242" s="14">
        <v>5391</v>
      </c>
      <c r="I242" s="14">
        <v>5129.0768660000003</v>
      </c>
      <c r="J242" s="14">
        <v>4498.8914359999999</v>
      </c>
      <c r="K242" s="14">
        <v>4427.4152770000001</v>
      </c>
      <c r="L242" s="14">
        <v>4769.6743260000003</v>
      </c>
      <c r="M242" s="14">
        <v>5157.9447899999996</v>
      </c>
      <c r="N242" s="14">
        <v>6054.4944390000001</v>
      </c>
      <c r="O242" s="14">
        <v>6804.394182</v>
      </c>
      <c r="P242" s="14">
        <v>8848.976036</v>
      </c>
      <c r="Q242" s="14">
        <v>9448.0421540000007</v>
      </c>
      <c r="R242" s="14">
        <v>10985.286389999999</v>
      </c>
      <c r="S242" s="14">
        <v>12405.565017000001</v>
      </c>
      <c r="T242" s="14">
        <v>15845.747144999999</v>
      </c>
      <c r="U242" s="14">
        <v>13977.487964</v>
      </c>
      <c r="V242" s="14">
        <v>18610.729566000002</v>
      </c>
      <c r="W242" s="14">
        <v>19432.858796</v>
      </c>
      <c r="X242" s="14">
        <v>20137.712938000001</v>
      </c>
      <c r="Y242" s="14">
        <v>21626.700861000001</v>
      </c>
      <c r="Z242" s="14">
        <v>25188.032211999998</v>
      </c>
      <c r="AA242" s="14">
        <v>27498.16459</v>
      </c>
      <c r="AB242" s="14">
        <v>44196.278550000003</v>
      </c>
      <c r="AC242" s="14">
        <v>39883.756144999999</v>
      </c>
      <c r="AD242" s="14">
        <v>46778.956610000001</v>
      </c>
      <c r="AE242" s="14">
        <v>63928.287219999998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2024-11-29T09:38:27Z</dcterms:modified>
</cp:coreProperties>
</file>