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DFB79F5D-A807-9246-987B-B3B57E003068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3" l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J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B36" i="3" l="1"/>
  <c r="B40" i="3" s="1"/>
  <c r="B50" i="3" l="1"/>
  <c r="B45" i="3"/>
  <c r="B56" i="3"/>
  <c r="B47" i="3"/>
  <c r="B68" i="3"/>
  <c r="B66" i="3"/>
  <c r="B69" i="3"/>
  <c r="B41" i="3"/>
  <c r="B64" i="3"/>
  <c r="B60" i="3"/>
  <c r="B48" i="3"/>
  <c r="B63" i="3"/>
  <c r="B59" i="3"/>
  <c r="B65" i="3"/>
  <c r="B54" i="3"/>
  <c r="B46" i="3"/>
  <c r="B49" i="3"/>
  <c r="B67" i="3"/>
  <c r="B52" i="3"/>
  <c r="B70" i="3"/>
  <c r="B44" i="3"/>
  <c r="B62" i="3"/>
  <c r="B55" i="3"/>
  <c r="B51" i="3"/>
  <c r="B57" i="3"/>
  <c r="B58" i="3"/>
  <c r="B43" i="3"/>
  <c r="B42" i="3"/>
  <c r="B61" i="3"/>
  <c r="B53" i="3"/>
  <c r="B39" i="3"/>
  <c r="C36" i="3"/>
  <c r="C62" i="3" s="1"/>
  <c r="C42" i="3" l="1"/>
  <c r="C51" i="3"/>
  <c r="C69" i="3"/>
  <c r="C60" i="3"/>
  <c r="D36" i="3"/>
  <c r="D42" i="3" s="1"/>
  <c r="C64" i="3"/>
  <c r="C52" i="3"/>
  <c r="C66" i="3"/>
  <c r="C61" i="3"/>
  <c r="C54" i="3"/>
  <c r="C67" i="3"/>
  <c r="C47" i="3"/>
  <c r="C57" i="3"/>
  <c r="C59" i="3"/>
  <c r="C41" i="3"/>
  <c r="C46" i="3"/>
  <c r="C44" i="3"/>
  <c r="C48" i="3"/>
  <c r="C58" i="3"/>
  <c r="C63" i="3"/>
  <c r="C45" i="3"/>
  <c r="C40" i="3"/>
  <c r="C70" i="3"/>
  <c r="C55" i="3"/>
  <c r="C56" i="3"/>
  <c r="C50" i="3"/>
  <c r="C43" i="3"/>
  <c r="C39" i="3"/>
  <c r="C53" i="3"/>
  <c r="C65" i="3"/>
  <c r="C68" i="3"/>
  <c r="C49" i="3"/>
  <c r="D69" i="3" l="1"/>
  <c r="D70" i="3"/>
  <c r="D54" i="3"/>
  <c r="D55" i="3"/>
  <c r="D64" i="3"/>
  <c r="D44" i="3"/>
  <c r="D67" i="3"/>
  <c r="D43" i="3"/>
  <c r="D48" i="3"/>
  <c r="D56" i="3"/>
  <c r="D59" i="3"/>
  <c r="D68" i="3"/>
  <c r="D57" i="3"/>
  <c r="D47" i="3"/>
  <c r="D63" i="3"/>
  <c r="D41" i="3"/>
  <c r="D66" i="3"/>
  <c r="D65" i="3"/>
  <c r="D60" i="3"/>
  <c r="D40" i="3"/>
  <c r="D50" i="3"/>
  <c r="D51" i="3"/>
  <c r="D53" i="3"/>
  <c r="D52" i="3"/>
  <c r="D45" i="3"/>
  <c r="D62" i="3"/>
  <c r="D49" i="3"/>
  <c r="D58" i="3"/>
  <c r="D46" i="3"/>
  <c r="D61" i="3"/>
  <c r="D39" i="3"/>
  <c r="E36" i="3"/>
  <c r="E70" i="3" s="1"/>
  <c r="E61" i="3" l="1"/>
  <c r="E63" i="3"/>
  <c r="E43" i="3"/>
  <c r="E53" i="3"/>
  <c r="E66" i="3"/>
  <c r="E68" i="3"/>
  <c r="E64" i="3"/>
  <c r="E49" i="3"/>
  <c r="E50" i="3"/>
  <c r="E62" i="3"/>
  <c r="E44" i="3"/>
  <c r="E57" i="3"/>
  <c r="E39" i="3"/>
  <c r="E59" i="3"/>
  <c r="E41" i="3"/>
  <c r="E65" i="3"/>
  <c r="E55" i="3"/>
  <c r="E48" i="3"/>
  <c r="E42" i="3"/>
  <c r="E45" i="3"/>
  <c r="E51" i="3"/>
  <c r="E46" i="3"/>
  <c r="E54" i="3"/>
  <c r="E69" i="3"/>
  <c r="E67" i="3"/>
  <c r="E52" i="3"/>
  <c r="E47" i="3"/>
  <c r="E58" i="3"/>
  <c r="E60" i="3"/>
  <c r="F36" i="3"/>
  <c r="F57" i="3" s="1"/>
  <c r="E56" i="3"/>
  <c r="E40" i="3"/>
  <c r="F53" i="3" l="1"/>
  <c r="F68" i="3"/>
  <c r="F60" i="3"/>
  <c r="F51" i="3"/>
  <c r="F44" i="3"/>
  <c r="G36" i="3"/>
  <c r="G43" i="3" s="1"/>
  <c r="F55" i="3"/>
  <c r="F49" i="3"/>
  <c r="F58" i="3"/>
  <c r="F54" i="3"/>
  <c r="F45" i="3"/>
  <c r="F39" i="3"/>
  <c r="F66" i="3"/>
  <c r="F64" i="3"/>
  <c r="F67" i="3"/>
  <c r="F70" i="3"/>
  <c r="F50" i="3"/>
  <c r="F42" i="3"/>
  <c r="F61" i="3"/>
  <c r="F52" i="3"/>
  <c r="F43" i="3"/>
  <c r="F62" i="3"/>
  <c r="F48" i="3"/>
  <c r="F69" i="3"/>
  <c r="F47" i="3"/>
  <c r="F46" i="3"/>
  <c r="F63" i="3"/>
  <c r="F40" i="3"/>
  <c r="F59" i="3"/>
  <c r="F65" i="3"/>
  <c r="F56" i="3"/>
  <c r="F41" i="3"/>
  <c r="G49" i="3" l="1"/>
  <c r="G58" i="3"/>
  <c r="G48" i="3"/>
  <c r="G63" i="3"/>
  <c r="G53" i="3"/>
  <c r="G70" i="3"/>
  <c r="G57" i="3"/>
  <c r="G66" i="3"/>
  <c r="G52" i="3"/>
  <c r="G46" i="3"/>
  <c r="G54" i="3"/>
  <c r="G45" i="3"/>
  <c r="G59" i="3"/>
  <c r="G47" i="3"/>
  <c r="G55" i="3"/>
  <c r="G68" i="3"/>
  <c r="G60" i="3"/>
  <c r="H36" i="3"/>
  <c r="H45" i="3" s="1"/>
  <c r="G64" i="3"/>
  <c r="G65" i="3"/>
  <c r="G50" i="3"/>
  <c r="G40" i="3"/>
  <c r="G39" i="3"/>
  <c r="G61" i="3"/>
  <c r="G56" i="3"/>
  <c r="G41" i="3"/>
  <c r="G69" i="3"/>
  <c r="G44" i="3"/>
  <c r="H61" i="3"/>
  <c r="G62" i="3"/>
  <c r="G67" i="3"/>
  <c r="G42" i="3"/>
  <c r="G51" i="3"/>
  <c r="H65" i="3"/>
  <c r="H51" i="3" l="1"/>
  <c r="H40" i="3"/>
  <c r="H49" i="3"/>
  <c r="H53" i="3"/>
  <c r="H68" i="3"/>
  <c r="H64" i="3"/>
  <c r="H46" i="3"/>
  <c r="H63" i="3"/>
  <c r="H54" i="3"/>
  <c r="H47" i="3"/>
  <c r="H60" i="3"/>
  <c r="H55" i="3"/>
  <c r="H66" i="3"/>
  <c r="H42" i="3"/>
  <c r="H43" i="3"/>
  <c r="H69" i="3"/>
  <c r="H59" i="3"/>
  <c r="H62" i="3"/>
  <c r="J4" i="3"/>
  <c r="J12" i="3"/>
  <c r="J20" i="3"/>
  <c r="J9" i="3"/>
  <c r="J17" i="3"/>
  <c r="J25" i="3"/>
  <c r="J6" i="3"/>
  <c r="J14" i="3"/>
  <c r="J22" i="3"/>
  <c r="J11" i="3"/>
  <c r="J19" i="3"/>
  <c r="J8" i="3"/>
  <c r="J16" i="3"/>
  <c r="J5" i="3"/>
  <c r="J13" i="3"/>
  <c r="J21" i="3"/>
  <c r="J10" i="3"/>
  <c r="J18" i="3"/>
  <c r="J26" i="3"/>
  <c r="J34" i="3"/>
  <c r="J15" i="3"/>
  <c r="J7" i="3"/>
  <c r="J27" i="3"/>
  <c r="J31" i="3"/>
  <c r="J28" i="3"/>
  <c r="J3" i="3"/>
  <c r="J24" i="3"/>
  <c r="J32" i="3"/>
  <c r="J29" i="3"/>
  <c r="J23" i="3"/>
  <c r="J33" i="3"/>
  <c r="J30" i="3"/>
  <c r="H41" i="3"/>
  <c r="H52" i="3"/>
  <c r="H39" i="3"/>
  <c r="I36" i="3"/>
  <c r="I39" i="3" s="1"/>
  <c r="H58" i="3"/>
  <c r="H44" i="3"/>
  <c r="H67" i="3"/>
  <c r="H56" i="3"/>
  <c r="H70" i="3"/>
  <c r="H48" i="3"/>
  <c r="H50" i="3"/>
  <c r="H57" i="3"/>
  <c r="I50" i="3" l="1"/>
  <c r="I59" i="3"/>
  <c r="I64" i="3"/>
  <c r="K7" i="3"/>
  <c r="K15" i="3"/>
  <c r="K23" i="3"/>
  <c r="K4" i="3"/>
  <c r="K12" i="3"/>
  <c r="K20" i="3"/>
  <c r="K9" i="3"/>
  <c r="K17" i="3"/>
  <c r="K25" i="3"/>
  <c r="K6" i="3"/>
  <c r="K14" i="3"/>
  <c r="K22" i="3"/>
  <c r="K11" i="3"/>
  <c r="K19" i="3"/>
  <c r="K8" i="3"/>
  <c r="K16" i="3"/>
  <c r="K24" i="3"/>
  <c r="K5" i="3"/>
  <c r="K13" i="3"/>
  <c r="K21" i="3"/>
  <c r="K29" i="3"/>
  <c r="K10" i="3"/>
  <c r="K34" i="3"/>
  <c r="K27" i="3"/>
  <c r="K31" i="3"/>
  <c r="K28" i="3"/>
  <c r="K3" i="3"/>
  <c r="K26" i="3"/>
  <c r="K32" i="3"/>
  <c r="K33" i="3"/>
  <c r="K18" i="3"/>
  <c r="K30" i="3"/>
  <c r="I68" i="3"/>
  <c r="I44" i="3"/>
  <c r="I49" i="3"/>
  <c r="I43" i="3"/>
  <c r="I47" i="3"/>
  <c r="I70" i="3"/>
  <c r="I48" i="3"/>
  <c r="I41" i="3"/>
  <c r="I42" i="3"/>
  <c r="I60" i="3"/>
  <c r="I52" i="3"/>
  <c r="I65" i="3"/>
  <c r="I61" i="3"/>
  <c r="I63" i="3"/>
  <c r="I56" i="3"/>
  <c r="I51" i="3"/>
  <c r="I62" i="3"/>
  <c r="I69" i="3"/>
  <c r="I45" i="3"/>
  <c r="I53" i="3"/>
  <c r="I66" i="3"/>
  <c r="I46" i="3"/>
  <c r="I67" i="3"/>
  <c r="I55" i="3"/>
  <c r="I54" i="3"/>
  <c r="I40" i="3"/>
  <c r="I57" i="3"/>
  <c r="J36" i="3"/>
  <c r="J48" i="3" s="1"/>
  <c r="I58" i="3"/>
  <c r="L10" i="3" l="1"/>
  <c r="L18" i="3"/>
  <c r="L26" i="3"/>
  <c r="L7" i="3"/>
  <c r="L15" i="3"/>
  <c r="L23" i="3"/>
  <c r="L4" i="3"/>
  <c r="L12" i="3"/>
  <c r="L20" i="3"/>
  <c r="L9" i="3"/>
  <c r="L17" i="3"/>
  <c r="L6" i="3"/>
  <c r="L14" i="3"/>
  <c r="L11" i="3"/>
  <c r="L19" i="3"/>
  <c r="L8" i="3"/>
  <c r="L16" i="3"/>
  <c r="L24" i="3"/>
  <c r="L32" i="3"/>
  <c r="L5" i="3"/>
  <c r="L13" i="3"/>
  <c r="L22" i="3"/>
  <c r="L30" i="3"/>
  <c r="L25" i="3"/>
  <c r="L34" i="3"/>
  <c r="L27" i="3"/>
  <c r="L31" i="3"/>
  <c r="L21" i="3"/>
  <c r="L28" i="3"/>
  <c r="L3" i="3"/>
  <c r="L29" i="3"/>
  <c r="L33" i="3"/>
  <c r="J41" i="3"/>
  <c r="J39" i="3"/>
  <c r="J57" i="3"/>
  <c r="J69" i="3"/>
  <c r="J51" i="3"/>
  <c r="J43" i="3"/>
  <c r="J67" i="3"/>
  <c r="J60" i="3"/>
  <c r="J66" i="3"/>
  <c r="J49" i="3"/>
  <c r="J70" i="3"/>
  <c r="J50" i="3"/>
  <c r="J52" i="3"/>
  <c r="J58" i="3"/>
  <c r="J61" i="3"/>
  <c r="J53" i="3"/>
  <c r="J59" i="3"/>
  <c r="J64" i="3"/>
  <c r="J68" i="3"/>
  <c r="J54" i="3"/>
  <c r="K36" i="3"/>
  <c r="K43" i="3" s="1"/>
  <c r="K57" i="3"/>
  <c r="J55" i="3"/>
  <c r="J42" i="3"/>
  <c r="J44" i="3"/>
  <c r="J56" i="3"/>
  <c r="J40" i="3"/>
  <c r="J63" i="3"/>
  <c r="J65" i="3"/>
  <c r="J46" i="3"/>
  <c r="J62" i="3"/>
  <c r="J47" i="3"/>
  <c r="J45" i="3"/>
  <c r="M5" i="3" l="1"/>
  <c r="M13" i="3"/>
  <c r="M21" i="3"/>
  <c r="M10" i="3"/>
  <c r="M18" i="3"/>
  <c r="M7" i="3"/>
  <c r="M15" i="3"/>
  <c r="M23" i="3"/>
  <c r="M4" i="3"/>
  <c r="M12" i="3"/>
  <c r="M20" i="3"/>
  <c r="M9" i="3"/>
  <c r="M17" i="3"/>
  <c r="M6" i="3"/>
  <c r="M14" i="3"/>
  <c r="M22" i="3"/>
  <c r="M11" i="3"/>
  <c r="M19" i="3"/>
  <c r="M27" i="3"/>
  <c r="M8" i="3"/>
  <c r="M33" i="3"/>
  <c r="M30" i="3"/>
  <c r="M16" i="3"/>
  <c r="M25" i="3"/>
  <c r="M24" i="3"/>
  <c r="M31" i="3"/>
  <c r="M3" i="3"/>
  <c r="M34" i="3"/>
  <c r="M28" i="3"/>
  <c r="M26" i="3"/>
  <c r="M32" i="3"/>
  <c r="M29" i="3"/>
  <c r="K58" i="3"/>
  <c r="K64" i="3"/>
  <c r="K47" i="3"/>
  <c r="K65" i="3"/>
  <c r="K52" i="3"/>
  <c r="K53" i="3"/>
  <c r="K45" i="3"/>
  <c r="K70" i="3"/>
  <c r="K69" i="3"/>
  <c r="K59" i="3"/>
  <c r="K48" i="3"/>
  <c r="K62" i="3"/>
  <c r="K55" i="3"/>
  <c r="K50" i="3"/>
  <c r="K60" i="3"/>
  <c r="K56" i="3"/>
  <c r="K67" i="3"/>
  <c r="K44" i="3"/>
  <c r="K68" i="3"/>
  <c r="K66" i="3"/>
  <c r="L36" i="3"/>
  <c r="L60" i="3" s="1"/>
  <c r="K49" i="3"/>
  <c r="K40" i="3"/>
  <c r="K41" i="3"/>
  <c r="K42" i="3"/>
  <c r="K54" i="3"/>
  <c r="K39" i="3"/>
  <c r="K51" i="3"/>
  <c r="L56" i="3"/>
  <c r="K46" i="3"/>
  <c r="K61" i="3"/>
  <c r="K63" i="3"/>
  <c r="N8" i="3" l="1"/>
  <c r="N16" i="3"/>
  <c r="N24" i="3"/>
  <c r="N5" i="3"/>
  <c r="N13" i="3"/>
  <c r="N21" i="3"/>
  <c r="N10" i="3"/>
  <c r="N18" i="3"/>
  <c r="N26" i="3"/>
  <c r="N7" i="3"/>
  <c r="N15" i="3"/>
  <c r="N23" i="3"/>
  <c r="N4" i="3"/>
  <c r="N12" i="3"/>
  <c r="N9" i="3"/>
  <c r="N17" i="3"/>
  <c r="N6" i="3"/>
  <c r="N14" i="3"/>
  <c r="N22" i="3"/>
  <c r="N30" i="3"/>
  <c r="N3" i="3"/>
  <c r="N11" i="3"/>
  <c r="N33" i="3"/>
  <c r="N19" i="3"/>
  <c r="N25" i="3"/>
  <c r="N27" i="3"/>
  <c r="N34" i="3"/>
  <c r="N31" i="3"/>
  <c r="N28" i="3"/>
  <c r="N29" i="3"/>
  <c r="N20" i="3"/>
  <c r="N32" i="3"/>
  <c r="L44" i="3"/>
  <c r="L58" i="3"/>
  <c r="L49" i="3"/>
  <c r="L54" i="3"/>
  <c r="L61" i="3"/>
  <c r="L69" i="3"/>
  <c r="L42" i="3"/>
  <c r="L70" i="3"/>
  <c r="L47" i="3"/>
  <c r="L43" i="3"/>
  <c r="L55" i="3"/>
  <c r="L40" i="3"/>
  <c r="L59" i="3"/>
  <c r="L57" i="3"/>
  <c r="L52" i="3"/>
  <c r="L45" i="3"/>
  <c r="L67" i="3"/>
  <c r="L64" i="3"/>
  <c r="L48" i="3"/>
  <c r="L41" i="3"/>
  <c r="L62" i="3"/>
  <c r="M36" i="3"/>
  <c r="M39" i="3" s="1"/>
  <c r="M64" i="3"/>
  <c r="L50" i="3"/>
  <c r="L46" i="3"/>
  <c r="L51" i="3"/>
  <c r="L63" i="3"/>
  <c r="L68" i="3"/>
  <c r="L39" i="3"/>
  <c r="L53" i="3"/>
  <c r="L66" i="3"/>
  <c r="L65" i="3"/>
  <c r="O11" i="3" l="1"/>
  <c r="O19" i="3"/>
  <c r="O27" i="3"/>
  <c r="O8" i="3"/>
  <c r="O16" i="3"/>
  <c r="O24" i="3"/>
  <c r="O5" i="3"/>
  <c r="O13" i="3"/>
  <c r="O21" i="3"/>
  <c r="O10" i="3"/>
  <c r="O18" i="3"/>
  <c r="O7" i="3"/>
  <c r="O15" i="3"/>
  <c r="O4" i="3"/>
  <c r="O12" i="3"/>
  <c r="O20" i="3"/>
  <c r="O9" i="3"/>
  <c r="O17" i="3"/>
  <c r="O25" i="3"/>
  <c r="O33" i="3"/>
  <c r="O6" i="3"/>
  <c r="O14" i="3"/>
  <c r="O29" i="3"/>
  <c r="O22" i="3"/>
  <c r="O30" i="3"/>
  <c r="O34" i="3"/>
  <c r="O31" i="3"/>
  <c r="O3" i="3"/>
  <c r="O32" i="3"/>
  <c r="O23" i="3"/>
  <c r="O26" i="3"/>
  <c r="O28" i="3"/>
  <c r="M56" i="3"/>
  <c r="M44" i="3"/>
  <c r="M59" i="3"/>
  <c r="M54" i="3"/>
  <c r="M65" i="3"/>
  <c r="M67" i="3"/>
  <c r="M58" i="3"/>
  <c r="M63" i="3"/>
  <c r="M40" i="3"/>
  <c r="M53" i="3"/>
  <c r="M42" i="3"/>
  <c r="M50" i="3"/>
  <c r="M52" i="3"/>
  <c r="M47" i="3"/>
  <c r="M41" i="3"/>
  <c r="M57" i="3"/>
  <c r="M46" i="3"/>
  <c r="M48" i="3"/>
  <c r="M45" i="3"/>
  <c r="M49" i="3"/>
  <c r="M62" i="3"/>
  <c r="M60" i="3"/>
  <c r="M61" i="3"/>
  <c r="M69" i="3"/>
  <c r="M70" i="3"/>
  <c r="M68" i="3"/>
  <c r="M66" i="3"/>
  <c r="N36" i="3"/>
  <c r="N60" i="3" s="1"/>
  <c r="M51" i="3"/>
  <c r="M43" i="3"/>
  <c r="M55" i="3"/>
  <c r="P6" i="3" l="1"/>
  <c r="P14" i="3"/>
  <c r="P22" i="3"/>
  <c r="P11" i="3"/>
  <c r="P19" i="3"/>
  <c r="P8" i="3"/>
  <c r="P16" i="3"/>
  <c r="P24" i="3"/>
  <c r="P5" i="3"/>
  <c r="P13" i="3"/>
  <c r="P21" i="3"/>
  <c r="P10" i="3"/>
  <c r="P18" i="3"/>
  <c r="P7" i="3"/>
  <c r="P15" i="3"/>
  <c r="P23" i="3"/>
  <c r="P4" i="3"/>
  <c r="P12" i="3"/>
  <c r="P20" i="3"/>
  <c r="P28" i="3"/>
  <c r="P9" i="3"/>
  <c r="P32" i="3"/>
  <c r="P29" i="3"/>
  <c r="P33" i="3"/>
  <c r="P30" i="3"/>
  <c r="P25" i="3"/>
  <c r="P27" i="3"/>
  <c r="P17" i="3"/>
  <c r="P34" i="3"/>
  <c r="P31" i="3"/>
  <c r="P3" i="3"/>
  <c r="P26" i="3"/>
  <c r="N39" i="3"/>
  <c r="N52" i="3"/>
  <c r="N67" i="3"/>
  <c r="N66" i="3"/>
  <c r="N61" i="3"/>
  <c r="N54" i="3"/>
  <c r="N55" i="3"/>
  <c r="N50" i="3"/>
  <c r="N48" i="3"/>
  <c r="N57" i="3"/>
  <c r="O36" i="3"/>
  <c r="O46" i="3" s="1"/>
  <c r="O55" i="3"/>
  <c r="N41" i="3"/>
  <c r="N64" i="3"/>
  <c r="N49" i="3"/>
  <c r="N40" i="3"/>
  <c r="N68" i="3"/>
  <c r="N58" i="3"/>
  <c r="N70" i="3"/>
  <c r="N65" i="3"/>
  <c r="N45" i="3"/>
  <c r="N59" i="3"/>
  <c r="N42" i="3"/>
  <c r="N53" i="3"/>
  <c r="N63" i="3"/>
  <c r="N51" i="3"/>
  <c r="N43" i="3"/>
  <c r="N46" i="3"/>
  <c r="N56" i="3"/>
  <c r="N44" i="3"/>
  <c r="N62" i="3"/>
  <c r="N47" i="3"/>
  <c r="N69" i="3"/>
  <c r="O49" i="3"/>
  <c r="O45" i="3"/>
  <c r="O65" i="3" l="1"/>
  <c r="O66" i="3"/>
  <c r="O52" i="3"/>
  <c r="O59" i="3"/>
  <c r="O61" i="3"/>
  <c r="O50" i="3"/>
  <c r="O56" i="3"/>
  <c r="O63" i="3"/>
  <c r="O62" i="3"/>
  <c r="O48" i="3"/>
  <c r="O40" i="3"/>
  <c r="O39" i="3"/>
  <c r="Q9" i="3"/>
  <c r="Q17" i="3"/>
  <c r="Q25" i="3"/>
  <c r="Q6" i="3"/>
  <c r="Q14" i="3"/>
  <c r="Q22" i="3"/>
  <c r="Q11" i="3"/>
  <c r="Q19" i="3"/>
  <c r="Q8" i="3"/>
  <c r="Q16" i="3"/>
  <c r="Q24" i="3"/>
  <c r="Q5" i="3"/>
  <c r="Q13" i="3"/>
  <c r="Q10" i="3"/>
  <c r="Q18" i="3"/>
  <c r="Q7" i="3"/>
  <c r="Q15" i="3"/>
  <c r="Q23" i="3"/>
  <c r="Q31" i="3"/>
  <c r="Q4" i="3"/>
  <c r="Q12" i="3"/>
  <c r="Q26" i="3"/>
  <c r="Q32" i="3"/>
  <c r="Q29" i="3"/>
  <c r="Q33" i="3"/>
  <c r="Q21" i="3"/>
  <c r="Q30" i="3"/>
  <c r="Q27" i="3"/>
  <c r="Q28" i="3"/>
  <c r="Q3" i="3"/>
  <c r="Q34" i="3"/>
  <c r="Q20" i="3"/>
  <c r="O60" i="3"/>
  <c r="O67" i="3"/>
  <c r="O43" i="3"/>
  <c r="O58" i="3"/>
  <c r="O53" i="3"/>
  <c r="O44" i="3"/>
  <c r="O57" i="3"/>
  <c r="O51" i="3"/>
  <c r="O47" i="3"/>
  <c r="O64" i="3"/>
  <c r="O70" i="3"/>
  <c r="O69" i="3"/>
  <c r="O54" i="3"/>
  <c r="O68" i="3"/>
  <c r="O41" i="3"/>
  <c r="O42" i="3"/>
  <c r="P36" i="3"/>
  <c r="P45" i="3" s="1"/>
  <c r="R4" i="3" l="1"/>
  <c r="R12" i="3"/>
  <c r="R20" i="3"/>
  <c r="R9" i="3"/>
  <c r="R17" i="3"/>
  <c r="R25" i="3"/>
  <c r="R6" i="3"/>
  <c r="R14" i="3"/>
  <c r="R22" i="3"/>
  <c r="R11" i="3"/>
  <c r="R19" i="3"/>
  <c r="R8" i="3"/>
  <c r="R16" i="3"/>
  <c r="R5" i="3"/>
  <c r="R13" i="3"/>
  <c r="R21" i="3"/>
  <c r="R10" i="3"/>
  <c r="R18" i="3"/>
  <c r="R26" i="3"/>
  <c r="R34" i="3"/>
  <c r="R7" i="3"/>
  <c r="R15" i="3"/>
  <c r="R28" i="3"/>
  <c r="R32" i="3"/>
  <c r="R29" i="3"/>
  <c r="R24" i="3"/>
  <c r="R33" i="3"/>
  <c r="R30" i="3"/>
  <c r="R3" i="3"/>
  <c r="R27" i="3"/>
  <c r="R23" i="3"/>
  <c r="R31" i="3"/>
  <c r="P64" i="3"/>
  <c r="P70" i="3"/>
  <c r="P41" i="3"/>
  <c r="P47" i="3"/>
  <c r="P46" i="3"/>
  <c r="P55" i="3"/>
  <c r="P42" i="3"/>
  <c r="P57" i="3"/>
  <c r="P56" i="3"/>
  <c r="P63" i="3"/>
  <c r="P58" i="3"/>
  <c r="P52" i="3"/>
  <c r="P48" i="3"/>
  <c r="P62" i="3"/>
  <c r="P66" i="3"/>
  <c r="P49" i="3"/>
  <c r="P60" i="3"/>
  <c r="P43" i="3"/>
  <c r="Q36" i="3"/>
  <c r="Q53" i="3" s="1"/>
  <c r="P68" i="3"/>
  <c r="P69" i="3"/>
  <c r="P51" i="3"/>
  <c r="P39" i="3"/>
  <c r="P59" i="3"/>
  <c r="P54" i="3"/>
  <c r="P53" i="3"/>
  <c r="P65" i="3"/>
  <c r="P50" i="3"/>
  <c r="P44" i="3"/>
  <c r="P67" i="3"/>
  <c r="P40" i="3"/>
  <c r="P61" i="3"/>
  <c r="Q64" i="3" l="1"/>
  <c r="Q49" i="3"/>
  <c r="Q67" i="3"/>
  <c r="S7" i="3"/>
  <c r="S15" i="3"/>
  <c r="S23" i="3"/>
  <c r="S4" i="3"/>
  <c r="S12" i="3"/>
  <c r="S20" i="3"/>
  <c r="S9" i="3"/>
  <c r="S17" i="3"/>
  <c r="S25" i="3"/>
  <c r="S6" i="3"/>
  <c r="S14" i="3"/>
  <c r="S22" i="3"/>
  <c r="S11" i="3"/>
  <c r="S19" i="3"/>
  <c r="S8" i="3"/>
  <c r="S16" i="3"/>
  <c r="S24" i="3"/>
  <c r="S5" i="3"/>
  <c r="S13" i="3"/>
  <c r="S21" i="3"/>
  <c r="S29" i="3"/>
  <c r="S10" i="3"/>
  <c r="S18" i="3"/>
  <c r="S31" i="3"/>
  <c r="S26" i="3"/>
  <c r="S28" i="3"/>
  <c r="S3" i="3"/>
  <c r="S32" i="3"/>
  <c r="S33" i="3"/>
  <c r="S27" i="3"/>
  <c r="S30" i="3"/>
  <c r="S34" i="3"/>
  <c r="Q58" i="3"/>
  <c r="Q40" i="3"/>
  <c r="Q47" i="3"/>
  <c r="Q42" i="3"/>
  <c r="Q45" i="3"/>
  <c r="Q51" i="3"/>
  <c r="Q50" i="3"/>
  <c r="Q43" i="3"/>
  <c r="Q66" i="3"/>
  <c r="Q68" i="3"/>
  <c r="Q41" i="3"/>
  <c r="Q62" i="3"/>
  <c r="Q56" i="3"/>
  <c r="Q60" i="3"/>
  <c r="Q65" i="3"/>
  <c r="Q69" i="3"/>
  <c r="Q57" i="3"/>
  <c r="Q70" i="3"/>
  <c r="Q46" i="3"/>
  <c r="Q55" i="3"/>
  <c r="R36" i="3"/>
  <c r="R45" i="3" s="1"/>
  <c r="R53" i="3"/>
  <c r="R52" i="3"/>
  <c r="Q59" i="3"/>
  <c r="Q52" i="3"/>
  <c r="Q48" i="3"/>
  <c r="Q44" i="3"/>
  <c r="Q63" i="3"/>
  <c r="Q61" i="3"/>
  <c r="R56" i="3"/>
  <c r="Q39" i="3"/>
  <c r="Q54" i="3"/>
  <c r="T10" i="3" l="1"/>
  <c r="T18" i="3"/>
  <c r="T26" i="3"/>
  <c r="T7" i="3"/>
  <c r="T15" i="3"/>
  <c r="T23" i="3"/>
  <c r="T4" i="3"/>
  <c r="T12" i="3"/>
  <c r="T20" i="3"/>
  <c r="T9" i="3"/>
  <c r="T17" i="3"/>
  <c r="T6" i="3"/>
  <c r="T14" i="3"/>
  <c r="T11" i="3"/>
  <c r="T19" i="3"/>
  <c r="T8" i="3"/>
  <c r="T16" i="3"/>
  <c r="T24" i="3"/>
  <c r="T32" i="3"/>
  <c r="T5" i="3"/>
  <c r="T13" i="3"/>
  <c r="T27" i="3"/>
  <c r="T31" i="3"/>
  <c r="T22" i="3"/>
  <c r="T28" i="3"/>
  <c r="T29" i="3"/>
  <c r="T21" i="3"/>
  <c r="T25" i="3"/>
  <c r="T34" i="3"/>
  <c r="T33" i="3"/>
  <c r="T30" i="3"/>
  <c r="T3" i="3"/>
  <c r="R55" i="3"/>
  <c r="R59" i="3"/>
  <c r="R41" i="3"/>
  <c r="R50" i="3"/>
  <c r="R48" i="3"/>
  <c r="R43" i="3"/>
  <c r="R40" i="3"/>
  <c r="R70" i="3"/>
  <c r="R64" i="3"/>
  <c r="R63" i="3"/>
  <c r="R62" i="3"/>
  <c r="R57" i="3"/>
  <c r="R49" i="3"/>
  <c r="R42" i="3"/>
  <c r="R66" i="3"/>
  <c r="R68" i="3"/>
  <c r="R46" i="3"/>
  <c r="R47" i="3"/>
  <c r="R58" i="3"/>
  <c r="R60" i="3"/>
  <c r="R61" i="3"/>
  <c r="R51" i="3"/>
  <c r="R69" i="3"/>
  <c r="R67" i="3"/>
  <c r="S36" i="3"/>
  <c r="S39" i="3" s="1"/>
  <c r="R39" i="3"/>
  <c r="R65" i="3"/>
  <c r="S54" i="3"/>
  <c r="R54" i="3"/>
  <c r="R44" i="3"/>
  <c r="S57" i="3" l="1"/>
  <c r="U5" i="3"/>
  <c r="U13" i="3"/>
  <c r="U21" i="3"/>
  <c r="U10" i="3"/>
  <c r="U18" i="3"/>
  <c r="U7" i="3"/>
  <c r="U15" i="3"/>
  <c r="U23" i="3"/>
  <c r="U4" i="3"/>
  <c r="U12" i="3"/>
  <c r="U20" i="3"/>
  <c r="U9" i="3"/>
  <c r="U17" i="3"/>
  <c r="U6" i="3"/>
  <c r="U14" i="3"/>
  <c r="U22" i="3"/>
  <c r="U11" i="3"/>
  <c r="U19" i="3"/>
  <c r="U27" i="3"/>
  <c r="U8" i="3"/>
  <c r="U30" i="3"/>
  <c r="U34" i="3"/>
  <c r="U26" i="3"/>
  <c r="U31" i="3"/>
  <c r="U16" i="3"/>
  <c r="U28" i="3"/>
  <c r="U3" i="3"/>
  <c r="U32" i="3"/>
  <c r="U24" i="3"/>
  <c r="U29" i="3"/>
  <c r="U25" i="3"/>
  <c r="U33" i="3"/>
  <c r="S48" i="3"/>
  <c r="S58" i="3"/>
  <c r="S49" i="3"/>
  <c r="S46" i="3"/>
  <c r="S50" i="3"/>
  <c r="S59" i="3"/>
  <c r="S70" i="3"/>
  <c r="S65" i="3"/>
  <c r="S63" i="3"/>
  <c r="S61" i="3"/>
  <c r="S47" i="3"/>
  <c r="S40" i="3"/>
  <c r="S41" i="3"/>
  <c r="S60" i="3"/>
  <c r="S55" i="3"/>
  <c r="S52" i="3"/>
  <c r="S44" i="3"/>
  <c r="S69" i="3"/>
  <c r="S64" i="3"/>
  <c r="S45" i="3"/>
  <c r="S43" i="3"/>
  <c r="S42" i="3"/>
  <c r="S56" i="3"/>
  <c r="S66" i="3"/>
  <c r="S51" i="3"/>
  <c r="S53" i="3"/>
  <c r="S68" i="3"/>
  <c r="T36" i="3"/>
  <c r="T56" i="3" s="1"/>
  <c r="T59" i="3"/>
  <c r="T62" i="3"/>
  <c r="S67" i="3"/>
  <c r="S62" i="3"/>
  <c r="V8" i="3" l="1"/>
  <c r="V16" i="3"/>
  <c r="V24" i="3"/>
  <c r="V5" i="3"/>
  <c r="V13" i="3"/>
  <c r="V21" i="3"/>
  <c r="V10" i="3"/>
  <c r="V18" i="3"/>
  <c r="V26" i="3"/>
  <c r="V7" i="3"/>
  <c r="V15" i="3"/>
  <c r="V23" i="3"/>
  <c r="V4" i="3"/>
  <c r="V12" i="3"/>
  <c r="V9" i="3"/>
  <c r="V17" i="3"/>
  <c r="V6" i="3"/>
  <c r="V14" i="3"/>
  <c r="V22" i="3"/>
  <c r="V30" i="3"/>
  <c r="V3" i="3"/>
  <c r="V11" i="3"/>
  <c r="V20" i="3"/>
  <c r="V33" i="3"/>
  <c r="V27" i="3"/>
  <c r="V19" i="3"/>
  <c r="V31" i="3"/>
  <c r="V34" i="3"/>
  <c r="V28" i="3"/>
  <c r="V32" i="3"/>
  <c r="V29" i="3"/>
  <c r="V25" i="3"/>
  <c r="T57" i="3"/>
  <c r="T55" i="3"/>
  <c r="T48" i="3"/>
  <c r="T70" i="3"/>
  <c r="T47" i="3"/>
  <c r="T40" i="3"/>
  <c r="T46" i="3"/>
  <c r="T41" i="3"/>
  <c r="T58" i="3"/>
  <c r="T67" i="3"/>
  <c r="T42" i="3"/>
  <c r="T49" i="3"/>
  <c r="T51" i="3"/>
  <c r="T53" i="3"/>
  <c r="T61" i="3"/>
  <c r="T68" i="3"/>
  <c r="T66" i="3"/>
  <c r="T54" i="3"/>
  <c r="T60" i="3"/>
  <c r="T65" i="3"/>
  <c r="T69" i="3"/>
  <c r="T50" i="3"/>
  <c r="T52" i="3"/>
  <c r="U36" i="3"/>
  <c r="U43" i="3" s="1"/>
  <c r="T45" i="3"/>
  <c r="T39" i="3"/>
  <c r="T64" i="3"/>
  <c r="T63" i="3"/>
  <c r="T44" i="3"/>
  <c r="T43" i="3"/>
  <c r="W11" i="3" l="1"/>
  <c r="W19" i="3"/>
  <c r="W8" i="3"/>
  <c r="W16" i="3"/>
  <c r="W24" i="3"/>
  <c r="W5" i="3"/>
  <c r="W13" i="3"/>
  <c r="W21" i="3"/>
  <c r="W10" i="3"/>
  <c r="W18" i="3"/>
  <c r="W7" i="3"/>
  <c r="W15" i="3"/>
  <c r="W4" i="3"/>
  <c r="W12" i="3"/>
  <c r="W20" i="3"/>
  <c r="W9" i="3"/>
  <c r="W17" i="3"/>
  <c r="W25" i="3"/>
  <c r="W33" i="3"/>
  <c r="W6" i="3"/>
  <c r="W14" i="3"/>
  <c r="W23" i="3"/>
  <c r="W30" i="3"/>
  <c r="W27" i="3"/>
  <c r="W22" i="3"/>
  <c r="W26" i="3"/>
  <c r="W34" i="3"/>
  <c r="W3" i="3"/>
  <c r="W31" i="3"/>
  <c r="W28" i="3"/>
  <c r="W32" i="3"/>
  <c r="W29" i="3"/>
  <c r="U67" i="3"/>
  <c r="U45" i="3"/>
  <c r="U66" i="3"/>
  <c r="U60" i="3"/>
  <c r="U63" i="3"/>
  <c r="U55" i="3"/>
  <c r="U65" i="3"/>
  <c r="U57" i="3"/>
  <c r="U62" i="3"/>
  <c r="U51" i="3"/>
  <c r="U49" i="3"/>
  <c r="U64" i="3"/>
  <c r="U50" i="3"/>
  <c r="U44" i="3"/>
  <c r="U56" i="3"/>
  <c r="U58" i="3"/>
  <c r="U52" i="3"/>
  <c r="U54" i="3"/>
  <c r="U69" i="3"/>
  <c r="U40" i="3"/>
  <c r="U46" i="3"/>
  <c r="U48" i="3"/>
  <c r="V36" i="3"/>
  <c r="V49" i="3" s="1"/>
  <c r="U53" i="3"/>
  <c r="U39" i="3"/>
  <c r="U42" i="3"/>
  <c r="U68" i="3"/>
  <c r="U61" i="3"/>
  <c r="U47" i="3"/>
  <c r="U70" i="3"/>
  <c r="U59" i="3"/>
  <c r="U41" i="3"/>
  <c r="X6" i="3" l="1"/>
  <c r="X14" i="3"/>
  <c r="X22" i="3"/>
  <c r="X11" i="3"/>
  <c r="X19" i="3"/>
  <c r="X8" i="3"/>
  <c r="X16" i="3"/>
  <c r="X24" i="3"/>
  <c r="X5" i="3"/>
  <c r="X13" i="3"/>
  <c r="X21" i="3"/>
  <c r="X10" i="3"/>
  <c r="X18" i="3"/>
  <c r="X7" i="3"/>
  <c r="X15" i="3"/>
  <c r="X23" i="3"/>
  <c r="X4" i="3"/>
  <c r="X12" i="3"/>
  <c r="X20" i="3"/>
  <c r="X28" i="3"/>
  <c r="X9" i="3"/>
  <c r="X25" i="3"/>
  <c r="X29" i="3"/>
  <c r="X33" i="3"/>
  <c r="X30" i="3"/>
  <c r="X27" i="3"/>
  <c r="X26" i="3"/>
  <c r="X34" i="3"/>
  <c r="X31" i="3"/>
  <c r="X3" i="3"/>
  <c r="X17" i="3"/>
  <c r="X32" i="3"/>
  <c r="V67" i="3"/>
  <c r="V46" i="3"/>
  <c r="V42" i="3"/>
  <c r="V47" i="3"/>
  <c r="V43" i="3"/>
  <c r="V53" i="3"/>
  <c r="V70" i="3"/>
  <c r="V50" i="3"/>
  <c r="V68" i="3"/>
  <c r="V56" i="3"/>
  <c r="V61" i="3"/>
  <c r="V69" i="3"/>
  <c r="V55" i="3"/>
  <c r="V57" i="3"/>
  <c r="V48" i="3"/>
  <c r="V44" i="3"/>
  <c r="V65" i="3"/>
  <c r="V39" i="3"/>
  <c r="V41" i="3"/>
  <c r="V59" i="3"/>
  <c r="V62" i="3"/>
  <c r="V45" i="3"/>
  <c r="W36" i="3"/>
  <c r="W45" i="3" s="1"/>
  <c r="V40" i="3"/>
  <c r="V54" i="3"/>
  <c r="V63" i="3"/>
  <c r="V60" i="3"/>
  <c r="V51" i="3"/>
  <c r="V64" i="3"/>
  <c r="V52" i="3"/>
  <c r="V66" i="3"/>
  <c r="V58" i="3"/>
  <c r="W63" i="3" l="1"/>
  <c r="W62" i="3"/>
  <c r="W50" i="3"/>
  <c r="W52" i="3"/>
  <c r="W42" i="3"/>
  <c r="W58" i="3"/>
  <c r="W60" i="3"/>
  <c r="W39" i="3"/>
  <c r="Y9" i="3"/>
  <c r="Y17" i="3"/>
  <c r="Y25" i="3"/>
  <c r="Y6" i="3"/>
  <c r="Y14" i="3"/>
  <c r="Y22" i="3"/>
  <c r="Y11" i="3"/>
  <c r="Y19" i="3"/>
  <c r="Y8" i="3"/>
  <c r="Y16" i="3"/>
  <c r="Y5" i="3"/>
  <c r="Y13" i="3"/>
  <c r="Y10" i="3"/>
  <c r="Y18" i="3"/>
  <c r="Y7" i="3"/>
  <c r="Y15" i="3"/>
  <c r="Y23" i="3"/>
  <c r="Y31" i="3"/>
  <c r="Y4" i="3"/>
  <c r="Y12" i="3"/>
  <c r="Y32" i="3"/>
  <c r="Y20" i="3"/>
  <c r="Y29" i="3"/>
  <c r="Y33" i="3"/>
  <c r="Y30" i="3"/>
  <c r="Y27" i="3"/>
  <c r="Y26" i="3"/>
  <c r="Y34" i="3"/>
  <c r="Y21" i="3"/>
  <c r="Y24" i="3"/>
  <c r="Y28" i="3"/>
  <c r="Y3" i="3"/>
  <c r="W57" i="3"/>
  <c r="W41" i="3"/>
  <c r="W64" i="3"/>
  <c r="W44" i="3"/>
  <c r="W54" i="3"/>
  <c r="W67" i="3"/>
  <c r="W55" i="3"/>
  <c r="W48" i="3"/>
  <c r="W61" i="3"/>
  <c r="W65" i="3"/>
  <c r="W49" i="3"/>
  <c r="W51" i="3"/>
  <c r="W53" i="3"/>
  <c r="W43" i="3"/>
  <c r="W46" i="3"/>
  <c r="W68" i="3"/>
  <c r="W66" i="3"/>
  <c r="W69" i="3"/>
  <c r="X36" i="3"/>
  <c r="X44" i="3" s="1"/>
  <c r="W47" i="3"/>
  <c r="W56" i="3"/>
  <c r="W40" i="3"/>
  <c r="W59" i="3"/>
  <c r="W70" i="3"/>
  <c r="Z4" i="3" l="1"/>
  <c r="Z12" i="3"/>
  <c r="Z20" i="3"/>
  <c r="Z9" i="3"/>
  <c r="Z17" i="3"/>
  <c r="Z25" i="3"/>
  <c r="Z6" i="3"/>
  <c r="Z14" i="3"/>
  <c r="Z22" i="3"/>
  <c r="Z11" i="3"/>
  <c r="Z19" i="3"/>
  <c r="Z8" i="3"/>
  <c r="Z16" i="3"/>
  <c r="Z5" i="3"/>
  <c r="Z13" i="3"/>
  <c r="Z21" i="3"/>
  <c r="Z10" i="3"/>
  <c r="Z18" i="3"/>
  <c r="Z26" i="3"/>
  <c r="Z34" i="3"/>
  <c r="Z7" i="3"/>
  <c r="Z15" i="3"/>
  <c r="Z23" i="3"/>
  <c r="Z32" i="3"/>
  <c r="Z29" i="3"/>
  <c r="Z33" i="3"/>
  <c r="Z30" i="3"/>
  <c r="Z27" i="3"/>
  <c r="Z31" i="3"/>
  <c r="Z24" i="3"/>
  <c r="Z3" i="3"/>
  <c r="Z28" i="3"/>
  <c r="X69" i="3"/>
  <c r="X43" i="3"/>
  <c r="X54" i="3"/>
  <c r="X64" i="3"/>
  <c r="X55" i="3"/>
  <c r="Y36" i="3"/>
  <c r="Y39" i="3" s="1"/>
  <c r="X39" i="3"/>
  <c r="X57" i="3"/>
  <c r="X49" i="3"/>
  <c r="X59" i="3"/>
  <c r="X63" i="3"/>
  <c r="X45" i="3"/>
  <c r="X58" i="3"/>
  <c r="X60" i="3"/>
  <c r="X67" i="3"/>
  <c r="X68" i="3"/>
  <c r="X62" i="3"/>
  <c r="X70" i="3"/>
  <c r="X40" i="3"/>
  <c r="X66" i="3"/>
  <c r="X56" i="3"/>
  <c r="X41" i="3"/>
  <c r="X51" i="3"/>
  <c r="X46" i="3"/>
  <c r="X50" i="3"/>
  <c r="X52" i="3"/>
  <c r="X47" i="3"/>
  <c r="X65" i="3"/>
  <c r="X61" i="3"/>
  <c r="X53" i="3"/>
  <c r="X42" i="3"/>
  <c r="X48" i="3"/>
  <c r="Y67" i="3" l="1"/>
  <c r="Y70" i="3"/>
  <c r="AA7" i="3"/>
  <c r="AA15" i="3"/>
  <c r="AA23" i="3"/>
  <c r="AA4" i="3"/>
  <c r="AA12" i="3"/>
  <c r="AA20" i="3"/>
  <c r="AA9" i="3"/>
  <c r="AA17" i="3"/>
  <c r="AA25" i="3"/>
  <c r="AA6" i="3"/>
  <c r="AA14" i="3"/>
  <c r="AA22" i="3"/>
  <c r="AA11" i="3"/>
  <c r="AA8" i="3"/>
  <c r="AA16" i="3"/>
  <c r="AA24" i="3"/>
  <c r="AA5" i="3"/>
  <c r="AA13" i="3"/>
  <c r="AA21" i="3"/>
  <c r="AA29" i="3"/>
  <c r="AA10" i="3"/>
  <c r="AA28" i="3"/>
  <c r="AA18" i="3"/>
  <c r="AA32" i="3"/>
  <c r="AA19" i="3"/>
  <c r="AA33" i="3"/>
  <c r="AA30" i="3"/>
  <c r="AA26" i="3"/>
  <c r="AA27" i="3"/>
  <c r="AA34" i="3"/>
  <c r="AA31" i="3"/>
  <c r="AA3" i="3"/>
  <c r="Y64" i="3"/>
  <c r="Y49" i="3"/>
  <c r="Y69" i="3"/>
  <c r="Y57" i="3"/>
  <c r="Y42" i="3"/>
  <c r="Y55" i="3"/>
  <c r="Y66" i="3"/>
  <c r="Y54" i="3"/>
  <c r="Y63" i="3"/>
  <c r="Y46" i="3"/>
  <c r="Y50" i="3"/>
  <c r="Y47" i="3"/>
  <c r="Y58" i="3"/>
  <c r="Y53" i="3"/>
  <c r="Y48" i="3"/>
  <c r="Y40" i="3"/>
  <c r="Y68" i="3"/>
  <c r="Y60" i="3"/>
  <c r="Y65" i="3"/>
  <c r="Y43" i="3"/>
  <c r="Y52" i="3"/>
  <c r="Y41" i="3"/>
  <c r="Y62" i="3"/>
  <c r="Y51" i="3"/>
  <c r="Y59" i="3"/>
  <c r="Y44" i="3"/>
  <c r="Y45" i="3"/>
  <c r="Z36" i="3"/>
  <c r="Z43" i="3" s="1"/>
  <c r="Y61" i="3"/>
  <c r="Y56" i="3"/>
  <c r="Z68" i="3" l="1"/>
  <c r="Z47" i="3"/>
  <c r="Z56" i="3"/>
  <c r="AB10" i="3"/>
  <c r="AB18" i="3"/>
  <c r="AB26" i="3"/>
  <c r="AB7" i="3"/>
  <c r="AB15" i="3"/>
  <c r="AB23" i="3"/>
  <c r="AB4" i="3"/>
  <c r="AB12" i="3"/>
  <c r="AB20" i="3"/>
  <c r="AB9" i="3"/>
  <c r="AB17" i="3"/>
  <c r="AB6" i="3"/>
  <c r="AB14" i="3"/>
  <c r="AB11" i="3"/>
  <c r="AB19" i="3"/>
  <c r="AB8" i="3"/>
  <c r="AB16" i="3"/>
  <c r="AB24" i="3"/>
  <c r="AB32" i="3"/>
  <c r="AB5" i="3"/>
  <c r="AB13" i="3"/>
  <c r="AB31" i="3"/>
  <c r="AB25" i="3"/>
  <c r="AB28" i="3"/>
  <c r="AB3" i="3"/>
  <c r="AB29" i="3"/>
  <c r="AB22" i="3"/>
  <c r="AB33" i="3"/>
  <c r="AB34" i="3"/>
  <c r="AB30" i="3"/>
  <c r="AB21" i="3"/>
  <c r="AB27" i="3"/>
  <c r="Z55" i="3"/>
  <c r="Z61" i="3"/>
  <c r="Z60" i="3"/>
  <c r="Z70" i="3"/>
  <c r="Z52" i="3"/>
  <c r="Z44" i="3"/>
  <c r="Z58" i="3"/>
  <c r="Z40" i="3"/>
  <c r="Z67" i="3"/>
  <c r="Z48" i="3"/>
  <c r="Z59" i="3"/>
  <c r="AA40" i="3"/>
  <c r="Z66" i="3"/>
  <c r="Z51" i="3"/>
  <c r="AA36" i="3"/>
  <c r="AA43" i="3" s="1"/>
  <c r="AA65" i="3"/>
  <c r="Z54" i="3"/>
  <c r="Z57" i="3"/>
  <c r="Z64" i="3"/>
  <c r="Z41" i="3"/>
  <c r="Z53" i="3"/>
  <c r="Z45" i="3"/>
  <c r="Z39" i="3"/>
  <c r="Z50" i="3"/>
  <c r="AA56" i="3"/>
  <c r="AA54" i="3"/>
  <c r="Z65" i="3"/>
  <c r="Z63" i="3"/>
  <c r="Z69" i="3"/>
  <c r="Z42" i="3"/>
  <c r="AA69" i="3"/>
  <c r="Z62" i="3"/>
  <c r="Z46" i="3"/>
  <c r="Z49" i="3"/>
  <c r="AA44" i="3" l="1"/>
  <c r="AA68" i="3"/>
  <c r="AC5" i="3"/>
  <c r="AC13" i="3"/>
  <c r="AC21" i="3"/>
  <c r="AC10" i="3"/>
  <c r="AC18" i="3"/>
  <c r="AC7" i="3"/>
  <c r="AC15" i="3"/>
  <c r="AC23" i="3"/>
  <c r="AC4" i="3"/>
  <c r="AC12" i="3"/>
  <c r="AC20" i="3"/>
  <c r="AC9" i="3"/>
  <c r="AC17" i="3"/>
  <c r="AC6" i="3"/>
  <c r="AC14" i="3"/>
  <c r="AC22" i="3"/>
  <c r="AC11" i="3"/>
  <c r="AC19" i="3"/>
  <c r="AC27" i="3"/>
  <c r="AC8" i="3"/>
  <c r="AC24" i="3"/>
  <c r="AC31" i="3"/>
  <c r="AC25" i="3"/>
  <c r="AC28" i="3"/>
  <c r="AC32" i="3"/>
  <c r="AC16" i="3"/>
  <c r="AC29" i="3"/>
  <c r="AC3" i="3"/>
  <c r="AC30" i="3"/>
  <c r="AC33" i="3"/>
  <c r="AC34" i="3"/>
  <c r="AC26" i="3"/>
  <c r="AA64" i="3"/>
  <c r="AA57" i="3"/>
  <c r="AA53" i="3"/>
  <c r="AA67" i="3"/>
  <c r="AA70" i="3"/>
  <c r="AA58" i="3"/>
  <c r="AA60" i="3"/>
  <c r="AA46" i="3"/>
  <c r="AA45" i="3"/>
  <c r="AA47" i="3"/>
  <c r="AA62" i="3"/>
  <c r="AA55" i="3"/>
  <c r="AA41" i="3"/>
  <c r="AA42" i="3"/>
  <c r="AA66" i="3"/>
  <c r="AA48" i="3"/>
  <c r="AA63" i="3"/>
  <c r="AA52" i="3"/>
  <c r="AA59" i="3"/>
  <c r="AA49" i="3"/>
  <c r="AA51" i="3"/>
  <c r="AA39" i="3"/>
  <c r="AA50" i="3"/>
  <c r="AA61" i="3"/>
  <c r="AB36" i="3"/>
  <c r="AB42" i="3" s="1"/>
  <c r="AD8" i="3" l="1"/>
  <c r="AD16" i="3"/>
  <c r="AD24" i="3"/>
  <c r="AD5" i="3"/>
  <c r="AD13" i="3"/>
  <c r="AD21" i="3"/>
  <c r="AD10" i="3"/>
  <c r="AD18" i="3"/>
  <c r="AD26" i="3"/>
  <c r="AD7" i="3"/>
  <c r="AD15" i="3"/>
  <c r="AD23" i="3"/>
  <c r="AD4" i="3"/>
  <c r="AD12" i="3"/>
  <c r="AD9" i="3"/>
  <c r="AD17" i="3"/>
  <c r="AD6" i="3"/>
  <c r="AD14" i="3"/>
  <c r="AD22" i="3"/>
  <c r="AD30" i="3"/>
  <c r="AD3" i="3"/>
  <c r="AD11" i="3"/>
  <c r="AD27" i="3"/>
  <c r="AD34" i="3"/>
  <c r="AD20" i="3"/>
  <c r="AD31" i="3"/>
  <c r="AD25" i="3"/>
  <c r="AD28" i="3"/>
  <c r="AD32" i="3"/>
  <c r="AD19" i="3"/>
  <c r="AD29" i="3"/>
  <c r="AD33" i="3"/>
  <c r="AB70" i="3"/>
  <c r="AB58" i="3"/>
  <c r="AB65" i="3"/>
  <c r="AC36" i="3"/>
  <c r="AC39" i="3" s="1"/>
  <c r="AC67" i="3"/>
  <c r="AB68" i="3"/>
  <c r="AB46" i="3"/>
  <c r="AB56" i="3"/>
  <c r="AB43" i="3"/>
  <c r="AB57" i="3"/>
  <c r="AB62" i="3"/>
  <c r="AC69" i="3"/>
  <c r="AB66" i="3"/>
  <c r="AB51" i="3"/>
  <c r="AB47" i="3"/>
  <c r="AB39" i="3"/>
  <c r="AB60" i="3"/>
  <c r="AB64" i="3"/>
  <c r="AB48" i="3"/>
  <c r="AB50" i="3"/>
  <c r="AB69" i="3"/>
  <c r="AB44" i="3"/>
  <c r="AB49" i="3"/>
  <c r="AB61" i="3"/>
  <c r="AB52" i="3"/>
  <c r="AB45" i="3"/>
  <c r="AB40" i="3"/>
  <c r="AB59" i="3"/>
  <c r="AB53" i="3"/>
  <c r="AB67" i="3"/>
  <c r="AB41" i="3"/>
  <c r="AB63" i="3"/>
  <c r="AB54" i="3"/>
  <c r="AB55" i="3"/>
  <c r="AC40" i="3" l="1"/>
  <c r="AC42" i="3"/>
  <c r="AC51" i="3"/>
  <c r="AC59" i="3"/>
  <c r="AC63" i="3"/>
  <c r="AC70" i="3"/>
  <c r="AC55" i="3"/>
  <c r="AC52" i="3"/>
  <c r="AC54" i="3"/>
  <c r="AC58" i="3"/>
  <c r="AC45" i="3"/>
  <c r="AC41" i="3"/>
  <c r="AC65" i="3"/>
  <c r="AC68" i="3"/>
  <c r="AC61" i="3"/>
  <c r="AC44" i="3"/>
  <c r="AC46" i="3"/>
  <c r="AC60" i="3"/>
  <c r="AC57" i="3"/>
  <c r="AC43" i="3"/>
  <c r="AC49" i="3"/>
  <c r="AC56" i="3"/>
  <c r="AC53" i="3"/>
  <c r="AC48" i="3"/>
  <c r="AC62" i="3"/>
  <c r="AC50" i="3"/>
  <c r="AC47" i="3"/>
  <c r="AD36" i="3"/>
  <c r="AD52" i="3" s="1"/>
  <c r="AC66" i="3"/>
  <c r="AC64" i="3"/>
  <c r="AF52" i="3" l="1"/>
  <c r="AD66" i="3"/>
  <c r="AF66" i="3" s="1"/>
  <c r="AD55" i="3"/>
  <c r="AF55" i="3" s="1"/>
  <c r="AD48" i="3"/>
  <c r="AF48" i="3" s="1"/>
  <c r="AD39" i="3"/>
  <c r="AF39" i="3" s="1"/>
  <c r="AD64" i="3"/>
  <c r="AF64" i="3" s="1"/>
  <c r="AD46" i="3"/>
  <c r="AF46" i="3" s="1"/>
  <c r="AD58" i="3"/>
  <c r="AF58" i="3" s="1"/>
  <c r="AD62" i="3"/>
  <c r="AF62" i="3" s="1"/>
  <c r="AD47" i="3"/>
  <c r="AF47" i="3" s="1"/>
  <c r="AD59" i="3"/>
  <c r="AF59" i="3" s="1"/>
  <c r="AD70" i="3"/>
  <c r="AF70" i="3" s="1"/>
  <c r="AD57" i="3"/>
  <c r="AF57" i="3" s="1"/>
  <c r="AD61" i="3"/>
  <c r="AF61" i="3" s="1"/>
  <c r="AD49" i="3"/>
  <c r="AF49" i="3" s="1"/>
  <c r="AD54" i="3"/>
  <c r="AF54" i="3" s="1"/>
  <c r="AD45" i="3"/>
  <c r="AF45" i="3" s="1"/>
  <c r="AD65" i="3"/>
  <c r="AF65" i="3" s="1"/>
  <c r="AD63" i="3"/>
  <c r="AF63" i="3" s="1"/>
  <c r="AD51" i="3"/>
  <c r="AF51" i="3" s="1"/>
  <c r="AD42" i="3"/>
  <c r="AF42" i="3" s="1"/>
  <c r="AD56" i="3"/>
  <c r="AF56" i="3" s="1"/>
  <c r="AD44" i="3"/>
  <c r="AF44" i="3" s="1"/>
  <c r="AD43" i="3"/>
  <c r="AF43" i="3" s="1"/>
  <c r="AD53" i="3"/>
  <c r="AF53" i="3" s="1"/>
  <c r="AD69" i="3"/>
  <c r="AF69" i="3" s="1"/>
  <c r="AD67" i="3"/>
  <c r="AF67" i="3" s="1"/>
  <c r="AD40" i="3"/>
  <c r="AF40" i="3" s="1"/>
  <c r="AD41" i="3"/>
  <c r="AF41" i="3" s="1"/>
  <c r="AD50" i="3"/>
  <c r="AF50" i="3" s="1"/>
  <c r="AD68" i="3"/>
  <c r="AF68" i="3" s="1"/>
  <c r="AD60" i="3"/>
  <c r="AF60" i="3" s="1"/>
</calcChain>
</file>

<file path=xl/sharedStrings.xml><?xml version="1.0" encoding="utf-8"?>
<sst xmlns="http://schemas.openxmlformats.org/spreadsheetml/2006/main" count="639" uniqueCount="525">
  <si>
    <t>Exports, FOB to Partner Countries</t>
  </si>
  <si>
    <t>South Africa</t>
  </si>
  <si>
    <t>US Dollars, Millions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</si>
  <si>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</si>
  <si>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</si>
  <si>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</si>
  <si>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</si>
  <si>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</si>
  <si>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</si>
  <si>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</si>
  <si>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</si>
  <si>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</si>
  <si>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</si>
  <si>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</si>
  <si>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</si>
  <si>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</si>
  <si>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</si>
  <si>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</si>
  <si>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</si>
  <si>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</si>
  <si>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</si>
  <si>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</si>
  <si>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</si>
  <si>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</si>
  <si>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</si>
  <si>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</si>
  <si>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</si>
  <si>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</si>
  <si>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</si>
  <si>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</si>
  <si>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</si>
  <si>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</si>
  <si>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</si>
  <si>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</si>
  <si>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</si>
  <si>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</si>
  <si>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</si>
  <si>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</si>
  <si>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</si>
  <si>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</si>
  <si>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</si>
  <si>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</si>
  <si>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</si>
  <si>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</si>
  <si>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</si>
  <si>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</si>
  <si>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</si>
  <si>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</si>
  <si>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</si>
  <si>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</si>
  <si>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</si>
  <si>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</si>
  <si>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</si>
  <si>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</si>
  <si>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</si>
  <si>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</si>
  <si>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</si>
  <si>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</si>
  <si>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</si>
  <si>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</si>
  <si>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</si>
  <si>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</si>
  <si>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</si>
  <si>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</si>
  <si>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</si>
  <si>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</si>
  <si>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</si>
  <si>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</si>
  <si>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</si>
  <si>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</si>
  <si>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</si>
  <si>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</si>
  <si>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</si>
  <si>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</si>
  <si>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</si>
  <si>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</si>
  <si>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</si>
  <si>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</si>
  <si>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</si>
  <si>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</si>
  <si>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</si>
  <si>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</si>
  <si>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</si>
  <si>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</si>
  <si>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</si>
  <si>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</si>
  <si>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</si>
  <si>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</si>
  <si>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</si>
  <si>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</si>
  <si>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</si>
  <si>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</si>
  <si>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</si>
  <si>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</si>
  <si>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</si>
  <si>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</si>
  <si>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</si>
  <si>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</si>
  <si>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</si>
  <si>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</si>
  <si>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</si>
  <si>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</si>
  <si>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</si>
  <si>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</si>
  <si>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</si>
  <si>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</si>
  <si>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</si>
  <si>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</si>
  <si>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</si>
  <si>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</si>
  <si>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</si>
  <si>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</si>
  <si>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</si>
  <si>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</si>
  <si>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</si>
  <si>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</si>
  <si>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</si>
  <si>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</si>
  <si>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</si>
  <si>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</si>
  <si>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</si>
  <si>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Türkiye, Rep of</t>
  </si>
  <si>
    <t>Yugoslavia</t>
  </si>
  <si>
    <t>Ukraine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</si>
  <si>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</si>
  <si>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</si>
  <si>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</si>
  <si>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</si>
  <si>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</si>
  <si>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</si>
  <si>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</si>
  <si>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</si>
  <si>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</si>
  <si>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</si>
  <si>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</si>
  <si>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</si>
  <si>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</si>
  <si>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</si>
  <si>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</si>
  <si>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</si>
  <si>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</si>
  <si>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</si>
  <si>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</si>
  <si>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</si>
  <si>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</si>
  <si>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</si>
  <si>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</si>
  <si>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</si>
  <si>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</si>
  <si>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</si>
  <si>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</si>
  <si>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</si>
  <si>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</si>
  <si>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</si>
  <si>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</si>
  <si>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</si>
  <si>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</si>
  <si>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</si>
  <si>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</si>
  <si>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</si>
  <si>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</si>
  <si>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</si>
  <si>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</si>
  <si>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</si>
  <si>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</si>
  <si>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</si>
  <si>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</si>
  <si>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</si>
  <si>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</si>
  <si>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</si>
  <si>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</si>
  <si>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</si>
  <si>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</si>
  <si>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</si>
  <si>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</si>
  <si>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</si>
  <si>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</si>
  <si>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</si>
  <si>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</si>
  <si>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</si>
  <si>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</si>
  <si>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</si>
  <si>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</si>
  <si>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</si>
  <si>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</si>
  <si>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</si>
  <si>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</si>
  <si>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</si>
  <si>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</si>
  <si>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</si>
  <si>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</si>
  <si>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</si>
  <si>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</si>
  <si>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</si>
  <si>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</si>
  <si>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</si>
  <si>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</si>
  <si>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</si>
  <si>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</si>
  <si>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</si>
  <si>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</si>
  <si>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</si>
  <si>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</si>
  <si>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</si>
  <si>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</si>
  <si>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</si>
  <si>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</si>
  <si>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</si>
  <si>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</si>
  <si>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</si>
  <si>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</si>
  <si>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</si>
  <si>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</si>
  <si>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</si>
  <si>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</si>
  <si>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</si>
  <si>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</si>
  <si>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</si>
  <si>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</si>
  <si>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</si>
  <si>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</si>
  <si>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</si>
  <si>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</si>
  <si>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</si>
  <si>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</si>
  <si>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</si>
  <si>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</si>
  <si>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</si>
  <si>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</si>
  <si>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</si>
  <si>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</si>
  <si>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</si>
  <si>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</si>
  <si>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</si>
  <si>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</si>
  <si>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</si>
  <si>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</si>
  <si>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</si>
  <si>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</si>
  <si>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</si>
  <si>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</si>
  <si>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</si>
  <si>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</si>
  <si>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</si>
  <si>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</si>
  <si>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</si>
  <si>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</si>
  <si>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</si>
  <si>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</si>
  <si>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</si>
  <si>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</si>
  <si>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</si>
  <si>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</si>
  <si>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</si>
  <si>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</si>
  <si>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</si>
  <si>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</si>
  <si>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</si>
  <si>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South Africa</t>
  </si>
  <si>
    <t>US Dollars, Millions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</si>
  <si>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</si>
  <si>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</si>
  <si>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</si>
  <si>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</si>
  <si>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</si>
  <si>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</si>
  <si>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</si>
  <si>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</si>
  <si>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</si>
  <si>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</si>
  <si>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</si>
  <si>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</si>
  <si>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</si>
  <si>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</si>
  <si>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</si>
  <si>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</si>
  <si>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</si>
  <si>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</si>
  <si>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</si>
  <si>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</si>
  <si>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</si>
  <si>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</si>
  <si>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</si>
  <si>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</si>
  <si>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</si>
  <si>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</si>
  <si>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</si>
  <si>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</si>
  <si>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</si>
  <si>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</si>
  <si>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</si>
  <si>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</si>
  <si>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</si>
  <si>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</si>
  <si>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</si>
  <si>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</si>
  <si>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</si>
  <si>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</si>
  <si>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</si>
  <si>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</si>
  <si>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</si>
  <si>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</si>
  <si>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</si>
  <si>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</si>
  <si>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</si>
  <si>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</si>
  <si>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</si>
  <si>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</si>
  <si>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</si>
  <si>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</si>
  <si>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</si>
  <si>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</si>
  <si>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</si>
  <si>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</si>
  <si>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</si>
  <si>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</si>
  <si>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</si>
  <si>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</si>
  <si>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</si>
  <si>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</si>
  <si>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</si>
  <si>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</si>
  <si>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</si>
  <si>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</si>
  <si>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</si>
  <si>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</si>
  <si>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</si>
  <si>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</si>
  <si>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</si>
  <si>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</si>
  <si>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</si>
  <si>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</si>
  <si>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</si>
  <si>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</si>
  <si>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</si>
  <si>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</si>
  <si>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</si>
  <si>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</si>
  <si>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</si>
  <si>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</si>
  <si>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</si>
  <si>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</si>
  <si>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</si>
  <si>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</si>
  <si>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</si>
  <si>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</si>
  <si>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</si>
  <si>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</si>
  <si>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</si>
  <si>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</si>
  <si>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</si>
  <si>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</si>
  <si>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</si>
  <si>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</si>
  <si>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</si>
  <si>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</si>
  <si>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</si>
  <si>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</si>
  <si>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</si>
  <si>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</si>
  <si>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</si>
  <si>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</si>
  <si>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</si>
  <si>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</si>
  <si>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</si>
  <si>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</si>
  <si>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</si>
  <si>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</si>
  <si>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</si>
  <si>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</si>
  <si>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</si>
  <si>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</si>
  <si>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</si>
  <si>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</si>
  <si>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</si>
  <si>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</si>
  <si>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</si>
  <si>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</si>
  <si>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</si>
  <si>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</si>
  <si>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</si>
  <si>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</si>
  <si>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</si>
  <si>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</si>
  <si>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</si>
  <si>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</si>
  <si>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</si>
  <si>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</si>
  <si>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</si>
  <si>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</si>
  <si>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</si>
  <si>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</si>
  <si>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</si>
  <si>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</si>
  <si>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</si>
  <si>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</si>
  <si>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</si>
  <si>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</si>
  <si>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</si>
  <si>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</si>
  <si>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</si>
  <si>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</si>
  <si>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</si>
  <si>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</si>
  <si>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</si>
  <si>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</si>
  <si>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</si>
  <si>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</si>
  <si>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</si>
  <si>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</si>
  <si>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</si>
  <si>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</si>
  <si>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</si>
  <si>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</si>
  <si>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</si>
  <si>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</si>
  <si>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</si>
  <si>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</si>
  <si>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</si>
  <si>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</si>
  <si>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</si>
  <si>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</si>
  <si>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</si>
  <si>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</si>
  <si>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</si>
  <si>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</si>
  <si>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</si>
  <si>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</si>
  <si>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</si>
  <si>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</si>
  <si>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</si>
  <si>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</si>
  <si>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</si>
  <si>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</si>
  <si>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</si>
  <si>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</si>
  <si>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</si>
  <si>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</si>
  <si>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</si>
  <si>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</si>
  <si>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</si>
  <si>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</si>
  <si>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</si>
  <si>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</si>
  <si>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</si>
  <si>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</si>
  <si>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</si>
  <si>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</si>
  <si>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</si>
  <si>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</si>
  <si>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</si>
  <si>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</si>
  <si>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</si>
  <si>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</si>
  <si>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</si>
  <si>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</si>
  <si>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</si>
  <si>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</si>
  <si>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</si>
  <si>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</si>
  <si>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</si>
  <si>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</si>
  <si>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</si>
  <si>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</si>
  <si>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</si>
  <si>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</si>
  <si>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</si>
  <si>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</si>
  <si>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</si>
  <si>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</si>
  <si>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</si>
  <si>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</si>
  <si>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</si>
  <si>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</si>
  <si>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</si>
  <si>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</si>
  <si>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</si>
  <si>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</si>
  <si>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</si>
  <si>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</si>
  <si>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</si>
  <si>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</si>
  <si>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</si>
  <si>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</si>
  <si>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</si>
  <si>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</si>
  <si>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</si>
  <si>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</si>
  <si>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</si>
  <si>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</si>
  <si>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</si>
  <si>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</si>
  <si>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</si>
  <si>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</si>
  <si>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</si>
  <si>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</si>
  <si>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</si>
  <si>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</si>
  <si>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</si>
  <si>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</si>
  <si>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</si>
  <si>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</si>
  <si>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</si>
  <si>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</si>
  <si>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</si>
  <si>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</si>
  <si>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</si>
  <si>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</si>
  <si>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</si>
  <si>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</si>
  <si>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</si>
  <si>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</si>
  <si>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</si>
  <si>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</si>
  <si>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</si>
  <si>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1991</t>
  </si>
  <si>
    <t>1992</t>
  </si>
  <si>
    <t>1993</t>
  </si>
  <si>
    <t>1994</t>
  </si>
  <si>
    <t>1995</t>
  </si>
  <si>
    <t>1996</t>
  </si>
  <si>
    <t>1997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</si>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</sst>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9"/>
  <sheetViews>
    <sheetView showGridLines="0" showRowColHeaders="0" workbookViewId="0">
      <selection activeCell="C7" sqref="C7"/>
    </sheetView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5" width="9.6640625" customWidth="1"/>
    <col min="16" max="16" width="10.5" customWidth="1"/>
    <col min="17" max="24" width="9.6640625" customWidth="1"/>
  </cols>
  <sheetData>
    <row r="1" spans="1:24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5" t="s">
        <v>24</v>
      </c>
    </row>
    <row r="8" spans="1:24" ht="13.5" customHeight="1" x14ac:dyDescent="0.15">
      <c r="A8" s="1"/>
      <c r="B8" s="6" t="s">
        <v>25</v>
      </c>
      <c r="C8" s="7">
        <v>333.73926496518413</v>
      </c>
      <c r="D8" s="8">
        <v>432.41183423870399</v>
      </c>
      <c r="E8" s="8">
        <v>477.85718600000001</v>
      </c>
      <c r="F8" s="8">
        <v>489.97804200000002</v>
      </c>
      <c r="G8" s="8">
        <v>483.98845999999998</v>
      </c>
      <c r="H8" s="8">
        <v>740.93870100000004</v>
      </c>
      <c r="I8" s="8">
        <v>1020.252851</v>
      </c>
      <c r="J8" s="8">
        <v>1412.182542</v>
      </c>
      <c r="K8" s="8">
        <v>1190.72189</v>
      </c>
      <c r="L8" s="8">
        <v>1276.7953709999999</v>
      </c>
      <c r="M8" s="8">
        <v>1497.345157</v>
      </c>
      <c r="N8" s="8">
        <v>738.39416100000005</v>
      </c>
      <c r="O8" s="8">
        <v>944.67917899999998</v>
      </c>
      <c r="P8" s="8">
        <v>861.39334399999996</v>
      </c>
      <c r="Q8" s="8">
        <v>891.61125500000003</v>
      </c>
      <c r="R8" s="8">
        <v>815.16571899999997</v>
      </c>
      <c r="S8" s="8">
        <v>837.38247799999999</v>
      </c>
      <c r="T8" s="8">
        <v>854.71615699999995</v>
      </c>
      <c r="U8" s="8">
        <v>745.24441000000002</v>
      </c>
      <c r="V8" s="8">
        <v>903.73472400000003</v>
      </c>
      <c r="W8" s="8">
        <v>862.10251100000005</v>
      </c>
      <c r="X8" s="8">
        <v>748.34024399999998</v>
      </c>
    </row>
    <row r="9" spans="1:24" ht="13.5" customHeight="1" x14ac:dyDescent="0.15">
      <c r="A9" s="1"/>
      <c r="B9" s="9" t="s">
        <v>26</v>
      </c>
      <c r="C9" s="10">
        <v>26636.511381229371</v>
      </c>
      <c r="D9" s="11">
        <v>24421.472385549449</v>
      </c>
      <c r="E9" s="11">
        <v>21695.519198999998</v>
      </c>
      <c r="F9" s="11">
        <v>28512.213016000002</v>
      </c>
      <c r="G9" s="11">
        <v>29400.720601000001</v>
      </c>
      <c r="H9" s="11">
        <v>35823.752736000002</v>
      </c>
      <c r="I9" s="11">
        <v>45268.409288000003</v>
      </c>
      <c r="J9" s="11">
        <v>51570.252273999999</v>
      </c>
      <c r="K9" s="11">
        <v>52442.116404</v>
      </c>
      <c r="L9" s="11">
        <v>63486.918916000002</v>
      </c>
      <c r="M9" s="11">
        <v>73007.770061000003</v>
      </c>
      <c r="N9" s="11">
        <v>54406.426973000001</v>
      </c>
      <c r="O9" s="11">
        <v>91343.521974000003</v>
      </c>
      <c r="P9" s="11">
        <v>108808.25157199999</v>
      </c>
      <c r="Q9" s="11">
        <v>99549.291240000006</v>
      </c>
      <c r="R9" s="11">
        <v>95951.194952999998</v>
      </c>
      <c r="S9" s="11">
        <v>91158.723272000003</v>
      </c>
      <c r="T9" s="11">
        <v>81484.09719</v>
      </c>
      <c r="U9" s="11">
        <v>74909.856316999998</v>
      </c>
      <c r="V9" s="11">
        <v>89417.323122000002</v>
      </c>
      <c r="W9" s="11">
        <v>94325.665043000001</v>
      </c>
      <c r="X9" s="11">
        <v>89963.750631999996</v>
      </c>
    </row>
    <row r="10" spans="1:24" ht="13.5" customHeight="1" x14ac:dyDescent="0.15">
      <c r="A10" s="1"/>
      <c r="B10" s="12" t="s">
        <v>27</v>
      </c>
      <c r="C10" s="13">
        <v>13465.81485997959</v>
      </c>
      <c r="D10" s="14">
        <v>14341.101403016315</v>
      </c>
      <c r="E10" s="14">
        <v>15085.950473000001</v>
      </c>
      <c r="F10" s="14">
        <v>15500.907438</v>
      </c>
      <c r="G10" s="14">
        <v>15830.379739</v>
      </c>
      <c r="H10" s="14">
        <v>22412.400299000001</v>
      </c>
      <c r="I10" s="14">
        <v>29355.364496999999</v>
      </c>
      <c r="J10" s="14">
        <v>33739.922007000001</v>
      </c>
      <c r="K10" s="14">
        <v>37604.450263999999</v>
      </c>
      <c r="L10" s="14">
        <v>42967.007978000001</v>
      </c>
      <c r="M10" s="14">
        <v>47214.837514999999</v>
      </c>
      <c r="N10" s="14">
        <v>30935.022193000001</v>
      </c>
      <c r="O10" s="14">
        <v>41210.245079</v>
      </c>
      <c r="P10" s="14">
        <v>47118.470667000001</v>
      </c>
      <c r="Q10" s="14">
        <v>40038.788005000002</v>
      </c>
      <c r="R10" s="14">
        <v>38874.532610000002</v>
      </c>
      <c r="S10" s="14">
        <v>38219.708868000002</v>
      </c>
      <c r="T10" s="14">
        <v>34149.986572000002</v>
      </c>
      <c r="U10" s="14">
        <v>32467.566874</v>
      </c>
      <c r="V10" s="14">
        <v>38129.664134999999</v>
      </c>
      <c r="W10" s="14">
        <v>40112.644614999997</v>
      </c>
      <c r="X10" s="14">
        <v>38475.695131</v>
      </c>
    </row>
    <row r="11" spans="1:24" ht="13.5" customHeight="1" x14ac:dyDescent="0.15">
      <c r="A11" s="1"/>
      <c r="B11" s="15" t="s">
        <v>28</v>
      </c>
      <c r="C11" s="10">
        <v>5519.6674443294496</v>
      </c>
      <c r="D11" s="11">
        <v>6015.9136993420416</v>
      </c>
      <c r="E11" s="11">
        <v>6111.7535669999997</v>
      </c>
      <c r="F11" s="11">
        <v>5808.8387700000003</v>
      </c>
      <c r="G11" s="11">
        <v>6322.4010870000002</v>
      </c>
      <c r="H11" s="11">
        <v>7834.417555</v>
      </c>
      <c r="I11" s="11">
        <v>9906.934663</v>
      </c>
      <c r="J11" s="11">
        <v>11402.723391</v>
      </c>
      <c r="K11" s="11">
        <v>12969.668588</v>
      </c>
      <c r="L11" s="11">
        <v>15032.192166000001</v>
      </c>
      <c r="M11" s="11">
        <v>17764.506018</v>
      </c>
      <c r="N11" s="11">
        <v>10730.138123000001</v>
      </c>
      <c r="O11" s="11">
        <v>14202.555738999999</v>
      </c>
      <c r="P11" s="11">
        <v>15934.356232</v>
      </c>
      <c r="Q11" s="11">
        <v>13332.276843</v>
      </c>
      <c r="R11" s="11">
        <v>13248.479192000001</v>
      </c>
      <c r="S11" s="11">
        <v>13897.218548000001</v>
      </c>
      <c r="T11" s="11">
        <v>12979.118704</v>
      </c>
      <c r="U11" s="11">
        <v>13258.852502</v>
      </c>
      <c r="V11" s="11">
        <v>15583.406118000001</v>
      </c>
      <c r="W11" s="11">
        <v>16551.271690000001</v>
      </c>
      <c r="X11" s="11">
        <v>16418.986014999999</v>
      </c>
    </row>
    <row r="12" spans="1:24" ht="13.5" customHeight="1" x14ac:dyDescent="0.15">
      <c r="A12" s="1"/>
      <c r="B12" s="16" t="s">
        <v>29</v>
      </c>
      <c r="C12" s="13">
        <v>79.242341315131384</v>
      </c>
      <c r="D12" s="14">
        <v>70.342331258145279</v>
      </c>
      <c r="E12" s="14">
        <v>84.602470999999994</v>
      </c>
      <c r="F12" s="14">
        <v>90.668413999999999</v>
      </c>
      <c r="G12" s="14">
        <v>84.556984</v>
      </c>
      <c r="H12" s="14">
        <v>104.692077</v>
      </c>
      <c r="I12" s="14">
        <v>167.45378299999999</v>
      </c>
      <c r="J12" s="14">
        <v>223.47656699999999</v>
      </c>
      <c r="K12" s="14">
        <v>167.82638399999999</v>
      </c>
      <c r="L12" s="14">
        <v>117.767957</v>
      </c>
      <c r="M12" s="14">
        <v>158.43896000000001</v>
      </c>
      <c r="N12" s="14">
        <v>86.685678999999993</v>
      </c>
      <c r="O12" s="14">
        <v>97.598983000000004</v>
      </c>
      <c r="P12" s="14">
        <v>134.378713</v>
      </c>
      <c r="Q12" s="14">
        <v>100.08051500000001</v>
      </c>
      <c r="R12" s="14">
        <v>119.52486</v>
      </c>
      <c r="S12" s="14">
        <v>110.242565</v>
      </c>
      <c r="T12" s="14">
        <v>76.339602999999997</v>
      </c>
      <c r="U12" s="14">
        <v>71.776319000000001</v>
      </c>
      <c r="V12" s="14">
        <v>57.221017000000003</v>
      </c>
      <c r="W12" s="14">
        <v>52.944405000000003</v>
      </c>
      <c r="X12" s="14">
        <v>70.352160999999995</v>
      </c>
    </row>
    <row r="13" spans="1:24" ht="13.5" customHeight="1" x14ac:dyDescent="0.15">
      <c r="A13" s="1"/>
      <c r="B13" s="16" t="s">
        <v>30</v>
      </c>
      <c r="C13" s="10">
        <v>821.30489475850402</v>
      </c>
      <c r="D13" s="11">
        <v>890.7143032685068</v>
      </c>
      <c r="E13" s="11">
        <v>970.02604599999995</v>
      </c>
      <c r="F13" s="11">
        <v>842.34480199999996</v>
      </c>
      <c r="G13" s="11">
        <v>860.82817399999999</v>
      </c>
      <c r="H13" s="11">
        <v>979.52780099999995</v>
      </c>
      <c r="I13" s="11">
        <v>1118.753005</v>
      </c>
      <c r="J13" s="11">
        <v>1422.595131</v>
      </c>
      <c r="K13" s="11">
        <v>1492.379412</v>
      </c>
      <c r="L13" s="11">
        <v>1745.2410769999999</v>
      </c>
      <c r="M13" s="11">
        <v>2063.8302990000002</v>
      </c>
      <c r="N13" s="11">
        <v>1292.9547070000001</v>
      </c>
      <c r="O13" s="11">
        <v>1746.9290579999999</v>
      </c>
      <c r="P13" s="11">
        <v>2125.7555309999998</v>
      </c>
      <c r="Q13" s="11">
        <v>1877.8710080000001</v>
      </c>
      <c r="R13" s="11">
        <v>1965.71669</v>
      </c>
      <c r="S13" s="11">
        <v>2459.4881970000001</v>
      </c>
      <c r="T13" s="11">
        <v>2314.7316350000001</v>
      </c>
      <c r="U13" s="11">
        <v>2298.8206839999998</v>
      </c>
      <c r="V13" s="11">
        <v>2493.725657</v>
      </c>
      <c r="W13" s="11">
        <v>2447.481542</v>
      </c>
      <c r="X13" s="11">
        <v>2742.249859</v>
      </c>
    </row>
    <row r="14" spans="1:24" ht="13.5" customHeight="1" x14ac:dyDescent="0.15">
      <c r="A14" s="1"/>
      <c r="B14" s="16" t="s">
        <v>31</v>
      </c>
      <c r="C14" s="13">
        <v>1.46383285819445</v>
      </c>
      <c r="D14" s="14">
        <v>0.74349502890329522</v>
      </c>
      <c r="E14" s="14">
        <v>3.460804</v>
      </c>
      <c r="F14" s="14">
        <v>10.015979</v>
      </c>
      <c r="G14" s="14">
        <v>4.8982830000000002</v>
      </c>
      <c r="H14" s="14">
        <v>6.9790489999999998</v>
      </c>
      <c r="I14" s="14">
        <v>5.5261959999999997</v>
      </c>
      <c r="J14" s="14">
        <v>15.42046</v>
      </c>
      <c r="K14" s="14">
        <v>7.8478669999999999</v>
      </c>
      <c r="L14" s="14">
        <v>6.8440989999999999</v>
      </c>
      <c r="M14" s="14">
        <v>10.333017999999999</v>
      </c>
      <c r="N14" s="14">
        <v>10.744833</v>
      </c>
      <c r="O14" s="14">
        <v>8.8463519999999995</v>
      </c>
      <c r="P14" s="14">
        <v>10.028034999999999</v>
      </c>
      <c r="Q14" s="14">
        <v>26.02169</v>
      </c>
      <c r="R14" s="14">
        <v>25.022079000000002</v>
      </c>
      <c r="S14" s="14">
        <v>12.830804000000001</v>
      </c>
      <c r="T14" s="14">
        <v>4.6124539999999996</v>
      </c>
      <c r="U14" s="14">
        <v>5.9876310000000004</v>
      </c>
      <c r="V14" s="14">
        <v>14.086702000000001</v>
      </c>
      <c r="W14" s="14">
        <v>8.2369059999999994</v>
      </c>
      <c r="X14" s="14">
        <v>9.6586320000000008</v>
      </c>
    </row>
    <row r="15" spans="1:24" ht="13.5" customHeight="1" x14ac:dyDescent="0.15">
      <c r="A15" s="1"/>
      <c r="B15" s="16" t="s">
        <v>32</v>
      </c>
      <c r="C15" s="10">
        <v>4.0449355749759999</v>
      </c>
      <c r="D15" s="11">
        <v>3.89811225283482</v>
      </c>
      <c r="E15" s="11">
        <v>4.507422</v>
      </c>
      <c r="F15" s="11">
        <v>3.6025309999999999</v>
      </c>
      <c r="G15" s="11">
        <v>3.7558989999999999</v>
      </c>
      <c r="H15" s="11">
        <v>5.473147</v>
      </c>
      <c r="I15" s="11">
        <v>16.106582</v>
      </c>
      <c r="J15" s="11">
        <v>8.0112310000000004</v>
      </c>
      <c r="K15" s="11">
        <v>15.683344999999999</v>
      </c>
      <c r="L15" s="11">
        <v>9.0085420000000003</v>
      </c>
      <c r="M15" s="11">
        <v>9.8333379999999995</v>
      </c>
      <c r="N15" s="11">
        <v>8.4612750000000005</v>
      </c>
      <c r="O15" s="11">
        <v>9.7229039999999998</v>
      </c>
      <c r="P15" s="11">
        <v>10.052922000000001</v>
      </c>
      <c r="Q15" s="11">
        <v>4.49153</v>
      </c>
      <c r="R15" s="11">
        <v>9.4693609999999993</v>
      </c>
      <c r="S15" s="11">
        <v>7.5475430000000001</v>
      </c>
      <c r="T15" s="11">
        <v>8.4867410000000003</v>
      </c>
      <c r="U15" s="11">
        <v>10.368217</v>
      </c>
      <c r="V15" s="11">
        <v>9.7577870000000004</v>
      </c>
      <c r="W15" s="11">
        <v>8.3351030000000002</v>
      </c>
      <c r="X15" s="11">
        <v>13.841170999999999</v>
      </c>
    </row>
    <row r="16" spans="1:24" ht="13.5" customHeight="1" x14ac:dyDescent="0.15">
      <c r="A16" s="1"/>
      <c r="B16" s="16" t="s">
        <v>33</v>
      </c>
      <c r="C16" s="13">
        <v>1.4095061829636299</v>
      </c>
      <c r="D16" s="14">
        <v>2.3523820145064391</v>
      </c>
      <c r="E16" s="14">
        <v>1.9713959999999999</v>
      </c>
      <c r="F16" s="14">
        <v>4.0210999999999997E-2</v>
      </c>
      <c r="G16" s="14">
        <v>1.0724849999999999</v>
      </c>
      <c r="H16" s="14">
        <v>1.6430070000000001</v>
      </c>
      <c r="I16" s="14">
        <v>8.6313099999999991</v>
      </c>
      <c r="J16" s="14">
        <v>8.7946430000000007</v>
      </c>
      <c r="K16" s="14">
        <v>8.9432759999999991</v>
      </c>
      <c r="L16" s="14">
        <v>5.4219359999999996</v>
      </c>
      <c r="M16" s="14">
        <v>5.7343849999999996</v>
      </c>
      <c r="N16" s="14">
        <v>5.8914460000000002</v>
      </c>
      <c r="O16" s="14">
        <v>25.418043999999998</v>
      </c>
      <c r="P16" s="14">
        <v>27.252261000000001</v>
      </c>
      <c r="Q16" s="14">
        <v>26.747097</v>
      </c>
      <c r="R16" s="14">
        <v>17.739509000000002</v>
      </c>
      <c r="S16" s="14">
        <v>15.856865000000001</v>
      </c>
      <c r="T16" s="14">
        <v>17.142486999999999</v>
      </c>
      <c r="U16" s="14">
        <v>16.944077</v>
      </c>
      <c r="V16" s="14">
        <v>14.477332000000001</v>
      </c>
      <c r="W16" s="14">
        <v>22.913464000000001</v>
      </c>
      <c r="X16" s="14">
        <v>18.923356999999999</v>
      </c>
    </row>
    <row r="17" spans="1:24" ht="13.5" customHeight="1" x14ac:dyDescent="0.15">
      <c r="A17" s="1"/>
      <c r="B17" s="16" t="s">
        <v>34</v>
      </c>
      <c r="C17" s="10">
        <v>16.111537020133198</v>
      </c>
      <c r="D17" s="11">
        <v>15.941598827588999</v>
      </c>
      <c r="E17" s="11">
        <v>24.990220999999998</v>
      </c>
      <c r="F17" s="11">
        <v>30.574044000000001</v>
      </c>
      <c r="G17" s="11">
        <v>21.850368</v>
      </c>
      <c r="H17" s="11">
        <v>27.456658999999998</v>
      </c>
      <c r="I17" s="11">
        <v>30.304220000000001</v>
      </c>
      <c r="J17" s="11">
        <v>21.300384999999999</v>
      </c>
      <c r="K17" s="11">
        <v>82.108549999999994</v>
      </c>
      <c r="L17" s="11">
        <v>100.561994</v>
      </c>
      <c r="M17" s="11">
        <v>121.06180000000001</v>
      </c>
      <c r="N17" s="11">
        <v>81.016373000000002</v>
      </c>
      <c r="O17" s="11">
        <v>194.97942800000001</v>
      </c>
      <c r="P17" s="11">
        <v>320.13208200000003</v>
      </c>
      <c r="Q17" s="11">
        <v>353.96902799999998</v>
      </c>
      <c r="R17" s="11">
        <v>393.69096500000001</v>
      </c>
      <c r="S17" s="11">
        <v>318.68714399999999</v>
      </c>
      <c r="T17" s="11">
        <v>32.685754000000003</v>
      </c>
      <c r="U17" s="11">
        <v>34.517626</v>
      </c>
      <c r="V17" s="11">
        <v>41.821108000000002</v>
      </c>
      <c r="W17" s="11">
        <v>46.630884999999999</v>
      </c>
      <c r="X17" s="11">
        <v>54.088858000000002</v>
      </c>
    </row>
    <row r="18" spans="1:24" ht="13.5" customHeight="1" x14ac:dyDescent="0.15">
      <c r="A18" s="1"/>
      <c r="B18" s="16" t="s">
        <v>35</v>
      </c>
      <c r="C18" s="13">
        <v>538.61877542589104</v>
      </c>
      <c r="D18" s="14">
        <v>647.82189726192269</v>
      </c>
      <c r="E18" s="14">
        <v>534.80350299999998</v>
      </c>
      <c r="F18" s="14">
        <v>438.82771300000002</v>
      </c>
      <c r="G18" s="14">
        <v>667.10713699999997</v>
      </c>
      <c r="H18" s="14">
        <v>746.89333799999997</v>
      </c>
      <c r="I18" s="14">
        <v>897.96730700000001</v>
      </c>
      <c r="J18" s="14">
        <v>1077.7759679999999</v>
      </c>
      <c r="K18" s="14">
        <v>1203.233295</v>
      </c>
      <c r="L18" s="14">
        <v>1307.2254579999999</v>
      </c>
      <c r="M18" s="14">
        <v>1321.6332789999999</v>
      </c>
      <c r="N18" s="14">
        <v>749.43178899999998</v>
      </c>
      <c r="O18" s="14">
        <v>981.93605300000002</v>
      </c>
      <c r="P18" s="14">
        <v>977.97911299999998</v>
      </c>
      <c r="Q18" s="14">
        <v>910.99167899999998</v>
      </c>
      <c r="R18" s="14">
        <v>1003.601129</v>
      </c>
      <c r="S18" s="14">
        <v>910.51485500000001</v>
      </c>
      <c r="T18" s="14">
        <v>755.96791700000006</v>
      </c>
      <c r="U18" s="14">
        <v>750.48670500000003</v>
      </c>
      <c r="V18" s="14">
        <v>864.69383700000003</v>
      </c>
      <c r="W18" s="14">
        <v>797.83525599999996</v>
      </c>
      <c r="X18" s="14">
        <v>720.37792300000001</v>
      </c>
    </row>
    <row r="19" spans="1:24" ht="13.5" customHeight="1" x14ac:dyDescent="0.15">
      <c r="A19" s="1"/>
      <c r="B19" s="16" t="s">
        <v>36</v>
      </c>
      <c r="C19" s="10">
        <v>1478.84982091815</v>
      </c>
      <c r="D19" s="11">
        <v>1950.3725834916993</v>
      </c>
      <c r="E19" s="11">
        <v>1898.7635069999999</v>
      </c>
      <c r="F19" s="11">
        <v>2081.6301680000001</v>
      </c>
      <c r="G19" s="11">
        <v>1873.941167</v>
      </c>
      <c r="H19" s="11">
        <v>2426.1839650000002</v>
      </c>
      <c r="I19" s="11">
        <v>3222.7586930000002</v>
      </c>
      <c r="J19" s="11">
        <v>3339.7406540000002</v>
      </c>
      <c r="K19" s="11">
        <v>3944.3970519999998</v>
      </c>
      <c r="L19" s="11">
        <v>5104.4664810000004</v>
      </c>
      <c r="M19" s="11">
        <v>5843.3119370000004</v>
      </c>
      <c r="N19" s="11">
        <v>3815.0329700000002</v>
      </c>
      <c r="O19" s="11">
        <v>5803.6476309999998</v>
      </c>
      <c r="P19" s="11">
        <v>5907.1338939999996</v>
      </c>
      <c r="Q19" s="11">
        <v>4539.4889240000002</v>
      </c>
      <c r="R19" s="11">
        <v>4288.5325270000003</v>
      </c>
      <c r="S19" s="11">
        <v>4583.7038739999998</v>
      </c>
      <c r="T19" s="11">
        <v>5336.8779189999996</v>
      </c>
      <c r="U19" s="11">
        <v>5636.6873109999997</v>
      </c>
      <c r="V19" s="11">
        <v>6328.472608</v>
      </c>
      <c r="W19" s="11">
        <v>7109.6824530000004</v>
      </c>
      <c r="X19" s="11">
        <v>7447.4260649999997</v>
      </c>
    </row>
    <row r="20" spans="1:24" ht="13.5" customHeight="1" x14ac:dyDescent="0.15">
      <c r="A20" s="1"/>
      <c r="B20" s="16" t="s">
        <v>37</v>
      </c>
      <c r="C20" s="13">
        <v>59.528761414974113</v>
      </c>
      <c r="D20" s="14">
        <v>49.27445388389431</v>
      </c>
      <c r="E20" s="14">
        <v>55.234516999999997</v>
      </c>
      <c r="F20" s="14">
        <v>34.582155</v>
      </c>
      <c r="G20" s="14">
        <v>41.463890999999997</v>
      </c>
      <c r="H20" s="14">
        <v>57.959726000000003</v>
      </c>
      <c r="I20" s="14">
        <v>42.335985999999998</v>
      </c>
      <c r="J20" s="14">
        <v>44.112856999999998</v>
      </c>
      <c r="K20" s="14">
        <v>101.954454</v>
      </c>
      <c r="L20" s="14">
        <v>89.496407000000005</v>
      </c>
      <c r="M20" s="14">
        <v>165.94353599999999</v>
      </c>
      <c r="N20" s="14">
        <v>43.851723</v>
      </c>
      <c r="O20" s="14">
        <v>75.737896000000006</v>
      </c>
      <c r="P20" s="14">
        <v>83.741716999999994</v>
      </c>
      <c r="Q20" s="14">
        <v>53.633059000000003</v>
      </c>
      <c r="R20" s="14">
        <v>37.246169000000002</v>
      </c>
      <c r="S20" s="14">
        <v>46.553182</v>
      </c>
      <c r="T20" s="14">
        <v>49.833494000000002</v>
      </c>
      <c r="U20" s="14">
        <v>63.159033000000001</v>
      </c>
      <c r="V20" s="14">
        <v>62.632579999999997</v>
      </c>
      <c r="W20" s="14">
        <v>59.763362999999998</v>
      </c>
      <c r="X20" s="14">
        <v>72.524243999999996</v>
      </c>
    </row>
    <row r="21" spans="1:24" ht="13.5" customHeight="1" x14ac:dyDescent="0.15">
      <c r="A21" s="1"/>
      <c r="B21" s="16" t="s">
        <v>38</v>
      </c>
      <c r="C21" s="10">
        <v>69.864002728977766</v>
      </c>
      <c r="D21" s="11">
        <v>70.84378667675891</v>
      </c>
      <c r="E21" s="11">
        <v>88.256574999999998</v>
      </c>
      <c r="F21" s="11">
        <v>80.956118000000004</v>
      </c>
      <c r="G21" s="11">
        <v>87.547207</v>
      </c>
      <c r="H21" s="11">
        <v>141.75834900000001</v>
      </c>
      <c r="I21" s="11">
        <v>155.53344899999999</v>
      </c>
      <c r="J21" s="11">
        <v>184.322169</v>
      </c>
      <c r="K21" s="11">
        <v>164.07950399999999</v>
      </c>
      <c r="L21" s="11">
        <v>195.38897600000001</v>
      </c>
      <c r="M21" s="11">
        <v>214.71018900000001</v>
      </c>
      <c r="N21" s="11">
        <v>120.42573299999999</v>
      </c>
      <c r="O21" s="11">
        <v>162.80464499999999</v>
      </c>
      <c r="P21" s="11">
        <v>162.27180899999999</v>
      </c>
      <c r="Q21" s="11">
        <v>112.760338</v>
      </c>
      <c r="R21" s="11">
        <v>88.048877000000005</v>
      </c>
      <c r="S21" s="11">
        <v>93.300678000000005</v>
      </c>
      <c r="T21" s="11">
        <v>130.72905700000001</v>
      </c>
      <c r="U21" s="11">
        <v>88.720456999999996</v>
      </c>
      <c r="V21" s="11">
        <v>119.45351700000001</v>
      </c>
      <c r="W21" s="11">
        <v>120.53628</v>
      </c>
      <c r="X21" s="11">
        <v>142.372422</v>
      </c>
    </row>
    <row r="22" spans="1:24" ht="13.5" customHeight="1" x14ac:dyDescent="0.15">
      <c r="A22" s="1"/>
      <c r="B22" s="16" t="s">
        <v>39</v>
      </c>
      <c r="C22" s="13">
        <v>730.57797731154005</v>
      </c>
      <c r="D22" s="14">
        <v>700.32683822358229</v>
      </c>
      <c r="E22" s="14">
        <v>840.50803499999995</v>
      </c>
      <c r="F22" s="14">
        <v>769.24997699999994</v>
      </c>
      <c r="G22" s="14">
        <v>738.94448199999999</v>
      </c>
      <c r="H22" s="14">
        <v>907.74657100000002</v>
      </c>
      <c r="I22" s="14">
        <v>1182.004377</v>
      </c>
      <c r="J22" s="14">
        <v>1162.5806869999999</v>
      </c>
      <c r="K22" s="14">
        <v>1345.7708520000001</v>
      </c>
      <c r="L22" s="14">
        <v>1425.2878459999999</v>
      </c>
      <c r="M22" s="14">
        <v>1664.7981070000001</v>
      </c>
      <c r="N22" s="14">
        <v>1097.882572</v>
      </c>
      <c r="O22" s="14">
        <v>1412.032473</v>
      </c>
      <c r="P22" s="14">
        <v>1760.2001419999999</v>
      </c>
      <c r="Q22" s="14">
        <v>1359.5399890000001</v>
      </c>
      <c r="R22" s="14">
        <v>1085.9651630000001</v>
      </c>
      <c r="S22" s="14">
        <v>1057.7989540000001</v>
      </c>
      <c r="T22" s="14">
        <v>1088.6467869999999</v>
      </c>
      <c r="U22" s="14">
        <v>1103.0248590000001</v>
      </c>
      <c r="V22" s="14">
        <v>1064.387759</v>
      </c>
      <c r="W22" s="14">
        <v>954.21207700000002</v>
      </c>
      <c r="X22" s="14">
        <v>733.34363099999996</v>
      </c>
    </row>
    <row r="23" spans="1:24" ht="13.5" customHeight="1" x14ac:dyDescent="0.15">
      <c r="A23" s="1"/>
      <c r="B23" s="16" t="s">
        <v>40</v>
      </c>
      <c r="C23" s="10">
        <v>0.173510393587817</v>
      </c>
      <c r="D23" s="11">
        <v>0.169596681531751</v>
      </c>
      <c r="E23" s="11">
        <v>0.105451</v>
      </c>
      <c r="F23" s="11">
        <v>0.64394399999999996</v>
      </c>
      <c r="G23" s="11">
        <v>1.542424</v>
      </c>
      <c r="H23" s="11">
        <v>0.70281300000000002</v>
      </c>
      <c r="I23" s="11">
        <v>0.99102400000000002</v>
      </c>
      <c r="J23" s="11">
        <v>2.648523</v>
      </c>
      <c r="K23" s="11">
        <v>3.309574</v>
      </c>
      <c r="L23" s="11">
        <v>2.8563350000000001</v>
      </c>
      <c r="M23" s="11">
        <v>3.6893129999999998</v>
      </c>
      <c r="N23" s="11">
        <v>10.5898</v>
      </c>
      <c r="O23" s="11">
        <v>3.2996500000000002</v>
      </c>
      <c r="P23" s="11">
        <v>3.2749630000000001</v>
      </c>
      <c r="Q23" s="11">
        <v>9.407413</v>
      </c>
      <c r="R23" s="11">
        <v>6.0561379999999998</v>
      </c>
      <c r="S23" s="11">
        <v>5.3827170000000004</v>
      </c>
      <c r="T23" s="11">
        <v>5.1341089999999996</v>
      </c>
      <c r="U23" s="11">
        <v>7.3836050000000002</v>
      </c>
      <c r="V23" s="11">
        <v>44.509563</v>
      </c>
      <c r="W23" s="11">
        <v>42.401079000000003</v>
      </c>
      <c r="X23" s="11">
        <v>32.395800999999999</v>
      </c>
    </row>
    <row r="24" spans="1:24" ht="13.5" customHeight="1" x14ac:dyDescent="0.15">
      <c r="A24" s="1"/>
      <c r="B24" s="16" t="s">
        <v>41</v>
      </c>
      <c r="C24" s="13">
        <v>0.73940112301575589</v>
      </c>
      <c r="D24" s="14">
        <v>0.37120373457792483</v>
      </c>
      <c r="E24" s="14">
        <v>3.1115E-2</v>
      </c>
      <c r="F24" s="14">
        <v>4.6383000000000001E-2</v>
      </c>
      <c r="G24" s="14">
        <v>0.634548</v>
      </c>
      <c r="H24" s="14">
        <v>0.70698000000000005</v>
      </c>
      <c r="I24" s="14">
        <v>4.5452279999999998</v>
      </c>
      <c r="J24" s="14">
        <v>1.564735</v>
      </c>
      <c r="K24" s="14">
        <v>1.5991660000000001</v>
      </c>
      <c r="L24" s="14">
        <v>8.0455059999999996</v>
      </c>
      <c r="M24" s="14">
        <v>10.670783</v>
      </c>
      <c r="N24" s="14">
        <v>6.5603199999999999</v>
      </c>
      <c r="O24" s="14">
        <v>6.8766530000000001</v>
      </c>
      <c r="P24" s="14">
        <v>15.798512000000001</v>
      </c>
      <c r="Q24" s="14">
        <v>25.976586999999999</v>
      </c>
      <c r="R24" s="14">
        <v>12.937567</v>
      </c>
      <c r="S24" s="14">
        <v>9.7995959999999993</v>
      </c>
      <c r="T24" s="14">
        <v>39.027265</v>
      </c>
      <c r="U24" s="14">
        <v>49.537517000000001</v>
      </c>
      <c r="V24" s="14">
        <v>42.890642999999997</v>
      </c>
      <c r="W24" s="14">
        <v>45.206434000000002</v>
      </c>
      <c r="X24" s="14">
        <v>59.458205999999997</v>
      </c>
    </row>
    <row r="25" spans="1:24" ht="13.5" customHeight="1" x14ac:dyDescent="0.15">
      <c r="A25" s="1"/>
      <c r="B25" s="16" t="s">
        <v>42</v>
      </c>
      <c r="C25" s="10">
        <v>4.972713572369643</v>
      </c>
      <c r="D25" s="11">
        <v>5.4986595506073099</v>
      </c>
      <c r="E25" s="11">
        <v>2.7823560000000001</v>
      </c>
      <c r="F25" s="11">
        <v>9.5688420000000001</v>
      </c>
      <c r="G25" s="11">
        <v>8.4688639999999999</v>
      </c>
      <c r="H25" s="11">
        <v>2.205295</v>
      </c>
      <c r="I25" s="11">
        <v>5.2292370000000004</v>
      </c>
      <c r="J25" s="11">
        <v>5.93628</v>
      </c>
      <c r="K25" s="11">
        <v>3.1377090000000001</v>
      </c>
      <c r="L25" s="11">
        <v>12.989765999999999</v>
      </c>
      <c r="M25" s="11">
        <v>94.499218999999997</v>
      </c>
      <c r="N25" s="11">
        <v>41.3996</v>
      </c>
      <c r="O25" s="11">
        <v>10.723713</v>
      </c>
      <c r="P25" s="11">
        <v>21.035952000000002</v>
      </c>
      <c r="Q25" s="11">
        <v>6.6847729999999999</v>
      </c>
      <c r="R25" s="11">
        <v>31.368205</v>
      </c>
      <c r="S25" s="11">
        <v>28.653109000000001</v>
      </c>
      <c r="T25" s="11">
        <v>5.991384</v>
      </c>
      <c r="U25" s="11">
        <v>7.0398040000000002</v>
      </c>
      <c r="V25" s="11">
        <v>18.266081</v>
      </c>
      <c r="W25" s="11">
        <v>21.398955000000001</v>
      </c>
      <c r="X25" s="11">
        <v>6.3810640000000003</v>
      </c>
    </row>
    <row r="26" spans="1:24" ht="13.5" customHeight="1" x14ac:dyDescent="0.15">
      <c r="A26" s="1"/>
      <c r="B26" s="16" t="s">
        <v>43</v>
      </c>
      <c r="C26" s="13">
        <v>2.6616352419924501</v>
      </c>
      <c r="D26" s="14">
        <v>1.2544207877606701</v>
      </c>
      <c r="E26" s="14">
        <v>0.92906200000000005</v>
      </c>
      <c r="F26" s="14">
        <v>1.8083979999999999</v>
      </c>
      <c r="G26" s="14">
        <v>5.9377009999999997</v>
      </c>
      <c r="H26" s="14">
        <v>2.3764859999999999</v>
      </c>
      <c r="I26" s="14">
        <v>5.0186469999999996</v>
      </c>
      <c r="J26" s="14">
        <v>1.634938</v>
      </c>
      <c r="K26" s="14">
        <v>9.7152940000000001</v>
      </c>
      <c r="L26" s="14">
        <v>4.8375060000000003</v>
      </c>
      <c r="M26" s="14">
        <v>4.0208409999999999</v>
      </c>
      <c r="N26" s="14">
        <v>13.743646999999999</v>
      </c>
      <c r="O26" s="14">
        <v>14.444234</v>
      </c>
      <c r="P26" s="14">
        <v>4.1643509999999999</v>
      </c>
      <c r="Q26" s="14">
        <v>2.6310519999999999</v>
      </c>
      <c r="R26" s="14">
        <v>33.020974000000002</v>
      </c>
      <c r="S26" s="14">
        <v>39.210577999999998</v>
      </c>
      <c r="T26" s="14">
        <v>29.123003000000001</v>
      </c>
      <c r="U26" s="14">
        <v>12.479929</v>
      </c>
      <c r="V26" s="14">
        <v>18.397151000000001</v>
      </c>
      <c r="W26" s="14">
        <v>15.617578999999999</v>
      </c>
      <c r="X26" s="14">
        <v>4.0851160000000002</v>
      </c>
    </row>
    <row r="27" spans="1:24" ht="13.5" customHeight="1" x14ac:dyDescent="0.15">
      <c r="A27" s="1"/>
      <c r="B27" s="16" t="s">
        <v>44</v>
      </c>
      <c r="C27" s="10">
        <v>1124.4497584547</v>
      </c>
      <c r="D27" s="11">
        <v>1011.1632257901599</v>
      </c>
      <c r="E27" s="11">
        <v>1011.73346</v>
      </c>
      <c r="F27" s="11">
        <v>842.72250899999995</v>
      </c>
      <c r="G27" s="11">
        <v>1182.348753</v>
      </c>
      <c r="H27" s="11">
        <v>1499.84104</v>
      </c>
      <c r="I27" s="11">
        <v>1828.6015849999999</v>
      </c>
      <c r="J27" s="11">
        <v>2348.8619650000001</v>
      </c>
      <c r="K27" s="11">
        <v>2744.9637720000001</v>
      </c>
      <c r="L27" s="11">
        <v>2881.5863300000001</v>
      </c>
      <c r="M27" s="11">
        <v>3774.8091469999999</v>
      </c>
      <c r="N27" s="11">
        <v>2055.068925</v>
      </c>
      <c r="O27" s="11">
        <v>2306.6059340000002</v>
      </c>
      <c r="P27" s="11">
        <v>2954.2111599999998</v>
      </c>
      <c r="Q27" s="11">
        <v>2805.7127949999999</v>
      </c>
      <c r="R27" s="11">
        <v>3067.4417779999999</v>
      </c>
      <c r="S27" s="11">
        <v>2994.4409890000002</v>
      </c>
      <c r="T27" s="11">
        <v>1993.0637899999999</v>
      </c>
      <c r="U27" s="11">
        <v>2016.0364010000001</v>
      </c>
      <c r="V27" s="11">
        <v>2852.4621900000002</v>
      </c>
      <c r="W27" s="11">
        <v>3120.7533010000002</v>
      </c>
      <c r="X27" s="11">
        <v>2919.7153760000001</v>
      </c>
    </row>
    <row r="28" spans="1:24" ht="13.5" customHeight="1" x14ac:dyDescent="0.15">
      <c r="A28" s="1"/>
      <c r="B28" s="16" t="s">
        <v>45</v>
      </c>
      <c r="C28" s="13">
        <v>101.754310213696</v>
      </c>
      <c r="D28" s="14">
        <v>83.717697248442292</v>
      </c>
      <c r="E28" s="14">
        <v>89.510952000000003</v>
      </c>
      <c r="F28" s="14">
        <v>89.804136999999997</v>
      </c>
      <c r="G28" s="14">
        <v>98.174055999999993</v>
      </c>
      <c r="H28" s="14">
        <v>94.399422999999999</v>
      </c>
      <c r="I28" s="14">
        <v>110.57374299999999</v>
      </c>
      <c r="J28" s="14">
        <v>144.27840900000001</v>
      </c>
      <c r="K28" s="14">
        <v>198.67514700000001</v>
      </c>
      <c r="L28" s="14">
        <v>223.359813</v>
      </c>
      <c r="M28" s="14">
        <v>370.30730599999998</v>
      </c>
      <c r="N28" s="14">
        <v>175.701741</v>
      </c>
      <c r="O28" s="14">
        <v>151.823161</v>
      </c>
      <c r="P28" s="14">
        <v>122.40123800000001</v>
      </c>
      <c r="Q28" s="14">
        <v>84.249380000000002</v>
      </c>
      <c r="R28" s="14">
        <v>122.85661500000001</v>
      </c>
      <c r="S28" s="14">
        <v>136.462143</v>
      </c>
      <c r="T28" s="14">
        <v>125.52365500000001</v>
      </c>
      <c r="U28" s="14">
        <v>141.83439799999999</v>
      </c>
      <c r="V28" s="14">
        <v>177.680576</v>
      </c>
      <c r="W28" s="14">
        <v>203.041922</v>
      </c>
      <c r="X28" s="14">
        <v>161.62126699999999</v>
      </c>
    </row>
    <row r="29" spans="1:24" ht="13.5" customHeight="1" x14ac:dyDescent="0.15">
      <c r="A29" s="1"/>
      <c r="B29" s="16" t="s">
        <v>46</v>
      </c>
      <c r="C29" s="10">
        <v>1.7322636071436199</v>
      </c>
      <c r="D29" s="11">
        <v>1.3266926100393699</v>
      </c>
      <c r="E29" s="11">
        <v>1.746481</v>
      </c>
      <c r="F29" s="11">
        <v>1.2740549999999999</v>
      </c>
      <c r="G29" s="11">
        <v>1.1799170000000001</v>
      </c>
      <c r="H29" s="11">
        <v>1.9437040000000001</v>
      </c>
      <c r="I29" s="11">
        <v>1.276931</v>
      </c>
      <c r="J29" s="11">
        <v>1.731225</v>
      </c>
      <c r="K29" s="11">
        <v>2.7277640000000001</v>
      </c>
      <c r="L29" s="11">
        <v>3.1859630000000001</v>
      </c>
      <c r="M29" s="11">
        <v>2.5717490000000001</v>
      </c>
      <c r="N29" s="11">
        <v>2.5465770000000001</v>
      </c>
      <c r="O29" s="11">
        <v>1.577426</v>
      </c>
      <c r="P29" s="11">
        <v>1.7922419999999999</v>
      </c>
      <c r="Q29" s="11">
        <v>1.5201750000000001</v>
      </c>
      <c r="R29" s="11">
        <v>2.2268409999999998</v>
      </c>
      <c r="S29" s="11">
        <v>2.2829519999999999</v>
      </c>
      <c r="T29" s="11">
        <v>1.520918</v>
      </c>
      <c r="U29" s="11">
        <v>1.41296</v>
      </c>
      <c r="V29" s="11">
        <v>0.88712999999999997</v>
      </c>
      <c r="W29" s="11">
        <v>1.3948830000000001</v>
      </c>
      <c r="X29" s="11">
        <v>2.8703120000000002</v>
      </c>
    </row>
    <row r="30" spans="1:24" ht="13.5" customHeight="1" x14ac:dyDescent="0.15">
      <c r="A30" s="1"/>
      <c r="B30" s="16" t="s">
        <v>47</v>
      </c>
      <c r="C30" s="13">
        <v>0.54808523292228495</v>
      </c>
      <c r="D30" s="14"/>
      <c r="E30" s="14"/>
      <c r="F30" s="14"/>
      <c r="G30" s="14"/>
      <c r="H30" s="14"/>
      <c r="I30" s="14"/>
      <c r="J30" s="14"/>
      <c r="K30" s="14"/>
      <c r="L30" s="14">
        <v>33.838971999999998</v>
      </c>
      <c r="M30" s="14">
        <v>42.303730999999999</v>
      </c>
      <c r="N30" s="14">
        <v>28.038069</v>
      </c>
      <c r="O30" s="14">
        <v>90.989143999999996</v>
      </c>
      <c r="P30" s="14">
        <v>136.41235900000001</v>
      </c>
      <c r="Q30" s="14">
        <v>97.579858999999999</v>
      </c>
      <c r="R30" s="14">
        <v>115.175471</v>
      </c>
      <c r="S30" s="14">
        <v>98.168881999999996</v>
      </c>
      <c r="T30" s="14">
        <v>71.042509999999993</v>
      </c>
      <c r="U30" s="14">
        <v>64.315421999999998</v>
      </c>
      <c r="V30" s="14">
        <v>98.181475000000006</v>
      </c>
      <c r="W30" s="14">
        <v>84.813573000000005</v>
      </c>
      <c r="X30" s="14">
        <v>106.52216199999999</v>
      </c>
    </row>
    <row r="31" spans="1:24" ht="13.5" customHeight="1" x14ac:dyDescent="0.15">
      <c r="A31" s="1"/>
      <c r="B31" s="16" t="s">
        <v>48</v>
      </c>
      <c r="C31" s="10">
        <v>481.61938098058704</v>
      </c>
      <c r="D31" s="11">
        <v>509.780420750578</v>
      </c>
      <c r="E31" s="11">
        <v>497.79019299999999</v>
      </c>
      <c r="F31" s="11">
        <v>480.47838999999999</v>
      </c>
      <c r="G31" s="11">
        <v>638.14874699999996</v>
      </c>
      <c r="H31" s="11">
        <v>825.92812500000002</v>
      </c>
      <c r="I31" s="11">
        <v>1103.3233600000001</v>
      </c>
      <c r="J31" s="11">
        <v>1387.9365640000001</v>
      </c>
      <c r="K31" s="11">
        <v>1471.3161709999999</v>
      </c>
      <c r="L31" s="11">
        <v>1754.7812019999999</v>
      </c>
      <c r="M31" s="11">
        <v>1882.005081</v>
      </c>
      <c r="N31" s="11">
        <v>1084.1103439999999</v>
      </c>
      <c r="O31" s="11">
        <v>1096.562357</v>
      </c>
      <c r="P31" s="11">
        <v>1156.339236</v>
      </c>
      <c r="Q31" s="11">
        <v>932.91995199999997</v>
      </c>
      <c r="R31" s="11">
        <v>822.83827399999996</v>
      </c>
      <c r="S31" s="11">
        <v>966.29292099999998</v>
      </c>
      <c r="T31" s="11">
        <v>892.63822200000004</v>
      </c>
      <c r="U31" s="11">
        <v>878.31954699999994</v>
      </c>
      <c r="V31" s="11">
        <v>1259.4014050000001</v>
      </c>
      <c r="W31" s="11">
        <v>1388.07223</v>
      </c>
      <c r="X31" s="11">
        <v>1100.7783879999999</v>
      </c>
    </row>
    <row r="32" spans="1:24" ht="13.5" customHeight="1" x14ac:dyDescent="0.15">
      <c r="A32" s="1"/>
      <c r="B32" s="15" t="s">
        <v>49</v>
      </c>
      <c r="C32" s="13">
        <v>333.73926496518413</v>
      </c>
      <c r="D32" s="14">
        <v>432.41183423870399</v>
      </c>
      <c r="E32" s="14">
        <v>477.85718600000001</v>
      </c>
      <c r="F32" s="14">
        <v>489.97804200000002</v>
      </c>
      <c r="G32" s="14">
        <v>483.98845999999998</v>
      </c>
      <c r="H32" s="14">
        <v>740.93870100000004</v>
      </c>
      <c r="I32" s="14">
        <v>1020.252851</v>
      </c>
      <c r="J32" s="14">
        <v>1412.182542</v>
      </c>
      <c r="K32" s="14">
        <v>1190.72189</v>
      </c>
      <c r="L32" s="14">
        <v>1276.7953709999999</v>
      </c>
      <c r="M32" s="14">
        <v>1497.345157</v>
      </c>
      <c r="N32" s="14">
        <v>738.39416100000005</v>
      </c>
      <c r="O32" s="14">
        <v>944.67917899999998</v>
      </c>
      <c r="P32" s="14">
        <v>861.39334399999996</v>
      </c>
      <c r="Q32" s="14">
        <v>891.61125500000003</v>
      </c>
      <c r="R32" s="14">
        <v>815.16571899999997</v>
      </c>
      <c r="S32" s="14">
        <v>837.38247799999999</v>
      </c>
      <c r="T32" s="14">
        <v>854.71615699999995</v>
      </c>
      <c r="U32" s="14">
        <v>745.24441000000002</v>
      </c>
      <c r="V32" s="14">
        <v>903.73472400000003</v>
      </c>
      <c r="W32" s="14">
        <v>862.10251100000005</v>
      </c>
      <c r="X32" s="14">
        <v>748.34024399999998</v>
      </c>
    </row>
    <row r="33" spans="1:24" ht="13.5" customHeight="1" x14ac:dyDescent="0.15">
      <c r="A33" s="1"/>
      <c r="B33" s="15" t="s">
        <v>50</v>
      </c>
      <c r="C33" s="10"/>
      <c r="D33" s="11"/>
      <c r="E33" s="11">
        <v>219.153503</v>
      </c>
      <c r="F33" s="11">
        <v>143.18607299999999</v>
      </c>
      <c r="G33" s="11">
        <v>168.14694700000001</v>
      </c>
      <c r="H33" s="11">
        <v>210.22296499999999</v>
      </c>
      <c r="I33" s="11">
        <v>356.63100100000003</v>
      </c>
      <c r="J33" s="11">
        <v>650.96842300000003</v>
      </c>
      <c r="K33" s="11">
        <v>438.29487799999998</v>
      </c>
      <c r="L33" s="11">
        <v>778.231673</v>
      </c>
      <c r="M33" s="11">
        <v>423.91978699999999</v>
      </c>
      <c r="N33" s="11">
        <v>352.451075</v>
      </c>
      <c r="O33" s="11">
        <v>537.41531299999997</v>
      </c>
      <c r="P33" s="11">
        <v>475.63326799999999</v>
      </c>
      <c r="Q33" s="11">
        <v>437.10693099999997</v>
      </c>
      <c r="R33" s="11">
        <v>314.04069800000002</v>
      </c>
      <c r="S33" s="11">
        <v>661.16691200000002</v>
      </c>
      <c r="T33" s="11">
        <v>413.552144</v>
      </c>
      <c r="U33" s="11">
        <v>381.19801699999999</v>
      </c>
      <c r="V33" s="11">
        <v>358.78576700000002</v>
      </c>
      <c r="W33" s="11">
        <v>335.69717900000001</v>
      </c>
      <c r="X33" s="11">
        <v>299.58842499999997</v>
      </c>
    </row>
    <row r="34" spans="1:24" ht="13.5" customHeight="1" x14ac:dyDescent="0.15">
      <c r="A34" s="1"/>
      <c r="B34" s="15" t="s">
        <v>51</v>
      </c>
      <c r="C34" s="13">
        <v>330.41601571082191</v>
      </c>
      <c r="D34" s="14">
        <v>373.09200373470901</v>
      </c>
      <c r="E34" s="14">
        <v>329.151701</v>
      </c>
      <c r="F34" s="14">
        <v>332.191461</v>
      </c>
      <c r="G34" s="14">
        <v>314.38940700000001</v>
      </c>
      <c r="H34" s="14">
        <v>420.75933400000002</v>
      </c>
      <c r="I34" s="14">
        <v>524.58160199999998</v>
      </c>
      <c r="J34" s="14">
        <v>589.09401700000001</v>
      </c>
      <c r="K34" s="14">
        <v>558.17833099999996</v>
      </c>
      <c r="L34" s="14">
        <v>657.38873999999998</v>
      </c>
      <c r="M34" s="14">
        <v>632.83318299999996</v>
      </c>
      <c r="N34" s="14">
        <v>986.91420000000005</v>
      </c>
      <c r="O34" s="14">
        <v>962.63108599999998</v>
      </c>
      <c r="P34" s="14">
        <v>1239.804965</v>
      </c>
      <c r="Q34" s="14">
        <v>1431.472843</v>
      </c>
      <c r="R34" s="14">
        <v>1436.99143</v>
      </c>
      <c r="S34" s="14">
        <v>1893.188026</v>
      </c>
      <c r="T34" s="14">
        <v>1767.476484</v>
      </c>
      <c r="U34" s="14">
        <v>1780.774398</v>
      </c>
      <c r="V34" s="14">
        <v>1651.7686960000001</v>
      </c>
      <c r="W34" s="14">
        <v>1427.2060449999999</v>
      </c>
      <c r="X34" s="14">
        <v>1399.48929</v>
      </c>
    </row>
    <row r="35" spans="1:24" ht="13.5" customHeight="1" x14ac:dyDescent="0.15">
      <c r="A35" s="1"/>
      <c r="B35" s="15" t="s">
        <v>52</v>
      </c>
      <c r="C35" s="10">
        <v>2.3742577457476997</v>
      </c>
      <c r="D35" s="11">
        <v>4.2050163684081605</v>
      </c>
      <c r="E35" s="11">
        <v>2.7493379999999998</v>
      </c>
      <c r="F35" s="11">
        <v>0.42673699999999998</v>
      </c>
      <c r="G35" s="11">
        <v>7.0335450000000002</v>
      </c>
      <c r="H35" s="11">
        <v>9.6678619999999995</v>
      </c>
      <c r="I35" s="11">
        <v>2.2507459999999999</v>
      </c>
      <c r="J35" s="11">
        <v>3.9301490000000001</v>
      </c>
      <c r="K35" s="11">
        <v>3.003212</v>
      </c>
      <c r="L35" s="11">
        <v>17.608281999999999</v>
      </c>
      <c r="M35" s="11">
        <v>0.674041</v>
      </c>
      <c r="N35" s="11">
        <v>0.99993900000000002</v>
      </c>
      <c r="O35" s="11">
        <v>0.94786499999999996</v>
      </c>
      <c r="P35" s="11">
        <v>0.52493199999999995</v>
      </c>
      <c r="Q35" s="11">
        <v>0.26092799999999999</v>
      </c>
      <c r="R35" s="11">
        <v>8.7246000000000004E-2</v>
      </c>
      <c r="S35" s="11">
        <v>0.15719900000000001</v>
      </c>
      <c r="T35" s="11">
        <v>0.503108</v>
      </c>
      <c r="U35" s="11">
        <v>0.91828299999999996</v>
      </c>
      <c r="V35" s="11">
        <v>0.61295999999999995</v>
      </c>
      <c r="W35" s="11">
        <v>0.89460499999999998</v>
      </c>
      <c r="X35" s="11">
        <v>0.71183600000000002</v>
      </c>
    </row>
    <row r="36" spans="1:24" ht="13.5" customHeight="1" x14ac:dyDescent="0.15">
      <c r="A36" s="1"/>
      <c r="B36" s="15" t="s">
        <v>53</v>
      </c>
      <c r="C36" s="13">
        <v>4.8651673633832697</v>
      </c>
      <c r="D36" s="14">
        <v>10.4679642261297</v>
      </c>
      <c r="E36" s="14">
        <v>8.7554289999999995</v>
      </c>
      <c r="F36" s="14">
        <v>9.69055</v>
      </c>
      <c r="G36" s="14">
        <v>21.222335999999999</v>
      </c>
      <c r="H36" s="14">
        <v>30.641483999999998</v>
      </c>
      <c r="I36" s="14">
        <v>64.128156000000004</v>
      </c>
      <c r="J36" s="14">
        <v>69.259178000000006</v>
      </c>
      <c r="K36" s="14">
        <v>98.556301000000005</v>
      </c>
      <c r="L36" s="14">
        <v>110.3869</v>
      </c>
      <c r="M36" s="14">
        <v>110.96177400000001</v>
      </c>
      <c r="N36" s="14">
        <v>72.452293999999995</v>
      </c>
      <c r="O36" s="14">
        <v>136.10096300000001</v>
      </c>
      <c r="P36" s="14">
        <v>197.199017</v>
      </c>
      <c r="Q36" s="14">
        <v>186.52625</v>
      </c>
      <c r="R36" s="14">
        <v>158.48321999999999</v>
      </c>
      <c r="S36" s="14">
        <v>133.92482999999999</v>
      </c>
      <c r="T36" s="14">
        <v>120.92760199999999</v>
      </c>
      <c r="U36" s="14">
        <v>151.13672399999999</v>
      </c>
      <c r="V36" s="14">
        <v>186.21143499999999</v>
      </c>
      <c r="W36" s="14">
        <v>263.05830700000001</v>
      </c>
      <c r="X36" s="14">
        <v>337.10719499999999</v>
      </c>
    </row>
    <row r="37" spans="1:24" ht="13.5" customHeight="1" x14ac:dyDescent="0.15">
      <c r="A37" s="1"/>
      <c r="B37" s="15" t="s">
        <v>54</v>
      </c>
      <c r="C37" s="10">
        <v>67.319266563252512</v>
      </c>
      <c r="D37" s="11">
        <v>66.409311820085023</v>
      </c>
      <c r="E37" s="11">
        <v>64.057653999999999</v>
      </c>
      <c r="F37" s="11">
        <v>59.537292999999998</v>
      </c>
      <c r="G37" s="11">
        <v>66.366853000000006</v>
      </c>
      <c r="H37" s="11">
        <v>94.400687000000005</v>
      </c>
      <c r="I37" s="11">
        <v>111.997815</v>
      </c>
      <c r="J37" s="11">
        <v>133.015433</v>
      </c>
      <c r="K37" s="11">
        <v>174.3443</v>
      </c>
      <c r="L37" s="11">
        <v>185.687726</v>
      </c>
      <c r="M37" s="11">
        <v>183.07988800000001</v>
      </c>
      <c r="N37" s="11">
        <v>124.13848</v>
      </c>
      <c r="O37" s="11">
        <v>126.61881700000001</v>
      </c>
      <c r="P37" s="11">
        <v>210.72855300000001</v>
      </c>
      <c r="Q37" s="11">
        <v>128.763543</v>
      </c>
      <c r="R37" s="11">
        <v>92.474585000000005</v>
      </c>
      <c r="S37" s="11">
        <v>215.522704</v>
      </c>
      <c r="T37" s="11">
        <v>86.577538000000004</v>
      </c>
      <c r="U37" s="11">
        <v>128.21740199999999</v>
      </c>
      <c r="V37" s="11">
        <v>97.622024999999994</v>
      </c>
      <c r="W37" s="11">
        <v>118.070943</v>
      </c>
      <c r="X37" s="11">
        <v>84.256054000000006</v>
      </c>
    </row>
    <row r="38" spans="1:24" ht="13.5" customHeight="1" x14ac:dyDescent="0.15">
      <c r="A38" s="1"/>
      <c r="B38" s="15" t="s">
        <v>55</v>
      </c>
      <c r="C38" s="13">
        <v>1.5132156778355104</v>
      </c>
      <c r="D38" s="14">
        <v>1.1656765009347101</v>
      </c>
      <c r="E38" s="14">
        <v>1.55216</v>
      </c>
      <c r="F38" s="14">
        <v>0.13259499999999999</v>
      </c>
      <c r="G38" s="14">
        <v>2.1659579999999998</v>
      </c>
      <c r="H38" s="14">
        <v>7.4318970000000002</v>
      </c>
      <c r="I38" s="14">
        <v>9.4710459999999994</v>
      </c>
      <c r="J38" s="14">
        <v>8.8770830000000007</v>
      </c>
      <c r="K38" s="14">
        <v>22.731417</v>
      </c>
      <c r="L38" s="14">
        <v>43.239035000000001</v>
      </c>
      <c r="M38" s="14">
        <v>11.098770999999999</v>
      </c>
      <c r="N38" s="14">
        <v>1.6990130000000001</v>
      </c>
      <c r="O38" s="14">
        <v>1.335251</v>
      </c>
      <c r="P38" s="14">
        <v>21.048727</v>
      </c>
      <c r="Q38" s="14">
        <v>1.1098349999999999</v>
      </c>
      <c r="R38" s="14">
        <v>1.5783879999999999</v>
      </c>
      <c r="S38" s="14">
        <v>2.8164150000000001</v>
      </c>
      <c r="T38" s="14">
        <v>3.5328110000000001</v>
      </c>
      <c r="U38" s="14">
        <v>6.2390759999999998</v>
      </c>
      <c r="V38" s="14">
        <v>5.9540499999999996</v>
      </c>
      <c r="W38" s="14">
        <v>7.2251529999999997</v>
      </c>
      <c r="X38" s="14">
        <v>2.39134</v>
      </c>
    </row>
    <row r="39" spans="1:24" ht="13.5" customHeight="1" x14ac:dyDescent="0.15">
      <c r="A39" s="1"/>
      <c r="B39" s="15" t="s">
        <v>56</v>
      </c>
      <c r="C39" s="10">
        <v>358.06338483744901</v>
      </c>
      <c r="D39" s="11">
        <v>486.424843680869</v>
      </c>
      <c r="E39" s="11">
        <v>515.70043599999997</v>
      </c>
      <c r="F39" s="11">
        <v>676.31283499999995</v>
      </c>
      <c r="G39" s="11">
        <v>518.26760000000002</v>
      </c>
      <c r="H39" s="11">
        <v>505.693895</v>
      </c>
      <c r="I39" s="11">
        <v>631.91728000000001</v>
      </c>
      <c r="J39" s="11">
        <v>759.574927</v>
      </c>
      <c r="K39" s="11">
        <v>665.85931700000003</v>
      </c>
      <c r="L39" s="11">
        <v>854.43187</v>
      </c>
      <c r="M39" s="11">
        <v>849.40347399999996</v>
      </c>
      <c r="N39" s="11">
        <v>580.68336599999998</v>
      </c>
      <c r="O39" s="11">
        <v>708.09400700000003</v>
      </c>
      <c r="P39" s="11">
        <v>786.641344</v>
      </c>
      <c r="Q39" s="11">
        <v>874.657331</v>
      </c>
      <c r="R39" s="11">
        <v>582.76955399999997</v>
      </c>
      <c r="S39" s="11">
        <v>667.91859899999997</v>
      </c>
      <c r="T39" s="11">
        <v>451.26483999999999</v>
      </c>
      <c r="U39" s="11">
        <v>328.58577500000001</v>
      </c>
      <c r="V39" s="11">
        <v>370.11656099999999</v>
      </c>
      <c r="W39" s="11">
        <v>305.703802</v>
      </c>
      <c r="X39" s="11">
        <v>214.82926900000001</v>
      </c>
    </row>
    <row r="40" spans="1:24" ht="13.5" customHeight="1" x14ac:dyDescent="0.15">
      <c r="A40" s="1"/>
      <c r="B40" s="15" t="s">
        <v>57</v>
      </c>
      <c r="C40" s="13">
        <v>1309.27065865495</v>
      </c>
      <c r="D40" s="14">
        <v>1189.2356902177796</v>
      </c>
      <c r="E40" s="14">
        <v>1353.7295690000001</v>
      </c>
      <c r="F40" s="14">
        <v>1193.9425429999999</v>
      </c>
      <c r="G40" s="14">
        <v>1482.024911</v>
      </c>
      <c r="H40" s="14">
        <v>3129.1028510000001</v>
      </c>
      <c r="I40" s="14">
        <v>4082.5396970000002</v>
      </c>
      <c r="J40" s="14">
        <v>5125.6473109999997</v>
      </c>
      <c r="K40" s="14">
        <v>6234.1699760000001</v>
      </c>
      <c r="L40" s="14">
        <v>7024.9591840000003</v>
      </c>
      <c r="M40" s="14">
        <v>8090.1227740000004</v>
      </c>
      <c r="N40" s="14">
        <v>4127.3189819999998</v>
      </c>
      <c r="O40" s="14">
        <v>6415.3006530000002</v>
      </c>
      <c r="P40" s="14">
        <v>7656.7712879999999</v>
      </c>
      <c r="Q40" s="14">
        <v>5681.4961759999997</v>
      </c>
      <c r="R40" s="14">
        <v>5555.5881730000001</v>
      </c>
      <c r="S40" s="14">
        <v>4875.9060040000004</v>
      </c>
      <c r="T40" s="14">
        <v>3989.4590669999998</v>
      </c>
      <c r="U40" s="14">
        <v>3469.7813430000001</v>
      </c>
      <c r="V40" s="14">
        <v>4167.6212130000004</v>
      </c>
      <c r="W40" s="14">
        <v>4472.8748400000004</v>
      </c>
      <c r="X40" s="14">
        <v>4307.9191209999999</v>
      </c>
    </row>
    <row r="41" spans="1:24" ht="13.5" customHeight="1" x14ac:dyDescent="0.15">
      <c r="A41" s="1"/>
      <c r="B41" s="15" t="s">
        <v>58</v>
      </c>
      <c r="C41" s="10">
        <v>449.94596431531323</v>
      </c>
      <c r="D41" s="11">
        <v>702.06234962502924</v>
      </c>
      <c r="E41" s="11">
        <v>595.44619299999999</v>
      </c>
      <c r="F41" s="11">
        <v>453.02866299999999</v>
      </c>
      <c r="G41" s="11">
        <v>475.44889999999998</v>
      </c>
      <c r="H41" s="11">
        <v>576.66968899999995</v>
      </c>
      <c r="I41" s="11">
        <v>693.81108500000005</v>
      </c>
      <c r="J41" s="11">
        <v>833.69303300000001</v>
      </c>
      <c r="K41" s="11">
        <v>900.986043</v>
      </c>
      <c r="L41" s="11">
        <v>1166.0005659999999</v>
      </c>
      <c r="M41" s="11">
        <v>1548.0012119999999</v>
      </c>
      <c r="N41" s="11">
        <v>945.64042199999994</v>
      </c>
      <c r="O41" s="11">
        <v>1683.7928629999999</v>
      </c>
      <c r="P41" s="11">
        <v>2220.905006</v>
      </c>
      <c r="Q41" s="11">
        <v>1522.955594</v>
      </c>
      <c r="R41" s="11">
        <v>1261.443084</v>
      </c>
      <c r="S41" s="11">
        <v>1334.688555</v>
      </c>
      <c r="T41" s="11">
        <v>1082.5151760000001</v>
      </c>
      <c r="U41" s="11">
        <v>1327.4456560000001</v>
      </c>
      <c r="V41" s="11">
        <v>1926.261737</v>
      </c>
      <c r="W41" s="11">
        <v>1890.275394</v>
      </c>
      <c r="X41" s="11">
        <v>1495.1857399999999</v>
      </c>
    </row>
    <row r="42" spans="1:24" ht="13.5" customHeight="1" x14ac:dyDescent="0.15">
      <c r="A42" s="1"/>
      <c r="B42" s="15" t="s">
        <v>59</v>
      </c>
      <c r="C42" s="13">
        <v>27.51526283891771</v>
      </c>
      <c r="D42" s="14">
        <v>33.289627869673417</v>
      </c>
      <c r="E42" s="14">
        <v>30.738344000000001</v>
      </c>
      <c r="F42" s="14">
        <v>29.288499999999999</v>
      </c>
      <c r="G42" s="14">
        <v>40.590266999999997</v>
      </c>
      <c r="H42" s="14">
        <v>56.778159000000002</v>
      </c>
      <c r="I42" s="14">
        <v>93.620621999999997</v>
      </c>
      <c r="J42" s="14">
        <v>101.668246</v>
      </c>
      <c r="K42" s="14">
        <v>86.784467000000006</v>
      </c>
      <c r="L42" s="14">
        <v>101.477018</v>
      </c>
      <c r="M42" s="14">
        <v>122.303786</v>
      </c>
      <c r="N42" s="14">
        <v>69.328295999999995</v>
      </c>
      <c r="O42" s="14">
        <v>84.907058000000006</v>
      </c>
      <c r="P42" s="14">
        <v>77.927841999999998</v>
      </c>
      <c r="Q42" s="14">
        <v>93.874926000000002</v>
      </c>
      <c r="R42" s="14">
        <v>100.894413</v>
      </c>
      <c r="S42" s="14">
        <v>102.39500099999999</v>
      </c>
      <c r="T42" s="14">
        <v>87.770793999999995</v>
      </c>
      <c r="U42" s="14">
        <v>83.784744000000003</v>
      </c>
      <c r="V42" s="14">
        <v>95.819564</v>
      </c>
      <c r="W42" s="14">
        <v>95.223150000000004</v>
      </c>
      <c r="X42" s="14">
        <v>93.372591</v>
      </c>
    </row>
    <row r="43" spans="1:24" ht="13.5" customHeight="1" x14ac:dyDescent="0.15">
      <c r="A43" s="1"/>
      <c r="B43" s="15" t="s">
        <v>60</v>
      </c>
      <c r="C43" s="10">
        <v>38.414803647582502</v>
      </c>
      <c r="D43" s="11">
        <v>26.746924487538291</v>
      </c>
      <c r="E43" s="11">
        <v>25.444626</v>
      </c>
      <c r="F43" s="11">
        <v>18.577549999999999</v>
      </c>
      <c r="G43" s="11">
        <v>34.847461000000003</v>
      </c>
      <c r="H43" s="11">
        <v>41.581840999999997</v>
      </c>
      <c r="I43" s="11">
        <v>40.543461000000001</v>
      </c>
      <c r="J43" s="11">
        <v>46.407122999999999</v>
      </c>
      <c r="K43" s="11">
        <v>69.632942</v>
      </c>
      <c r="L43" s="11">
        <v>187.745498</v>
      </c>
      <c r="M43" s="11">
        <v>219.78940600000001</v>
      </c>
      <c r="N43" s="11">
        <v>216.79230999999999</v>
      </c>
      <c r="O43" s="11">
        <v>273.63557500000002</v>
      </c>
      <c r="P43" s="11">
        <v>254.090236</v>
      </c>
      <c r="Q43" s="11">
        <v>297.79891900000001</v>
      </c>
      <c r="R43" s="11">
        <v>260.93245000000002</v>
      </c>
      <c r="S43" s="11">
        <v>143.65759299999999</v>
      </c>
      <c r="T43" s="11">
        <v>153.28747100000001</v>
      </c>
      <c r="U43" s="11">
        <v>129.38832199999999</v>
      </c>
      <c r="V43" s="11">
        <v>162.377411</v>
      </c>
      <c r="W43" s="11">
        <v>196.25665699999999</v>
      </c>
      <c r="X43" s="11">
        <v>170.763645</v>
      </c>
    </row>
    <row r="44" spans="1:24" ht="13.5" customHeight="1" x14ac:dyDescent="0.15">
      <c r="A44" s="1"/>
      <c r="B44" s="15" t="s">
        <v>61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>
        <v>6.8370000000000002E-3</v>
      </c>
      <c r="W44" s="14">
        <v>6.6714999999999997E-2</v>
      </c>
      <c r="X44" s="14">
        <v>3.0000000000000001E-6</v>
      </c>
    </row>
    <row r="45" spans="1:24" ht="13.5" customHeight="1" x14ac:dyDescent="0.15">
      <c r="A45" s="1"/>
      <c r="B45" s="15" t="s">
        <v>62</v>
      </c>
      <c r="C45" s="10">
        <v>144.167127638746</v>
      </c>
      <c r="D45" s="11">
        <v>183.55251631582286</v>
      </c>
      <c r="E45" s="11">
        <v>214.59932699999999</v>
      </c>
      <c r="F45" s="11">
        <v>342.40108800000002</v>
      </c>
      <c r="G45" s="11">
        <v>167.948926</v>
      </c>
      <c r="H45" s="11">
        <v>227.181712</v>
      </c>
      <c r="I45" s="11">
        <v>306.89234699999997</v>
      </c>
      <c r="J45" s="11">
        <v>415.28530499999999</v>
      </c>
      <c r="K45" s="11">
        <v>492.40298899999999</v>
      </c>
      <c r="L45" s="11">
        <v>359.26849399999998</v>
      </c>
      <c r="M45" s="11">
        <v>552.02317900000003</v>
      </c>
      <c r="N45" s="11">
        <v>311.33313800000002</v>
      </c>
      <c r="O45" s="11">
        <v>353.12415700000003</v>
      </c>
      <c r="P45" s="11">
        <v>378.74916300000001</v>
      </c>
      <c r="Q45" s="11">
        <v>887.60649000000001</v>
      </c>
      <c r="R45" s="11">
        <v>979.56937000000005</v>
      </c>
      <c r="S45" s="11">
        <v>852.90698799999996</v>
      </c>
      <c r="T45" s="11">
        <v>544.63353700000005</v>
      </c>
      <c r="U45" s="11">
        <v>454.75418500000001</v>
      </c>
      <c r="V45" s="11">
        <v>523.26201700000001</v>
      </c>
      <c r="W45" s="11">
        <v>484.62614500000001</v>
      </c>
      <c r="X45" s="11">
        <v>553.18901100000005</v>
      </c>
    </row>
    <row r="46" spans="1:24" ht="13.5" customHeight="1" x14ac:dyDescent="0.15">
      <c r="A46" s="1"/>
      <c r="B46" s="15" t="s">
        <v>63</v>
      </c>
      <c r="C46" s="13">
        <v>77.876897968961273</v>
      </c>
      <c r="D46" s="14">
        <v>38.66513232726453</v>
      </c>
      <c r="E46" s="14">
        <v>148.406047</v>
      </c>
      <c r="F46" s="14">
        <v>76.901945999999995</v>
      </c>
      <c r="G46" s="14">
        <v>69.837683999999996</v>
      </c>
      <c r="H46" s="14">
        <v>108.53029100000001</v>
      </c>
      <c r="I46" s="14">
        <v>184.13702900000001</v>
      </c>
      <c r="J46" s="14">
        <v>238.49805499999999</v>
      </c>
      <c r="K46" s="14">
        <v>425.712716</v>
      </c>
      <c r="L46" s="14">
        <v>428.50894799999998</v>
      </c>
      <c r="M46" s="14">
        <v>422.230504</v>
      </c>
      <c r="N46" s="14">
        <v>254.27522099999999</v>
      </c>
      <c r="O46" s="14">
        <v>397.64988699999998</v>
      </c>
      <c r="P46" s="14">
        <v>307.11341299999998</v>
      </c>
      <c r="Q46" s="14">
        <v>196.77129199999999</v>
      </c>
      <c r="R46" s="14">
        <v>240.14218299999999</v>
      </c>
      <c r="S46" s="14">
        <v>219.60949199999999</v>
      </c>
      <c r="T46" s="14">
        <v>168.855582</v>
      </c>
      <c r="U46" s="14">
        <v>176.307467</v>
      </c>
      <c r="V46" s="14">
        <v>180.67482699999999</v>
      </c>
      <c r="W46" s="14">
        <v>189.082258</v>
      </c>
      <c r="X46" s="14">
        <v>154.23937599999999</v>
      </c>
    </row>
    <row r="47" spans="1:24" ht="13.5" customHeight="1" x14ac:dyDescent="0.15">
      <c r="A47" s="1"/>
      <c r="B47" s="15" t="s">
        <v>64</v>
      </c>
      <c r="C47" s="10">
        <v>280.69439690530112</v>
      </c>
      <c r="D47" s="11">
        <v>136.80271578793605</v>
      </c>
      <c r="E47" s="11">
        <v>322.52828</v>
      </c>
      <c r="F47" s="11">
        <v>261.013057</v>
      </c>
      <c r="G47" s="11">
        <v>239.43853899999999</v>
      </c>
      <c r="H47" s="11">
        <v>757.91214100000002</v>
      </c>
      <c r="I47" s="11">
        <v>1121.0765550000001</v>
      </c>
      <c r="J47" s="11">
        <v>1245.3165550000001</v>
      </c>
      <c r="K47" s="11">
        <v>1695.7767140000001</v>
      </c>
      <c r="L47" s="11">
        <v>1411.050146</v>
      </c>
      <c r="M47" s="11">
        <v>1572.3131539999999</v>
      </c>
      <c r="N47" s="11">
        <v>2565.9626819999999</v>
      </c>
      <c r="O47" s="11">
        <v>2434.5306620000001</v>
      </c>
      <c r="P47" s="11">
        <v>3132.7873199999999</v>
      </c>
      <c r="Q47" s="11">
        <v>1832.7442140000001</v>
      </c>
      <c r="R47" s="11">
        <v>2419.7028500000001</v>
      </c>
      <c r="S47" s="11">
        <v>1572.559182</v>
      </c>
      <c r="T47" s="11">
        <v>1339.5477000000001</v>
      </c>
      <c r="U47" s="11">
        <v>888.06069600000001</v>
      </c>
      <c r="V47" s="11">
        <v>869.44394199999999</v>
      </c>
      <c r="W47" s="11">
        <v>964.36863000000005</v>
      </c>
      <c r="X47" s="11">
        <v>821.576189</v>
      </c>
    </row>
    <row r="48" spans="1:24" ht="13.5" customHeight="1" x14ac:dyDescent="0.15">
      <c r="A48" s="1"/>
      <c r="B48" s="15" t="s">
        <v>65</v>
      </c>
      <c r="C48" s="13">
        <v>563.39958890212461</v>
      </c>
      <c r="D48" s="14">
        <v>341.39830586152482</v>
      </c>
      <c r="E48" s="14"/>
      <c r="F48" s="14">
        <v>448.91775999999999</v>
      </c>
      <c r="G48" s="14">
        <v>483.03237000000001</v>
      </c>
      <c r="H48" s="14">
        <v>657.48164699999995</v>
      </c>
      <c r="I48" s="14">
        <v>1358.588465</v>
      </c>
      <c r="J48" s="14">
        <v>795.59714299999996</v>
      </c>
      <c r="K48" s="14">
        <v>878.01602500000001</v>
      </c>
      <c r="L48" s="14">
        <v>893.353027</v>
      </c>
      <c r="M48" s="14">
        <v>195.98229599999999</v>
      </c>
      <c r="N48" s="14">
        <v>839.57636100000002</v>
      </c>
      <c r="O48" s="14">
        <v>1056.3559399999999</v>
      </c>
      <c r="P48" s="14">
        <v>1201.3677540000001</v>
      </c>
      <c r="Q48" s="14">
        <v>1052.045498</v>
      </c>
      <c r="R48" s="14">
        <v>1138.620529</v>
      </c>
      <c r="S48" s="14">
        <v>867.56611899999996</v>
      </c>
      <c r="T48" s="14">
        <v>579.300792</v>
      </c>
      <c r="U48" s="14">
        <v>456.683401</v>
      </c>
      <c r="V48" s="14">
        <v>875.49195399999996</v>
      </c>
      <c r="W48" s="14">
        <v>787.59368600000005</v>
      </c>
      <c r="X48" s="14">
        <v>383.74809800000003</v>
      </c>
    </row>
    <row r="49" spans="1:24" ht="13.5" customHeight="1" x14ac:dyDescent="0.15">
      <c r="A49" s="1"/>
      <c r="B49" s="15" t="s">
        <v>66</v>
      </c>
      <c r="C49" s="10">
        <v>2080.9134319761301</v>
      </c>
      <c r="D49" s="11">
        <v>2386.0676399074591</v>
      </c>
      <c r="E49" s="11">
        <v>2257.4960580000002</v>
      </c>
      <c r="F49" s="11">
        <v>2758.5333860000001</v>
      </c>
      <c r="G49" s="11">
        <v>2506.1543769999998</v>
      </c>
      <c r="H49" s="11">
        <v>3178.9279499999998</v>
      </c>
      <c r="I49" s="11">
        <v>4187.2221630000004</v>
      </c>
      <c r="J49" s="11">
        <v>5013.532459</v>
      </c>
      <c r="K49" s="11">
        <v>4630.0303540000004</v>
      </c>
      <c r="L49" s="11">
        <v>4900.8424359999999</v>
      </c>
      <c r="M49" s="11">
        <v>4935.6476309999998</v>
      </c>
      <c r="N49" s="11">
        <v>3014.2435639999999</v>
      </c>
      <c r="O49" s="11">
        <v>3676.5515730000002</v>
      </c>
      <c r="P49" s="11">
        <v>3946.8719679999999</v>
      </c>
      <c r="Q49" s="11">
        <v>3357.309205</v>
      </c>
      <c r="R49" s="11">
        <v>3300.1267010000001</v>
      </c>
      <c r="S49" s="11">
        <v>3465.2599380000001</v>
      </c>
      <c r="T49" s="11">
        <v>3305.6443180000001</v>
      </c>
      <c r="U49" s="11">
        <v>3168.4154789999998</v>
      </c>
      <c r="V49" s="11">
        <v>3488.5568490000001</v>
      </c>
      <c r="W49" s="11">
        <v>4774.9632600000004</v>
      </c>
      <c r="X49" s="11">
        <v>4704.5057800000004</v>
      </c>
    </row>
    <row r="50" spans="1:24" ht="13.5" customHeight="1" x14ac:dyDescent="0.15">
      <c r="A50" s="1"/>
      <c r="B50" s="15" t="s">
        <v>67</v>
      </c>
      <c r="C50" s="13">
        <v>1875.658709938441</v>
      </c>
      <c r="D50" s="14">
        <v>1913.1901507044101</v>
      </c>
      <c r="E50" s="14">
        <v>2406.8310550000001</v>
      </c>
      <c r="F50" s="14">
        <v>2398.008589</v>
      </c>
      <c r="G50" s="14">
        <v>2427.0741109999999</v>
      </c>
      <c r="H50" s="14">
        <v>3824.0596380000002</v>
      </c>
      <c r="I50" s="14">
        <v>4658.7679129999997</v>
      </c>
      <c r="J50" s="14">
        <v>4894.6516339999998</v>
      </c>
      <c r="K50" s="14">
        <v>6069.579804</v>
      </c>
      <c r="L50" s="14">
        <v>7537.8408980000004</v>
      </c>
      <c r="M50" s="14">
        <v>8082.6014800000003</v>
      </c>
      <c r="N50" s="14">
        <v>5002.680566</v>
      </c>
      <c r="O50" s="14">
        <v>7214.0184909999998</v>
      </c>
      <c r="P50" s="14">
        <v>8214.5562950000003</v>
      </c>
      <c r="Q50" s="14">
        <v>7832.3999320000003</v>
      </c>
      <c r="R50" s="14">
        <v>6967.4428250000001</v>
      </c>
      <c r="S50" s="14">
        <v>6475.8642849999997</v>
      </c>
      <c r="T50" s="14">
        <v>6221.3027469999997</v>
      </c>
      <c r="U50" s="14">
        <v>5531.7789940000002</v>
      </c>
      <c r="V50" s="14">
        <v>6681.1963859999996</v>
      </c>
      <c r="W50" s="14">
        <v>6385.0662279999997</v>
      </c>
      <c r="X50" s="14">
        <v>6285.4949539999998</v>
      </c>
    </row>
    <row r="51" spans="1:24" ht="13.5" customHeight="1" x14ac:dyDescent="0.15">
      <c r="A51" s="1"/>
      <c r="B51" s="15" t="s">
        <v>68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>
        <v>0.739062</v>
      </c>
      <c r="W51" s="11">
        <v>1.017417</v>
      </c>
      <c r="X51" s="11">
        <v>9.5500000000000001E-4</v>
      </c>
    </row>
    <row r="52" spans="1:24" ht="13.5" customHeight="1" x14ac:dyDescent="0.15">
      <c r="A52" s="1"/>
      <c r="B52" s="12" t="s">
        <v>69</v>
      </c>
      <c r="C52" s="13">
        <v>5642.8821632356266</v>
      </c>
      <c r="D52" s="14">
        <v>6423.3424426145993</v>
      </c>
      <c r="E52" s="14">
        <v>6607.8251330000003</v>
      </c>
      <c r="F52" s="14">
        <v>5949.1465209999997</v>
      </c>
      <c r="G52" s="14">
        <v>6636.7892410000004</v>
      </c>
      <c r="H52" s="14">
        <v>8568.5614690000002</v>
      </c>
      <c r="I52" s="14">
        <v>10386.705855</v>
      </c>
      <c r="J52" s="14">
        <v>12835.761417</v>
      </c>
      <c r="K52" s="14">
        <v>14757.540301999999</v>
      </c>
      <c r="L52" s="14">
        <v>20382.933493</v>
      </c>
      <c r="M52" s="14">
        <v>25636.288528000001</v>
      </c>
      <c r="N52" s="14">
        <v>23373.535908999998</v>
      </c>
      <c r="O52" s="14">
        <v>41332.596754999999</v>
      </c>
      <c r="P52" s="14">
        <v>50711.597736000003</v>
      </c>
      <c r="Q52" s="14">
        <v>49896.669546999998</v>
      </c>
      <c r="R52" s="14">
        <v>49853.515482000003</v>
      </c>
      <c r="S52" s="14">
        <v>47593.395084000003</v>
      </c>
      <c r="T52" s="14">
        <v>40948.356161000003</v>
      </c>
      <c r="U52" s="14">
        <v>38167.649493999998</v>
      </c>
      <c r="V52" s="14">
        <v>44842.699906000002</v>
      </c>
      <c r="W52" s="14">
        <v>47670.356882</v>
      </c>
      <c r="X52" s="14">
        <v>45772.340483</v>
      </c>
    </row>
    <row r="53" spans="1:24" ht="13.5" customHeight="1" x14ac:dyDescent="0.15">
      <c r="A53" s="1"/>
      <c r="B53" s="15" t="s">
        <v>70</v>
      </c>
      <c r="C53" s="10">
        <v>835.92684278375054</v>
      </c>
      <c r="D53" s="11">
        <v>1232.6980865953867</v>
      </c>
      <c r="E53" s="11">
        <v>1257.742403</v>
      </c>
      <c r="F53" s="11">
        <v>1336.112206</v>
      </c>
      <c r="G53" s="11">
        <v>1356.592664</v>
      </c>
      <c r="H53" s="11">
        <v>2024.1609659999999</v>
      </c>
      <c r="I53" s="11">
        <v>2572.035989</v>
      </c>
      <c r="J53" s="11">
        <v>3535.7982950000001</v>
      </c>
      <c r="K53" s="11">
        <v>3843.8161089999999</v>
      </c>
      <c r="L53" s="11">
        <v>6735.9735430000001</v>
      </c>
      <c r="M53" s="11">
        <v>8189.0693510000001</v>
      </c>
      <c r="N53" s="11">
        <v>9154.7838900000006</v>
      </c>
      <c r="O53" s="11">
        <v>13181.200907</v>
      </c>
      <c r="P53" s="11">
        <v>18345.142954999999</v>
      </c>
      <c r="Q53" s="11">
        <v>16528.218138</v>
      </c>
      <c r="R53" s="11">
        <v>17103.933933</v>
      </c>
      <c r="S53" s="11">
        <v>14417.914779000001</v>
      </c>
      <c r="T53" s="11">
        <v>12357.800792</v>
      </c>
      <c r="U53" s="11">
        <v>11900.992048</v>
      </c>
      <c r="V53" s="11">
        <v>15245.979857</v>
      </c>
      <c r="W53" s="11">
        <v>16110.482118</v>
      </c>
      <c r="X53" s="11">
        <v>16335.203356</v>
      </c>
    </row>
    <row r="54" spans="1:24" ht="13.5" customHeight="1" x14ac:dyDescent="0.15">
      <c r="A54" s="1"/>
      <c r="B54" s="16" t="s">
        <v>71</v>
      </c>
      <c r="C54" s="13">
        <v>3.2984238693640999</v>
      </c>
      <c r="D54" s="14"/>
      <c r="E54" s="14"/>
      <c r="F54" s="14">
        <v>3.5763999999999997E-2</v>
      </c>
      <c r="G54" s="14">
        <v>0.18217</v>
      </c>
      <c r="H54" s="14">
        <v>0.545539</v>
      </c>
      <c r="I54" s="14">
        <v>1.0858220000000001</v>
      </c>
      <c r="J54" s="14">
        <v>6.6830000000000001E-2</v>
      </c>
      <c r="K54" s="14">
        <v>0.201714</v>
      </c>
      <c r="L54" s="14">
        <v>0.87905</v>
      </c>
      <c r="M54" s="14">
        <v>0.25223299999999998</v>
      </c>
      <c r="N54" s="14">
        <v>0.77823699999999996</v>
      </c>
      <c r="O54" s="14">
        <v>0.22015299999999999</v>
      </c>
      <c r="P54" s="14">
        <v>0.52384200000000003</v>
      </c>
      <c r="Q54" s="14">
        <v>0.448606</v>
      </c>
      <c r="R54" s="14">
        <v>0.17707000000000001</v>
      </c>
      <c r="S54" s="14">
        <v>0.29323500000000002</v>
      </c>
      <c r="T54" s="14">
        <v>4.7499999999999999E-3</v>
      </c>
      <c r="U54" s="14"/>
      <c r="V54" s="14">
        <v>1.1646999999999999E-2</v>
      </c>
      <c r="W54" s="14">
        <v>0.11099000000000001</v>
      </c>
      <c r="X54" s="14">
        <v>0.70690399999999998</v>
      </c>
    </row>
    <row r="55" spans="1:24" ht="13.5" customHeight="1" x14ac:dyDescent="0.15">
      <c r="A55" s="1"/>
      <c r="B55" s="16" t="s">
        <v>72</v>
      </c>
      <c r="C55" s="10">
        <v>3.3990979467988911</v>
      </c>
      <c r="D55" s="11">
        <v>6.1509552608961497</v>
      </c>
      <c r="E55" s="11">
        <v>4.507028</v>
      </c>
      <c r="F55" s="11">
        <v>3.7697530000000001</v>
      </c>
      <c r="G55" s="11">
        <v>4.8751179999999996</v>
      </c>
      <c r="H55" s="11">
        <v>6.1823940000000004</v>
      </c>
      <c r="I55" s="11">
        <v>7.391718</v>
      </c>
      <c r="J55" s="11">
        <v>10.17001</v>
      </c>
      <c r="K55" s="11">
        <v>25.668945000000001</v>
      </c>
      <c r="L55" s="11">
        <v>19.825344999999999</v>
      </c>
      <c r="M55" s="11">
        <v>18.490138999999999</v>
      </c>
      <c r="N55" s="11">
        <v>51.367285000000003</v>
      </c>
      <c r="O55" s="11">
        <v>47.921836999999996</v>
      </c>
      <c r="P55" s="11">
        <v>35.710619000000001</v>
      </c>
      <c r="Q55" s="11">
        <v>39.145119999999999</v>
      </c>
      <c r="R55" s="11">
        <v>41.392825000000002</v>
      </c>
      <c r="S55" s="11">
        <v>78.850823000000005</v>
      </c>
      <c r="T55" s="11">
        <v>97.282409999999999</v>
      </c>
      <c r="U55" s="11">
        <v>121.06047599999999</v>
      </c>
      <c r="V55" s="11">
        <v>157.088393</v>
      </c>
      <c r="W55" s="11">
        <v>233.04617200000001</v>
      </c>
      <c r="X55" s="11">
        <v>222.108947</v>
      </c>
    </row>
    <row r="56" spans="1:24" ht="13.5" customHeight="1" x14ac:dyDescent="0.15">
      <c r="A56" s="1"/>
      <c r="B56" s="16" t="s">
        <v>73</v>
      </c>
      <c r="C56" s="13">
        <v>4.16095456720042E-2</v>
      </c>
      <c r="D56" s="14"/>
      <c r="E56" s="14"/>
      <c r="F56" s="14">
        <v>7.3766999999999999E-2</v>
      </c>
      <c r="G56" s="14">
        <v>2.4936E-2</v>
      </c>
      <c r="H56" s="14"/>
      <c r="I56" s="14"/>
      <c r="J56" s="14"/>
      <c r="K56" s="14"/>
      <c r="L56" s="14"/>
      <c r="M56" s="14">
        <v>7.7530000000000002E-2</v>
      </c>
      <c r="N56" s="14"/>
      <c r="O56" s="14"/>
      <c r="P56" s="14">
        <v>1.3599999999999999E-2</v>
      </c>
      <c r="Q56" s="14">
        <v>1.6638E-2</v>
      </c>
      <c r="R56" s="14"/>
      <c r="S56" s="14">
        <v>9.7129999999999994E-3</v>
      </c>
      <c r="T56" s="14">
        <v>1.7160000000000001E-3</v>
      </c>
      <c r="U56" s="14">
        <v>1.7888999999999999E-2</v>
      </c>
      <c r="V56" s="14">
        <v>0.16535</v>
      </c>
      <c r="W56" s="14">
        <v>0.224742</v>
      </c>
      <c r="X56" s="14">
        <v>0.19941200000000001</v>
      </c>
    </row>
    <row r="57" spans="1:24" ht="13.5" customHeight="1" x14ac:dyDescent="0.15">
      <c r="A57" s="1"/>
      <c r="B57" s="16" t="s">
        <v>74</v>
      </c>
      <c r="C57" s="10">
        <v>0.53863949714395754</v>
      </c>
      <c r="D57" s="11">
        <v>3.9178709205189799</v>
      </c>
      <c r="E57" s="11">
        <v>1.3315079999999999</v>
      </c>
      <c r="F57" s="11">
        <v>0.255444</v>
      </c>
      <c r="G57" s="11">
        <v>0.38028499999999998</v>
      </c>
      <c r="H57" s="11">
        <v>0.66946700000000003</v>
      </c>
      <c r="I57" s="11">
        <v>1.7795559999999999</v>
      </c>
      <c r="J57" s="11">
        <v>4.648498</v>
      </c>
      <c r="K57" s="11">
        <v>1.8540479999999999</v>
      </c>
      <c r="L57" s="11">
        <v>1.8429040000000001</v>
      </c>
      <c r="M57" s="11">
        <v>2.4521459999999999</v>
      </c>
      <c r="N57" s="11">
        <v>1.1924760000000001</v>
      </c>
      <c r="O57" s="11">
        <v>1.480896</v>
      </c>
      <c r="P57" s="11">
        <v>1.817998</v>
      </c>
      <c r="Q57" s="11">
        <v>1.8673439999999999</v>
      </c>
      <c r="R57" s="11">
        <v>2.0784039999999999</v>
      </c>
      <c r="S57" s="11">
        <v>2.1051280000000001</v>
      </c>
      <c r="T57" s="11">
        <v>0.53540699999999997</v>
      </c>
      <c r="U57" s="11">
        <v>1.4162330000000001</v>
      </c>
      <c r="V57" s="11">
        <v>1.1019559999999999</v>
      </c>
      <c r="W57" s="11">
        <v>1.7736130000000001</v>
      </c>
      <c r="X57" s="11">
        <v>0.58715799999999996</v>
      </c>
    </row>
    <row r="58" spans="1:24" ht="13.5" customHeight="1" x14ac:dyDescent="0.15">
      <c r="A58" s="1"/>
      <c r="B58" s="16" t="s">
        <v>75</v>
      </c>
      <c r="C58" s="13">
        <v>0.25106452091932002</v>
      </c>
      <c r="D58" s="14">
        <v>3.8035743929188993E-2</v>
      </c>
      <c r="E58" s="14">
        <v>0.15340100000000001</v>
      </c>
      <c r="F58" s="14">
        <v>0.109764</v>
      </c>
      <c r="G58" s="14">
        <v>0.15387600000000001</v>
      </c>
      <c r="H58" s="14">
        <v>1.4393400000000001</v>
      </c>
      <c r="I58" s="14">
        <v>0.54813599999999996</v>
      </c>
      <c r="J58" s="14">
        <v>0.29124499999999998</v>
      </c>
      <c r="K58" s="14">
        <v>0.67243799999999998</v>
      </c>
      <c r="L58" s="14">
        <v>0.458403</v>
      </c>
      <c r="M58" s="14">
        <v>1.806297</v>
      </c>
      <c r="N58" s="14">
        <v>1.477128</v>
      </c>
      <c r="O58" s="14">
        <v>1.489392</v>
      </c>
      <c r="P58" s="14">
        <v>1.562216</v>
      </c>
      <c r="Q58" s="14">
        <v>2.4888940000000002</v>
      </c>
      <c r="R58" s="14">
        <v>1.4879290000000001</v>
      </c>
      <c r="S58" s="14">
        <v>2.4859179999999999</v>
      </c>
      <c r="T58" s="14">
        <v>3.7668080000000002</v>
      </c>
      <c r="U58" s="14">
        <v>2.5227650000000001</v>
      </c>
      <c r="V58" s="14">
        <v>5.8755319999999998</v>
      </c>
      <c r="W58" s="14">
        <v>2.501846</v>
      </c>
      <c r="X58" s="14">
        <v>6.016057</v>
      </c>
    </row>
    <row r="59" spans="1:24" ht="13.5" customHeight="1" x14ac:dyDescent="0.15">
      <c r="A59" s="1"/>
      <c r="B59" s="16" t="s">
        <v>76</v>
      </c>
      <c r="C59" s="10">
        <v>168.12266747481598</v>
      </c>
      <c r="D59" s="11">
        <v>238.7088455305981</v>
      </c>
      <c r="E59" s="11">
        <v>331.41565600000001</v>
      </c>
      <c r="F59" s="11">
        <v>411.38617799999997</v>
      </c>
      <c r="G59" s="11">
        <v>447.81926800000002</v>
      </c>
      <c r="H59" s="11">
        <v>883.88835600000004</v>
      </c>
      <c r="I59" s="11">
        <v>1048.5885129999999</v>
      </c>
      <c r="J59" s="11">
        <v>1376.100486</v>
      </c>
      <c r="K59" s="11">
        <v>2085.1349879999998</v>
      </c>
      <c r="L59" s="11">
        <v>4166.5777159999998</v>
      </c>
      <c r="M59" s="11">
        <v>4383.6916639999999</v>
      </c>
      <c r="N59" s="11">
        <v>5626.6932630000001</v>
      </c>
      <c r="O59" s="11">
        <v>8122.8970250000002</v>
      </c>
      <c r="P59" s="11">
        <v>12460.318496</v>
      </c>
      <c r="Q59" s="11">
        <v>10328.515278999999</v>
      </c>
      <c r="R59" s="11">
        <v>12041.633311</v>
      </c>
      <c r="S59" s="11">
        <v>8760.0679180000006</v>
      </c>
      <c r="T59" s="11">
        <v>7468.8025930000003</v>
      </c>
      <c r="U59" s="11">
        <v>6860.5513579999997</v>
      </c>
      <c r="V59" s="11">
        <v>8576.9991019999998</v>
      </c>
      <c r="W59" s="11">
        <v>8693.6320429999996</v>
      </c>
      <c r="X59" s="11">
        <v>9642.9292480000004</v>
      </c>
    </row>
    <row r="60" spans="1:24" ht="13.5" customHeight="1" x14ac:dyDescent="0.15">
      <c r="A60" s="1"/>
      <c r="B60" s="16" t="s">
        <v>77</v>
      </c>
      <c r="C60" s="13">
        <v>0.94128147252923455</v>
      </c>
      <c r="D60" s="14">
        <v>0.73362024391534086</v>
      </c>
      <c r="E60" s="14">
        <v>0.58555999999999997</v>
      </c>
      <c r="F60" s="14">
        <v>0.61334900000000003</v>
      </c>
      <c r="G60" s="14">
        <v>1.349615</v>
      </c>
      <c r="H60" s="14">
        <v>2.1380270000000001</v>
      </c>
      <c r="I60" s="14">
        <v>3.1635399999999998</v>
      </c>
      <c r="J60" s="14">
        <v>3.5468890000000002</v>
      </c>
      <c r="K60" s="14">
        <v>3.9946700000000002</v>
      </c>
      <c r="L60" s="14">
        <v>1.5148029999999999</v>
      </c>
      <c r="M60" s="14">
        <v>5.0441909999999996</v>
      </c>
      <c r="N60" s="14">
        <v>6.5375769999999997</v>
      </c>
      <c r="O60" s="14">
        <v>9.917783</v>
      </c>
      <c r="P60" s="14">
        <v>4.5563060000000002</v>
      </c>
      <c r="Q60" s="14">
        <v>6.5451709999999999</v>
      </c>
      <c r="R60" s="14">
        <v>2.733031</v>
      </c>
      <c r="S60" s="14">
        <v>3.353307</v>
      </c>
      <c r="T60" s="14">
        <v>2.6991559999999999</v>
      </c>
      <c r="U60" s="14">
        <v>3.6461160000000001</v>
      </c>
      <c r="V60" s="14">
        <v>1.6422270000000001</v>
      </c>
      <c r="W60" s="14">
        <v>3.267271</v>
      </c>
      <c r="X60" s="14">
        <v>7.8525400000000003</v>
      </c>
    </row>
    <row r="61" spans="1:24" ht="13.5" customHeight="1" x14ac:dyDescent="0.15">
      <c r="A61" s="1"/>
      <c r="B61" s="16" t="s">
        <v>78</v>
      </c>
      <c r="C61" s="10"/>
      <c r="D61" s="11"/>
      <c r="E61" s="11"/>
      <c r="F61" s="11">
        <v>0.25177699999999997</v>
      </c>
      <c r="G61" s="11">
        <v>0.73099899999999995</v>
      </c>
      <c r="H61" s="11">
        <v>0.37993700000000002</v>
      </c>
      <c r="I61" s="11">
        <v>0.24013699999999999</v>
      </c>
      <c r="J61" s="11">
        <v>0.34551399999999999</v>
      </c>
      <c r="K61" s="11"/>
      <c r="L61" s="11"/>
      <c r="M61" s="11"/>
      <c r="N61" s="11"/>
      <c r="O61" s="11">
        <v>2.6701519999999999</v>
      </c>
      <c r="P61" s="11">
        <v>0.37618200000000002</v>
      </c>
      <c r="Q61" s="11">
        <v>0.97936599999999996</v>
      </c>
      <c r="R61" s="11">
        <v>1.7433799999999999</v>
      </c>
      <c r="S61" s="11">
        <v>0.70704199999999995</v>
      </c>
      <c r="T61" s="11">
        <v>0.31288899999999997</v>
      </c>
      <c r="U61" s="11">
        <v>1.6098399999999999</v>
      </c>
      <c r="V61" s="11">
        <v>1.1287309999999999</v>
      </c>
      <c r="W61" s="11">
        <v>1.8122529999999999</v>
      </c>
      <c r="X61" s="11">
        <v>0.62426400000000004</v>
      </c>
    </row>
    <row r="62" spans="1:24" ht="13.5" customHeight="1" x14ac:dyDescent="0.15">
      <c r="A62" s="1"/>
      <c r="B62" s="16" t="s">
        <v>79</v>
      </c>
      <c r="C62" s="13">
        <v>0.194325927735222</v>
      </c>
      <c r="D62" s="14">
        <v>0.64768591572807566</v>
      </c>
      <c r="E62" s="14">
        <v>1.3453170000000001</v>
      </c>
      <c r="F62" s="14">
        <v>5.6404000000000003E-2</v>
      </c>
      <c r="G62" s="14">
        <v>0.22031999999999999</v>
      </c>
      <c r="H62" s="14">
        <v>0.50769600000000004</v>
      </c>
      <c r="I62" s="14">
        <v>0.517065</v>
      </c>
      <c r="J62" s="14">
        <v>0.13057199999999999</v>
      </c>
      <c r="K62" s="14">
        <v>4.3543999999999999E-2</v>
      </c>
      <c r="L62" s="14">
        <v>0.20061999999999999</v>
      </c>
      <c r="M62" s="14"/>
      <c r="N62" s="14">
        <v>0.153034</v>
      </c>
      <c r="O62" s="14">
        <v>0.22015599999999999</v>
      </c>
      <c r="P62" s="14">
        <v>9.4450999999999993E-2</v>
      </c>
      <c r="Q62" s="14">
        <v>1.2388E-2</v>
      </c>
      <c r="R62" s="14">
        <v>1.7458999999999999E-2</v>
      </c>
      <c r="S62" s="14">
        <v>1.98E-3</v>
      </c>
      <c r="T62" s="14">
        <v>1.2754E-2</v>
      </c>
      <c r="U62" s="14">
        <v>4.2124000000000002E-2</v>
      </c>
      <c r="V62" s="14">
        <v>3.1540000000000001E-3</v>
      </c>
      <c r="W62" s="14">
        <v>8.6140000000000001E-3</v>
      </c>
      <c r="X62" s="14">
        <v>1.3304E-2</v>
      </c>
    </row>
    <row r="63" spans="1:24" ht="13.5" customHeight="1" x14ac:dyDescent="0.15">
      <c r="A63" s="1"/>
      <c r="B63" s="16" t="s">
        <v>80</v>
      </c>
      <c r="C63" s="10">
        <v>355.85084316272975</v>
      </c>
      <c r="D63" s="11">
        <v>406.20060681682799</v>
      </c>
      <c r="E63" s="11">
        <v>374.131304</v>
      </c>
      <c r="F63" s="11">
        <v>349.18310300000002</v>
      </c>
      <c r="G63" s="11">
        <v>349.71063400000003</v>
      </c>
      <c r="H63" s="11">
        <v>378.03359699999999</v>
      </c>
      <c r="I63" s="11">
        <v>563.385265</v>
      </c>
      <c r="J63" s="11">
        <v>1182.3121140000001</v>
      </c>
      <c r="K63" s="11">
        <v>782.17542800000001</v>
      </c>
      <c r="L63" s="11">
        <v>1350.6362819999999</v>
      </c>
      <c r="M63" s="11">
        <v>2268.6654250000001</v>
      </c>
      <c r="N63" s="11">
        <v>2052.494596</v>
      </c>
      <c r="O63" s="11">
        <v>3036.5384819999999</v>
      </c>
      <c r="P63" s="11">
        <v>3380.704898</v>
      </c>
      <c r="Q63" s="11">
        <v>3757.5832789999999</v>
      </c>
      <c r="R63" s="11">
        <v>3023.4057389999998</v>
      </c>
      <c r="S63" s="11">
        <v>3773.4019469999998</v>
      </c>
      <c r="T63" s="11">
        <v>3215.722033</v>
      </c>
      <c r="U63" s="11">
        <v>3192.9516490000001</v>
      </c>
      <c r="V63" s="11">
        <v>4173.3089040000004</v>
      </c>
      <c r="W63" s="11">
        <v>4464.3229069999998</v>
      </c>
      <c r="X63" s="11">
        <v>4109.5499959999997</v>
      </c>
    </row>
    <row r="64" spans="1:24" ht="13.5" customHeight="1" x14ac:dyDescent="0.15">
      <c r="A64" s="1"/>
      <c r="B64" s="16" t="s">
        <v>81</v>
      </c>
      <c r="C64" s="13">
        <v>24.228314268810998</v>
      </c>
      <c r="D64" s="14">
        <v>126.98092737739501</v>
      </c>
      <c r="E64" s="14">
        <v>112.744247</v>
      </c>
      <c r="F64" s="14">
        <v>99.148832999999996</v>
      </c>
      <c r="G64" s="14">
        <v>103.846934</v>
      </c>
      <c r="H64" s="14">
        <v>163.178764</v>
      </c>
      <c r="I64" s="14">
        <v>161.48564999999999</v>
      </c>
      <c r="J64" s="14">
        <v>238.15750199999999</v>
      </c>
      <c r="K64" s="14">
        <v>210.609261</v>
      </c>
      <c r="L64" s="14">
        <v>222.945525</v>
      </c>
      <c r="M64" s="14">
        <v>278.54969699999998</v>
      </c>
      <c r="N64" s="14">
        <v>397.47133400000001</v>
      </c>
      <c r="O64" s="14">
        <v>535.75883499999998</v>
      </c>
      <c r="P64" s="14">
        <v>745.87035800000001</v>
      </c>
      <c r="Q64" s="14">
        <v>601.84930199999997</v>
      </c>
      <c r="R64" s="14">
        <v>503.96478999999999</v>
      </c>
      <c r="S64" s="14">
        <v>365.17570899999998</v>
      </c>
      <c r="T64" s="14">
        <v>220.78439399999999</v>
      </c>
      <c r="U64" s="14">
        <v>258.90103900000003</v>
      </c>
      <c r="V64" s="14">
        <v>421.42108500000001</v>
      </c>
      <c r="W64" s="14">
        <v>779.12922600000002</v>
      </c>
      <c r="X64" s="14">
        <v>590.01160600000003</v>
      </c>
    </row>
    <row r="65" spans="1:24" ht="13.5" customHeight="1" x14ac:dyDescent="0.15">
      <c r="A65" s="1"/>
      <c r="B65" s="16" t="s">
        <v>82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>
        <v>0.20743800000000001</v>
      </c>
      <c r="P65" s="11">
        <v>3.9598000000000001E-2</v>
      </c>
      <c r="Q65" s="11">
        <v>1.3115E-2</v>
      </c>
      <c r="R65" s="11">
        <v>8.2844000000000001E-2</v>
      </c>
      <c r="S65" s="11">
        <v>0.1489</v>
      </c>
      <c r="T65" s="11">
        <v>6.2085000000000001E-2</v>
      </c>
      <c r="U65" s="11">
        <v>2.043231</v>
      </c>
      <c r="V65" s="11">
        <v>2.6410000000000001E-3</v>
      </c>
      <c r="W65" s="11">
        <v>3.5581000000000002E-2</v>
      </c>
      <c r="X65" s="11">
        <v>3.5370000000000002E-3</v>
      </c>
    </row>
    <row r="66" spans="1:24" ht="13.5" customHeight="1" x14ac:dyDescent="0.15">
      <c r="A66" s="1"/>
      <c r="B66" s="16" t="s">
        <v>83</v>
      </c>
      <c r="C66" s="13"/>
      <c r="D66" s="14">
        <v>4.9962206008680503E-2</v>
      </c>
      <c r="E66" s="14">
        <v>3.9136999999999998E-2</v>
      </c>
      <c r="F66" s="14">
        <v>3.3840000000000002E-2</v>
      </c>
      <c r="G66" s="14">
        <v>1.9394279999999999</v>
      </c>
      <c r="H66" s="14">
        <v>0.60314400000000001</v>
      </c>
      <c r="I66" s="14">
        <v>3.4194360000000001</v>
      </c>
      <c r="J66" s="14">
        <v>2.8229150000000001</v>
      </c>
      <c r="K66" s="14">
        <v>2.937751</v>
      </c>
      <c r="L66" s="14">
        <v>0.40715800000000002</v>
      </c>
      <c r="M66" s="14">
        <v>13.664243000000001</v>
      </c>
      <c r="N66" s="14">
        <v>0.120925</v>
      </c>
      <c r="O66" s="14">
        <v>0.13414100000000001</v>
      </c>
      <c r="P66" s="14">
        <v>0.55404799999999998</v>
      </c>
      <c r="Q66" s="14">
        <v>0.63236499999999995</v>
      </c>
      <c r="R66" s="14">
        <v>0.61426800000000004</v>
      </c>
      <c r="S66" s="14">
        <v>0.51946599999999998</v>
      </c>
      <c r="T66" s="14">
        <v>0.32109500000000002</v>
      </c>
      <c r="U66" s="14">
        <v>0.57420400000000005</v>
      </c>
      <c r="V66" s="14">
        <v>0.29147699999999999</v>
      </c>
      <c r="W66" s="14">
        <v>0.36581399999999997</v>
      </c>
      <c r="X66" s="14">
        <v>0.27254299999999998</v>
      </c>
    </row>
    <row r="67" spans="1:24" ht="13.5" customHeight="1" x14ac:dyDescent="0.15">
      <c r="A67" s="1"/>
      <c r="B67" s="16" t="s">
        <v>84</v>
      </c>
      <c r="C67" s="10">
        <v>76.973443373430896</v>
      </c>
      <c r="D67" s="11">
        <v>121.927775371438</v>
      </c>
      <c r="E67" s="11">
        <v>157.92966100000001</v>
      </c>
      <c r="F67" s="11">
        <v>239.82750100000001</v>
      </c>
      <c r="G67" s="11">
        <v>165.03319500000001</v>
      </c>
      <c r="H67" s="11">
        <v>225.27934500000001</v>
      </c>
      <c r="I67" s="11">
        <v>265.21671400000002</v>
      </c>
      <c r="J67" s="11">
        <v>236.59184999999999</v>
      </c>
      <c r="K67" s="11">
        <v>347.00056499999999</v>
      </c>
      <c r="L67" s="11">
        <v>407.00033000000002</v>
      </c>
      <c r="M67" s="11">
        <v>641.53770099999997</v>
      </c>
      <c r="N67" s="11">
        <v>543.62636899999995</v>
      </c>
      <c r="O67" s="11">
        <v>735.61930700000005</v>
      </c>
      <c r="P67" s="11">
        <v>1000.461481</v>
      </c>
      <c r="Q67" s="11">
        <v>1049.2226459999999</v>
      </c>
      <c r="R67" s="11">
        <v>685.06398000000002</v>
      </c>
      <c r="S67" s="11">
        <v>635.59963300000004</v>
      </c>
      <c r="T67" s="11">
        <v>538.78082400000005</v>
      </c>
      <c r="U67" s="11">
        <v>490.80046099999998</v>
      </c>
      <c r="V67" s="11">
        <v>673.34983099999999</v>
      </c>
      <c r="W67" s="11">
        <v>672.23458200000005</v>
      </c>
      <c r="X67" s="11">
        <v>659.21463900000003</v>
      </c>
    </row>
    <row r="68" spans="1:24" ht="13.5" customHeight="1" x14ac:dyDescent="0.15">
      <c r="A68" s="1"/>
      <c r="B68" s="16" t="s">
        <v>85</v>
      </c>
      <c r="C68" s="13">
        <v>1.34437725973324</v>
      </c>
      <c r="D68" s="14">
        <v>1.5081036169874802</v>
      </c>
      <c r="E68" s="14">
        <v>0.814056</v>
      </c>
      <c r="F68" s="14">
        <v>1.577331</v>
      </c>
      <c r="G68" s="14">
        <v>1.346517</v>
      </c>
      <c r="H68" s="14">
        <v>1.7019409999999999</v>
      </c>
      <c r="I68" s="14">
        <v>4.5418770000000004</v>
      </c>
      <c r="J68" s="14">
        <v>2.4490349999999999</v>
      </c>
      <c r="K68" s="14">
        <v>3.1413060000000002</v>
      </c>
      <c r="L68" s="14">
        <v>3.0427200000000001</v>
      </c>
      <c r="M68" s="14">
        <v>2.99987</v>
      </c>
      <c r="N68" s="14">
        <v>6.38063</v>
      </c>
      <c r="O68" s="14">
        <v>7.5444380000000004</v>
      </c>
      <c r="P68" s="14">
        <v>3.8307180000000001</v>
      </c>
      <c r="Q68" s="14">
        <v>3.94808</v>
      </c>
      <c r="R68" s="14">
        <v>5.0557280000000002</v>
      </c>
      <c r="S68" s="14">
        <v>5.9647870000000003</v>
      </c>
      <c r="T68" s="14">
        <v>4.9361459999999999</v>
      </c>
      <c r="U68" s="14">
        <v>10.562446</v>
      </c>
      <c r="V68" s="14">
        <v>6.4814100000000003</v>
      </c>
      <c r="W68" s="14">
        <v>8.5416819999999998</v>
      </c>
      <c r="X68" s="14">
        <v>11.09355</v>
      </c>
    </row>
    <row r="69" spans="1:24" ht="13.5" customHeight="1" x14ac:dyDescent="0.15">
      <c r="A69" s="1"/>
      <c r="B69" s="16" t="s">
        <v>86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>
        <v>34.411833000000001</v>
      </c>
      <c r="W69" s="11">
        <v>31.424213000000002</v>
      </c>
      <c r="X69" s="11">
        <v>27.367308999999999</v>
      </c>
    </row>
    <row r="70" spans="1:24" ht="13.5" customHeight="1" x14ac:dyDescent="0.15">
      <c r="A70" s="1"/>
      <c r="B70" s="16" t="s">
        <v>87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>
        <v>9.9509999999999998E-3</v>
      </c>
      <c r="W70" s="14">
        <v>1.3249E-2</v>
      </c>
      <c r="X70" s="14">
        <v>4.7052999999999998E-2</v>
      </c>
    </row>
    <row r="71" spans="1:24" ht="13.5" customHeight="1" x14ac:dyDescent="0.15">
      <c r="A71" s="1"/>
      <c r="B71" s="16" t="s">
        <v>88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>
        <v>1.132736</v>
      </c>
      <c r="P71" s="11">
        <v>0.464057</v>
      </c>
      <c r="Q71" s="11">
        <v>0.31413400000000002</v>
      </c>
      <c r="R71" s="11">
        <v>3.442224</v>
      </c>
      <c r="S71" s="11">
        <v>4.0860890000000003</v>
      </c>
      <c r="T71" s="11">
        <v>0.28906500000000002</v>
      </c>
      <c r="U71" s="11">
        <v>0.34127600000000002</v>
      </c>
      <c r="V71" s="11">
        <v>0.71099900000000005</v>
      </c>
      <c r="W71" s="11">
        <v>1.23661</v>
      </c>
      <c r="X71" s="11">
        <v>1.2330829999999999</v>
      </c>
    </row>
    <row r="72" spans="1:24" ht="13.5" customHeight="1" x14ac:dyDescent="0.15">
      <c r="A72" s="1"/>
      <c r="B72" s="16" t="s">
        <v>89</v>
      </c>
      <c r="C72" s="13"/>
      <c r="D72" s="14"/>
      <c r="E72" s="14"/>
      <c r="F72" s="14">
        <v>0.234816</v>
      </c>
      <c r="G72" s="14">
        <v>0.58213199999999998</v>
      </c>
      <c r="H72" s="14">
        <v>0.586812</v>
      </c>
      <c r="I72" s="14">
        <v>1.243692</v>
      </c>
      <c r="J72" s="14">
        <v>2.7022110000000001</v>
      </c>
      <c r="K72" s="14"/>
      <c r="L72" s="14"/>
      <c r="M72" s="14"/>
      <c r="N72" s="14"/>
      <c r="O72" s="14">
        <v>1.195424</v>
      </c>
      <c r="P72" s="14">
        <v>2.1815630000000001</v>
      </c>
      <c r="Q72" s="14">
        <v>2.660838</v>
      </c>
      <c r="R72" s="14">
        <v>1.01311</v>
      </c>
      <c r="S72" s="14">
        <v>4.568524</v>
      </c>
      <c r="T72" s="14">
        <v>3.0276610000000002</v>
      </c>
      <c r="U72" s="14">
        <v>6.5036990000000001</v>
      </c>
      <c r="V72" s="14">
        <v>10.635628000000001</v>
      </c>
      <c r="W72" s="14">
        <v>5.5124740000000001</v>
      </c>
      <c r="X72" s="14">
        <v>8.7517610000000001</v>
      </c>
    </row>
    <row r="73" spans="1:24" ht="13.5" customHeight="1" x14ac:dyDescent="0.15">
      <c r="A73" s="1"/>
      <c r="B73" s="16" t="s">
        <v>90</v>
      </c>
      <c r="C73" s="10"/>
      <c r="D73" s="11"/>
      <c r="E73" s="11"/>
      <c r="F73" s="11">
        <v>6.4547999999999994E-2</v>
      </c>
      <c r="G73" s="11">
        <v>4.7412000000000003E-2</v>
      </c>
      <c r="H73" s="11">
        <v>3.4007999999999997E-2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>
        <v>9.0430000000000007E-3</v>
      </c>
      <c r="T73" s="11">
        <v>1.9164E-2</v>
      </c>
      <c r="U73" s="11"/>
      <c r="V73" s="11"/>
      <c r="W73" s="11"/>
      <c r="X73" s="11">
        <v>7.9660000000000009E-3</v>
      </c>
    </row>
    <row r="74" spans="1:24" ht="13.5" customHeight="1" x14ac:dyDescent="0.15">
      <c r="A74" s="1"/>
      <c r="B74" s="16" t="s">
        <v>91</v>
      </c>
      <c r="C74" s="13">
        <v>0.22591612398820002</v>
      </c>
      <c r="D74" s="14"/>
      <c r="E74" s="14">
        <v>3.9773000000000003E-2</v>
      </c>
      <c r="F74" s="14">
        <v>0.10779900000000001</v>
      </c>
      <c r="G74" s="14">
        <v>0.57152400000000003</v>
      </c>
      <c r="H74" s="14">
        <v>2.0115720000000001</v>
      </c>
      <c r="I74" s="14">
        <v>4.2246119999999996</v>
      </c>
      <c r="J74" s="14">
        <v>2.1470989999999999</v>
      </c>
      <c r="K74" s="14">
        <v>1.0162899999999999</v>
      </c>
      <c r="L74" s="14">
        <v>3.0952199999999999</v>
      </c>
      <c r="M74" s="14">
        <v>2.0497899999999998</v>
      </c>
      <c r="N74" s="14">
        <v>2.9183910000000002</v>
      </c>
      <c r="O74" s="14">
        <v>4.6107930000000001</v>
      </c>
      <c r="P74" s="14">
        <v>7.1485279999999998</v>
      </c>
      <c r="Q74" s="14">
        <v>1.3633040000000001</v>
      </c>
      <c r="R74" s="14">
        <v>1.7307170000000001</v>
      </c>
      <c r="S74" s="14">
        <v>1.0716669999999999</v>
      </c>
      <c r="T74" s="14">
        <v>1.6689210000000001</v>
      </c>
      <c r="U74" s="14">
        <v>2.829161</v>
      </c>
      <c r="V74" s="14">
        <v>21.01098</v>
      </c>
      <c r="W74" s="14">
        <v>3.5592790000000001</v>
      </c>
      <c r="X74" s="14">
        <v>1.7338089999999999</v>
      </c>
    </row>
    <row r="75" spans="1:24" ht="13.5" customHeight="1" x14ac:dyDescent="0.15">
      <c r="A75" s="1"/>
      <c r="B75" s="16" t="s">
        <v>92</v>
      </c>
      <c r="C75" s="10">
        <v>0.16226715400594602</v>
      </c>
      <c r="D75" s="11">
        <v>0.35791556746663111</v>
      </c>
      <c r="E75" s="11">
        <v>0.186034</v>
      </c>
      <c r="F75" s="11">
        <v>0.19070300000000001</v>
      </c>
      <c r="G75" s="11">
        <v>0.48450300000000002</v>
      </c>
      <c r="H75" s="11">
        <v>0.83230899999999997</v>
      </c>
      <c r="I75" s="11">
        <v>0.87904499999999997</v>
      </c>
      <c r="J75" s="11">
        <v>0.30869799999999997</v>
      </c>
      <c r="K75" s="11">
        <v>1.4133659999999999</v>
      </c>
      <c r="L75" s="11">
        <v>1.6131530000000001</v>
      </c>
      <c r="M75" s="11">
        <v>2.269129</v>
      </c>
      <c r="N75" s="11">
        <v>1.8852249999999999</v>
      </c>
      <c r="O75" s="11">
        <v>4.4687279999999996</v>
      </c>
      <c r="P75" s="11">
        <v>2.901805</v>
      </c>
      <c r="Q75" s="11">
        <v>1.782918</v>
      </c>
      <c r="R75" s="11">
        <v>2.241053</v>
      </c>
      <c r="S75" s="11">
        <v>4.796767</v>
      </c>
      <c r="T75" s="11">
        <v>1.6956020000000001</v>
      </c>
      <c r="U75" s="11">
        <v>1.6315949999999999</v>
      </c>
      <c r="V75" s="11">
        <v>3.3641999999999999</v>
      </c>
      <c r="W75" s="11">
        <v>0.569492</v>
      </c>
      <c r="X75" s="11">
        <v>1.41354</v>
      </c>
    </row>
    <row r="76" spans="1:24" ht="13.5" customHeight="1" x14ac:dyDescent="0.15">
      <c r="A76" s="1"/>
      <c r="B76" s="16" t="s">
        <v>93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>
        <v>4.0889999999999998E-3</v>
      </c>
      <c r="Q76" s="14"/>
      <c r="R76" s="14"/>
      <c r="S76" s="14"/>
      <c r="T76" s="14">
        <v>3.2204999999999998E-2</v>
      </c>
      <c r="U76" s="14"/>
      <c r="V76" s="14">
        <v>3.2015000000000002E-2</v>
      </c>
      <c r="W76" s="14"/>
      <c r="X76" s="14">
        <v>1.2038999999999999E-2</v>
      </c>
    </row>
    <row r="77" spans="1:24" ht="13.5" customHeight="1" x14ac:dyDescent="0.15">
      <c r="A77" s="1"/>
      <c r="B77" s="16" t="s">
        <v>94</v>
      </c>
      <c r="C77" s="10">
        <v>0.60635347528878203</v>
      </c>
      <c r="D77" s="11">
        <v>1.8236635412678901</v>
      </c>
      <c r="E77" s="11">
        <v>0.66449199999999997</v>
      </c>
      <c r="F77" s="11">
        <v>0.47418500000000002</v>
      </c>
      <c r="G77" s="11">
        <v>0.95635899999999996</v>
      </c>
      <c r="H77" s="11">
        <v>0.42485899999999999</v>
      </c>
      <c r="I77" s="11">
        <v>0.93484199999999995</v>
      </c>
      <c r="J77" s="11">
        <v>1.2716419999999999</v>
      </c>
      <c r="K77" s="11">
        <v>1.5109440000000001</v>
      </c>
      <c r="L77" s="11">
        <v>3.935711</v>
      </c>
      <c r="M77" s="11">
        <v>5.3052900000000003</v>
      </c>
      <c r="N77" s="11">
        <v>9.3043739999999993</v>
      </c>
      <c r="O77" s="11">
        <v>13.522971</v>
      </c>
      <c r="P77" s="11">
        <v>6.7997290000000001</v>
      </c>
      <c r="Q77" s="11">
        <v>27.738772999999998</v>
      </c>
      <c r="R77" s="11">
        <v>22.039539999999999</v>
      </c>
      <c r="S77" s="11">
        <v>8.9599550000000008</v>
      </c>
      <c r="T77" s="11">
        <v>13.395026</v>
      </c>
      <c r="U77" s="11">
        <v>11.956113</v>
      </c>
      <c r="V77" s="11">
        <v>18.181398999999999</v>
      </c>
      <c r="W77" s="11">
        <v>18.466270999999999</v>
      </c>
      <c r="X77" s="11">
        <v>7.935543</v>
      </c>
    </row>
    <row r="78" spans="1:24" ht="13.5" customHeight="1" x14ac:dyDescent="0.15">
      <c r="A78" s="1"/>
      <c r="B78" s="16" t="s">
        <v>95</v>
      </c>
      <c r="C78" s="13">
        <v>28.0409659802398</v>
      </c>
      <c r="D78" s="14">
        <v>36.007821450498795</v>
      </c>
      <c r="E78" s="14">
        <v>37.400874999999999</v>
      </c>
      <c r="F78" s="14">
        <v>39.379831000000003</v>
      </c>
      <c r="G78" s="14">
        <v>28.892052</v>
      </c>
      <c r="H78" s="14">
        <v>35.598058999999999</v>
      </c>
      <c r="I78" s="14">
        <v>48.859048000000001</v>
      </c>
      <c r="J78" s="14">
        <v>62.055048999999997</v>
      </c>
      <c r="K78" s="14">
        <v>36.183236000000001</v>
      </c>
      <c r="L78" s="14">
        <v>34.386375000000001</v>
      </c>
      <c r="M78" s="14">
        <v>51.028554999999997</v>
      </c>
      <c r="N78" s="14">
        <v>61.426963000000001</v>
      </c>
      <c r="O78" s="14">
        <v>79.394659000000004</v>
      </c>
      <c r="P78" s="14">
        <v>71.394006000000005</v>
      </c>
      <c r="Q78" s="14">
        <v>72.681196999999997</v>
      </c>
      <c r="R78" s="14">
        <v>84.837558000000001</v>
      </c>
      <c r="S78" s="14">
        <v>62.596533000000001</v>
      </c>
      <c r="T78" s="14">
        <v>59.668204000000003</v>
      </c>
      <c r="U78" s="14">
        <v>53.348765</v>
      </c>
      <c r="V78" s="14">
        <v>67.002833999999993</v>
      </c>
      <c r="W78" s="14">
        <v>68.737269999999995</v>
      </c>
      <c r="X78" s="14">
        <v>74.132408999999996</v>
      </c>
    </row>
    <row r="79" spans="1:24" ht="13.5" customHeight="1" x14ac:dyDescent="0.15">
      <c r="A79" s="1"/>
      <c r="B79" s="16" t="s">
        <v>96</v>
      </c>
      <c r="C79" s="10">
        <v>3.3859424648299798</v>
      </c>
      <c r="D79" s="11"/>
      <c r="E79" s="11"/>
      <c r="F79" s="11"/>
      <c r="G79" s="11">
        <v>1.3542479999999999</v>
      </c>
      <c r="H79" s="11">
        <v>0.51081600000000005</v>
      </c>
      <c r="I79" s="11">
        <v>0.80556000000000005</v>
      </c>
      <c r="J79" s="11">
        <v>1.523007</v>
      </c>
      <c r="K79" s="11">
        <v>2.4482050000000002</v>
      </c>
      <c r="L79" s="11"/>
      <c r="M79" s="11">
        <v>0.53735599999999994</v>
      </c>
      <c r="N79" s="11">
        <v>0.59962099999999996</v>
      </c>
      <c r="O79" s="11">
        <v>0.37405300000000002</v>
      </c>
      <c r="P79" s="11">
        <v>1.453219</v>
      </c>
      <c r="Q79" s="11">
        <v>0.55218699999999998</v>
      </c>
      <c r="R79" s="11">
        <v>0.259878</v>
      </c>
      <c r="S79" s="11">
        <v>2.0303019999999998</v>
      </c>
      <c r="T79" s="11">
        <v>0.15407000000000001</v>
      </c>
      <c r="U79" s="11">
        <v>4.0330000000000001E-3</v>
      </c>
      <c r="V79" s="11">
        <v>7.1416999999999994E-2</v>
      </c>
      <c r="W79" s="11">
        <v>7.6617000000000005E-2</v>
      </c>
      <c r="X79" s="11">
        <v>0.30580200000000002</v>
      </c>
    </row>
    <row r="80" spans="1:24" ht="13.5" customHeight="1" x14ac:dyDescent="0.15">
      <c r="A80" s="1"/>
      <c r="B80" s="16" t="s">
        <v>97</v>
      </c>
      <c r="C80" s="13"/>
      <c r="D80" s="14"/>
      <c r="E80" s="14"/>
      <c r="F80" s="14"/>
      <c r="G80" s="14">
        <v>3.2952000000000002E-2</v>
      </c>
      <c r="H80" s="14"/>
      <c r="I80" s="14">
        <v>5.4204000000000002E-2</v>
      </c>
      <c r="J80" s="14"/>
      <c r="K80" s="14"/>
      <c r="L80" s="14"/>
      <c r="M80" s="14"/>
      <c r="N80" s="14"/>
      <c r="O80" s="14">
        <v>0.224299</v>
      </c>
      <c r="P80" s="14">
        <v>2.2507290000000002</v>
      </c>
      <c r="Q80" s="14">
        <v>0.39900000000000002</v>
      </c>
      <c r="R80" s="14">
        <v>0.31777100000000003</v>
      </c>
      <c r="S80" s="14">
        <v>4.5818120000000002</v>
      </c>
      <c r="T80" s="14">
        <v>0.24196999999999999</v>
      </c>
      <c r="U80" s="14">
        <v>2.1977E-2</v>
      </c>
      <c r="V80" s="14">
        <v>7.8960000000000002E-2</v>
      </c>
      <c r="W80" s="14">
        <v>1.1179239999999999</v>
      </c>
      <c r="X80" s="14">
        <v>5.3068999999999998E-2</v>
      </c>
    </row>
    <row r="81" spans="1:24" ht="13.5" customHeight="1" x14ac:dyDescent="0.15">
      <c r="A81" s="1"/>
      <c r="B81" s="16" t="s">
        <v>98</v>
      </c>
      <c r="C81" s="10">
        <v>44.8372791101799</v>
      </c>
      <c r="D81" s="11">
        <v>88.272131815787802</v>
      </c>
      <c r="E81" s="11">
        <v>27.046762000000001</v>
      </c>
      <c r="F81" s="11">
        <v>23.218222000000001</v>
      </c>
      <c r="G81" s="11">
        <v>24.532101999999998</v>
      </c>
      <c r="H81" s="11">
        <v>24.046700000000001</v>
      </c>
      <c r="I81" s="11">
        <v>25.130897999999998</v>
      </c>
      <c r="J81" s="11">
        <v>28.548162999999999</v>
      </c>
      <c r="K81" s="11">
        <v>22.791322999999998</v>
      </c>
      <c r="L81" s="11">
        <v>25.491311</v>
      </c>
      <c r="M81" s="11">
        <v>33.769559000000001</v>
      </c>
      <c r="N81" s="11">
        <v>24.437234</v>
      </c>
      <c r="O81" s="11">
        <v>40.716329999999999</v>
      </c>
      <c r="P81" s="11">
        <v>36.973047999999999</v>
      </c>
      <c r="Q81" s="11">
        <v>26.641649999999998</v>
      </c>
      <c r="R81" s="11">
        <v>30.331147999999999</v>
      </c>
      <c r="S81" s="11">
        <v>16.539553999999999</v>
      </c>
      <c r="T81" s="11">
        <v>78.035357000000005</v>
      </c>
      <c r="U81" s="11">
        <v>148.62768700000001</v>
      </c>
      <c r="V81" s="11">
        <v>210.457325</v>
      </c>
      <c r="W81" s="11">
        <v>194.79033100000001</v>
      </c>
      <c r="X81" s="11">
        <v>141.03888599999999</v>
      </c>
    </row>
    <row r="82" spans="1:24" ht="13.5" customHeight="1" x14ac:dyDescent="0.15">
      <c r="A82" s="1"/>
      <c r="B82" s="16" t="s">
        <v>99</v>
      </c>
      <c r="C82" s="13">
        <v>112.881168046441</v>
      </c>
      <c r="D82" s="14">
        <v>192.830750408195</v>
      </c>
      <c r="E82" s="14">
        <v>202.07308399999999</v>
      </c>
      <c r="F82" s="14">
        <v>156.61548999999999</v>
      </c>
      <c r="G82" s="14">
        <v>187.60500099999999</v>
      </c>
      <c r="H82" s="14">
        <v>215.45810299999999</v>
      </c>
      <c r="I82" s="14">
        <v>350.64552500000002</v>
      </c>
      <c r="J82" s="14">
        <v>269.77685700000001</v>
      </c>
      <c r="K82" s="14">
        <v>266.15078499999998</v>
      </c>
      <c r="L82" s="14">
        <v>431.17697800000002</v>
      </c>
      <c r="M82" s="14">
        <v>398.198646</v>
      </c>
      <c r="N82" s="14">
        <v>278.92596500000002</v>
      </c>
      <c r="O82" s="14">
        <v>382.19194499999998</v>
      </c>
      <c r="P82" s="14">
        <v>462.32476500000001</v>
      </c>
      <c r="Q82" s="14">
        <v>485.063693</v>
      </c>
      <c r="R82" s="14">
        <v>475.84454699999998</v>
      </c>
      <c r="S82" s="14">
        <v>478.16097300000001</v>
      </c>
      <c r="T82" s="14">
        <v>431.78479599999997</v>
      </c>
      <c r="U82" s="14">
        <v>488.39484900000002</v>
      </c>
      <c r="V82" s="14">
        <v>613.29837399999997</v>
      </c>
      <c r="W82" s="14">
        <v>589.28541399999995</v>
      </c>
      <c r="X82" s="14">
        <v>521.91239399999995</v>
      </c>
    </row>
    <row r="83" spans="1:24" ht="13.5" customHeight="1" x14ac:dyDescent="0.15">
      <c r="A83" s="1"/>
      <c r="B83" s="16" t="s">
        <v>100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1.998494</v>
      </c>
      <c r="P83" s="11">
        <v>0.87654500000000002</v>
      </c>
      <c r="Q83" s="11">
        <v>1.3320829999999999</v>
      </c>
      <c r="R83" s="11"/>
      <c r="S83" s="11">
        <v>0.26274799999999998</v>
      </c>
      <c r="T83" s="11">
        <v>0.11404400000000001</v>
      </c>
      <c r="U83" s="11">
        <v>0.100108</v>
      </c>
      <c r="V83" s="11">
        <v>5.9068000000000002E-2</v>
      </c>
      <c r="W83" s="11">
        <v>0.344474</v>
      </c>
      <c r="X83" s="11">
        <v>1.263563</v>
      </c>
    </row>
    <row r="84" spans="1:24" ht="13.5" customHeight="1" x14ac:dyDescent="0.15">
      <c r="A84" s="1"/>
      <c r="B84" s="16" t="s">
        <v>101</v>
      </c>
      <c r="C84" s="13"/>
      <c r="D84" s="14">
        <v>6.7508431485742162E-2</v>
      </c>
      <c r="E84" s="14"/>
      <c r="F84" s="14">
        <v>8.2224000000000005E-2</v>
      </c>
      <c r="G84" s="14">
        <v>0.14052000000000001</v>
      </c>
      <c r="H84" s="14">
        <v>0.80445599999999995</v>
      </c>
      <c r="I84" s="14">
        <v>7.2431999999999996E-2</v>
      </c>
      <c r="J84" s="14">
        <v>5.7668999999999998E-2</v>
      </c>
      <c r="K84" s="14">
        <v>0.124956</v>
      </c>
      <c r="L84" s="14">
        <v>3.7985890000000002</v>
      </c>
      <c r="M84" s="14">
        <v>1.631189</v>
      </c>
      <c r="N84" s="14">
        <v>4.8120940000000001</v>
      </c>
      <c r="O84" s="14">
        <v>5.5347E-2</v>
      </c>
      <c r="P84" s="14">
        <v>2.3071000000000001E-2</v>
      </c>
      <c r="Q84" s="14">
        <v>0.157413</v>
      </c>
      <c r="R84" s="14">
        <v>2.9369999999999999E-3</v>
      </c>
      <c r="S84" s="14">
        <v>1.3578E-2</v>
      </c>
      <c r="T84" s="14">
        <v>0.36828699999999998</v>
      </c>
      <c r="U84" s="14">
        <v>7.9408999999999993E-2</v>
      </c>
      <c r="V84" s="14">
        <v>8.5042000000000006E-2</v>
      </c>
      <c r="W84" s="14">
        <v>8.5222999999999993E-2</v>
      </c>
      <c r="X84" s="14">
        <v>0.213476</v>
      </c>
    </row>
    <row r="85" spans="1:24" ht="13.5" customHeight="1" x14ac:dyDescent="0.15">
      <c r="A85" s="1"/>
      <c r="B85" s="16" t="s">
        <v>102</v>
      </c>
      <c r="C85" s="10"/>
      <c r="D85" s="11"/>
      <c r="E85" s="11"/>
      <c r="F85" s="11"/>
      <c r="G85" s="11"/>
      <c r="H85" s="11">
        <v>1.0571520000000001</v>
      </c>
      <c r="I85" s="11"/>
      <c r="J85" s="11">
        <v>0.110987</v>
      </c>
      <c r="K85" s="11"/>
      <c r="L85" s="11"/>
      <c r="M85" s="11"/>
      <c r="N85" s="11"/>
      <c r="O85" s="11">
        <v>0.196544</v>
      </c>
      <c r="P85" s="11">
        <v>0.42684299999999997</v>
      </c>
      <c r="Q85" s="11">
        <v>1.3929240000000001</v>
      </c>
      <c r="R85" s="11">
        <v>0.43405199999999999</v>
      </c>
      <c r="S85" s="11">
        <v>0.63660600000000001</v>
      </c>
      <c r="T85" s="11">
        <v>0.95384000000000002</v>
      </c>
      <c r="U85" s="11">
        <v>0.97830300000000003</v>
      </c>
      <c r="V85" s="11">
        <v>2.0755560000000002</v>
      </c>
      <c r="W85" s="11">
        <v>0.643729</v>
      </c>
      <c r="X85" s="11">
        <v>0.56377999999999995</v>
      </c>
    </row>
    <row r="86" spans="1:24" ht="13.5" customHeight="1" x14ac:dyDescent="0.15">
      <c r="A86" s="1"/>
      <c r="B86" s="16" t="s">
        <v>103</v>
      </c>
      <c r="C86" s="13"/>
      <c r="D86" s="14"/>
      <c r="E86" s="14"/>
      <c r="F86" s="14"/>
      <c r="G86" s="14"/>
      <c r="H86" s="14">
        <v>7.1340000000000001E-2</v>
      </c>
      <c r="I86" s="14">
        <v>0.23233200000000001</v>
      </c>
      <c r="J86" s="14">
        <v>2.9289670000000001</v>
      </c>
      <c r="K86" s="14"/>
      <c r="L86" s="14"/>
      <c r="M86" s="14"/>
      <c r="N86" s="14"/>
      <c r="O86" s="14">
        <v>0.772733</v>
      </c>
      <c r="P86" s="14">
        <v>0.37556299999999998</v>
      </c>
      <c r="Q86" s="14">
        <v>0.66823600000000005</v>
      </c>
      <c r="R86" s="14">
        <v>0.57718599999999998</v>
      </c>
      <c r="S86" s="14">
        <v>0.218666</v>
      </c>
      <c r="T86" s="14">
        <v>1.0090239999999999</v>
      </c>
      <c r="U86" s="14">
        <v>0.60976300000000005</v>
      </c>
      <c r="V86" s="14">
        <v>0.118716</v>
      </c>
      <c r="W86" s="14">
        <v>6.6175999999999999E-2</v>
      </c>
      <c r="X86" s="14">
        <v>0.116047</v>
      </c>
    </row>
    <row r="87" spans="1:24" ht="13.5" customHeight="1" x14ac:dyDescent="0.15">
      <c r="A87" s="1"/>
      <c r="B87" s="16" t="s">
        <v>104</v>
      </c>
      <c r="C87" s="10">
        <v>5.3132518121623971</v>
      </c>
      <c r="D87" s="11">
        <v>4.1951156806777137</v>
      </c>
      <c r="E87" s="11">
        <v>5.3345079999999996</v>
      </c>
      <c r="F87" s="11">
        <v>8.6632999999999996</v>
      </c>
      <c r="G87" s="11">
        <v>32.725236000000002</v>
      </c>
      <c r="H87" s="11">
        <v>78.095704999999995</v>
      </c>
      <c r="I87" s="11">
        <v>77.473405999999997</v>
      </c>
      <c r="J87" s="11">
        <v>105.766142</v>
      </c>
      <c r="K87" s="11">
        <v>48.742345999999998</v>
      </c>
      <c r="L87" s="11">
        <v>57.145350000000001</v>
      </c>
      <c r="M87" s="11">
        <v>77.048700999999994</v>
      </c>
      <c r="N87" s="11">
        <v>82.181168999999997</v>
      </c>
      <c r="O87" s="11">
        <v>140.721206</v>
      </c>
      <c r="P87" s="11">
        <v>110.900279</v>
      </c>
      <c r="Q87" s="11">
        <v>95.022461000000007</v>
      </c>
      <c r="R87" s="11">
        <v>168.95293699999999</v>
      </c>
      <c r="S87" s="11">
        <v>178.81326000000001</v>
      </c>
      <c r="T87" s="11">
        <v>182.47912500000001</v>
      </c>
      <c r="U87" s="11">
        <v>214.033232</v>
      </c>
      <c r="V87" s="11">
        <v>240.40036000000001</v>
      </c>
      <c r="W87" s="11">
        <v>330.25482199999999</v>
      </c>
      <c r="X87" s="11">
        <v>293.86685799999998</v>
      </c>
    </row>
    <row r="88" spans="1:24" ht="13.5" customHeight="1" x14ac:dyDescent="0.15">
      <c r="A88" s="1"/>
      <c r="B88" s="16" t="s">
        <v>105</v>
      </c>
      <c r="C88" s="13">
        <v>5.2896102969312402</v>
      </c>
      <c r="D88" s="14">
        <v>2.2787906957642998</v>
      </c>
      <c r="E88" s="14"/>
      <c r="F88" s="14">
        <v>0.75827999999999995</v>
      </c>
      <c r="G88" s="14">
        <v>1.055328</v>
      </c>
      <c r="H88" s="14">
        <v>8.1528000000000003E-2</v>
      </c>
      <c r="I88" s="14">
        <v>0.116964</v>
      </c>
      <c r="J88" s="14">
        <v>0.96834399999999998</v>
      </c>
      <c r="K88" s="14"/>
      <c r="L88" s="14"/>
      <c r="M88" s="14"/>
      <c r="N88" s="14"/>
      <c r="O88" s="14">
        <v>7.0046099999999996</v>
      </c>
      <c r="P88" s="14">
        <v>2.210305</v>
      </c>
      <c r="Q88" s="14">
        <v>17.179734</v>
      </c>
      <c r="R88" s="14">
        <v>2.4585170000000001</v>
      </c>
      <c r="S88" s="14">
        <v>21.883196000000002</v>
      </c>
      <c r="T88" s="14">
        <v>28.839371</v>
      </c>
      <c r="U88" s="14">
        <v>24.832246999999999</v>
      </c>
      <c r="V88" s="14">
        <v>5.1037600000000003</v>
      </c>
      <c r="W88" s="14">
        <v>3.2912140000000001</v>
      </c>
      <c r="X88" s="14">
        <v>2.0512640000000002</v>
      </c>
    </row>
    <row r="89" spans="1:24" ht="13.5" customHeight="1" x14ac:dyDescent="0.15">
      <c r="A89" s="1"/>
      <c r="B89" s="15" t="s">
        <v>106</v>
      </c>
      <c r="C89" s="10">
        <v>248.24793511557996</v>
      </c>
      <c r="D89" s="11">
        <v>263.43878112257755</v>
      </c>
      <c r="E89" s="11">
        <v>214.987945</v>
      </c>
      <c r="F89" s="11">
        <v>88.856292999999994</v>
      </c>
      <c r="G89" s="11">
        <v>217.432953</v>
      </c>
      <c r="H89" s="11">
        <v>304.69961899999998</v>
      </c>
      <c r="I89" s="11">
        <v>368.18721099999999</v>
      </c>
      <c r="J89" s="11">
        <v>460.50355000000002</v>
      </c>
      <c r="K89" s="11">
        <v>752.43665799999997</v>
      </c>
      <c r="L89" s="11">
        <v>961.93229899999994</v>
      </c>
      <c r="M89" s="11">
        <v>1509.6806859999999</v>
      </c>
      <c r="N89" s="11">
        <v>927.13647200000003</v>
      </c>
      <c r="O89" s="11">
        <v>1108.1378460000001</v>
      </c>
      <c r="P89" s="11">
        <v>1426.0414720000001</v>
      </c>
      <c r="Q89" s="11">
        <v>1530.0805809999999</v>
      </c>
      <c r="R89" s="11">
        <v>1398.8328260000001</v>
      </c>
      <c r="S89" s="11">
        <v>1383.8274819999999</v>
      </c>
      <c r="T89" s="11">
        <v>1201.7538070000001</v>
      </c>
      <c r="U89" s="11">
        <v>1017.844641</v>
      </c>
      <c r="V89" s="11">
        <v>1294.7892810000001</v>
      </c>
      <c r="W89" s="11">
        <v>1404.3186229999999</v>
      </c>
      <c r="X89" s="11">
        <v>1139.6747909999999</v>
      </c>
    </row>
    <row r="90" spans="1:24" ht="13.5" customHeight="1" x14ac:dyDescent="0.15">
      <c r="A90" s="1"/>
      <c r="B90" s="16" t="s">
        <v>107</v>
      </c>
      <c r="C90" s="13"/>
      <c r="D90" s="14">
        <v>1.0104688871389698</v>
      </c>
      <c r="E90" s="14">
        <v>0.115175</v>
      </c>
      <c r="F90" s="14">
        <v>0.41230800000000001</v>
      </c>
      <c r="G90" s="14">
        <v>1.318692</v>
      </c>
      <c r="H90" s="14">
        <v>0.29580000000000001</v>
      </c>
      <c r="I90" s="14">
        <v>0.15126000000000001</v>
      </c>
      <c r="J90" s="14">
        <v>4.4872000000000002E-2</v>
      </c>
      <c r="K90" s="14">
        <v>0.56746600000000003</v>
      </c>
      <c r="L90" s="14">
        <v>1.429128</v>
      </c>
      <c r="M90" s="14">
        <v>1.3624099999999999</v>
      </c>
      <c r="N90" s="14">
        <v>0.45214700000000002</v>
      </c>
      <c r="O90" s="14">
        <v>0.49731700000000001</v>
      </c>
      <c r="P90" s="14">
        <v>7.8405630000000004</v>
      </c>
      <c r="Q90" s="14">
        <v>0.46965299999999999</v>
      </c>
      <c r="R90" s="14">
        <v>0.13401099999999999</v>
      </c>
      <c r="S90" s="14">
        <v>0.29925800000000002</v>
      </c>
      <c r="T90" s="14">
        <v>0.58310600000000001</v>
      </c>
      <c r="U90" s="14">
        <v>3.2211750000000001</v>
      </c>
      <c r="V90" s="14">
        <v>1.4235519999999999</v>
      </c>
      <c r="W90" s="14">
        <v>2.9206590000000001</v>
      </c>
      <c r="X90" s="14">
        <v>4.6867700000000001</v>
      </c>
    </row>
    <row r="91" spans="1:24" ht="13.5" customHeight="1" x14ac:dyDescent="0.15">
      <c r="A91" s="1"/>
      <c r="B91" s="16" t="s">
        <v>108</v>
      </c>
      <c r="C91" s="10"/>
      <c r="D91" s="11"/>
      <c r="E91" s="11"/>
      <c r="F91" s="11">
        <v>0.13835600000000001</v>
      </c>
      <c r="G91" s="11">
        <v>0.171268</v>
      </c>
      <c r="H91" s="11">
        <v>0.29511599999999999</v>
      </c>
      <c r="I91" s="11">
        <v>0.53206299999999995</v>
      </c>
      <c r="J91" s="11">
        <v>0.390544</v>
      </c>
      <c r="K91" s="11"/>
      <c r="L91" s="11"/>
      <c r="M91" s="11"/>
      <c r="N91" s="11"/>
      <c r="O91" s="11">
        <v>0.12808600000000001</v>
      </c>
      <c r="P91" s="11">
        <v>0.104681</v>
      </c>
      <c r="Q91" s="11">
        <v>0.23905699999999999</v>
      </c>
      <c r="R91" s="11">
        <v>0.30531999999999998</v>
      </c>
      <c r="S91" s="11">
        <v>0.55787500000000001</v>
      </c>
      <c r="T91" s="11">
        <v>1.096638</v>
      </c>
      <c r="U91" s="11">
        <v>0.70147300000000001</v>
      </c>
      <c r="V91" s="11">
        <v>0.89143399999999995</v>
      </c>
      <c r="W91" s="11">
        <v>0.87557700000000005</v>
      </c>
      <c r="X91" s="11">
        <v>4.296017</v>
      </c>
    </row>
    <row r="92" spans="1:24" ht="13.5" customHeight="1" x14ac:dyDescent="0.15">
      <c r="A92" s="1"/>
      <c r="B92" s="16" t="s">
        <v>109</v>
      </c>
      <c r="C92" s="13">
        <v>0.18242080875444699</v>
      </c>
      <c r="D92" s="14">
        <v>0.183284453914835</v>
      </c>
      <c r="E92" s="14">
        <v>0.18395600000000001</v>
      </c>
      <c r="F92" s="14">
        <v>0.101119</v>
      </c>
      <c r="G92" s="14">
        <v>0.37794100000000003</v>
      </c>
      <c r="H92" s="14">
        <v>0.18732399999999999</v>
      </c>
      <c r="I92" s="14">
        <v>1.069453</v>
      </c>
      <c r="J92" s="14">
        <v>0.60963599999999996</v>
      </c>
      <c r="K92" s="14">
        <v>0.99685999999999997</v>
      </c>
      <c r="L92" s="14">
        <v>2.5637439999999998</v>
      </c>
      <c r="M92" s="14">
        <v>3.5549140000000001</v>
      </c>
      <c r="N92" s="14">
        <v>6.0999999999999999E-2</v>
      </c>
      <c r="O92" s="14">
        <v>1.72248</v>
      </c>
      <c r="P92" s="14">
        <v>1.18215</v>
      </c>
      <c r="Q92" s="14">
        <v>0.35066799999999998</v>
      </c>
      <c r="R92" s="14">
        <v>0.53852199999999995</v>
      </c>
      <c r="S92" s="14">
        <v>2.79156</v>
      </c>
      <c r="T92" s="14">
        <v>8.1114800000000002</v>
      </c>
      <c r="U92" s="14">
        <v>9.8099559999999997</v>
      </c>
      <c r="V92" s="14">
        <v>9.2176299999999998</v>
      </c>
      <c r="W92" s="14">
        <v>10.859089000000001</v>
      </c>
      <c r="X92" s="14">
        <v>0.51535600000000004</v>
      </c>
    </row>
    <row r="93" spans="1:24" ht="13.5" customHeight="1" x14ac:dyDescent="0.15">
      <c r="A93" s="1"/>
      <c r="B93" s="16" t="s">
        <v>110</v>
      </c>
      <c r="C93" s="10">
        <v>19.0269940062974</v>
      </c>
      <c r="D93" s="11">
        <v>11.861771792184099</v>
      </c>
      <c r="E93" s="11">
        <v>3.770054</v>
      </c>
      <c r="F93" s="11">
        <v>9.0095340000000004</v>
      </c>
      <c r="G93" s="11">
        <v>3.473487</v>
      </c>
      <c r="H93" s="11">
        <v>3.195729</v>
      </c>
      <c r="I93" s="11">
        <v>4.0281989999999999</v>
      </c>
      <c r="J93" s="11">
        <v>6.1962679999999999</v>
      </c>
      <c r="K93" s="11">
        <v>15.782840999999999</v>
      </c>
      <c r="L93" s="11">
        <v>52.630727999999998</v>
      </c>
      <c r="M93" s="11">
        <v>32.382299000000003</v>
      </c>
      <c r="N93" s="11">
        <v>5.1478650000000004</v>
      </c>
      <c r="O93" s="11">
        <v>10.364323000000001</v>
      </c>
      <c r="P93" s="11">
        <v>25.115341999999998</v>
      </c>
      <c r="Q93" s="11">
        <v>40.341068</v>
      </c>
      <c r="R93" s="11">
        <v>31.650846000000001</v>
      </c>
      <c r="S93" s="11">
        <v>23.215693000000002</v>
      </c>
      <c r="T93" s="11">
        <v>9.4603619999999999</v>
      </c>
      <c r="U93" s="11">
        <v>14.593075000000001</v>
      </c>
      <c r="V93" s="11">
        <v>32.735064000000001</v>
      </c>
      <c r="W93" s="11">
        <v>47.639110000000002</v>
      </c>
      <c r="X93" s="11">
        <v>25.829801</v>
      </c>
    </row>
    <row r="94" spans="1:24" ht="13.5" customHeight="1" x14ac:dyDescent="0.15">
      <c r="A94" s="1"/>
      <c r="B94" s="16" t="s">
        <v>111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>
        <v>8.0300999999999997E-2</v>
      </c>
      <c r="Q94" s="14">
        <v>0.12310500000000001</v>
      </c>
      <c r="R94" s="14">
        <v>8.4984000000000004E-2</v>
      </c>
      <c r="S94" s="14">
        <v>1.1507999999999999E-2</v>
      </c>
      <c r="T94" s="14"/>
      <c r="U94" s="14">
        <v>1.55E-4</v>
      </c>
      <c r="V94" s="14">
        <v>7.2610000000000001E-3</v>
      </c>
      <c r="W94" s="14">
        <v>1.4899999999999999E-4</v>
      </c>
      <c r="X94" s="14">
        <v>3.4499999999999998E-4</v>
      </c>
    </row>
    <row r="95" spans="1:24" ht="13.5" customHeight="1" x14ac:dyDescent="0.15">
      <c r="A95" s="1"/>
      <c r="B95" s="16" t="s">
        <v>112</v>
      </c>
      <c r="C95" s="10"/>
      <c r="D95" s="11"/>
      <c r="E95" s="11"/>
      <c r="F95" s="11">
        <v>1.4418839999999999</v>
      </c>
      <c r="G95" s="11">
        <v>0.19765199999999999</v>
      </c>
      <c r="H95" s="11">
        <v>0.169572</v>
      </c>
      <c r="I95" s="11">
        <v>8.5142880000000005</v>
      </c>
      <c r="J95" s="11">
        <v>7.7814180000000004</v>
      </c>
      <c r="K95" s="11"/>
      <c r="L95" s="11"/>
      <c r="M95" s="11"/>
      <c r="N95" s="11"/>
      <c r="O95" s="11">
        <v>16.080763000000001</v>
      </c>
      <c r="P95" s="11">
        <v>17.261896</v>
      </c>
      <c r="Q95" s="11">
        <v>12.174547</v>
      </c>
      <c r="R95" s="11">
        <v>14.828564999999999</v>
      </c>
      <c r="S95" s="11">
        <v>25.287851</v>
      </c>
      <c r="T95" s="11">
        <v>21.981938</v>
      </c>
      <c r="U95" s="11">
        <v>17.287300999999999</v>
      </c>
      <c r="V95" s="11">
        <v>17.612607000000001</v>
      </c>
      <c r="W95" s="11">
        <v>24.414337</v>
      </c>
      <c r="X95" s="11">
        <v>37.476484999999997</v>
      </c>
    </row>
    <row r="96" spans="1:24" ht="13.5" customHeight="1" x14ac:dyDescent="0.15">
      <c r="A96" s="1"/>
      <c r="B96" s="16" t="s">
        <v>113</v>
      </c>
      <c r="C96" s="13">
        <v>4.2411059088015532</v>
      </c>
      <c r="D96" s="14">
        <v>5.0531674945799701</v>
      </c>
      <c r="E96" s="14">
        <v>3.4170739999999999</v>
      </c>
      <c r="F96" s="14">
        <v>3.7975490000000001</v>
      </c>
      <c r="G96" s="14">
        <v>8.4618470000000006</v>
      </c>
      <c r="H96" s="14">
        <v>5.4641089999999997</v>
      </c>
      <c r="I96" s="14">
        <v>6.42319</v>
      </c>
      <c r="J96" s="14">
        <v>10.681411000000001</v>
      </c>
      <c r="K96" s="14">
        <v>16.139012000000001</v>
      </c>
      <c r="L96" s="14">
        <v>33.478282</v>
      </c>
      <c r="M96" s="14">
        <v>60.140009999999997</v>
      </c>
      <c r="N96" s="14">
        <v>19.451630000000002</v>
      </c>
      <c r="O96" s="14">
        <v>43.111106999999997</v>
      </c>
      <c r="P96" s="14">
        <v>81.935588999999993</v>
      </c>
      <c r="Q96" s="14">
        <v>99.096147000000002</v>
      </c>
      <c r="R96" s="14">
        <v>46.524149000000001</v>
      </c>
      <c r="S96" s="14">
        <v>68.964101999999997</v>
      </c>
      <c r="T96" s="14">
        <v>74.906435000000002</v>
      </c>
      <c r="U96" s="14">
        <v>81.091438999999994</v>
      </c>
      <c r="V96" s="14">
        <v>111.287435</v>
      </c>
      <c r="W96" s="14">
        <v>82.773471999999998</v>
      </c>
      <c r="X96" s="14">
        <v>103.18130600000001</v>
      </c>
    </row>
    <row r="97" spans="1:24" ht="13.5" customHeight="1" x14ac:dyDescent="0.15">
      <c r="A97" s="1"/>
      <c r="B97" s="16" t="s">
        <v>114</v>
      </c>
      <c r="C97" s="10"/>
      <c r="D97" s="11">
        <v>4.9230995260030284</v>
      </c>
      <c r="E97" s="11">
        <v>0.41004400000000002</v>
      </c>
      <c r="F97" s="11">
        <v>0.130521</v>
      </c>
      <c r="G97" s="11">
        <v>0.71135999999999999</v>
      </c>
      <c r="H97" s="11">
        <v>0.62948400000000004</v>
      </c>
      <c r="I97" s="11">
        <v>1.911348</v>
      </c>
      <c r="J97" s="11">
        <v>1.2360469999999999</v>
      </c>
      <c r="K97" s="11">
        <v>0.31090899999999999</v>
      </c>
      <c r="L97" s="11">
        <v>0.160136</v>
      </c>
      <c r="M97" s="11">
        <v>0.34150900000000001</v>
      </c>
      <c r="N97" s="11"/>
      <c r="O97" s="11">
        <v>6.1580999999999997E-2</v>
      </c>
      <c r="P97" s="11">
        <v>5.1378E-2</v>
      </c>
      <c r="Q97" s="11">
        <v>7.6631000000000005E-2</v>
      </c>
      <c r="R97" s="11">
        <v>9.9515000000000006E-2</v>
      </c>
      <c r="S97" s="11">
        <v>0.36812499999999998</v>
      </c>
      <c r="T97" s="11">
        <v>8.9923000000000003E-2</v>
      </c>
      <c r="U97" s="11">
        <v>0.254639</v>
      </c>
      <c r="V97" s="11">
        <v>0.44420700000000002</v>
      </c>
      <c r="W97" s="11">
        <v>0.27130199999999999</v>
      </c>
      <c r="X97" s="11">
        <v>0.51442900000000003</v>
      </c>
    </row>
    <row r="98" spans="1:24" ht="13.5" customHeight="1" x14ac:dyDescent="0.15">
      <c r="A98" s="1"/>
      <c r="B98" s="16" t="s">
        <v>115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>
        <v>4.3083000000000003E-2</v>
      </c>
      <c r="S98" s="14">
        <v>0.50824400000000003</v>
      </c>
      <c r="T98" s="14">
        <v>0.56821299999999997</v>
      </c>
      <c r="U98" s="14">
        <v>0.75624800000000003</v>
      </c>
      <c r="V98" s="14">
        <v>0.77632999999999996</v>
      </c>
      <c r="W98" s="14">
        <v>0.60485</v>
      </c>
      <c r="X98" s="14">
        <v>0.48984899999999998</v>
      </c>
    </row>
    <row r="99" spans="1:24" ht="13.5" customHeight="1" x14ac:dyDescent="0.15">
      <c r="A99" s="1"/>
      <c r="B99" s="16" t="s">
        <v>116</v>
      </c>
      <c r="C99" s="10"/>
      <c r="D99" s="11"/>
      <c r="E99" s="11">
        <v>0.28731400000000001</v>
      </c>
      <c r="F99" s="11">
        <v>0.12726599999999999</v>
      </c>
      <c r="G99" s="11">
        <v>0.41111999999999999</v>
      </c>
      <c r="H99" s="11">
        <v>0.29292000000000001</v>
      </c>
      <c r="I99" s="11">
        <v>1.284348</v>
      </c>
      <c r="J99" s="11">
        <v>4.0427999999999999E-2</v>
      </c>
      <c r="K99" s="11">
        <v>0.126417</v>
      </c>
      <c r="L99" s="11">
        <v>0.38270799999999999</v>
      </c>
      <c r="M99" s="11">
        <v>0.241395</v>
      </c>
      <c r="N99" s="11">
        <v>0.26742899999999997</v>
      </c>
      <c r="O99" s="11">
        <v>0.30032500000000001</v>
      </c>
      <c r="P99" s="11">
        <v>0.37418699999999999</v>
      </c>
      <c r="Q99" s="11">
        <v>0.326291</v>
      </c>
      <c r="R99" s="11">
        <v>4.8507000000000002E-2</v>
      </c>
      <c r="S99" s="11">
        <v>6.6144999999999995E-2</v>
      </c>
      <c r="T99" s="11">
        <v>4.9306999999999997E-2</v>
      </c>
      <c r="U99" s="11">
        <v>0.82796199999999998</v>
      </c>
      <c r="V99" s="11">
        <v>4.7897000000000002E-2</v>
      </c>
      <c r="W99" s="11">
        <v>2.6024389999999999</v>
      </c>
      <c r="X99" s="11">
        <v>0.34829599999999999</v>
      </c>
    </row>
    <row r="100" spans="1:24" ht="13.5" customHeight="1" x14ac:dyDescent="0.15">
      <c r="A100" s="1"/>
      <c r="B100" s="16" t="s">
        <v>117</v>
      </c>
      <c r="C100" s="13">
        <v>34.940559218431602</v>
      </c>
      <c r="D100" s="14">
        <v>30.248456399974398</v>
      </c>
      <c r="E100" s="14">
        <v>45.366118999999998</v>
      </c>
      <c r="F100" s="14">
        <v>28.541740000000001</v>
      </c>
      <c r="G100" s="14">
        <v>20.845161000000001</v>
      </c>
      <c r="H100" s="14">
        <v>31.340658999999999</v>
      </c>
      <c r="I100" s="14">
        <v>43.606628999999998</v>
      </c>
      <c r="J100" s="14">
        <v>93.508105</v>
      </c>
      <c r="K100" s="14">
        <v>186.293431</v>
      </c>
      <c r="L100" s="14">
        <v>252.67751200000001</v>
      </c>
      <c r="M100" s="14">
        <v>345.028864</v>
      </c>
      <c r="N100" s="14">
        <v>336.89725399999998</v>
      </c>
      <c r="O100" s="14">
        <v>250.23973899999999</v>
      </c>
      <c r="P100" s="14">
        <v>331.75369999999998</v>
      </c>
      <c r="Q100" s="14">
        <v>210.64549400000001</v>
      </c>
      <c r="R100" s="14">
        <v>152.97051099999999</v>
      </c>
      <c r="S100" s="14">
        <v>167.38312099999999</v>
      </c>
      <c r="T100" s="14">
        <v>133.17020099999999</v>
      </c>
      <c r="U100" s="14">
        <v>140.21886000000001</v>
      </c>
      <c r="V100" s="14">
        <v>175.41492600000001</v>
      </c>
      <c r="W100" s="14">
        <v>189.862763</v>
      </c>
      <c r="X100" s="14">
        <v>189.17471699999999</v>
      </c>
    </row>
    <row r="101" spans="1:24" ht="13.5" customHeight="1" x14ac:dyDescent="0.15">
      <c r="A101" s="1"/>
      <c r="B101" s="16" t="s">
        <v>118</v>
      </c>
      <c r="C101" s="10">
        <v>13.6761512588901</v>
      </c>
      <c r="D101" s="11">
        <v>9.851116609299817</v>
      </c>
      <c r="E101" s="11">
        <v>15.335011</v>
      </c>
      <c r="F101" s="11">
        <v>23.527501000000001</v>
      </c>
      <c r="G101" s="11">
        <v>8.9593969999999992</v>
      </c>
      <c r="H101" s="11">
        <v>20.978151</v>
      </c>
      <c r="I101" s="11">
        <v>27.712911999999999</v>
      </c>
      <c r="J101" s="11">
        <v>5.3811220000000004</v>
      </c>
      <c r="K101" s="11">
        <v>12.844723999999999</v>
      </c>
      <c r="L101" s="11">
        <v>66.045733999999996</v>
      </c>
      <c r="M101" s="11">
        <v>115.66489199999999</v>
      </c>
      <c r="N101" s="11">
        <v>29.131972000000001</v>
      </c>
      <c r="O101" s="11">
        <v>38.26361</v>
      </c>
      <c r="P101" s="11">
        <v>46.535639000000003</v>
      </c>
      <c r="Q101" s="11">
        <v>48.559990999999997</v>
      </c>
      <c r="R101" s="11">
        <v>51.454639</v>
      </c>
      <c r="S101" s="11">
        <v>40.159435999999999</v>
      </c>
      <c r="T101" s="11">
        <v>35.963448</v>
      </c>
      <c r="U101" s="11">
        <v>36.591515000000001</v>
      </c>
      <c r="V101" s="11">
        <v>32.610433</v>
      </c>
      <c r="W101" s="11">
        <v>60.149948999999999</v>
      </c>
      <c r="X101" s="11">
        <v>67.797043000000002</v>
      </c>
    </row>
    <row r="102" spans="1:24" ht="13.5" customHeight="1" x14ac:dyDescent="0.15">
      <c r="A102" s="1"/>
      <c r="B102" s="16" t="s">
        <v>119</v>
      </c>
      <c r="C102" s="13">
        <v>63.681489197531299</v>
      </c>
      <c r="D102" s="14">
        <v>76.319585969826832</v>
      </c>
      <c r="E102" s="14">
        <v>30.393644999999999</v>
      </c>
      <c r="F102" s="14">
        <v>3.2463299999999999</v>
      </c>
      <c r="G102" s="14">
        <v>41.703327999999999</v>
      </c>
      <c r="H102" s="14">
        <v>74.781232000000003</v>
      </c>
      <c r="I102" s="14">
        <v>97.373750000000001</v>
      </c>
      <c r="J102" s="14">
        <v>70.108649</v>
      </c>
      <c r="K102" s="14">
        <v>104.084177</v>
      </c>
      <c r="L102" s="14">
        <v>165.797302</v>
      </c>
      <c r="M102" s="14">
        <v>237.01019400000001</v>
      </c>
      <c r="N102" s="14">
        <v>186.43970899999999</v>
      </c>
      <c r="O102" s="14">
        <v>276.84437700000001</v>
      </c>
      <c r="P102" s="14">
        <v>303.69557099999997</v>
      </c>
      <c r="Q102" s="14">
        <v>426.00050299999998</v>
      </c>
      <c r="R102" s="14">
        <v>404.28956299999999</v>
      </c>
      <c r="S102" s="14">
        <v>367.067744</v>
      </c>
      <c r="T102" s="14">
        <v>293.93555800000001</v>
      </c>
      <c r="U102" s="14">
        <v>285.00497000000001</v>
      </c>
      <c r="V102" s="14">
        <v>360.32249400000001</v>
      </c>
      <c r="W102" s="14">
        <v>403.49338699999998</v>
      </c>
      <c r="X102" s="14">
        <v>381.38514600000002</v>
      </c>
    </row>
    <row r="103" spans="1:24" ht="13.5" customHeight="1" x14ac:dyDescent="0.15">
      <c r="A103" s="1"/>
      <c r="B103" s="16" t="s">
        <v>120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>
        <v>2.125591</v>
      </c>
      <c r="N103" s="11"/>
      <c r="O103" s="11"/>
      <c r="P103" s="11"/>
      <c r="Q103" s="11"/>
      <c r="R103" s="11"/>
      <c r="S103" s="11">
        <v>0.123955</v>
      </c>
      <c r="T103" s="11">
        <v>1.0157989999999999</v>
      </c>
      <c r="U103" s="11">
        <v>2.7007409999999998</v>
      </c>
      <c r="V103" s="11">
        <v>1.84849</v>
      </c>
      <c r="W103" s="11">
        <v>2.7848989999999998</v>
      </c>
      <c r="X103" s="11">
        <v>1.7797959999999999</v>
      </c>
    </row>
    <row r="104" spans="1:24" ht="13.5" customHeight="1" x14ac:dyDescent="0.15">
      <c r="A104" s="1"/>
      <c r="B104" s="16" t="s">
        <v>121</v>
      </c>
      <c r="C104" s="13">
        <v>97.588178308002838</v>
      </c>
      <c r="D104" s="14">
        <v>103.69857724979801</v>
      </c>
      <c r="E104" s="14">
        <v>104.20607200000001</v>
      </c>
      <c r="F104" s="14">
        <v>17.400338999999999</v>
      </c>
      <c r="G104" s="14">
        <v>127.03475299999999</v>
      </c>
      <c r="H104" s="14">
        <v>151.054204</v>
      </c>
      <c r="I104" s="14">
        <v>157.66898699999999</v>
      </c>
      <c r="J104" s="14">
        <v>225.24042700000001</v>
      </c>
      <c r="K104" s="14">
        <v>369.29410799999999</v>
      </c>
      <c r="L104" s="14">
        <v>316.037803</v>
      </c>
      <c r="M104" s="14">
        <v>547.23025800000005</v>
      </c>
      <c r="N104" s="14">
        <v>264.66298699999999</v>
      </c>
      <c r="O104" s="14">
        <v>397.62379099999998</v>
      </c>
      <c r="P104" s="14">
        <v>553.03595600000006</v>
      </c>
      <c r="Q104" s="14">
        <v>657.52525900000001</v>
      </c>
      <c r="R104" s="14">
        <v>640.16663600000004</v>
      </c>
      <c r="S104" s="14">
        <v>590.925522</v>
      </c>
      <c r="T104" s="14">
        <v>541.76079900000002</v>
      </c>
      <c r="U104" s="14">
        <v>355.67197299999998</v>
      </c>
      <c r="V104" s="14">
        <v>440.83318500000001</v>
      </c>
      <c r="W104" s="14">
        <v>496.34841599999999</v>
      </c>
      <c r="X104" s="14">
        <v>282.55778299999997</v>
      </c>
    </row>
    <row r="105" spans="1:24" ht="13.5" customHeight="1" x14ac:dyDescent="0.15">
      <c r="A105" s="1"/>
      <c r="B105" s="16" t="s">
        <v>122</v>
      </c>
      <c r="C105" s="10">
        <v>13.201206209748102</v>
      </c>
      <c r="D105" s="11">
        <v>5.7822616175632469</v>
      </c>
      <c r="E105" s="11">
        <v>7.4053849999999999</v>
      </c>
      <c r="F105" s="11"/>
      <c r="G105" s="11"/>
      <c r="H105" s="11"/>
      <c r="I105" s="11"/>
      <c r="J105" s="11">
        <v>1.2726569999999999</v>
      </c>
      <c r="K105" s="11"/>
      <c r="L105" s="11"/>
      <c r="M105" s="11"/>
      <c r="N105" s="11">
        <v>5.814514</v>
      </c>
      <c r="O105" s="11">
        <v>1.0411250000000001</v>
      </c>
      <c r="P105" s="11">
        <v>2.901424</v>
      </c>
      <c r="Q105" s="11">
        <v>1.0034270000000001</v>
      </c>
      <c r="R105" s="11">
        <v>0.184835</v>
      </c>
      <c r="S105" s="11">
        <v>0.25561600000000001</v>
      </c>
      <c r="T105" s="11"/>
      <c r="U105" s="11"/>
      <c r="V105" s="11"/>
      <c r="W105" s="11"/>
      <c r="X105" s="11"/>
    </row>
    <row r="106" spans="1:24" ht="13.5" customHeight="1" x14ac:dyDescent="0.15">
      <c r="A106" s="1"/>
      <c r="B106" s="16" t="s">
        <v>123</v>
      </c>
      <c r="C106" s="13">
        <v>1.6376777872864001</v>
      </c>
      <c r="D106" s="14">
        <v>1.9542370234750499</v>
      </c>
      <c r="E106" s="14">
        <v>1.35988</v>
      </c>
      <c r="F106" s="14">
        <v>5.1727000000000002E-2</v>
      </c>
      <c r="G106" s="14">
        <v>2.6400950000000001</v>
      </c>
      <c r="H106" s="14">
        <v>15.625776</v>
      </c>
      <c r="I106" s="14">
        <v>17.354590000000002</v>
      </c>
      <c r="J106" s="14">
        <v>37.452953000000001</v>
      </c>
      <c r="K106" s="14">
        <v>23.715668999999998</v>
      </c>
      <c r="L106" s="14">
        <v>53.069744</v>
      </c>
      <c r="M106" s="14">
        <v>140.98006599999999</v>
      </c>
      <c r="N106" s="14">
        <v>66.154033999999996</v>
      </c>
      <c r="O106" s="14">
        <v>71.854208999999997</v>
      </c>
      <c r="P106" s="14">
        <v>54.152828</v>
      </c>
      <c r="Q106" s="14">
        <v>32.905056000000002</v>
      </c>
      <c r="R106" s="14">
        <v>55.507897</v>
      </c>
      <c r="S106" s="14">
        <v>95.809731999999997</v>
      </c>
      <c r="T106" s="14">
        <v>78.794078999999996</v>
      </c>
      <c r="U106" s="14">
        <v>69.095962</v>
      </c>
      <c r="V106" s="14">
        <v>109.271224</v>
      </c>
      <c r="W106" s="14">
        <v>78.512116000000006</v>
      </c>
      <c r="X106" s="14">
        <v>39.452730000000003</v>
      </c>
    </row>
    <row r="107" spans="1:24" ht="13.5" customHeight="1" x14ac:dyDescent="0.15">
      <c r="A107" s="1"/>
      <c r="B107" s="16" t="s">
        <v>124</v>
      </c>
      <c r="C107" s="10">
        <v>7.21524118362383E-2</v>
      </c>
      <c r="D107" s="11">
        <v>12.552754098819301</v>
      </c>
      <c r="E107" s="11">
        <v>2.738216</v>
      </c>
      <c r="F107" s="11">
        <v>0.93011900000000003</v>
      </c>
      <c r="G107" s="11">
        <v>1.126852</v>
      </c>
      <c r="H107" s="11">
        <v>0.38954299999999997</v>
      </c>
      <c r="I107" s="11">
        <v>0.55619399999999997</v>
      </c>
      <c r="J107" s="11">
        <v>0.55901299999999998</v>
      </c>
      <c r="K107" s="11">
        <v>22.281044000000001</v>
      </c>
      <c r="L107" s="11">
        <v>17.659478</v>
      </c>
      <c r="M107" s="11">
        <v>23.618283999999999</v>
      </c>
      <c r="N107" s="11">
        <v>12.655931000000001</v>
      </c>
      <c r="O107" s="11">
        <v>5.0130000000000001E-3</v>
      </c>
      <c r="P107" s="11">
        <v>2.0267E-2</v>
      </c>
      <c r="Q107" s="11">
        <v>0.24368400000000001</v>
      </c>
      <c r="R107" s="11">
        <v>1.243E-3</v>
      </c>
      <c r="S107" s="11">
        <v>3.1995000000000003E-2</v>
      </c>
      <c r="T107" s="11">
        <v>0.26652100000000001</v>
      </c>
      <c r="U107" s="11">
        <v>1.7197E-2</v>
      </c>
      <c r="V107" s="11">
        <v>4.5111999999999999E-2</v>
      </c>
      <c r="W107" s="11">
        <v>0.20610899999999999</v>
      </c>
      <c r="X107" s="11">
        <v>0.18892200000000001</v>
      </c>
    </row>
    <row r="108" spans="1:24" ht="13.5" customHeight="1" x14ac:dyDescent="0.15">
      <c r="A108" s="1"/>
      <c r="B108" s="15" t="s">
        <v>125</v>
      </c>
      <c r="C108" s="13">
        <v>509.45896459017911</v>
      </c>
      <c r="D108" s="14">
        <v>503.28647337967482</v>
      </c>
      <c r="E108" s="14">
        <v>564.31621700000005</v>
      </c>
      <c r="F108" s="14">
        <v>644.38731800000005</v>
      </c>
      <c r="G108" s="14">
        <v>621.61105799999996</v>
      </c>
      <c r="H108" s="14">
        <v>867.765446</v>
      </c>
      <c r="I108" s="14">
        <v>1046.2812530000001</v>
      </c>
      <c r="J108" s="14">
        <v>1292.6459170000001</v>
      </c>
      <c r="K108" s="14">
        <v>1921.51774</v>
      </c>
      <c r="L108" s="14">
        <v>2340.4661719999999</v>
      </c>
      <c r="M108" s="14">
        <v>2516.2954549999999</v>
      </c>
      <c r="N108" s="14">
        <v>2223.3720050000002</v>
      </c>
      <c r="O108" s="14">
        <v>2695.778296</v>
      </c>
      <c r="P108" s="14">
        <v>2799.5591829999998</v>
      </c>
      <c r="Q108" s="14">
        <v>2847.191069</v>
      </c>
      <c r="R108" s="14">
        <v>2948.6041169999999</v>
      </c>
      <c r="S108" s="14">
        <v>3294.6966149999998</v>
      </c>
      <c r="T108" s="14">
        <v>3065.7253500000002</v>
      </c>
      <c r="U108" s="14">
        <v>3140.3923060000002</v>
      </c>
      <c r="V108" s="14">
        <v>4156.7442570000003</v>
      </c>
      <c r="W108" s="14">
        <v>4349.468699</v>
      </c>
      <c r="X108" s="14">
        <v>3653.547082</v>
      </c>
    </row>
    <row r="109" spans="1:24" ht="13.5" customHeight="1" x14ac:dyDescent="0.15">
      <c r="A109" s="1"/>
      <c r="B109" s="16" t="s">
        <v>126</v>
      </c>
      <c r="C109" s="10"/>
      <c r="D109" s="11"/>
      <c r="E109" s="11"/>
      <c r="F109" s="11">
        <v>0.73963199999999996</v>
      </c>
      <c r="G109" s="11">
        <v>0.127164</v>
      </c>
      <c r="H109" s="11">
        <v>5.8507680000000004</v>
      </c>
      <c r="I109" s="11">
        <v>0.93751200000000001</v>
      </c>
      <c r="J109" s="11">
        <v>8.0046189999999999</v>
      </c>
      <c r="K109" s="11"/>
      <c r="L109" s="11"/>
      <c r="M109" s="11"/>
      <c r="N109" s="11"/>
      <c r="O109" s="11">
        <v>114.924177</v>
      </c>
      <c r="P109" s="11">
        <v>98.842051999999995</v>
      </c>
      <c r="Q109" s="11">
        <v>65.296397999999996</v>
      </c>
      <c r="R109" s="11">
        <v>32.103064000000003</v>
      </c>
      <c r="S109" s="11">
        <v>1.7133229999999999</v>
      </c>
      <c r="T109" s="11">
        <v>1.4473020000000001</v>
      </c>
      <c r="U109" s="11">
        <v>1.428188</v>
      </c>
      <c r="V109" s="11">
        <v>2.3312900000000001</v>
      </c>
      <c r="W109" s="11">
        <v>0.83296800000000004</v>
      </c>
      <c r="X109" s="11">
        <v>4.1318359999999998</v>
      </c>
    </row>
    <row r="110" spans="1:24" ht="13.5" customHeight="1" x14ac:dyDescent="0.15">
      <c r="A110" s="1"/>
      <c r="B110" s="16" t="s">
        <v>127</v>
      </c>
      <c r="C110" s="13">
        <v>12.293607557122899</v>
      </c>
      <c r="D110" s="14">
        <v>33.369889018202393</v>
      </c>
      <c r="E110" s="14">
        <v>11.938338</v>
      </c>
      <c r="F110" s="14">
        <v>59.549233000000001</v>
      </c>
      <c r="G110" s="14">
        <v>29.114532000000001</v>
      </c>
      <c r="H110" s="14">
        <v>35.367092</v>
      </c>
      <c r="I110" s="14">
        <v>28.933978</v>
      </c>
      <c r="J110" s="14">
        <v>63.590015999999999</v>
      </c>
      <c r="K110" s="14">
        <v>169.94440499999999</v>
      </c>
      <c r="L110" s="14">
        <v>123.364344</v>
      </c>
      <c r="M110" s="14">
        <v>219.07447300000001</v>
      </c>
      <c r="N110" s="14">
        <v>205.96606700000001</v>
      </c>
      <c r="O110" s="14">
        <v>178.903751</v>
      </c>
      <c r="P110" s="14">
        <v>380.41817300000002</v>
      </c>
      <c r="Q110" s="14">
        <v>385.88424900000001</v>
      </c>
      <c r="R110" s="14">
        <v>372.94976200000002</v>
      </c>
      <c r="S110" s="14">
        <v>169.249011</v>
      </c>
      <c r="T110" s="14">
        <v>133.30480499999999</v>
      </c>
      <c r="U110" s="14">
        <v>39.817712999999998</v>
      </c>
      <c r="V110" s="14">
        <v>45.960529000000001</v>
      </c>
      <c r="W110" s="14">
        <v>36.288356</v>
      </c>
      <c r="X110" s="14">
        <v>43.922592999999999</v>
      </c>
    </row>
    <row r="111" spans="1:24" ht="13.5" customHeight="1" x14ac:dyDescent="0.15">
      <c r="A111" s="1"/>
      <c r="B111" s="16" t="s">
        <v>128</v>
      </c>
      <c r="C111" s="10"/>
      <c r="D111" s="11">
        <v>0.417223951907501</v>
      </c>
      <c r="E111" s="11">
        <v>0.27846799999999999</v>
      </c>
      <c r="F111" s="11">
        <v>1.015344</v>
      </c>
      <c r="G111" s="11">
        <v>1.826355</v>
      </c>
      <c r="H111" s="11">
        <v>0.69817399999999996</v>
      </c>
      <c r="I111" s="11">
        <v>1.4995540000000001</v>
      </c>
      <c r="J111" s="11">
        <v>0.94945599999999997</v>
      </c>
      <c r="K111" s="11">
        <v>2.0372539999999999</v>
      </c>
      <c r="L111" s="11">
        <v>1.1699109999999999</v>
      </c>
      <c r="M111" s="11">
        <v>1.728748</v>
      </c>
      <c r="N111" s="11">
        <v>0.52299700000000005</v>
      </c>
      <c r="O111" s="11">
        <v>0.50566900000000004</v>
      </c>
      <c r="P111" s="11">
        <v>0.93483300000000003</v>
      </c>
      <c r="Q111" s="11">
        <v>2.1096050000000002</v>
      </c>
      <c r="R111" s="11">
        <v>2.2353360000000002</v>
      </c>
      <c r="S111" s="11">
        <v>0.489429</v>
      </c>
      <c r="T111" s="11">
        <v>2.3861189999999999</v>
      </c>
      <c r="U111" s="11">
        <v>1.156941</v>
      </c>
      <c r="V111" s="11">
        <v>1.8847240000000001</v>
      </c>
      <c r="W111" s="11">
        <v>0.33926400000000001</v>
      </c>
      <c r="X111" s="11">
        <v>0.27080799999999999</v>
      </c>
    </row>
    <row r="112" spans="1:24" ht="13.5" customHeight="1" x14ac:dyDescent="0.15">
      <c r="A112" s="1"/>
      <c r="B112" s="16" t="s">
        <v>129</v>
      </c>
      <c r="C112" s="13"/>
      <c r="D112" s="14">
        <v>0.18216011739796101</v>
      </c>
      <c r="E112" s="14">
        <v>5.9873000000000003E-2</v>
      </c>
      <c r="F112" s="14">
        <v>5.5440000000000003E-2</v>
      </c>
      <c r="G112" s="14">
        <v>0.72114</v>
      </c>
      <c r="H112" s="14">
        <v>0.23605200000000001</v>
      </c>
      <c r="I112" s="14">
        <v>4.4890080000000001</v>
      </c>
      <c r="J112" s="14">
        <v>7.8209999999999997</v>
      </c>
      <c r="K112" s="14">
        <v>0.80526699999999996</v>
      </c>
      <c r="L112" s="14">
        <v>1.9660470000000001</v>
      </c>
      <c r="M112" s="14">
        <v>2.2699940000000001</v>
      </c>
      <c r="N112" s="14">
        <v>14.320663</v>
      </c>
      <c r="O112" s="14">
        <v>14.167786</v>
      </c>
      <c r="P112" s="14">
        <v>6.0917519999999996</v>
      </c>
      <c r="Q112" s="14">
        <v>9.1549560000000003</v>
      </c>
      <c r="R112" s="14">
        <v>14.776482</v>
      </c>
      <c r="S112" s="14">
        <v>12.236202</v>
      </c>
      <c r="T112" s="14">
        <v>16.693645</v>
      </c>
      <c r="U112" s="14">
        <v>2.5241069999999999</v>
      </c>
      <c r="V112" s="14">
        <v>3.8334320000000002</v>
      </c>
      <c r="W112" s="14">
        <v>1.880962</v>
      </c>
      <c r="X112" s="14">
        <v>0.91902200000000001</v>
      </c>
    </row>
    <row r="113" spans="1:24" ht="13.5" customHeight="1" x14ac:dyDescent="0.15">
      <c r="A113" s="1"/>
      <c r="B113" s="16" t="s">
        <v>130</v>
      </c>
      <c r="C113" s="10">
        <v>5.4750820475278195</v>
      </c>
      <c r="D113" s="11">
        <v>5.0607479770580373</v>
      </c>
      <c r="E113" s="11">
        <v>4.3264870000000002</v>
      </c>
      <c r="F113" s="11">
        <v>8.1211909999999996</v>
      </c>
      <c r="G113" s="11">
        <v>9.4830229999999993</v>
      </c>
      <c r="H113" s="11">
        <v>11.328229</v>
      </c>
      <c r="I113" s="11">
        <v>11.920749000000001</v>
      </c>
      <c r="J113" s="11">
        <v>15.132334999999999</v>
      </c>
      <c r="K113" s="11">
        <v>11.932197</v>
      </c>
      <c r="L113" s="11">
        <v>22.593297</v>
      </c>
      <c r="M113" s="11">
        <v>19.625851000000001</v>
      </c>
      <c r="N113" s="11">
        <v>19.217217000000002</v>
      </c>
      <c r="O113" s="11">
        <v>32.740879999999997</v>
      </c>
      <c r="P113" s="11">
        <v>21.206144999999999</v>
      </c>
      <c r="Q113" s="11">
        <v>25.45795</v>
      </c>
      <c r="R113" s="11">
        <v>32.761682999999998</v>
      </c>
      <c r="S113" s="11">
        <v>17.216183999999998</v>
      </c>
      <c r="T113" s="11">
        <v>23.353465</v>
      </c>
      <c r="U113" s="11">
        <v>19.344764999999999</v>
      </c>
      <c r="V113" s="11">
        <v>22.093702</v>
      </c>
      <c r="W113" s="11">
        <v>17.317972999999999</v>
      </c>
      <c r="X113" s="11">
        <v>14.711088999999999</v>
      </c>
    </row>
    <row r="114" spans="1:24" ht="13.5" customHeight="1" x14ac:dyDescent="0.15">
      <c r="A114" s="1"/>
      <c r="B114" s="16" t="s">
        <v>131</v>
      </c>
      <c r="C114" s="13">
        <v>0.3643518901847308</v>
      </c>
      <c r="D114" s="14">
        <v>3.4118904438423798</v>
      </c>
      <c r="E114" s="14">
        <v>3.7515130000000001</v>
      </c>
      <c r="F114" s="14">
        <v>5.4340039999999998</v>
      </c>
      <c r="G114" s="14">
        <v>5.6782360000000001</v>
      </c>
      <c r="H114" s="14">
        <v>4.051939</v>
      </c>
      <c r="I114" s="14">
        <v>6.0586479999999998</v>
      </c>
      <c r="J114" s="14">
        <v>5.6406960000000002</v>
      </c>
      <c r="K114" s="14">
        <v>16.476334999999999</v>
      </c>
      <c r="L114" s="14">
        <v>10.104912000000001</v>
      </c>
      <c r="M114" s="14">
        <v>14.780319</v>
      </c>
      <c r="N114" s="14">
        <v>18.516504999999999</v>
      </c>
      <c r="O114" s="14">
        <v>14.151059999999999</v>
      </c>
      <c r="P114" s="14">
        <v>27.912172000000002</v>
      </c>
      <c r="Q114" s="14">
        <v>36.186449000000003</v>
      </c>
      <c r="R114" s="14">
        <v>30.334676000000002</v>
      </c>
      <c r="S114" s="14">
        <v>47.176274999999997</v>
      </c>
      <c r="T114" s="14">
        <v>52.713155999999998</v>
      </c>
      <c r="U114" s="14">
        <v>53.540742999999999</v>
      </c>
      <c r="V114" s="14">
        <v>95.186265000000006</v>
      </c>
      <c r="W114" s="14">
        <v>111.02521</v>
      </c>
      <c r="X114" s="14">
        <v>66.672978999999998</v>
      </c>
    </row>
    <row r="115" spans="1:24" ht="13.5" customHeight="1" x14ac:dyDescent="0.15">
      <c r="A115" s="1"/>
      <c r="B115" s="16" t="s">
        <v>132</v>
      </c>
      <c r="C115" s="10">
        <v>23.141549411007901</v>
      </c>
      <c r="D115" s="11">
        <v>22.630179762061612</v>
      </c>
      <c r="E115" s="11">
        <v>20.157533000000001</v>
      </c>
      <c r="F115" s="11">
        <v>11.287998999999999</v>
      </c>
      <c r="G115" s="11">
        <v>17.723210999999999</v>
      </c>
      <c r="H115" s="11">
        <v>35.211334999999998</v>
      </c>
      <c r="I115" s="11">
        <v>24.767092000000002</v>
      </c>
      <c r="J115" s="11">
        <v>38.597011999999999</v>
      </c>
      <c r="K115" s="11">
        <v>31.779256</v>
      </c>
      <c r="L115" s="11">
        <v>66.840670000000003</v>
      </c>
      <c r="M115" s="11">
        <v>132.96293700000001</v>
      </c>
      <c r="N115" s="11">
        <v>138.848806</v>
      </c>
      <c r="O115" s="11">
        <v>135.42885699999999</v>
      </c>
      <c r="P115" s="11">
        <v>80.896685000000005</v>
      </c>
      <c r="Q115" s="11">
        <v>87.880857000000006</v>
      </c>
      <c r="R115" s="11">
        <v>79.527567000000005</v>
      </c>
      <c r="S115" s="11">
        <v>89.774418999999995</v>
      </c>
      <c r="T115" s="11">
        <v>120.614992</v>
      </c>
      <c r="U115" s="11">
        <v>210.51706799999999</v>
      </c>
      <c r="V115" s="11">
        <v>192.16801000000001</v>
      </c>
      <c r="W115" s="11">
        <v>205.80017900000001</v>
      </c>
      <c r="X115" s="11">
        <v>83.672015000000002</v>
      </c>
    </row>
    <row r="116" spans="1:24" ht="13.5" customHeight="1" x14ac:dyDescent="0.15">
      <c r="A116" s="1"/>
      <c r="B116" s="16" t="s">
        <v>133</v>
      </c>
      <c r="C116" s="13">
        <v>0.75254746848264542</v>
      </c>
      <c r="D116" s="14">
        <v>1.69355454491219</v>
      </c>
      <c r="E116" s="14">
        <v>0.42066199999999998</v>
      </c>
      <c r="F116" s="14">
        <v>0.25053599999999998</v>
      </c>
      <c r="G116" s="14">
        <v>0.59080999999999995</v>
      </c>
      <c r="H116" s="14">
        <v>1.6791400000000001</v>
      </c>
      <c r="I116" s="14">
        <v>8.9600690000000007</v>
      </c>
      <c r="J116" s="14">
        <v>1.447827</v>
      </c>
      <c r="K116" s="14">
        <v>6.5868520000000004</v>
      </c>
      <c r="L116" s="14">
        <v>3.6912120000000002</v>
      </c>
      <c r="M116" s="14">
        <v>1.574959</v>
      </c>
      <c r="N116" s="14">
        <v>6.7204769999999998</v>
      </c>
      <c r="O116" s="14">
        <v>2.114773</v>
      </c>
      <c r="P116" s="14">
        <v>3.4196599999999999</v>
      </c>
      <c r="Q116" s="14">
        <v>30.361498999999998</v>
      </c>
      <c r="R116" s="14">
        <v>23.747530000000001</v>
      </c>
      <c r="S116" s="14">
        <v>19.576681000000001</v>
      </c>
      <c r="T116" s="14">
        <v>15.55884</v>
      </c>
      <c r="U116" s="14">
        <v>12.051671000000001</v>
      </c>
      <c r="V116" s="14">
        <v>12.747341</v>
      </c>
      <c r="W116" s="14">
        <v>28.188738000000001</v>
      </c>
      <c r="X116" s="14">
        <v>15.704724000000001</v>
      </c>
    </row>
    <row r="117" spans="1:24" ht="13.5" customHeight="1" x14ac:dyDescent="0.15">
      <c r="A117" s="1"/>
      <c r="B117" s="16" t="s">
        <v>134</v>
      </c>
      <c r="C117" s="10">
        <v>64.127127760246296</v>
      </c>
      <c r="D117" s="11">
        <v>45.510854947551493</v>
      </c>
      <c r="E117" s="11">
        <v>71.693989000000002</v>
      </c>
      <c r="F117" s="11">
        <v>86.178836000000004</v>
      </c>
      <c r="G117" s="11">
        <v>34.794434000000003</v>
      </c>
      <c r="H117" s="11">
        <v>39.721204999999998</v>
      </c>
      <c r="I117" s="11">
        <v>53.463194000000001</v>
      </c>
      <c r="J117" s="11">
        <v>128.84513200000001</v>
      </c>
      <c r="K117" s="11">
        <v>212.485747</v>
      </c>
      <c r="L117" s="11">
        <v>213.311286</v>
      </c>
      <c r="M117" s="11">
        <v>159.08178699999999</v>
      </c>
      <c r="N117" s="11">
        <v>126.21567</v>
      </c>
      <c r="O117" s="11">
        <v>130.49246099999999</v>
      </c>
      <c r="P117" s="11">
        <v>96.422201999999999</v>
      </c>
      <c r="Q117" s="11">
        <v>45.748950000000001</v>
      </c>
      <c r="R117" s="11">
        <v>17.715326000000001</v>
      </c>
      <c r="S117" s="11">
        <v>24.688925999999999</v>
      </c>
      <c r="T117" s="11">
        <v>16.541509999999999</v>
      </c>
      <c r="U117" s="11">
        <v>22.259364999999999</v>
      </c>
      <c r="V117" s="11">
        <v>85.940274000000002</v>
      </c>
      <c r="W117" s="11">
        <v>115.096943</v>
      </c>
      <c r="X117" s="11">
        <v>8.6389189999999996</v>
      </c>
    </row>
    <row r="118" spans="1:24" ht="13.5" customHeight="1" x14ac:dyDescent="0.15">
      <c r="A118" s="1"/>
      <c r="B118" s="16" t="s">
        <v>135</v>
      </c>
      <c r="C118" s="13">
        <v>0.70729055863933921</v>
      </c>
      <c r="D118" s="14">
        <v>0.95155632208640584</v>
      </c>
      <c r="E118" s="14">
        <v>4.2142460000000002</v>
      </c>
      <c r="F118" s="14">
        <v>1.662892</v>
      </c>
      <c r="G118" s="14">
        <v>1.2876780000000001</v>
      </c>
      <c r="H118" s="14">
        <v>3.5298609999999999</v>
      </c>
      <c r="I118" s="14">
        <v>16.356296</v>
      </c>
      <c r="J118" s="14">
        <v>12.015105</v>
      </c>
      <c r="K118" s="14">
        <v>32.344073000000002</v>
      </c>
      <c r="L118" s="14">
        <v>47.902414999999998</v>
      </c>
      <c r="M118" s="14">
        <v>61.290754999999997</v>
      </c>
      <c r="N118" s="14">
        <v>110.877763</v>
      </c>
      <c r="O118" s="14">
        <v>6.9529160000000001</v>
      </c>
      <c r="P118" s="14">
        <v>24.864896999999999</v>
      </c>
      <c r="Q118" s="14">
        <v>4.6198410000000001</v>
      </c>
      <c r="R118" s="14">
        <v>6.109534</v>
      </c>
      <c r="S118" s="14">
        <v>6.4235379999999997</v>
      </c>
      <c r="T118" s="14">
        <v>39.902766</v>
      </c>
      <c r="U118" s="14">
        <v>12.463706</v>
      </c>
      <c r="V118" s="14">
        <v>6.0042460000000002</v>
      </c>
      <c r="W118" s="14">
        <v>26.828619</v>
      </c>
      <c r="X118" s="14">
        <v>46.620548999999997</v>
      </c>
    </row>
    <row r="119" spans="1:24" ht="13.5" customHeight="1" x14ac:dyDescent="0.15">
      <c r="A119" s="1"/>
      <c r="B119" s="16" t="s">
        <v>136</v>
      </c>
      <c r="C119" s="10">
        <v>7.9723852482490596</v>
      </c>
      <c r="D119" s="11">
        <v>4.0329133525960801</v>
      </c>
      <c r="E119" s="11">
        <v>3.3436849999999998</v>
      </c>
      <c r="F119" s="11">
        <v>13.737489</v>
      </c>
      <c r="G119" s="11">
        <v>14.39682</v>
      </c>
      <c r="H119" s="11">
        <v>9.8643090000000004</v>
      </c>
      <c r="I119" s="11">
        <v>13.752745000000001</v>
      </c>
      <c r="J119" s="11">
        <v>25.126677000000001</v>
      </c>
      <c r="K119" s="11">
        <v>22.999768</v>
      </c>
      <c r="L119" s="11">
        <v>12.712911999999999</v>
      </c>
      <c r="M119" s="11">
        <v>16.572118</v>
      </c>
      <c r="N119" s="11">
        <v>22.103190999999999</v>
      </c>
      <c r="O119" s="11">
        <v>21.163499000000002</v>
      </c>
      <c r="P119" s="11">
        <v>29.062142999999999</v>
      </c>
      <c r="Q119" s="11">
        <v>22.554337</v>
      </c>
      <c r="R119" s="11">
        <v>21.809229999999999</v>
      </c>
      <c r="S119" s="11">
        <v>32.193398999999999</v>
      </c>
      <c r="T119" s="11">
        <v>35.757446000000002</v>
      </c>
      <c r="U119" s="11">
        <v>43.158670000000001</v>
      </c>
      <c r="V119" s="11">
        <v>53.903798000000002</v>
      </c>
      <c r="W119" s="11">
        <v>27.388964999999999</v>
      </c>
      <c r="X119" s="11">
        <v>63.118884999999999</v>
      </c>
    </row>
    <row r="120" spans="1:24" ht="13.5" customHeight="1" x14ac:dyDescent="0.15">
      <c r="A120" s="1"/>
      <c r="B120" s="16" t="s">
        <v>137</v>
      </c>
      <c r="C120" s="13">
        <v>0.120115348866769</v>
      </c>
      <c r="D120" s="14">
        <v>0.18668264078691499</v>
      </c>
      <c r="E120" s="14">
        <v>0.13930300000000001</v>
      </c>
      <c r="F120" s="14">
        <v>3.4726E-2</v>
      </c>
      <c r="G120" s="14">
        <v>0.176512</v>
      </c>
      <c r="H120" s="14">
        <v>0.18318200000000001</v>
      </c>
      <c r="I120" s="14">
        <v>3.6792500000000001</v>
      </c>
      <c r="J120" s="14">
        <v>1.301933</v>
      </c>
      <c r="K120" s="14">
        <v>8.8118700000000008</v>
      </c>
      <c r="L120" s="14">
        <v>17.283808000000001</v>
      </c>
      <c r="M120" s="14">
        <v>5.9102880000000004</v>
      </c>
      <c r="N120" s="14">
        <v>5.8109400000000004</v>
      </c>
      <c r="O120" s="14">
        <v>14.246371</v>
      </c>
      <c r="P120" s="14">
        <v>10.476162</v>
      </c>
      <c r="Q120" s="14">
        <v>5.4318780000000002</v>
      </c>
      <c r="R120" s="14">
        <v>4.2440519999999999</v>
      </c>
      <c r="S120" s="14">
        <v>5.0206460000000002</v>
      </c>
      <c r="T120" s="14">
        <v>10.911294</v>
      </c>
      <c r="U120" s="14">
        <v>35.830846999999999</v>
      </c>
      <c r="V120" s="14">
        <v>13.825333000000001</v>
      </c>
      <c r="W120" s="14">
        <v>12.841652</v>
      </c>
      <c r="X120" s="14">
        <v>17.154408</v>
      </c>
    </row>
    <row r="121" spans="1:24" ht="13.5" customHeight="1" x14ac:dyDescent="0.15">
      <c r="A121" s="1"/>
      <c r="B121" s="16" t="s">
        <v>138</v>
      </c>
      <c r="C121" s="10">
        <v>19.462270844814501</v>
      </c>
      <c r="D121" s="11">
        <v>21.738390053643801</v>
      </c>
      <c r="E121" s="11">
        <v>18.380580999999999</v>
      </c>
      <c r="F121" s="11">
        <v>5.3639429999999999</v>
      </c>
      <c r="G121" s="11">
        <v>9.3946719999999999</v>
      </c>
      <c r="H121" s="11">
        <v>19.406814000000001</v>
      </c>
      <c r="I121" s="11">
        <v>22.361761000000001</v>
      </c>
      <c r="J121" s="11">
        <v>29.188863999999999</v>
      </c>
      <c r="K121" s="11">
        <v>23.238187</v>
      </c>
      <c r="L121" s="11">
        <v>40.082782000000002</v>
      </c>
      <c r="M121" s="11">
        <v>107.45153999999999</v>
      </c>
      <c r="N121" s="11">
        <v>94.730017000000004</v>
      </c>
      <c r="O121" s="11">
        <v>68.936085000000006</v>
      </c>
      <c r="P121" s="11">
        <v>92.998633999999996</v>
      </c>
      <c r="Q121" s="11">
        <v>72.817971999999997</v>
      </c>
      <c r="R121" s="11">
        <v>81.306319000000002</v>
      </c>
      <c r="S121" s="11">
        <v>93.239391999999995</v>
      </c>
      <c r="T121" s="11">
        <v>113.14846900000001</v>
      </c>
      <c r="U121" s="11">
        <v>81.462154999999996</v>
      </c>
      <c r="V121" s="11">
        <v>92.668486000000001</v>
      </c>
      <c r="W121" s="11">
        <v>86.386033999999995</v>
      </c>
      <c r="X121" s="11">
        <v>88.469465999999997</v>
      </c>
    </row>
    <row r="122" spans="1:24" ht="13.5" customHeight="1" x14ac:dyDescent="0.15">
      <c r="A122" s="1"/>
      <c r="B122" s="16" t="s">
        <v>139</v>
      </c>
      <c r="C122" s="13">
        <v>0.16682137801083208</v>
      </c>
      <c r="D122" s="14">
        <v>0.14231698085313499</v>
      </c>
      <c r="E122" s="14">
        <v>7.2169999999999998E-2</v>
      </c>
      <c r="F122" s="14">
        <v>0.26155200000000001</v>
      </c>
      <c r="G122" s="14">
        <v>0.108071</v>
      </c>
      <c r="H122" s="14">
        <v>0.26217200000000002</v>
      </c>
      <c r="I122" s="14">
        <v>0.57018899999999995</v>
      </c>
      <c r="J122" s="14">
        <v>3.302073</v>
      </c>
      <c r="K122" s="14">
        <v>1.2956589999999999</v>
      </c>
      <c r="L122" s="14">
        <v>0.46650799999999998</v>
      </c>
      <c r="M122" s="14">
        <v>0.67761000000000005</v>
      </c>
      <c r="N122" s="14">
        <v>0.55192699999999995</v>
      </c>
      <c r="O122" s="14">
        <v>4.1048000000000001E-2</v>
      </c>
      <c r="P122" s="14">
        <v>0.53636099999999998</v>
      </c>
      <c r="Q122" s="14">
        <v>0.22454199999999999</v>
      </c>
      <c r="R122" s="14">
        <v>1.060017</v>
      </c>
      <c r="S122" s="14">
        <v>0.62015399999999998</v>
      </c>
      <c r="T122" s="14">
        <v>1.624698</v>
      </c>
      <c r="U122" s="14">
        <v>0.70355400000000001</v>
      </c>
      <c r="V122" s="14">
        <v>0.44462699999999999</v>
      </c>
      <c r="W122" s="14">
        <v>0.18804000000000001</v>
      </c>
      <c r="X122" s="14">
        <v>1.1081190000000001</v>
      </c>
    </row>
    <row r="123" spans="1:24" ht="13.5" customHeight="1" x14ac:dyDescent="0.15">
      <c r="A123" s="1"/>
      <c r="B123" s="16" t="s">
        <v>140</v>
      </c>
      <c r="C123" s="10">
        <v>4.9939355481401133</v>
      </c>
      <c r="D123" s="11">
        <v>4.7333272628479026</v>
      </c>
      <c r="E123" s="11">
        <v>4.0559320000000003</v>
      </c>
      <c r="F123" s="11">
        <v>0.99179700000000004</v>
      </c>
      <c r="G123" s="11">
        <v>6.7849440000000003</v>
      </c>
      <c r="H123" s="11">
        <v>6.2717999999999998</v>
      </c>
      <c r="I123" s="11">
        <v>6.1943039999999998</v>
      </c>
      <c r="J123" s="11">
        <v>7.6082359999999998</v>
      </c>
      <c r="K123" s="11">
        <v>6.5973040000000003</v>
      </c>
      <c r="L123" s="11">
        <v>26.850231999999998</v>
      </c>
      <c r="M123" s="11">
        <v>16.292949</v>
      </c>
      <c r="N123" s="11">
        <v>30.169450000000001</v>
      </c>
      <c r="O123" s="11">
        <v>34.630681000000003</v>
      </c>
      <c r="P123" s="11">
        <v>14.878094000000001</v>
      </c>
      <c r="Q123" s="11">
        <v>22.909651</v>
      </c>
      <c r="R123" s="11">
        <v>10.198539</v>
      </c>
      <c r="S123" s="11">
        <v>10.048980999999999</v>
      </c>
      <c r="T123" s="11">
        <v>16.547391000000001</v>
      </c>
      <c r="U123" s="11">
        <v>10.484161</v>
      </c>
      <c r="V123" s="11">
        <v>10.148676</v>
      </c>
      <c r="W123" s="11">
        <v>12.879231000000001</v>
      </c>
      <c r="X123" s="11">
        <v>9.9441459999999999</v>
      </c>
    </row>
    <row r="124" spans="1:24" ht="13.5" customHeight="1" x14ac:dyDescent="0.15">
      <c r="A124" s="1"/>
      <c r="B124" s="16" t="s">
        <v>141</v>
      </c>
      <c r="C124" s="13">
        <v>6.1720050589264401</v>
      </c>
      <c r="D124" s="14">
        <v>2.4428121184081699</v>
      </c>
      <c r="E124" s="14"/>
      <c r="F124" s="14">
        <v>4.159027</v>
      </c>
      <c r="G124" s="14">
        <v>6.5221920000000004</v>
      </c>
      <c r="H124" s="14">
        <v>5.7047929999999996</v>
      </c>
      <c r="I124" s="14">
        <v>6.9917619999999996</v>
      </c>
      <c r="J124" s="14">
        <v>6.2965309999999999</v>
      </c>
      <c r="K124" s="14"/>
      <c r="L124" s="14"/>
      <c r="M124" s="14"/>
      <c r="N124" s="14">
        <v>14.955736</v>
      </c>
      <c r="O124" s="14">
        <v>30.410070000000001</v>
      </c>
      <c r="P124" s="14">
        <v>13.108575</v>
      </c>
      <c r="Q124" s="14">
        <v>6.7269420000000002</v>
      </c>
      <c r="R124" s="14">
        <v>22.475577999999999</v>
      </c>
      <c r="S124" s="14">
        <v>5.1966739999999998</v>
      </c>
      <c r="T124" s="14">
        <v>2.8487140000000002</v>
      </c>
      <c r="U124" s="14">
        <v>6.5889430000000004</v>
      </c>
      <c r="V124" s="14">
        <v>2.0006189999999999</v>
      </c>
      <c r="W124" s="14">
        <v>0.43198999999999999</v>
      </c>
      <c r="X124" s="14">
        <v>3.9785279999999998</v>
      </c>
    </row>
    <row r="125" spans="1:24" ht="13.5" customHeight="1" x14ac:dyDescent="0.15">
      <c r="A125" s="1"/>
      <c r="B125" s="16" t="s">
        <v>142</v>
      </c>
      <c r="C125" s="10">
        <v>1.8003821417427801</v>
      </c>
      <c r="D125" s="11">
        <v>1.0359745143382699</v>
      </c>
      <c r="E125" s="11">
        <v>2.0735399999999999</v>
      </c>
      <c r="F125" s="11">
        <v>5.0706579999999999</v>
      </c>
      <c r="G125" s="11">
        <v>8.9576630000000002</v>
      </c>
      <c r="H125" s="11">
        <v>10.68615</v>
      </c>
      <c r="I125" s="11">
        <v>7.3266850000000003</v>
      </c>
      <c r="J125" s="11">
        <v>21.063766999999999</v>
      </c>
      <c r="K125" s="11">
        <v>18.619924999999999</v>
      </c>
      <c r="L125" s="11">
        <v>19.783449999999998</v>
      </c>
      <c r="M125" s="11">
        <v>38.137368000000002</v>
      </c>
      <c r="N125" s="11">
        <v>36.639518000000002</v>
      </c>
      <c r="O125" s="11">
        <v>29.690010999999998</v>
      </c>
      <c r="P125" s="11">
        <v>61.238401000000003</v>
      </c>
      <c r="Q125" s="11">
        <v>39.556384000000001</v>
      </c>
      <c r="R125" s="11">
        <v>29.342085000000001</v>
      </c>
      <c r="S125" s="11">
        <v>27.764659999999999</v>
      </c>
      <c r="T125" s="11">
        <v>11.779059999999999</v>
      </c>
      <c r="U125" s="11">
        <v>15.326859000000001</v>
      </c>
      <c r="V125" s="11">
        <v>25.083417000000001</v>
      </c>
      <c r="W125" s="11">
        <v>33.671613999999998</v>
      </c>
      <c r="X125" s="11">
        <v>15.475776</v>
      </c>
    </row>
    <row r="126" spans="1:24" ht="13.5" customHeight="1" x14ac:dyDescent="0.15">
      <c r="A126" s="1"/>
      <c r="B126" s="16" t="s">
        <v>143</v>
      </c>
      <c r="C126" s="13">
        <v>44.797084081080676</v>
      </c>
      <c r="D126" s="14">
        <v>30.018834272403399</v>
      </c>
      <c r="E126" s="14">
        <v>49.8842</v>
      </c>
      <c r="F126" s="14">
        <v>53.785747000000001</v>
      </c>
      <c r="G126" s="14">
        <v>100.84670300000001</v>
      </c>
      <c r="H126" s="14">
        <v>61.099767999999997</v>
      </c>
      <c r="I126" s="14">
        <v>73.220527000000004</v>
      </c>
      <c r="J126" s="14">
        <v>162.94582</v>
      </c>
      <c r="K126" s="14">
        <v>160.599299</v>
      </c>
      <c r="L126" s="14">
        <v>237.36852300000001</v>
      </c>
      <c r="M126" s="14">
        <v>145.91091299999999</v>
      </c>
      <c r="N126" s="14">
        <v>67.041973999999996</v>
      </c>
      <c r="O126" s="14">
        <v>90.458648999999994</v>
      </c>
      <c r="P126" s="14">
        <v>44.819586999999999</v>
      </c>
      <c r="Q126" s="14">
        <v>57.465589000000001</v>
      </c>
      <c r="R126" s="14">
        <v>46.499567999999996</v>
      </c>
      <c r="S126" s="14">
        <v>114.56174</v>
      </c>
      <c r="T126" s="14">
        <v>261.472962</v>
      </c>
      <c r="U126" s="14">
        <v>144.48449500000001</v>
      </c>
      <c r="V126" s="14">
        <v>91.844980000000007</v>
      </c>
      <c r="W126" s="14">
        <v>67.568128999999999</v>
      </c>
      <c r="X126" s="14">
        <v>61.190275999999997</v>
      </c>
    </row>
    <row r="127" spans="1:24" ht="13.5" customHeight="1" x14ac:dyDescent="0.15">
      <c r="A127" s="1"/>
      <c r="B127" s="16" t="s">
        <v>144</v>
      </c>
      <c r="C127" s="10">
        <v>3.1862849424705</v>
      </c>
      <c r="D127" s="11">
        <v>1.9064755340382993</v>
      </c>
      <c r="E127" s="11">
        <v>4.0589649999999997</v>
      </c>
      <c r="F127" s="11">
        <v>2.9316749999999998</v>
      </c>
      <c r="G127" s="11">
        <v>5.2842779999999996</v>
      </c>
      <c r="H127" s="11">
        <v>10.016080000000001</v>
      </c>
      <c r="I127" s="11">
        <v>25.519651</v>
      </c>
      <c r="J127" s="11">
        <v>29.067095999999999</v>
      </c>
      <c r="K127" s="11">
        <v>50.351666000000002</v>
      </c>
      <c r="L127" s="11">
        <v>39.820343000000001</v>
      </c>
      <c r="M127" s="11">
        <v>56.284506999999998</v>
      </c>
      <c r="N127" s="11">
        <v>26.131133999999999</v>
      </c>
      <c r="O127" s="11">
        <v>32.093497999999997</v>
      </c>
      <c r="P127" s="11">
        <v>46.419699999999999</v>
      </c>
      <c r="Q127" s="11">
        <v>95.105151000000006</v>
      </c>
      <c r="R127" s="11">
        <v>66.166011999999995</v>
      </c>
      <c r="S127" s="11">
        <v>52.633645000000001</v>
      </c>
      <c r="T127" s="11">
        <v>70.773836000000003</v>
      </c>
      <c r="U127" s="11">
        <v>50.760050999999997</v>
      </c>
      <c r="V127" s="11">
        <v>74.404860999999997</v>
      </c>
      <c r="W127" s="11">
        <v>49.917541999999997</v>
      </c>
      <c r="X127" s="11">
        <v>51.743195</v>
      </c>
    </row>
    <row r="128" spans="1:24" ht="13.5" customHeight="1" x14ac:dyDescent="0.15">
      <c r="A128" s="1"/>
      <c r="B128" s="16" t="s">
        <v>145</v>
      </c>
      <c r="C128" s="13">
        <v>44.098251493801314</v>
      </c>
      <c r="D128" s="14">
        <v>41.213090063694473</v>
      </c>
      <c r="E128" s="14">
        <v>45.502986999999997</v>
      </c>
      <c r="F128" s="14">
        <v>113.95904299999999</v>
      </c>
      <c r="G128" s="14">
        <v>43.067489999999999</v>
      </c>
      <c r="H128" s="14">
        <v>85.581185000000005</v>
      </c>
      <c r="I128" s="14">
        <v>83.830714999999998</v>
      </c>
      <c r="J128" s="14">
        <v>157.446966</v>
      </c>
      <c r="K128" s="14">
        <v>160.750314</v>
      </c>
      <c r="L128" s="14">
        <v>220.93422799999999</v>
      </c>
      <c r="M128" s="14">
        <v>221.56577799999999</v>
      </c>
      <c r="N128" s="14">
        <v>179.63527500000001</v>
      </c>
      <c r="O128" s="14">
        <v>269.26585299999999</v>
      </c>
      <c r="P128" s="14">
        <v>245.23529099999999</v>
      </c>
      <c r="Q128" s="14">
        <v>244.48443599999999</v>
      </c>
      <c r="R128" s="14">
        <v>311.88396</v>
      </c>
      <c r="S128" s="14">
        <v>406.89007500000002</v>
      </c>
      <c r="T128" s="14">
        <v>331.03203999999999</v>
      </c>
      <c r="U128" s="14">
        <v>383.52243099999998</v>
      </c>
      <c r="V128" s="14">
        <v>821.17928500000005</v>
      </c>
      <c r="W128" s="14">
        <v>951.32369500000004</v>
      </c>
      <c r="X128" s="14">
        <v>852.18075799999997</v>
      </c>
    </row>
    <row r="129" spans="1:24" ht="13.5" customHeight="1" x14ac:dyDescent="0.15">
      <c r="A129" s="1"/>
      <c r="B129" s="16" t="s">
        <v>146</v>
      </c>
      <c r="C129" s="10">
        <v>6.5044440339012297</v>
      </c>
      <c r="D129" s="11">
        <v>4.7344867517135674</v>
      </c>
      <c r="E129" s="11">
        <v>4.3865910000000001</v>
      </c>
      <c r="F129" s="11">
        <v>7.7379769999999999</v>
      </c>
      <c r="G129" s="11">
        <v>4.417637</v>
      </c>
      <c r="H129" s="11">
        <v>7.282165</v>
      </c>
      <c r="I129" s="11">
        <v>10.306214000000001</v>
      </c>
      <c r="J129" s="11">
        <v>12.220511</v>
      </c>
      <c r="K129" s="11">
        <v>21.426752</v>
      </c>
      <c r="L129" s="11">
        <v>37.396160000000002</v>
      </c>
      <c r="M129" s="11">
        <v>53.720590999999999</v>
      </c>
      <c r="N129" s="11">
        <v>25.786408999999999</v>
      </c>
      <c r="O129" s="11">
        <v>20.584128</v>
      </c>
      <c r="P129" s="11">
        <v>22.496075000000001</v>
      </c>
      <c r="Q129" s="11">
        <v>41.390813000000001</v>
      </c>
      <c r="R129" s="11">
        <v>54.238427000000001</v>
      </c>
      <c r="S129" s="11">
        <v>51.251688000000001</v>
      </c>
      <c r="T129" s="11">
        <v>49.121906000000003</v>
      </c>
      <c r="U129" s="11">
        <v>80.631686999999999</v>
      </c>
      <c r="V129" s="11">
        <v>142.281781</v>
      </c>
      <c r="W129" s="11">
        <v>100.968801</v>
      </c>
      <c r="X129" s="11">
        <v>66.259896999999995</v>
      </c>
    </row>
    <row r="130" spans="1:24" ht="13.5" customHeight="1" x14ac:dyDescent="0.15">
      <c r="A130" s="1"/>
      <c r="B130" s="16" t="s">
        <v>147</v>
      </c>
      <c r="C130" s="13">
        <v>112.142945897853</v>
      </c>
      <c r="D130" s="14">
        <v>147.62935866102703</v>
      </c>
      <c r="E130" s="14">
        <v>152.09228899999999</v>
      </c>
      <c r="F130" s="14">
        <v>134.81407899999999</v>
      </c>
      <c r="G130" s="14">
        <v>126.344382</v>
      </c>
      <c r="H130" s="14">
        <v>152.304326</v>
      </c>
      <c r="I130" s="14">
        <v>222.78390200000001</v>
      </c>
      <c r="J130" s="14"/>
      <c r="K130" s="14">
        <v>294.67368900000002</v>
      </c>
      <c r="L130" s="14">
        <v>336.69007199999999</v>
      </c>
      <c r="M130" s="14">
        <v>331.19176599999997</v>
      </c>
      <c r="N130" s="14">
        <v>301.50890700000002</v>
      </c>
      <c r="O130" s="14">
        <v>366.76770399999998</v>
      </c>
      <c r="P130" s="14">
        <v>368.38366400000001</v>
      </c>
      <c r="Q130" s="14">
        <v>366.05693100000002</v>
      </c>
      <c r="R130" s="14">
        <v>293.99286000000001</v>
      </c>
      <c r="S130" s="14">
        <v>471.53634599999998</v>
      </c>
      <c r="T130" s="14">
        <v>446.36096700000002</v>
      </c>
      <c r="U130" s="14">
        <v>385.762562</v>
      </c>
      <c r="V130" s="14">
        <v>342.91666500000002</v>
      </c>
      <c r="W130" s="14">
        <v>418.79742199999998</v>
      </c>
      <c r="X130" s="14">
        <v>423.60975999999999</v>
      </c>
    </row>
    <row r="131" spans="1:24" ht="13.5" customHeight="1" x14ac:dyDescent="0.15">
      <c r="A131" s="1"/>
      <c r="B131" s="16" t="s">
        <v>148</v>
      </c>
      <c r="C131" s="10">
        <v>0.59498203064622968</v>
      </c>
      <c r="D131" s="11">
        <v>0.26010098157490602</v>
      </c>
      <c r="E131" s="11">
        <v>0.21732299999999999</v>
      </c>
      <c r="F131" s="11">
        <v>5.6945999999999997E-2</v>
      </c>
      <c r="G131" s="11">
        <v>0.36441600000000002</v>
      </c>
      <c r="H131" s="11">
        <v>0.13489200000000001</v>
      </c>
      <c r="I131" s="11">
        <v>0.16533600000000001</v>
      </c>
      <c r="J131" s="11">
        <v>0.73267199999999999</v>
      </c>
      <c r="K131" s="11">
        <v>0.44870599999999999</v>
      </c>
      <c r="L131" s="11">
        <v>1.1175010000000001</v>
      </c>
      <c r="M131" s="11">
        <v>26.189298000000001</v>
      </c>
      <c r="N131" s="11">
        <v>4.3211440000000003</v>
      </c>
      <c r="O131" s="11">
        <v>18.720876000000001</v>
      </c>
      <c r="P131" s="11">
        <v>14.441236999999999</v>
      </c>
      <c r="Q131" s="11">
        <v>3.5746690000000001</v>
      </c>
      <c r="R131" s="11">
        <v>6.614471</v>
      </c>
      <c r="S131" s="11">
        <v>5.555409</v>
      </c>
      <c r="T131" s="11">
        <v>5.1147919999999996</v>
      </c>
      <c r="U131" s="11">
        <v>8.7754270000000005</v>
      </c>
      <c r="V131" s="11">
        <v>12.549493</v>
      </c>
      <c r="W131" s="11">
        <v>12.896269</v>
      </c>
      <c r="X131" s="11">
        <v>27.177458999999999</v>
      </c>
    </row>
    <row r="132" spans="1:24" ht="13.5" customHeight="1" x14ac:dyDescent="0.15">
      <c r="A132" s="1"/>
      <c r="B132" s="16" t="s">
        <v>149</v>
      </c>
      <c r="C132" s="13">
        <v>11.1886352544416</v>
      </c>
      <c r="D132" s="14">
        <v>5.8779729701337935</v>
      </c>
      <c r="E132" s="14">
        <v>7.0955550000000001</v>
      </c>
      <c r="F132" s="14">
        <v>11.722725000000001</v>
      </c>
      <c r="G132" s="14">
        <v>28.824119</v>
      </c>
      <c r="H132" s="14">
        <v>41.085008000000002</v>
      </c>
      <c r="I132" s="14">
        <v>47.040709</v>
      </c>
      <c r="J132" s="14">
        <v>65.872281000000001</v>
      </c>
      <c r="K132" s="14">
        <v>63.137096</v>
      </c>
      <c r="L132" s="14">
        <v>92.817807000000002</v>
      </c>
      <c r="M132" s="14">
        <v>57.736246000000001</v>
      </c>
      <c r="N132" s="14">
        <v>77.999368000000004</v>
      </c>
      <c r="O132" s="14">
        <v>63.053854999999999</v>
      </c>
      <c r="P132" s="14">
        <v>73.659310000000005</v>
      </c>
      <c r="Q132" s="14">
        <v>35.685133999999998</v>
      </c>
      <c r="R132" s="14">
        <v>30.400286000000001</v>
      </c>
      <c r="S132" s="14">
        <v>38.001390999999998</v>
      </c>
      <c r="T132" s="14">
        <v>24.69923</v>
      </c>
      <c r="U132" s="14">
        <v>22.565643999999999</v>
      </c>
      <c r="V132" s="14">
        <v>37.970765</v>
      </c>
      <c r="W132" s="14">
        <v>43.766575000000003</v>
      </c>
      <c r="X132" s="14">
        <v>17.161629999999999</v>
      </c>
    </row>
    <row r="133" spans="1:24" ht="13.5" customHeight="1" x14ac:dyDescent="0.15">
      <c r="A133" s="1"/>
      <c r="B133" s="16" t="s">
        <v>150</v>
      </c>
      <c r="C133" s="10">
        <v>2.5564597513094198</v>
      </c>
      <c r="D133" s="11">
        <v>4.2006175902787071</v>
      </c>
      <c r="E133" s="11">
        <v>5.0173680000000003</v>
      </c>
      <c r="F133" s="11">
        <v>1.6306689999999999</v>
      </c>
      <c r="G133" s="11">
        <v>5.7323729999999999</v>
      </c>
      <c r="H133" s="11">
        <v>14.535285</v>
      </c>
      <c r="I133" s="11">
        <v>3.3812169999999999</v>
      </c>
      <c r="J133" s="11">
        <v>6.1581630000000001</v>
      </c>
      <c r="K133" s="11">
        <v>8.0626770000000008</v>
      </c>
      <c r="L133" s="11">
        <v>11.164096000000001</v>
      </c>
      <c r="M133" s="11">
        <v>8.9071850000000001</v>
      </c>
      <c r="N133" s="11">
        <v>7.4883379999999997</v>
      </c>
      <c r="O133" s="11">
        <v>8.9631629999999998</v>
      </c>
      <c r="P133" s="11">
        <v>5.498888</v>
      </c>
      <c r="Q133" s="11">
        <v>6.8439690000000004</v>
      </c>
      <c r="R133" s="11">
        <v>1.3483099999999999</v>
      </c>
      <c r="S133" s="11">
        <v>10.961755</v>
      </c>
      <c r="T133" s="11">
        <v>12.059374999999999</v>
      </c>
      <c r="U133" s="11">
        <v>8.6709759999999996</v>
      </c>
      <c r="V133" s="11">
        <v>8.3769080000000002</v>
      </c>
      <c r="W133" s="11">
        <v>2.5764399999999998</v>
      </c>
      <c r="X133" s="11">
        <v>1.940477</v>
      </c>
    </row>
    <row r="134" spans="1:24" ht="13.5" customHeight="1" x14ac:dyDescent="0.15">
      <c r="A134" s="1"/>
      <c r="B134" s="16" t="s">
        <v>151</v>
      </c>
      <c r="C134" s="13"/>
      <c r="D134" s="14"/>
      <c r="E134" s="14">
        <v>6.2231000000000002E-2</v>
      </c>
      <c r="F134" s="14">
        <v>3.8989999999999997E-2</v>
      </c>
      <c r="G134" s="14">
        <v>5.7042000000000002E-2</v>
      </c>
      <c r="H134" s="14">
        <v>4.0662999999999998E-2</v>
      </c>
      <c r="I134" s="14">
        <v>3.5014000000000003E-2</v>
      </c>
      <c r="J134" s="14">
        <v>0.124864</v>
      </c>
      <c r="K134" s="14">
        <v>0.129109</v>
      </c>
      <c r="L134" s="14">
        <v>6.3537999999999997E-2</v>
      </c>
      <c r="M134" s="14">
        <v>0.155413</v>
      </c>
      <c r="N134" s="14">
        <v>4.0536999999999997E-2</v>
      </c>
      <c r="O134" s="14">
        <v>0.26422499999999999</v>
      </c>
      <c r="P134" s="14">
        <v>0.31767400000000001</v>
      </c>
      <c r="Q134" s="14">
        <v>1.1756000000000001E-2</v>
      </c>
      <c r="R134" s="14">
        <v>0.13494600000000001</v>
      </c>
      <c r="S134" s="14">
        <v>0.122659</v>
      </c>
      <c r="T134" s="14">
        <v>3.2149999999999998E-2</v>
      </c>
      <c r="U134" s="14">
        <v>2.7541E-2</v>
      </c>
      <c r="V134" s="14">
        <v>1.7142999999999999E-2</v>
      </c>
      <c r="W134" s="14">
        <v>9.6231999999999998E-2</v>
      </c>
      <c r="X134" s="14">
        <v>8.3851999999999996E-2</v>
      </c>
    </row>
    <row r="135" spans="1:24" ht="13.5" customHeight="1" x14ac:dyDescent="0.15">
      <c r="A135" s="1"/>
      <c r="B135" s="16" t="s">
        <v>152</v>
      </c>
      <c r="C135" s="10">
        <v>3.6360105637346001</v>
      </c>
      <c r="D135" s="11">
        <v>2.50649899973333</v>
      </c>
      <c r="E135" s="11">
        <v>4.1784100000000004</v>
      </c>
      <c r="F135" s="11">
        <v>5.8334989999999998</v>
      </c>
      <c r="G135" s="11">
        <v>3.2387510000000002</v>
      </c>
      <c r="H135" s="11">
        <v>3.7645590000000002</v>
      </c>
      <c r="I135" s="11">
        <v>2.5744289999999999</v>
      </c>
      <c r="J135" s="11">
        <v>6.2731050000000002</v>
      </c>
      <c r="K135" s="11">
        <v>9.7389690000000009</v>
      </c>
      <c r="L135" s="11">
        <v>15.815151</v>
      </c>
      <c r="M135" s="11">
        <v>15.538073000000001</v>
      </c>
      <c r="N135" s="11">
        <v>12.988446</v>
      </c>
      <c r="O135" s="11">
        <v>12.761195000000001</v>
      </c>
      <c r="P135" s="11">
        <v>7.4377149999999999</v>
      </c>
      <c r="Q135" s="11">
        <v>18.075184</v>
      </c>
      <c r="R135" s="11">
        <v>18.214279999999999</v>
      </c>
      <c r="S135" s="11">
        <v>17.871027999999999</v>
      </c>
      <c r="T135" s="11">
        <v>15.865275</v>
      </c>
      <c r="U135" s="11">
        <v>7.5216250000000002</v>
      </c>
      <c r="V135" s="11">
        <v>12.817053</v>
      </c>
      <c r="W135" s="11">
        <v>5.2860579999999997</v>
      </c>
      <c r="X135" s="11">
        <v>5.9406369999999997</v>
      </c>
    </row>
    <row r="136" spans="1:24" ht="13.5" customHeight="1" x14ac:dyDescent="0.15">
      <c r="A136" s="1"/>
      <c r="B136" s="16" t="s">
        <v>153</v>
      </c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>
        <v>0.37005700000000002</v>
      </c>
      <c r="P136" s="14">
        <v>5.4900000000000001E-4</v>
      </c>
      <c r="Q136" s="14">
        <v>1.5792600000000001</v>
      </c>
      <c r="R136" s="14">
        <v>0.97355899999999995</v>
      </c>
      <c r="S136" s="14">
        <v>0.70481000000000005</v>
      </c>
      <c r="T136" s="14">
        <v>5.7391999999999999E-2</v>
      </c>
      <c r="U136" s="14">
        <v>0.19902500000000001</v>
      </c>
      <c r="V136" s="14"/>
      <c r="W136" s="14">
        <v>1.6834999999999999E-2</v>
      </c>
      <c r="X136" s="14"/>
    </row>
    <row r="137" spans="1:24" ht="13.5" customHeight="1" x14ac:dyDescent="0.15">
      <c r="A137" s="1"/>
      <c r="B137" s="16" t="s">
        <v>154</v>
      </c>
      <c r="C137" s="10">
        <v>132.16311865115205</v>
      </c>
      <c r="D137" s="11">
        <v>111.95520242934801</v>
      </c>
      <c r="E137" s="11">
        <v>144.55131900000001</v>
      </c>
      <c r="F137" s="11">
        <v>106.17224400000001</v>
      </c>
      <c r="G137" s="11">
        <v>150.24991299999999</v>
      </c>
      <c r="H137" s="11">
        <v>294.74986200000001</v>
      </c>
      <c r="I137" s="11">
        <v>339.71332200000001</v>
      </c>
      <c r="J137" s="11">
        <v>437.06617299999999</v>
      </c>
      <c r="K137" s="11">
        <v>552.38701500000002</v>
      </c>
      <c r="L137" s="11">
        <v>710.49874599999998</v>
      </c>
      <c r="M137" s="11">
        <v>762.31327699999997</v>
      </c>
      <c r="N137" s="11">
        <v>615.09478799999999</v>
      </c>
      <c r="O137" s="11">
        <v>873.60359100000005</v>
      </c>
      <c r="P137" s="11">
        <v>969.38665000000003</v>
      </c>
      <c r="Q137" s="11">
        <v>1052.4911320000001</v>
      </c>
      <c r="R137" s="11">
        <v>1248.112159</v>
      </c>
      <c r="S137" s="11">
        <v>1482.2049400000001</v>
      </c>
      <c r="T137" s="11">
        <v>1190.360003</v>
      </c>
      <c r="U137" s="11">
        <v>1451.5599629999999</v>
      </c>
      <c r="V137" s="11">
        <v>1883.8486330000001</v>
      </c>
      <c r="W137" s="11">
        <v>1911.6150520000001</v>
      </c>
      <c r="X137" s="11">
        <v>1621.7811710000001</v>
      </c>
    </row>
    <row r="138" spans="1:24" ht="13.5" customHeight="1" x14ac:dyDescent="0.15">
      <c r="A138" s="1"/>
      <c r="B138" s="16" t="s">
        <v>155</v>
      </c>
      <c r="C138" s="13"/>
      <c r="D138" s="14"/>
      <c r="E138" s="14"/>
      <c r="F138" s="14">
        <v>0.27459600000000001</v>
      </c>
      <c r="G138" s="14">
        <v>2.1963720000000002</v>
      </c>
      <c r="H138" s="14">
        <v>3.9249480000000001</v>
      </c>
      <c r="I138" s="14">
        <v>2.9280240000000002</v>
      </c>
      <c r="J138" s="14">
        <v>2.57816</v>
      </c>
      <c r="K138" s="14"/>
      <c r="L138" s="14"/>
      <c r="M138" s="14"/>
      <c r="N138" s="14"/>
      <c r="O138" s="14">
        <v>0.62353000000000003</v>
      </c>
      <c r="P138" s="14">
        <v>0.60484300000000002</v>
      </c>
      <c r="Q138" s="14">
        <v>4.5485999999999999E-2</v>
      </c>
      <c r="R138" s="14">
        <v>1.3148679999999999</v>
      </c>
      <c r="S138" s="14">
        <v>6.9629999999999997E-2</v>
      </c>
      <c r="T138" s="14">
        <v>0.54940500000000003</v>
      </c>
      <c r="U138" s="14">
        <v>3.8429999999999999E-2</v>
      </c>
      <c r="V138" s="14">
        <v>1.9666079999999999</v>
      </c>
      <c r="W138" s="14">
        <v>0.31579499999999999</v>
      </c>
      <c r="X138" s="14">
        <v>1.4107209999999999</v>
      </c>
    </row>
    <row r="139" spans="1:24" ht="13.5" customHeight="1" x14ac:dyDescent="0.15">
      <c r="A139" s="1"/>
      <c r="B139" s="16" t="s">
        <v>156</v>
      </c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>
        <v>4.1114999999999999E-2</v>
      </c>
      <c r="W139" s="11"/>
      <c r="X139" s="11">
        <v>8.6104E-2</v>
      </c>
    </row>
    <row r="140" spans="1:24" ht="13.5" customHeight="1" x14ac:dyDescent="0.15">
      <c r="A140" s="1"/>
      <c r="B140" s="16" t="s">
        <v>157</v>
      </c>
      <c r="C140" s="13">
        <v>1.0412756278264799</v>
      </c>
      <c r="D140" s="14">
        <v>5.4433611172350425</v>
      </c>
      <c r="E140" s="14">
        <v>2.3626589999999998</v>
      </c>
      <c r="F140" s="14">
        <v>1.514829</v>
      </c>
      <c r="G140" s="14">
        <v>3.300125</v>
      </c>
      <c r="H140" s="14">
        <v>3.1936900000000001</v>
      </c>
      <c r="I140" s="14">
        <v>16.519397000000001</v>
      </c>
      <c r="J140" s="14">
        <v>36.228827000000003</v>
      </c>
      <c r="K140" s="14">
        <v>33.858348999999997</v>
      </c>
      <c r="L140" s="14">
        <v>28.656220999999999</v>
      </c>
      <c r="M140" s="14">
        <v>39.350712000000001</v>
      </c>
      <c r="N140" s="14">
        <v>59.168740999999997</v>
      </c>
      <c r="O140" s="14">
        <v>108.747877</v>
      </c>
      <c r="P140" s="14">
        <v>37.551059000000002</v>
      </c>
      <c r="Q140" s="14">
        <v>61.459099000000002</v>
      </c>
      <c r="R140" s="14">
        <v>86.013631000000004</v>
      </c>
      <c r="S140" s="14">
        <v>79.703604999999996</v>
      </c>
      <c r="T140" s="14">
        <v>43.092345000000002</v>
      </c>
      <c r="U140" s="14">
        <v>27.212993000000001</v>
      </c>
      <c r="V140" s="14">
        <v>60.304198</v>
      </c>
      <c r="W140" s="14">
        <v>66.937116000000003</v>
      </c>
      <c r="X140" s="14">
        <v>38.467283000000002</v>
      </c>
    </row>
    <row r="141" spans="1:24" ht="13.5" customHeight="1" x14ac:dyDescent="0.15">
      <c r="A141" s="1"/>
      <c r="B141" s="15" t="s">
        <v>158</v>
      </c>
      <c r="C141" s="10">
        <v>3473.5701493478323</v>
      </c>
      <c r="D141" s="11">
        <v>3981.0739721116697</v>
      </c>
      <c r="E141" s="11">
        <v>4011.3464760000002</v>
      </c>
      <c r="F141" s="11">
        <v>3343.0492140000001</v>
      </c>
      <c r="G141" s="11">
        <v>3917.6871350000001</v>
      </c>
      <c r="H141" s="11">
        <v>4834.9975649999997</v>
      </c>
      <c r="I141" s="11">
        <v>5681.1061849999996</v>
      </c>
      <c r="J141" s="11">
        <v>6794.4015289999998</v>
      </c>
      <c r="K141" s="11">
        <v>7228.3502280000002</v>
      </c>
      <c r="L141" s="11">
        <v>8921.4515549999996</v>
      </c>
      <c r="M141" s="11">
        <v>11975.197649</v>
      </c>
      <c r="N141" s="11">
        <v>10098.064651000001</v>
      </c>
      <c r="O141" s="11">
        <v>22781.406054999999</v>
      </c>
      <c r="P141" s="11">
        <v>25920.090096</v>
      </c>
      <c r="Q141" s="11">
        <v>26939.421374000001</v>
      </c>
      <c r="R141" s="11">
        <v>26690.982942999999</v>
      </c>
      <c r="S141" s="11">
        <v>27095.773687000001</v>
      </c>
      <c r="T141" s="11">
        <v>23046.321900999999</v>
      </c>
      <c r="U141" s="11">
        <v>21006.645025999998</v>
      </c>
      <c r="V141" s="11">
        <v>23048.015342999999</v>
      </c>
      <c r="W141" s="11">
        <v>24467.320059000001</v>
      </c>
      <c r="X141" s="11">
        <v>23539.686645999998</v>
      </c>
    </row>
    <row r="142" spans="1:24" ht="13.5" customHeight="1" x14ac:dyDescent="0.15">
      <c r="A142" s="1"/>
      <c r="B142" s="16" t="s">
        <v>159</v>
      </c>
      <c r="C142" s="13">
        <v>195.52451823552798</v>
      </c>
      <c r="D142" s="14">
        <v>191.729647999176</v>
      </c>
      <c r="E142" s="14">
        <v>309.250518</v>
      </c>
      <c r="F142" s="14">
        <v>214.99791300000001</v>
      </c>
      <c r="G142" s="14">
        <v>320.90300300000001</v>
      </c>
      <c r="H142" s="14">
        <v>444.52141499999999</v>
      </c>
      <c r="I142" s="14">
        <v>477.18986200000001</v>
      </c>
      <c r="J142" s="14">
        <v>545.31586800000002</v>
      </c>
      <c r="K142" s="14">
        <v>679.00897399999997</v>
      </c>
      <c r="L142" s="14">
        <v>772.73263099999997</v>
      </c>
      <c r="M142" s="14">
        <v>894.58608200000003</v>
      </c>
      <c r="N142" s="14">
        <v>672.85038799999995</v>
      </c>
      <c r="O142" s="14">
        <v>715.515625</v>
      </c>
      <c r="P142" s="14">
        <v>891.16142500000001</v>
      </c>
      <c r="Q142" s="14">
        <v>994.97371499999997</v>
      </c>
      <c r="R142" s="14">
        <v>999.47156900000004</v>
      </c>
      <c r="S142" s="14">
        <v>1050.1411230000001</v>
      </c>
      <c r="T142" s="14">
        <v>677.91815799999995</v>
      </c>
      <c r="U142" s="14">
        <v>567.16561899999999</v>
      </c>
      <c r="V142" s="14">
        <v>583.37068099999999</v>
      </c>
      <c r="W142" s="14">
        <v>477.78975200000002</v>
      </c>
      <c r="X142" s="14">
        <v>450.01347399999997</v>
      </c>
    </row>
    <row r="143" spans="1:24" ht="13.5" customHeight="1" x14ac:dyDescent="0.15">
      <c r="A143" s="1"/>
      <c r="B143" s="16" t="s">
        <v>160</v>
      </c>
      <c r="C143" s="10">
        <v>14.040008486967901</v>
      </c>
      <c r="D143" s="11">
        <v>14.001996353562602</v>
      </c>
      <c r="E143" s="11">
        <v>16.485626</v>
      </c>
      <c r="F143" s="11">
        <v>2.1233689999999998</v>
      </c>
      <c r="G143" s="11">
        <v>12.37105</v>
      </c>
      <c r="H143" s="11">
        <v>12.493169</v>
      </c>
      <c r="I143" s="11">
        <v>12.162233000000001</v>
      </c>
      <c r="J143" s="11">
        <v>13.211391000000001</v>
      </c>
      <c r="K143" s="11">
        <v>23.243171</v>
      </c>
      <c r="L143" s="11">
        <v>24.384802000000001</v>
      </c>
      <c r="M143" s="11">
        <v>44.157041999999997</v>
      </c>
      <c r="N143" s="11">
        <v>33.907339999999998</v>
      </c>
      <c r="O143" s="11">
        <v>55.597271999999997</v>
      </c>
      <c r="P143" s="11">
        <v>41.115366000000002</v>
      </c>
      <c r="Q143" s="11">
        <v>48.656815000000002</v>
      </c>
      <c r="R143" s="11">
        <v>34.237484000000002</v>
      </c>
      <c r="S143" s="11">
        <v>29.552826</v>
      </c>
      <c r="T143" s="11">
        <v>24.175108999999999</v>
      </c>
      <c r="U143" s="11">
        <v>27.533512000000002</v>
      </c>
      <c r="V143" s="11">
        <v>19.832816999999999</v>
      </c>
      <c r="W143" s="11">
        <v>19.136841</v>
      </c>
      <c r="X143" s="11">
        <v>14.300732</v>
      </c>
    </row>
    <row r="144" spans="1:24" ht="13.5" customHeight="1" x14ac:dyDescent="0.15">
      <c r="A144" s="1"/>
      <c r="B144" s="16" t="s">
        <v>161</v>
      </c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>
        <v>4174.5099170000003</v>
      </c>
      <c r="P144" s="14">
        <v>4567.7606539999997</v>
      </c>
      <c r="Q144" s="14">
        <v>5047.8324279999997</v>
      </c>
      <c r="R144" s="14">
        <v>4607.423796</v>
      </c>
      <c r="S144" s="14">
        <v>4769.153789</v>
      </c>
      <c r="T144" s="14">
        <v>4142.5323239999998</v>
      </c>
      <c r="U144" s="14">
        <v>3724.5058359999998</v>
      </c>
      <c r="V144" s="14">
        <v>3857.761293</v>
      </c>
      <c r="W144" s="14">
        <v>4077.7008970000002</v>
      </c>
      <c r="X144" s="14">
        <v>3947.8873090000002</v>
      </c>
    </row>
    <row r="145" spans="1:24" ht="13.5" customHeight="1" x14ac:dyDescent="0.15">
      <c r="A145" s="1"/>
      <c r="B145" s="16" t="s">
        <v>162</v>
      </c>
      <c r="C145" s="10">
        <v>1.58062025978676</v>
      </c>
      <c r="D145" s="11">
        <v>1.6660628193729001</v>
      </c>
      <c r="E145" s="11">
        <v>4.6196580000000003</v>
      </c>
      <c r="F145" s="11"/>
      <c r="G145" s="11">
        <v>2.04156</v>
      </c>
      <c r="H145" s="11">
        <v>4.4860220000000002</v>
      </c>
      <c r="I145" s="11"/>
      <c r="J145" s="11">
        <v>9.353809</v>
      </c>
      <c r="K145" s="11">
        <v>15.401966</v>
      </c>
      <c r="L145" s="11">
        <v>21.419132999999999</v>
      </c>
      <c r="M145" s="11">
        <v>25.216671000000002</v>
      </c>
      <c r="N145" s="11">
        <v>54.917631999999998</v>
      </c>
      <c r="O145" s="11">
        <v>29.243556000000002</v>
      </c>
      <c r="P145" s="11">
        <v>28.955383000000001</v>
      </c>
      <c r="Q145" s="11">
        <v>55.379055999999999</v>
      </c>
      <c r="R145" s="11">
        <v>33.918177</v>
      </c>
      <c r="S145" s="11">
        <v>24.704685999999999</v>
      </c>
      <c r="T145" s="11">
        <v>33.974702000000001</v>
      </c>
      <c r="U145" s="11">
        <v>28.693636000000001</v>
      </c>
      <c r="V145" s="11">
        <v>57.536631999999997</v>
      </c>
      <c r="W145" s="11">
        <v>40.690485000000002</v>
      </c>
      <c r="X145" s="11">
        <v>41.644131999999999</v>
      </c>
    </row>
    <row r="146" spans="1:24" ht="13.5" customHeight="1" x14ac:dyDescent="0.15">
      <c r="A146" s="1"/>
      <c r="B146" s="16" t="s">
        <v>163</v>
      </c>
      <c r="C146" s="13">
        <v>4.0019845396475198</v>
      </c>
      <c r="D146" s="14">
        <v>3.1968067185985092</v>
      </c>
      <c r="E146" s="14">
        <v>6.2993290000000002</v>
      </c>
      <c r="F146" s="14">
        <v>1.968577</v>
      </c>
      <c r="G146" s="14">
        <v>3.8171400000000002</v>
      </c>
      <c r="H146" s="14">
        <v>4.0977350000000001</v>
      </c>
      <c r="I146" s="14">
        <v>4.7495620000000001</v>
      </c>
      <c r="J146" s="14">
        <v>5.7115429999999998</v>
      </c>
      <c r="K146" s="14">
        <v>7.1245409999999998</v>
      </c>
      <c r="L146" s="14">
        <v>6.6764080000000003</v>
      </c>
      <c r="M146" s="14">
        <v>9.0460550000000008</v>
      </c>
      <c r="N146" s="14">
        <v>8.9979589999999998</v>
      </c>
      <c r="O146" s="14">
        <v>9.0478930000000002</v>
      </c>
      <c r="P146" s="14">
        <v>5.9976390000000004</v>
      </c>
      <c r="Q146" s="14">
        <v>8.4700179999999996</v>
      </c>
      <c r="R146" s="14">
        <v>5.1386099999999999</v>
      </c>
      <c r="S146" s="14">
        <v>6.7810709999999998</v>
      </c>
      <c r="T146" s="14">
        <v>5.2987849999999996</v>
      </c>
      <c r="U146" s="14">
        <v>2.7420119999999999</v>
      </c>
      <c r="V146" s="14">
        <v>4.124206</v>
      </c>
      <c r="W146" s="14">
        <v>3.8394509999999999</v>
      </c>
      <c r="X146" s="14">
        <v>4.8556270000000001</v>
      </c>
    </row>
    <row r="147" spans="1:24" ht="13.5" customHeight="1" x14ac:dyDescent="0.15">
      <c r="A147" s="1"/>
      <c r="B147" s="16" t="s">
        <v>164</v>
      </c>
      <c r="C147" s="10">
        <v>2.7075840203654384</v>
      </c>
      <c r="D147" s="11">
        <v>3.3808309985563105</v>
      </c>
      <c r="E147" s="11">
        <v>1.084903</v>
      </c>
      <c r="F147" s="11">
        <v>8.9409000000000002E-2</v>
      </c>
      <c r="G147" s="11">
        <v>1.283134</v>
      </c>
      <c r="H147" s="11">
        <v>2.6261709999999998</v>
      </c>
      <c r="I147" s="11">
        <v>1.4427840000000001</v>
      </c>
      <c r="J147" s="11">
        <v>2.3781110000000001</v>
      </c>
      <c r="K147" s="11">
        <v>2.0813299999999999</v>
      </c>
      <c r="L147" s="11">
        <v>1.011479</v>
      </c>
      <c r="M147" s="11">
        <v>1.350868</v>
      </c>
      <c r="N147" s="11">
        <v>1.017166</v>
      </c>
      <c r="O147" s="11">
        <v>0.86992100000000006</v>
      </c>
      <c r="P147" s="11">
        <v>1.153778</v>
      </c>
      <c r="Q147" s="11">
        <v>0.72744900000000001</v>
      </c>
      <c r="R147" s="11">
        <v>0.75515600000000005</v>
      </c>
      <c r="S147" s="11">
        <v>0.71828400000000003</v>
      </c>
      <c r="T147" s="11">
        <v>0.73787999999999998</v>
      </c>
      <c r="U147" s="11">
        <v>0.58917600000000003</v>
      </c>
      <c r="V147" s="11">
        <v>7.7746459999999997</v>
      </c>
      <c r="W147" s="11">
        <v>17.274260000000002</v>
      </c>
      <c r="X147" s="11">
        <v>38.829532999999998</v>
      </c>
    </row>
    <row r="148" spans="1:24" ht="13.5" customHeight="1" x14ac:dyDescent="0.15">
      <c r="A148" s="1"/>
      <c r="B148" s="16" t="s">
        <v>165</v>
      </c>
      <c r="C148" s="13">
        <v>13.4093783349626</v>
      </c>
      <c r="D148" s="14">
        <v>11.5813070266308</v>
      </c>
      <c r="E148" s="14">
        <v>25.132193000000001</v>
      </c>
      <c r="F148" s="14">
        <v>23.044186</v>
      </c>
      <c r="G148" s="14">
        <v>34.206502</v>
      </c>
      <c r="H148" s="14">
        <v>66.064036999999999</v>
      </c>
      <c r="I148" s="14">
        <v>32.980486999999997</v>
      </c>
      <c r="J148" s="14">
        <v>35.462935999999999</v>
      </c>
      <c r="K148" s="14">
        <v>39.761726000000003</v>
      </c>
      <c r="L148" s="14">
        <v>46.500883000000002</v>
      </c>
      <c r="M148" s="14">
        <v>57.278489</v>
      </c>
      <c r="N148" s="14">
        <v>59.795192999999998</v>
      </c>
      <c r="O148" s="14">
        <v>73.279708999999997</v>
      </c>
      <c r="P148" s="14">
        <v>78.973725999999999</v>
      </c>
      <c r="Q148" s="14">
        <v>76.690037000000004</v>
      </c>
      <c r="R148" s="14">
        <v>66.720398000000003</v>
      </c>
      <c r="S148" s="14">
        <v>62.810805999999999</v>
      </c>
      <c r="T148" s="14">
        <v>47.647232000000002</v>
      </c>
      <c r="U148" s="14">
        <v>43.795744999999997</v>
      </c>
      <c r="V148" s="14">
        <v>38.905254999999997</v>
      </c>
      <c r="W148" s="14">
        <v>48.554009000000001</v>
      </c>
      <c r="X148" s="14">
        <v>52.128210000000003</v>
      </c>
    </row>
    <row r="149" spans="1:24" ht="13.5" customHeight="1" x14ac:dyDescent="0.15">
      <c r="A149" s="1"/>
      <c r="B149" s="16" t="s">
        <v>166</v>
      </c>
      <c r="C149" s="10">
        <v>0.99872296774261593</v>
      </c>
      <c r="D149" s="11">
        <v>0.75566811627807828</v>
      </c>
      <c r="E149" s="11">
        <v>0.48347200000000001</v>
      </c>
      <c r="F149" s="11">
        <v>0.40060299999999999</v>
      </c>
      <c r="G149" s="11">
        <v>0.51857399999999998</v>
      </c>
      <c r="H149" s="11">
        <v>0.31314199999999998</v>
      </c>
      <c r="I149" s="11">
        <v>0.77832900000000005</v>
      </c>
      <c r="J149" s="11">
        <v>1.319626</v>
      </c>
      <c r="K149" s="11">
        <v>4.835019</v>
      </c>
      <c r="L149" s="11">
        <v>7.7121940000000002</v>
      </c>
      <c r="M149" s="11">
        <v>2.758213</v>
      </c>
      <c r="N149" s="11">
        <v>2.4318249999999999</v>
      </c>
      <c r="O149" s="11">
        <v>3.5001289999999998</v>
      </c>
      <c r="P149" s="11">
        <v>2.429214</v>
      </c>
      <c r="Q149" s="11">
        <v>5.722302</v>
      </c>
      <c r="R149" s="11">
        <v>3.648765</v>
      </c>
      <c r="S149" s="11">
        <v>2.863407</v>
      </c>
      <c r="T149" s="11">
        <v>1.3384640000000001</v>
      </c>
      <c r="U149" s="11">
        <v>0.69012700000000005</v>
      </c>
      <c r="V149" s="11">
        <v>0.50547200000000003</v>
      </c>
      <c r="W149" s="11">
        <v>3.3887</v>
      </c>
      <c r="X149" s="11">
        <v>1.193988</v>
      </c>
    </row>
    <row r="150" spans="1:24" ht="13.5" customHeight="1" x14ac:dyDescent="0.15">
      <c r="A150" s="1"/>
      <c r="B150" s="16" t="s">
        <v>167</v>
      </c>
      <c r="C150" s="13">
        <v>0.16588676667093599</v>
      </c>
      <c r="D150" s="14">
        <v>0.14749513907647102</v>
      </c>
      <c r="E150" s="14">
        <v>0.37546600000000002</v>
      </c>
      <c r="F150" s="14">
        <v>2.1132939999999998</v>
      </c>
      <c r="G150" s="14">
        <v>0.91189699999999996</v>
      </c>
      <c r="H150" s="14">
        <v>3.4085369999999999</v>
      </c>
      <c r="I150" s="14">
        <v>2.901786</v>
      </c>
      <c r="J150" s="14">
        <v>5.23665</v>
      </c>
      <c r="K150" s="14">
        <v>5.4486540000000003</v>
      </c>
      <c r="L150" s="14">
        <v>4.8834679999999997</v>
      </c>
      <c r="M150" s="14">
        <v>8.6128619999999998</v>
      </c>
      <c r="N150" s="14">
        <v>7.2022870000000001</v>
      </c>
      <c r="O150" s="14">
        <v>3.0816530000000002</v>
      </c>
      <c r="P150" s="14">
        <v>2.6140289999999999</v>
      </c>
      <c r="Q150" s="14">
        <v>1.9500710000000001</v>
      </c>
      <c r="R150" s="14">
        <v>4.6799379999999999</v>
      </c>
      <c r="S150" s="14">
        <v>1.834503</v>
      </c>
      <c r="T150" s="14">
        <v>1.6176520000000001</v>
      </c>
      <c r="U150" s="14">
        <v>0.94981000000000004</v>
      </c>
      <c r="V150" s="14">
        <v>2.6678169999999999</v>
      </c>
      <c r="W150" s="14">
        <v>3.7600419999999999</v>
      </c>
      <c r="X150" s="14">
        <v>0.61495200000000005</v>
      </c>
    </row>
    <row r="151" spans="1:24" ht="13.5" customHeight="1" x14ac:dyDescent="0.15">
      <c r="A151" s="1"/>
      <c r="B151" s="16" t="s">
        <v>168</v>
      </c>
      <c r="C151" s="10">
        <v>17.987718022410707</v>
      </c>
      <c r="D151" s="11">
        <v>13.337451857806604</v>
      </c>
      <c r="E151" s="11">
        <v>8.8640760000000007</v>
      </c>
      <c r="F151" s="11">
        <v>10.325082999999999</v>
      </c>
      <c r="G151" s="11">
        <v>12.617093000000001</v>
      </c>
      <c r="H151" s="11">
        <v>16.127306000000001</v>
      </c>
      <c r="I151" s="11">
        <v>11.512174999999999</v>
      </c>
      <c r="J151" s="11">
        <v>7.4947609999999996</v>
      </c>
      <c r="K151" s="11">
        <v>8.3315359999999998</v>
      </c>
      <c r="L151" s="11">
        <v>12.067416</v>
      </c>
      <c r="M151" s="11">
        <v>6.5843020000000001</v>
      </c>
      <c r="N151" s="11">
        <v>6.1164319999999996</v>
      </c>
      <c r="O151" s="11">
        <v>12.105528</v>
      </c>
      <c r="P151" s="11">
        <v>7.3425700000000003</v>
      </c>
      <c r="Q151" s="11">
        <v>5.7225770000000002</v>
      </c>
      <c r="R151" s="11">
        <v>6.2168539999999997</v>
      </c>
      <c r="S151" s="11">
        <v>4.3920519999999996</v>
      </c>
      <c r="T151" s="11">
        <v>4.5248150000000003</v>
      </c>
      <c r="U151" s="11">
        <v>3.7581669999999998</v>
      </c>
      <c r="V151" s="11">
        <v>3.8265929999999999</v>
      </c>
      <c r="W151" s="11">
        <v>4.2715709999999998</v>
      </c>
      <c r="X151" s="11">
        <v>3.8626659999999999</v>
      </c>
    </row>
    <row r="152" spans="1:24" ht="13.5" customHeight="1" x14ac:dyDescent="0.15">
      <c r="A152" s="1"/>
      <c r="B152" s="16" t="s">
        <v>169</v>
      </c>
      <c r="C152" s="13">
        <v>194.67836899462398</v>
      </c>
      <c r="D152" s="14">
        <v>130.60745523601901</v>
      </c>
      <c r="E152" s="14">
        <v>126.012197</v>
      </c>
      <c r="F152" s="14">
        <v>114.32539199999999</v>
      </c>
      <c r="G152" s="14">
        <v>153.095293</v>
      </c>
      <c r="H152" s="14">
        <v>162.641436</v>
      </c>
      <c r="I152" s="14">
        <v>206.46421599999999</v>
      </c>
      <c r="J152" s="14">
        <v>264.702539</v>
      </c>
      <c r="K152" s="14">
        <v>363.849986</v>
      </c>
      <c r="L152" s="14">
        <v>621.51858300000004</v>
      </c>
      <c r="M152" s="14">
        <v>1120.635106</v>
      </c>
      <c r="N152" s="14">
        <v>575.09182499999997</v>
      </c>
      <c r="O152" s="14">
        <v>849.66250400000001</v>
      </c>
      <c r="P152" s="14">
        <v>1086.8010200000001</v>
      </c>
      <c r="Q152" s="14">
        <v>1474.6320800000001</v>
      </c>
      <c r="R152" s="14">
        <v>1366.1273630000001</v>
      </c>
      <c r="S152" s="14">
        <v>1238.030902</v>
      </c>
      <c r="T152" s="14">
        <v>1023.749246</v>
      </c>
      <c r="U152" s="14">
        <v>795.11737800000003</v>
      </c>
      <c r="V152" s="14">
        <v>883.29384600000003</v>
      </c>
      <c r="W152" s="14">
        <v>1278.8172320000001</v>
      </c>
      <c r="X152" s="14">
        <v>1057.792074</v>
      </c>
    </row>
    <row r="153" spans="1:24" ht="13.5" customHeight="1" x14ac:dyDescent="0.15">
      <c r="A153" s="1"/>
      <c r="B153" s="16" t="s">
        <v>170</v>
      </c>
      <c r="C153" s="10">
        <v>18.906997266355702</v>
      </c>
      <c r="D153" s="11">
        <v>19.069735738652401</v>
      </c>
      <c r="E153" s="11">
        <v>25.824445999999998</v>
      </c>
      <c r="F153" s="11">
        <v>6.2163490000000001</v>
      </c>
      <c r="G153" s="11">
        <v>33.741683000000002</v>
      </c>
      <c r="H153" s="11">
        <v>38.339542000000002</v>
      </c>
      <c r="I153" s="11">
        <v>41.057729999999999</v>
      </c>
      <c r="J153" s="11">
        <v>56.836897999999998</v>
      </c>
      <c r="K153" s="11">
        <v>62.454391999999999</v>
      </c>
      <c r="L153" s="11">
        <v>69.089917999999997</v>
      </c>
      <c r="M153" s="11">
        <v>64.079987000000003</v>
      </c>
      <c r="N153" s="11">
        <v>62.467382000000001</v>
      </c>
      <c r="O153" s="11">
        <v>65.877095999999995</v>
      </c>
      <c r="P153" s="11">
        <v>62.448835000000003</v>
      </c>
      <c r="Q153" s="11">
        <v>83.851748999999998</v>
      </c>
      <c r="R153" s="11">
        <v>99.533568000000002</v>
      </c>
      <c r="S153" s="11">
        <v>148.58335400000001</v>
      </c>
      <c r="T153" s="11">
        <v>79.928878999999995</v>
      </c>
      <c r="U153" s="11">
        <v>55.674214999999997</v>
      </c>
      <c r="V153" s="11">
        <v>48.364280000000001</v>
      </c>
      <c r="W153" s="11">
        <v>75.129470999999995</v>
      </c>
      <c r="X153" s="11">
        <v>52.043469000000002</v>
      </c>
    </row>
    <row r="154" spans="1:24" ht="13.5" customHeight="1" x14ac:dyDescent="0.15">
      <c r="A154" s="1"/>
      <c r="B154" s="16" t="s">
        <v>171</v>
      </c>
      <c r="C154" s="13">
        <v>32.823093104439486</v>
      </c>
      <c r="D154" s="14">
        <v>38.903636193096681</v>
      </c>
      <c r="E154" s="14">
        <v>37.821365999999998</v>
      </c>
      <c r="F154" s="14">
        <v>46.101258999999999</v>
      </c>
      <c r="G154" s="14">
        <v>43.647936999999999</v>
      </c>
      <c r="H154" s="14">
        <v>46.119306999999999</v>
      </c>
      <c r="I154" s="14">
        <v>47.317799999999998</v>
      </c>
      <c r="J154" s="14">
        <v>46.935040999999998</v>
      </c>
      <c r="K154" s="14">
        <v>47.351598000000003</v>
      </c>
      <c r="L154" s="14">
        <v>63.172448000000003</v>
      </c>
      <c r="M154" s="14">
        <v>78.678160000000005</v>
      </c>
      <c r="N154" s="14">
        <v>85.233421000000007</v>
      </c>
      <c r="O154" s="14">
        <v>110.28154499999999</v>
      </c>
      <c r="P154" s="14">
        <v>89.927378000000004</v>
      </c>
      <c r="Q154" s="14">
        <v>106.014802</v>
      </c>
      <c r="R154" s="14">
        <v>91.977630000000005</v>
      </c>
      <c r="S154" s="14">
        <v>109.391578</v>
      </c>
      <c r="T154" s="14">
        <v>69.872107</v>
      </c>
      <c r="U154" s="14">
        <v>113.088509</v>
      </c>
      <c r="V154" s="14">
        <v>110.173534</v>
      </c>
      <c r="W154" s="14">
        <v>120.695396</v>
      </c>
      <c r="X154" s="14">
        <v>89.494927000000004</v>
      </c>
    </row>
    <row r="155" spans="1:24" ht="13.5" customHeight="1" x14ac:dyDescent="0.15">
      <c r="A155" s="1"/>
      <c r="B155" s="16" t="s">
        <v>172</v>
      </c>
      <c r="C155" s="10"/>
      <c r="D155" s="11">
        <v>5.3206400348268597</v>
      </c>
      <c r="E155" s="11">
        <v>0.68734099999999998</v>
      </c>
      <c r="F155" s="11">
        <v>0.80371999999999999</v>
      </c>
      <c r="G155" s="11">
        <v>3.197479</v>
      </c>
      <c r="H155" s="11">
        <v>4.8370329999999999</v>
      </c>
      <c r="I155" s="11">
        <v>10.02877</v>
      </c>
      <c r="J155" s="11">
        <v>12.678855</v>
      </c>
      <c r="K155" s="11">
        <v>11.833923</v>
      </c>
      <c r="L155" s="11">
        <v>13.338609</v>
      </c>
      <c r="M155" s="11">
        <v>13.307487</v>
      </c>
      <c r="N155" s="11">
        <v>11.635434999999999</v>
      </c>
      <c r="O155" s="11">
        <v>12.249637999999999</v>
      </c>
      <c r="P155" s="11">
        <v>14.099978</v>
      </c>
      <c r="Q155" s="11">
        <v>7.6817979999999997</v>
      </c>
      <c r="R155" s="11">
        <v>14.689301</v>
      </c>
      <c r="S155" s="11">
        <v>26.448736</v>
      </c>
      <c r="T155" s="11">
        <v>7.8134600000000001</v>
      </c>
      <c r="U155" s="11">
        <v>9.1171290000000003</v>
      </c>
      <c r="V155" s="11">
        <v>3.244891</v>
      </c>
      <c r="W155" s="11">
        <v>1.2791729999999999</v>
      </c>
      <c r="X155" s="11">
        <v>2.7294740000000002</v>
      </c>
    </row>
    <row r="156" spans="1:24" ht="13.5" customHeight="1" x14ac:dyDescent="0.15">
      <c r="A156" s="1"/>
      <c r="B156" s="16" t="s">
        <v>173</v>
      </c>
      <c r="C156" s="13">
        <v>0.197625157047322</v>
      </c>
      <c r="D156" s="14">
        <v>0.98737916732226783</v>
      </c>
      <c r="E156" s="14">
        <v>0.48904700000000001</v>
      </c>
      <c r="F156" s="14">
        <v>1.3118350000000001</v>
      </c>
      <c r="G156" s="14">
        <v>1.9855689999999999</v>
      </c>
      <c r="H156" s="14">
        <v>2.9820600000000002</v>
      </c>
      <c r="I156" s="14">
        <v>2.7072370000000001</v>
      </c>
      <c r="J156" s="14">
        <v>3.9590709999999998</v>
      </c>
      <c r="K156" s="14">
        <v>4.3521530000000004</v>
      </c>
      <c r="L156" s="14">
        <v>6.2882980000000002</v>
      </c>
      <c r="M156" s="14">
        <v>6.6085760000000002</v>
      </c>
      <c r="N156" s="14">
        <v>17.967939999999999</v>
      </c>
      <c r="O156" s="14">
        <v>27.463889999999999</v>
      </c>
      <c r="P156" s="14">
        <v>12.890475</v>
      </c>
      <c r="Q156" s="14">
        <v>25.903123999999998</v>
      </c>
      <c r="R156" s="14">
        <v>9.1292360000000006</v>
      </c>
      <c r="S156" s="14">
        <v>10.917134000000001</v>
      </c>
      <c r="T156" s="14">
        <v>20.948594</v>
      </c>
      <c r="U156" s="14">
        <v>13.000507000000001</v>
      </c>
      <c r="V156" s="14">
        <v>13.223652</v>
      </c>
      <c r="W156" s="14">
        <v>14.367895000000001</v>
      </c>
      <c r="X156" s="14">
        <v>6.8696130000000002</v>
      </c>
    </row>
    <row r="157" spans="1:24" ht="13.5" customHeight="1" x14ac:dyDescent="0.15">
      <c r="A157" s="1"/>
      <c r="B157" s="16" t="s">
        <v>174</v>
      </c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>
        <v>1709.8010750000001</v>
      </c>
      <c r="P157" s="11">
        <v>1581.238893</v>
      </c>
      <c r="Q157" s="11">
        <v>1501.7922840000001</v>
      </c>
      <c r="R157" s="11">
        <v>1513.613347</v>
      </c>
      <c r="S157" s="11">
        <v>1502.425849</v>
      </c>
      <c r="T157" s="11">
        <v>1252.824787</v>
      </c>
      <c r="U157" s="11">
        <v>1164.541383</v>
      </c>
      <c r="V157" s="11">
        <v>1287.726285</v>
      </c>
      <c r="W157" s="11">
        <v>1379.76756</v>
      </c>
      <c r="X157" s="11">
        <v>1339.413552</v>
      </c>
    </row>
    <row r="158" spans="1:24" ht="13.5" customHeight="1" x14ac:dyDescent="0.15">
      <c r="A158" s="1"/>
      <c r="B158" s="16" t="s">
        <v>175</v>
      </c>
      <c r="C158" s="13">
        <v>13.412101315682699</v>
      </c>
      <c r="D158" s="14">
        <v>15.3045278706054</v>
      </c>
      <c r="E158" s="14">
        <v>10.865285</v>
      </c>
      <c r="F158" s="14">
        <v>14.243041</v>
      </c>
      <c r="G158" s="14">
        <v>16.363457</v>
      </c>
      <c r="H158" s="14">
        <v>17.230535</v>
      </c>
      <c r="I158" s="14">
        <v>37.318229000000002</v>
      </c>
      <c r="J158" s="14">
        <v>25.570415000000001</v>
      </c>
      <c r="K158" s="14">
        <v>33.904786000000001</v>
      </c>
      <c r="L158" s="14">
        <v>34.030008000000002</v>
      </c>
      <c r="M158" s="14">
        <v>45.826363000000001</v>
      </c>
      <c r="N158" s="14">
        <v>37.712148999999997</v>
      </c>
      <c r="O158" s="14">
        <v>37.37453</v>
      </c>
      <c r="P158" s="14">
        <v>37.815506999999997</v>
      </c>
      <c r="Q158" s="14">
        <v>70.154909000000004</v>
      </c>
      <c r="R158" s="14">
        <v>78.406284999999997</v>
      </c>
      <c r="S158" s="14">
        <v>68.376862000000003</v>
      </c>
      <c r="T158" s="14">
        <v>80.163838999999996</v>
      </c>
      <c r="U158" s="14">
        <v>70.622348000000002</v>
      </c>
      <c r="V158" s="14">
        <v>66.035827999999995</v>
      </c>
      <c r="W158" s="14">
        <v>76.316822000000002</v>
      </c>
      <c r="X158" s="14">
        <v>64.637556000000004</v>
      </c>
    </row>
    <row r="159" spans="1:24" ht="13.5" customHeight="1" x14ac:dyDescent="0.15">
      <c r="A159" s="1"/>
      <c r="B159" s="16" t="s">
        <v>176</v>
      </c>
      <c r="C159" s="10">
        <v>14.9467863603642</v>
      </c>
      <c r="D159" s="11">
        <v>14.1269224157768</v>
      </c>
      <c r="E159" s="11">
        <v>20.138096999999998</v>
      </c>
      <c r="F159" s="11">
        <v>15.975209</v>
      </c>
      <c r="G159" s="11">
        <v>18.758285000000001</v>
      </c>
      <c r="H159" s="11">
        <v>15.105606999999999</v>
      </c>
      <c r="I159" s="11">
        <v>22.557500000000001</v>
      </c>
      <c r="J159" s="11">
        <v>28.639142</v>
      </c>
      <c r="K159" s="11">
        <v>45.217295</v>
      </c>
      <c r="L159" s="11">
        <v>44.446359999999999</v>
      </c>
      <c r="M159" s="11">
        <v>45.006031999999998</v>
      </c>
      <c r="N159" s="11">
        <v>34.660614000000002</v>
      </c>
      <c r="O159" s="11">
        <v>46.832590000000003</v>
      </c>
      <c r="P159" s="11">
        <v>55.743747999999997</v>
      </c>
      <c r="Q159" s="11">
        <v>63.332945000000002</v>
      </c>
      <c r="R159" s="11">
        <v>62.881829000000003</v>
      </c>
      <c r="S159" s="11">
        <v>73.366923</v>
      </c>
      <c r="T159" s="11">
        <v>45.819265999999999</v>
      </c>
      <c r="U159" s="11">
        <v>40.288694</v>
      </c>
      <c r="V159" s="11">
        <v>32.230345999999997</v>
      </c>
      <c r="W159" s="11">
        <v>31.864834999999999</v>
      </c>
      <c r="X159" s="11">
        <v>38.820042000000001</v>
      </c>
    </row>
    <row r="160" spans="1:24" ht="13.5" customHeight="1" x14ac:dyDescent="0.15">
      <c r="A160" s="1"/>
      <c r="B160" s="16" t="s">
        <v>177</v>
      </c>
      <c r="C160" s="13">
        <v>1.1977599241310399</v>
      </c>
      <c r="D160" s="14">
        <v>1.6950059235313699</v>
      </c>
      <c r="E160" s="14">
        <v>1.8878189999999999</v>
      </c>
      <c r="F160" s="14">
        <v>1.111448</v>
      </c>
      <c r="G160" s="14">
        <v>2.885141</v>
      </c>
      <c r="H160" s="14">
        <v>4.1611969999999996</v>
      </c>
      <c r="I160" s="14">
        <v>8.0801189999999998</v>
      </c>
      <c r="J160" s="14">
        <v>6.0643969999999996</v>
      </c>
      <c r="K160" s="14">
        <v>9.8150639999999996</v>
      </c>
      <c r="L160" s="14">
        <v>7.081734</v>
      </c>
      <c r="M160" s="14">
        <v>5.5377539999999996</v>
      </c>
      <c r="N160" s="14">
        <v>7.3541259999999999</v>
      </c>
      <c r="O160" s="14">
        <v>5.571504</v>
      </c>
      <c r="P160" s="14">
        <v>7.741797</v>
      </c>
      <c r="Q160" s="14">
        <v>5.6694120000000003</v>
      </c>
      <c r="R160" s="14">
        <v>4.3360260000000004</v>
      </c>
      <c r="S160" s="14">
        <v>14.978004</v>
      </c>
      <c r="T160" s="14">
        <v>3.641213</v>
      </c>
      <c r="U160" s="14">
        <v>5.8388229999999997</v>
      </c>
      <c r="V160" s="14">
        <v>7.140441</v>
      </c>
      <c r="W160" s="14">
        <v>6.1237069999999996</v>
      </c>
      <c r="X160" s="14">
        <v>5.7953239999999999</v>
      </c>
    </row>
    <row r="161" spans="1:24" ht="13.5" customHeight="1" x14ac:dyDescent="0.15">
      <c r="A161" s="1"/>
      <c r="B161" s="16" t="s">
        <v>178</v>
      </c>
      <c r="C161" s="10">
        <v>87.523924373529013</v>
      </c>
      <c r="D161" s="11">
        <v>93.956465091773623</v>
      </c>
      <c r="E161" s="11">
        <v>96.786567000000005</v>
      </c>
      <c r="F161" s="11">
        <v>80.293797999999995</v>
      </c>
      <c r="G161" s="11">
        <v>92.953419999999994</v>
      </c>
      <c r="H161" s="11">
        <v>147.18614600000001</v>
      </c>
      <c r="I161" s="11">
        <v>188.00059200000001</v>
      </c>
      <c r="J161" s="11">
        <v>240.59341699999999</v>
      </c>
      <c r="K161" s="11">
        <v>253.63463999999999</v>
      </c>
      <c r="L161" s="11">
        <v>308.35728499999999</v>
      </c>
      <c r="M161" s="11">
        <v>388.13164899999998</v>
      </c>
      <c r="N161" s="11">
        <v>336.43284199999999</v>
      </c>
      <c r="O161" s="11">
        <v>356.72267099999999</v>
      </c>
      <c r="P161" s="11">
        <v>415.32447300000001</v>
      </c>
      <c r="Q161" s="11">
        <v>518.26213199999995</v>
      </c>
      <c r="R161" s="11">
        <v>399.06998700000003</v>
      </c>
      <c r="S161" s="11">
        <v>343.99799999999999</v>
      </c>
      <c r="T161" s="11">
        <v>343.96635199999997</v>
      </c>
      <c r="U161" s="11">
        <v>337.34639299999998</v>
      </c>
      <c r="V161" s="11">
        <v>353.31070199999999</v>
      </c>
      <c r="W161" s="11">
        <v>365.21834799999999</v>
      </c>
      <c r="X161" s="11">
        <v>345.80534599999999</v>
      </c>
    </row>
    <row r="162" spans="1:24" ht="13.5" customHeight="1" x14ac:dyDescent="0.15">
      <c r="A162" s="1"/>
      <c r="B162" s="16" t="s">
        <v>179</v>
      </c>
      <c r="C162" s="13">
        <v>9.0539677660066182</v>
      </c>
      <c r="D162" s="14">
        <v>10.344263256806201</v>
      </c>
      <c r="E162" s="14">
        <v>6.7485790000000003</v>
      </c>
      <c r="F162" s="14">
        <v>0.85739200000000004</v>
      </c>
      <c r="G162" s="14">
        <v>11.129788</v>
      </c>
      <c r="H162" s="14">
        <v>42.822324999999999</v>
      </c>
      <c r="I162" s="14">
        <v>43.034993999999998</v>
      </c>
      <c r="J162" s="14">
        <v>37.289521000000001</v>
      </c>
      <c r="K162" s="14">
        <v>37.596362999999997</v>
      </c>
      <c r="L162" s="14">
        <v>41.341492000000002</v>
      </c>
      <c r="M162" s="14">
        <v>38.099755999999999</v>
      </c>
      <c r="N162" s="14">
        <v>31.822877999999999</v>
      </c>
      <c r="O162" s="14">
        <v>35.638607999999998</v>
      </c>
      <c r="P162" s="14">
        <v>45.949905000000001</v>
      </c>
      <c r="Q162" s="14">
        <v>47.379465000000003</v>
      </c>
      <c r="R162" s="14">
        <v>27.042169000000001</v>
      </c>
      <c r="S162" s="14">
        <v>25.612539000000002</v>
      </c>
      <c r="T162" s="14">
        <v>16.384650000000001</v>
      </c>
      <c r="U162" s="14">
        <v>28.360734000000001</v>
      </c>
      <c r="V162" s="14">
        <v>55.380383999999999</v>
      </c>
      <c r="W162" s="14">
        <v>89.732294999999993</v>
      </c>
      <c r="X162" s="14">
        <v>62.632237000000003</v>
      </c>
    </row>
    <row r="163" spans="1:24" ht="13.5" customHeight="1" x14ac:dyDescent="0.15">
      <c r="A163" s="1"/>
      <c r="B163" s="16" t="s">
        <v>180</v>
      </c>
      <c r="C163" s="10">
        <v>0.151619910714797</v>
      </c>
      <c r="D163" s="11">
        <v>0.131822372339297</v>
      </c>
      <c r="E163" s="11">
        <v>0.26023499999999999</v>
      </c>
      <c r="F163" s="11">
        <v>0.178728</v>
      </c>
      <c r="G163" s="11">
        <v>0.19420599999999999</v>
      </c>
      <c r="H163" s="11">
        <v>0.212866</v>
      </c>
      <c r="I163" s="11">
        <v>0.58329200000000003</v>
      </c>
      <c r="J163" s="11">
        <v>0.54147999999999996</v>
      </c>
      <c r="K163" s="11">
        <v>1.945338</v>
      </c>
      <c r="L163" s="11">
        <v>3.2216960000000001</v>
      </c>
      <c r="M163" s="11">
        <v>1.8676159999999999</v>
      </c>
      <c r="N163" s="11">
        <v>1.7557499999999999</v>
      </c>
      <c r="O163" s="11">
        <v>0.62176399999999998</v>
      </c>
      <c r="P163" s="11">
        <v>1.651027</v>
      </c>
      <c r="Q163" s="11">
        <v>0.78998999999999997</v>
      </c>
      <c r="R163" s="11">
        <v>0.67729899999999998</v>
      </c>
      <c r="S163" s="11">
        <v>3.4764050000000002</v>
      </c>
      <c r="T163" s="11">
        <v>1.1676709999999999</v>
      </c>
      <c r="U163" s="11">
        <v>1.0399499999999999</v>
      </c>
      <c r="V163" s="11">
        <v>0.72368299999999997</v>
      </c>
      <c r="W163" s="11">
        <v>0.66512300000000002</v>
      </c>
      <c r="X163" s="11">
        <v>0.81624600000000003</v>
      </c>
    </row>
    <row r="164" spans="1:24" ht="13.5" customHeight="1" x14ac:dyDescent="0.15">
      <c r="A164" s="1"/>
      <c r="B164" s="16" t="s">
        <v>181</v>
      </c>
      <c r="C164" s="13">
        <v>231.667516057103</v>
      </c>
      <c r="D164" s="14">
        <v>207.53125596761998</v>
      </c>
      <c r="E164" s="14">
        <v>218.32081400000001</v>
      </c>
      <c r="F164" s="14">
        <v>192.71025</v>
      </c>
      <c r="G164" s="14">
        <v>220.890004</v>
      </c>
      <c r="H164" s="14">
        <v>286.06502599999999</v>
      </c>
      <c r="I164" s="14">
        <v>446.908751</v>
      </c>
      <c r="J164" s="14">
        <v>459.315766</v>
      </c>
      <c r="K164" s="14">
        <v>476.77752400000003</v>
      </c>
      <c r="L164" s="14">
        <v>643.46308899999997</v>
      </c>
      <c r="M164" s="14">
        <v>700.85800400000005</v>
      </c>
      <c r="N164" s="14">
        <v>875.19382399999995</v>
      </c>
      <c r="O164" s="14">
        <v>781.10833300000002</v>
      </c>
      <c r="P164" s="14">
        <v>856.13864000000001</v>
      </c>
      <c r="Q164" s="14">
        <v>719.74466700000005</v>
      </c>
      <c r="R164" s="14">
        <v>798.95475799999997</v>
      </c>
      <c r="S164" s="14">
        <v>719.57726600000001</v>
      </c>
      <c r="T164" s="14">
        <v>651.06714999999997</v>
      </c>
      <c r="U164" s="14">
        <v>561.43174299999998</v>
      </c>
      <c r="V164" s="14">
        <v>721.01793199999997</v>
      </c>
      <c r="W164" s="14">
        <v>757.22014100000001</v>
      </c>
      <c r="X164" s="14">
        <v>787.85410400000001</v>
      </c>
    </row>
    <row r="165" spans="1:24" ht="13.5" customHeight="1" x14ac:dyDescent="0.15">
      <c r="A165" s="1"/>
      <c r="B165" s="16" t="s">
        <v>182</v>
      </c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>
        <v>1300.725852</v>
      </c>
      <c r="P165" s="11">
        <v>1583.46415</v>
      </c>
      <c r="Q165" s="11">
        <v>1601.7442450000001</v>
      </c>
      <c r="R165" s="11">
        <v>1411.1772229999999</v>
      </c>
      <c r="S165" s="11">
        <v>1312.2898</v>
      </c>
      <c r="T165" s="11">
        <v>1173.6428149999999</v>
      </c>
      <c r="U165" s="11">
        <v>1148.771293</v>
      </c>
      <c r="V165" s="11">
        <v>1352.266337</v>
      </c>
      <c r="W165" s="11">
        <v>1320.6235979999999</v>
      </c>
      <c r="X165" s="11">
        <v>1296.0359860000001</v>
      </c>
    </row>
    <row r="166" spans="1:24" ht="13.5" customHeight="1" x14ac:dyDescent="0.15">
      <c r="A166" s="1"/>
      <c r="B166" s="16" t="s">
        <v>183</v>
      </c>
      <c r="C166" s="13">
        <v>3.1924827786418604</v>
      </c>
      <c r="D166" s="14">
        <v>112.90615299043401</v>
      </c>
      <c r="E166" s="14">
        <v>3.6497039999999998</v>
      </c>
      <c r="F166" s="14">
        <v>0.89828200000000002</v>
      </c>
      <c r="G166" s="14">
        <v>1.696159</v>
      </c>
      <c r="H166" s="14">
        <v>3.8994</v>
      </c>
      <c r="I166" s="14">
        <v>5.1594930000000003</v>
      </c>
      <c r="J166" s="14">
        <v>6.3479210000000004</v>
      </c>
      <c r="K166" s="14">
        <v>17.647476000000001</v>
      </c>
      <c r="L166" s="14">
        <v>18.847562</v>
      </c>
      <c r="M166" s="14">
        <v>7.6958539999999998</v>
      </c>
      <c r="N166" s="14">
        <v>9.2724949999999993</v>
      </c>
      <c r="O166" s="14">
        <v>11.925096999999999</v>
      </c>
      <c r="P166" s="14">
        <v>18.476486999999999</v>
      </c>
      <c r="Q166" s="14">
        <v>19.996176999999999</v>
      </c>
      <c r="R166" s="14">
        <v>15.736349000000001</v>
      </c>
      <c r="S166" s="14">
        <v>58.569775</v>
      </c>
      <c r="T166" s="14">
        <v>45.445462999999997</v>
      </c>
      <c r="U166" s="14">
        <v>36.713062000000001</v>
      </c>
      <c r="V166" s="14">
        <v>60.001091000000002</v>
      </c>
      <c r="W166" s="14">
        <v>53.274839</v>
      </c>
      <c r="X166" s="14">
        <v>34.9514</v>
      </c>
    </row>
    <row r="167" spans="1:24" ht="13.5" customHeight="1" x14ac:dyDescent="0.15">
      <c r="A167" s="1"/>
      <c r="B167" s="16" t="s">
        <v>184</v>
      </c>
      <c r="C167" s="10">
        <v>46.221177903701324</v>
      </c>
      <c r="D167" s="11">
        <v>39.616752453439595</v>
      </c>
      <c r="E167" s="11">
        <v>44.258631000000001</v>
      </c>
      <c r="F167" s="11">
        <v>41.970005</v>
      </c>
      <c r="G167" s="11">
        <v>39.026712000000003</v>
      </c>
      <c r="H167" s="11">
        <v>98.661659999999998</v>
      </c>
      <c r="I167" s="11">
        <v>88.790086000000002</v>
      </c>
      <c r="J167" s="11">
        <v>84.891733000000002</v>
      </c>
      <c r="K167" s="11">
        <v>72.622687999999997</v>
      </c>
      <c r="L167" s="11">
        <v>162.95571799999999</v>
      </c>
      <c r="M167" s="11">
        <v>225.161327</v>
      </c>
      <c r="N167" s="11">
        <v>122.122946</v>
      </c>
      <c r="O167" s="11">
        <v>179.00066799999999</v>
      </c>
      <c r="P167" s="11">
        <v>162.08390700000001</v>
      </c>
      <c r="Q167" s="11">
        <v>171.30803499999999</v>
      </c>
      <c r="R167" s="11">
        <v>171.41852600000001</v>
      </c>
      <c r="S167" s="11">
        <v>154.758713</v>
      </c>
      <c r="T167" s="11">
        <v>141.19492299999999</v>
      </c>
      <c r="U167" s="11">
        <v>156.62578500000001</v>
      </c>
      <c r="V167" s="11">
        <v>197.13143199999999</v>
      </c>
      <c r="W167" s="11">
        <v>204.907341</v>
      </c>
      <c r="X167" s="11">
        <v>181.58212</v>
      </c>
    </row>
    <row r="168" spans="1:24" ht="13.5" customHeight="1" x14ac:dyDescent="0.15">
      <c r="A168" s="1"/>
      <c r="B168" s="16" t="s">
        <v>185</v>
      </c>
      <c r="C168" s="13">
        <v>216.848756222742</v>
      </c>
      <c r="D168" s="14">
        <v>234.68381296845499</v>
      </c>
      <c r="E168" s="14">
        <v>236.58700899999999</v>
      </c>
      <c r="F168" s="14">
        <v>187.85813999999999</v>
      </c>
      <c r="G168" s="14">
        <v>224.52758900000001</v>
      </c>
      <c r="H168" s="14">
        <v>222.77946600000001</v>
      </c>
      <c r="I168" s="14">
        <v>241.88591099999999</v>
      </c>
      <c r="J168" s="14">
        <v>255.00023899999999</v>
      </c>
      <c r="K168" s="14">
        <v>246.957302</v>
      </c>
      <c r="L168" s="14">
        <v>307.59230000000002</v>
      </c>
      <c r="M168" s="14">
        <v>454.07611700000001</v>
      </c>
      <c r="N168" s="14">
        <v>431.76648399999999</v>
      </c>
      <c r="O168" s="14">
        <v>438.87680599999999</v>
      </c>
      <c r="P168" s="14">
        <v>400.11388399999998</v>
      </c>
      <c r="Q168" s="14">
        <v>438.22181599999999</v>
      </c>
      <c r="R168" s="14">
        <v>507.05419599999999</v>
      </c>
      <c r="S168" s="14">
        <v>416.11723499999999</v>
      </c>
      <c r="T168" s="14">
        <v>368.58841899999999</v>
      </c>
      <c r="U168" s="14">
        <v>364.60094700000002</v>
      </c>
      <c r="V168" s="14">
        <v>413.53354400000001</v>
      </c>
      <c r="W168" s="14">
        <v>448.62180899999998</v>
      </c>
      <c r="X168" s="14">
        <v>415.43224300000003</v>
      </c>
    </row>
    <row r="169" spans="1:24" ht="13.5" customHeight="1" x14ac:dyDescent="0.15">
      <c r="A169" s="1"/>
      <c r="B169" s="16" t="s">
        <v>186</v>
      </c>
      <c r="C169" s="10">
        <v>12.6561802333401</v>
      </c>
      <c r="D169" s="11">
        <v>19.734009501777514</v>
      </c>
      <c r="E169" s="11">
        <v>39.121332000000002</v>
      </c>
      <c r="F169" s="11">
        <v>15.095145</v>
      </c>
      <c r="G169" s="11">
        <v>17.540476000000002</v>
      </c>
      <c r="H169" s="11">
        <v>23.301756999999998</v>
      </c>
      <c r="I169" s="11">
        <v>57.275396999999998</v>
      </c>
      <c r="J169" s="11">
        <v>68.547811999999993</v>
      </c>
      <c r="K169" s="11">
        <v>47.389333999999998</v>
      </c>
      <c r="L169" s="11">
        <v>81.030186</v>
      </c>
      <c r="M169" s="11">
        <v>61.513705000000002</v>
      </c>
      <c r="N169" s="11">
        <v>77.780277999999996</v>
      </c>
      <c r="O169" s="11">
        <v>85.128185000000002</v>
      </c>
      <c r="P169" s="11">
        <v>100.47173600000001</v>
      </c>
      <c r="Q169" s="11">
        <v>85.071849999999998</v>
      </c>
      <c r="R169" s="11">
        <v>95.237808000000001</v>
      </c>
      <c r="S169" s="11">
        <v>65.621894999999995</v>
      </c>
      <c r="T169" s="11">
        <v>58.103493</v>
      </c>
      <c r="U169" s="11">
        <v>64.510412000000002</v>
      </c>
      <c r="V169" s="11">
        <v>79.651919000000007</v>
      </c>
      <c r="W169" s="11">
        <v>73.582126000000002</v>
      </c>
      <c r="X169" s="11">
        <v>89.349688</v>
      </c>
    </row>
    <row r="170" spans="1:24" ht="13.5" customHeight="1" x14ac:dyDescent="0.15">
      <c r="A170" s="1"/>
      <c r="B170" s="16" t="s">
        <v>187</v>
      </c>
      <c r="C170" s="13">
        <v>188.44975014430509</v>
      </c>
      <c r="D170" s="14">
        <v>441.43425552566816</v>
      </c>
      <c r="E170" s="14">
        <v>292.97732200000002</v>
      </c>
      <c r="F170" s="14">
        <v>267.84142700000001</v>
      </c>
      <c r="G170" s="14">
        <v>253.70121599999999</v>
      </c>
      <c r="H170" s="14">
        <v>269.79933499999999</v>
      </c>
      <c r="I170" s="14">
        <v>267.95344399999999</v>
      </c>
      <c r="J170" s="14">
        <v>338.00980199999998</v>
      </c>
      <c r="K170" s="14">
        <v>289.04380400000002</v>
      </c>
      <c r="L170" s="14">
        <v>270.12574499999999</v>
      </c>
      <c r="M170" s="14">
        <v>399.24203799999998</v>
      </c>
      <c r="N170" s="14">
        <v>301.95314000000002</v>
      </c>
      <c r="O170" s="14">
        <v>344.49809399999998</v>
      </c>
      <c r="P170" s="14">
        <v>321.86794800000001</v>
      </c>
      <c r="Q170" s="14">
        <v>318.88446499999998</v>
      </c>
      <c r="R170" s="14">
        <v>307.00873799999999</v>
      </c>
      <c r="S170" s="14">
        <v>330.96240899999998</v>
      </c>
      <c r="T170" s="14">
        <v>292.02101699999997</v>
      </c>
      <c r="U170" s="14">
        <v>327.75512199999997</v>
      </c>
      <c r="V170" s="14">
        <v>412.36868399999997</v>
      </c>
      <c r="W170" s="14">
        <v>458.125539</v>
      </c>
      <c r="X170" s="14">
        <v>430.48938700000002</v>
      </c>
    </row>
    <row r="171" spans="1:24" ht="13.5" customHeight="1" x14ac:dyDescent="0.15">
      <c r="A171" s="1"/>
      <c r="B171" s="16" t="s">
        <v>188</v>
      </c>
      <c r="C171" s="10">
        <v>478.467878987532</v>
      </c>
      <c r="D171" s="11">
        <v>757.66990506482057</v>
      </c>
      <c r="E171" s="11">
        <v>730.73458400000004</v>
      </c>
      <c r="F171" s="11">
        <v>618.42828399999996</v>
      </c>
      <c r="G171" s="11">
        <v>597.01488800000004</v>
      </c>
      <c r="H171" s="11">
        <v>741.16305299999999</v>
      </c>
      <c r="I171" s="11">
        <v>782.09865600000001</v>
      </c>
      <c r="J171" s="11">
        <v>994.00821900000005</v>
      </c>
      <c r="K171" s="11">
        <v>909.69572100000005</v>
      </c>
      <c r="L171" s="11">
        <v>1267.7066259999999</v>
      </c>
      <c r="M171" s="11">
        <v>1587.458249</v>
      </c>
      <c r="N171" s="11">
        <v>1608.7474769999999</v>
      </c>
      <c r="O171" s="11">
        <v>1888.6956789999999</v>
      </c>
      <c r="P171" s="11">
        <v>2415.3706659999998</v>
      </c>
      <c r="Q171" s="11">
        <v>2351.8214619999999</v>
      </c>
      <c r="R171" s="11">
        <v>2808.648537</v>
      </c>
      <c r="S171" s="11">
        <v>2997.5192649999999</v>
      </c>
      <c r="T171" s="11">
        <v>2328.9053439999998</v>
      </c>
      <c r="U171" s="11">
        <v>2287.5630799999999</v>
      </c>
      <c r="V171" s="11">
        <v>2967.4258789999999</v>
      </c>
      <c r="W171" s="11">
        <v>3242.317403</v>
      </c>
      <c r="X171" s="11">
        <v>3660.8517660000002</v>
      </c>
    </row>
    <row r="172" spans="1:24" ht="13.5" customHeight="1" x14ac:dyDescent="0.15">
      <c r="A172" s="1"/>
      <c r="B172" s="16" t="s">
        <v>189</v>
      </c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>
        <v>3886.356495</v>
      </c>
      <c r="P172" s="14">
        <v>4287.2893670000003</v>
      </c>
      <c r="Q172" s="14">
        <v>4086.5069290000001</v>
      </c>
      <c r="R172" s="14">
        <v>4227.5170509999998</v>
      </c>
      <c r="S172" s="14">
        <v>4535.8298409999998</v>
      </c>
      <c r="T172" s="14">
        <v>4156.5213880000001</v>
      </c>
      <c r="U172" s="14">
        <v>3556.5247850000001</v>
      </c>
      <c r="V172" s="14">
        <v>3571.268818</v>
      </c>
      <c r="W172" s="14">
        <v>3565.7422099999999</v>
      </c>
      <c r="X172" s="14">
        <v>3582.5541539999999</v>
      </c>
    </row>
    <row r="173" spans="1:24" ht="13.5" customHeight="1" x14ac:dyDescent="0.15">
      <c r="A173" s="1"/>
      <c r="B173" s="16" t="s">
        <v>190</v>
      </c>
      <c r="C173" s="10">
        <v>1.02066958877404</v>
      </c>
      <c r="D173" s="11">
        <v>0.57822706951321745</v>
      </c>
      <c r="E173" s="11">
        <v>1.2938940000000001</v>
      </c>
      <c r="F173" s="11">
        <v>4.6540220000000003</v>
      </c>
      <c r="G173" s="11">
        <v>5.419143</v>
      </c>
      <c r="H173" s="11">
        <v>8.2208430000000003</v>
      </c>
      <c r="I173" s="11">
        <v>5.0898479999999999</v>
      </c>
      <c r="J173" s="11">
        <v>5.5534150000000002</v>
      </c>
      <c r="K173" s="11">
        <v>7.6193289999999996</v>
      </c>
      <c r="L173" s="11">
        <v>8.6517540000000004</v>
      </c>
      <c r="M173" s="11">
        <v>7.7852309999999996</v>
      </c>
      <c r="N173" s="11">
        <v>3.8794379999999999</v>
      </c>
      <c r="O173" s="11">
        <v>8.8685759999999991</v>
      </c>
      <c r="P173" s="11">
        <v>7.4767450000000002</v>
      </c>
      <c r="Q173" s="11">
        <v>8.3101389999999995</v>
      </c>
      <c r="R173" s="11">
        <v>8.0270200000000003</v>
      </c>
      <c r="S173" s="11">
        <v>5.1920669999999998</v>
      </c>
      <c r="T173" s="11">
        <v>3.342009</v>
      </c>
      <c r="U173" s="11">
        <v>2.3674970000000002</v>
      </c>
      <c r="V173" s="11">
        <v>3.5724629999999999</v>
      </c>
      <c r="W173" s="11">
        <v>3.1156679999999999</v>
      </c>
      <c r="X173" s="11">
        <v>7.6815490000000004</v>
      </c>
    </row>
    <row r="174" spans="1:24" ht="13.5" customHeight="1" x14ac:dyDescent="0.15">
      <c r="A174" s="1"/>
      <c r="B174" s="16" t="s">
        <v>191</v>
      </c>
      <c r="C174" s="13">
        <v>53.147947786407997</v>
      </c>
      <c r="D174" s="14">
        <v>82.854253284292597</v>
      </c>
      <c r="E174" s="14">
        <v>101.940709</v>
      </c>
      <c r="F174" s="14">
        <v>148.90676300000001</v>
      </c>
      <c r="G174" s="14">
        <v>257.47449499999999</v>
      </c>
      <c r="H174" s="14">
        <v>332.15820600000001</v>
      </c>
      <c r="I174" s="14">
        <v>441.68320899999998</v>
      </c>
      <c r="J174" s="14">
        <v>527.08439699999997</v>
      </c>
      <c r="K174" s="14">
        <v>591.52765199999999</v>
      </c>
      <c r="L174" s="14">
        <v>682.182457</v>
      </c>
      <c r="M174" s="14">
        <v>941.18207800000005</v>
      </c>
      <c r="N174" s="14">
        <v>674.60991200000001</v>
      </c>
      <c r="O174" s="14">
        <v>619.71251900000004</v>
      </c>
      <c r="P174" s="14">
        <v>785.73543900000004</v>
      </c>
      <c r="Q174" s="14">
        <v>784.87394700000004</v>
      </c>
      <c r="R174" s="14">
        <v>800.816777</v>
      </c>
      <c r="S174" s="14">
        <v>972.52023599999995</v>
      </c>
      <c r="T174" s="14">
        <v>655.26932799999997</v>
      </c>
      <c r="U174" s="14">
        <v>438.60014699999999</v>
      </c>
      <c r="V174" s="14">
        <v>433.631125</v>
      </c>
      <c r="W174" s="14">
        <v>450.04015700000002</v>
      </c>
      <c r="X174" s="14">
        <v>447.40670599999999</v>
      </c>
    </row>
    <row r="175" spans="1:24" ht="13.5" customHeight="1" x14ac:dyDescent="0.15">
      <c r="A175" s="1"/>
      <c r="B175" s="16" t="s">
        <v>192</v>
      </c>
      <c r="C175" s="10">
        <v>11.6676032806705</v>
      </c>
      <c r="D175" s="11">
        <v>7.792371339823231</v>
      </c>
      <c r="E175" s="11">
        <v>5.7672290000000004</v>
      </c>
      <c r="F175" s="11">
        <v>7.3018029999999996</v>
      </c>
      <c r="G175" s="11">
        <v>7.8903540000000003</v>
      </c>
      <c r="H175" s="11">
        <v>11.289384</v>
      </c>
      <c r="I175" s="11">
        <v>11.502323000000001</v>
      </c>
      <c r="J175" s="11">
        <v>10.818987</v>
      </c>
      <c r="K175" s="11">
        <v>11.349539</v>
      </c>
      <c r="L175" s="11">
        <v>14.961981</v>
      </c>
      <c r="M175" s="11">
        <v>29.674742999999999</v>
      </c>
      <c r="N175" s="11">
        <v>24.335196</v>
      </c>
      <c r="O175" s="11">
        <v>24.884045</v>
      </c>
      <c r="P175" s="11">
        <v>25.440656000000001</v>
      </c>
      <c r="Q175" s="11">
        <v>30.836352000000002</v>
      </c>
      <c r="R175" s="11">
        <v>31.340881</v>
      </c>
      <c r="S175" s="11">
        <v>32.927975000000004</v>
      </c>
      <c r="T175" s="11">
        <v>26.882791999999998</v>
      </c>
      <c r="U175" s="11">
        <v>28.721488000000001</v>
      </c>
      <c r="V175" s="11">
        <v>28.135824</v>
      </c>
      <c r="W175" s="11">
        <v>53.122194</v>
      </c>
      <c r="X175" s="11">
        <v>31.336637</v>
      </c>
    </row>
    <row r="176" spans="1:24" ht="13.5" customHeight="1" x14ac:dyDescent="0.15">
      <c r="A176" s="1"/>
      <c r="B176" s="16" t="s">
        <v>193</v>
      </c>
      <c r="C176" s="13">
        <v>1.3549908198831901</v>
      </c>
      <c r="D176" s="14">
        <v>0.98622507363539791</v>
      </c>
      <c r="E176" s="14">
        <v>0.60154200000000002</v>
      </c>
      <c r="F176" s="14">
        <v>0.19573199999999999</v>
      </c>
      <c r="G176" s="14">
        <v>1.0302720000000001</v>
      </c>
      <c r="H176" s="14">
        <v>0.46245599999999998</v>
      </c>
      <c r="I176" s="14">
        <v>2.5442040000000001</v>
      </c>
      <c r="J176" s="14">
        <v>0.29633900000000002</v>
      </c>
      <c r="K176" s="14">
        <v>0.44188100000000002</v>
      </c>
      <c r="L176" s="14">
        <v>0.69707300000000005</v>
      </c>
      <c r="M176" s="14">
        <v>4.5920999999999997E-2</v>
      </c>
      <c r="N176" s="14">
        <v>0.30186299999999999</v>
      </c>
      <c r="O176" s="14">
        <v>0.22325800000000001</v>
      </c>
      <c r="P176" s="14">
        <v>0.40454600000000002</v>
      </c>
      <c r="Q176" s="14">
        <v>0.30897200000000002</v>
      </c>
      <c r="R176" s="14">
        <v>1.2098249999999999</v>
      </c>
      <c r="S176" s="14">
        <v>0.81372900000000004</v>
      </c>
      <c r="T176" s="14">
        <v>0.353854</v>
      </c>
      <c r="U176" s="14">
        <v>12.831669</v>
      </c>
      <c r="V176" s="14">
        <v>0.81934200000000001</v>
      </c>
      <c r="W176" s="14">
        <v>0.50061999999999995</v>
      </c>
      <c r="X176" s="14">
        <v>0.58325199999999999</v>
      </c>
    </row>
    <row r="177" spans="1:24" ht="13.5" customHeight="1" x14ac:dyDescent="0.15">
      <c r="A177" s="1"/>
      <c r="B177" s="16" t="s">
        <v>194</v>
      </c>
      <c r="C177" s="10">
        <v>7.551771741972618</v>
      </c>
      <c r="D177" s="11">
        <v>12.0561772911808</v>
      </c>
      <c r="E177" s="11">
        <v>13.968242</v>
      </c>
      <c r="F177" s="11">
        <v>24.205598999999999</v>
      </c>
      <c r="G177" s="11">
        <v>19.801537</v>
      </c>
      <c r="H177" s="11">
        <v>28.950851</v>
      </c>
      <c r="I177" s="11">
        <v>31.217106000000001</v>
      </c>
      <c r="J177" s="11">
        <v>41.386024999999997</v>
      </c>
      <c r="K177" s="11">
        <v>47.682178</v>
      </c>
      <c r="L177" s="11">
        <v>57.291592999999999</v>
      </c>
      <c r="M177" s="11">
        <v>70.074935999999994</v>
      </c>
      <c r="N177" s="11">
        <v>58.709589999999999</v>
      </c>
      <c r="O177" s="11">
        <v>85.881630999999999</v>
      </c>
      <c r="P177" s="11">
        <v>93.874726999999993</v>
      </c>
      <c r="Q177" s="11">
        <v>92.442317000000003</v>
      </c>
      <c r="R177" s="11">
        <v>92.586642999999995</v>
      </c>
      <c r="S177" s="11">
        <v>116.335149</v>
      </c>
      <c r="T177" s="11">
        <v>107.715332</v>
      </c>
      <c r="U177" s="11">
        <v>120.091184</v>
      </c>
      <c r="V177" s="11">
        <v>118.386563</v>
      </c>
      <c r="W177" s="11">
        <v>140.09898200000001</v>
      </c>
      <c r="X177" s="11">
        <v>106.92014</v>
      </c>
    </row>
    <row r="178" spans="1:24" ht="13.5" customHeight="1" x14ac:dyDescent="0.15">
      <c r="A178" s="1"/>
      <c r="B178" s="16" t="s">
        <v>195</v>
      </c>
      <c r="C178" s="13">
        <v>33.306821086998603</v>
      </c>
      <c r="D178" s="14">
        <v>35.433687674325618</v>
      </c>
      <c r="E178" s="14">
        <v>32.282173999999998</v>
      </c>
      <c r="F178" s="14">
        <v>7.4636319999999996</v>
      </c>
      <c r="G178" s="14">
        <v>33.534796</v>
      </c>
      <c r="H178" s="14">
        <v>38.505578999999997</v>
      </c>
      <c r="I178" s="14">
        <v>34.226165000000002</v>
      </c>
      <c r="J178" s="14">
        <v>96.650084000000007</v>
      </c>
      <c r="K178" s="14">
        <v>72.837477000000007</v>
      </c>
      <c r="L178" s="14">
        <v>58.290399000000001</v>
      </c>
      <c r="M178" s="14">
        <v>56.387695000000001</v>
      </c>
      <c r="N178" s="14">
        <v>60.263869999999997</v>
      </c>
      <c r="O178" s="14">
        <v>56.386423999999998</v>
      </c>
      <c r="P178" s="14">
        <v>50.675449999999998</v>
      </c>
      <c r="Q178" s="14">
        <v>46.550141000000004</v>
      </c>
      <c r="R178" s="14">
        <v>45.235309000000001</v>
      </c>
      <c r="S178" s="14">
        <v>54.477463999999998</v>
      </c>
      <c r="T178" s="14">
        <v>61.220762999999998</v>
      </c>
      <c r="U178" s="14">
        <v>67.019518000000005</v>
      </c>
      <c r="V178" s="14">
        <v>62.795704000000001</v>
      </c>
      <c r="W178" s="14">
        <v>66.909028000000006</v>
      </c>
      <c r="X178" s="14">
        <v>62.068285000000003</v>
      </c>
    </row>
    <row r="179" spans="1:24" ht="13.5" customHeight="1" x14ac:dyDescent="0.15">
      <c r="A179" s="1"/>
      <c r="B179" s="16" t="s">
        <v>196</v>
      </c>
      <c r="C179" s="10">
        <v>6.3163490068084762</v>
      </c>
      <c r="D179" s="11">
        <v>2.7226840735071178</v>
      </c>
      <c r="E179" s="11">
        <v>2.3059059999999998</v>
      </c>
      <c r="F179" s="11">
        <v>4.4696870000000004</v>
      </c>
      <c r="G179" s="11">
        <v>5.260993</v>
      </c>
      <c r="H179" s="11">
        <v>10.849636</v>
      </c>
      <c r="I179" s="11">
        <v>19.881561999999999</v>
      </c>
      <c r="J179" s="11">
        <v>21.763891000000001</v>
      </c>
      <c r="K179" s="11">
        <v>22.961653999999999</v>
      </c>
      <c r="L179" s="11">
        <v>21.108388999999999</v>
      </c>
      <c r="M179" s="11">
        <v>12.611594</v>
      </c>
      <c r="N179" s="11">
        <v>106.31429199999999</v>
      </c>
      <c r="O179" s="11">
        <v>45.815593</v>
      </c>
      <c r="P179" s="11">
        <v>151.01998399999999</v>
      </c>
      <c r="Q179" s="11">
        <v>123.181973</v>
      </c>
      <c r="R179" s="11">
        <v>102.102778</v>
      </c>
      <c r="S179" s="11">
        <v>56.726019000000001</v>
      </c>
      <c r="T179" s="11">
        <v>26.219415000000001</v>
      </c>
      <c r="U179" s="11">
        <v>22.899837999999999</v>
      </c>
      <c r="V179" s="11">
        <v>48.403758000000003</v>
      </c>
      <c r="W179" s="11">
        <v>44.532265000000002</v>
      </c>
      <c r="X179" s="11">
        <v>48.346606999999999</v>
      </c>
    </row>
    <row r="180" spans="1:24" ht="13.5" customHeight="1" x14ac:dyDescent="0.15">
      <c r="A180" s="1"/>
      <c r="B180" s="16" t="s">
        <v>197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>
        <v>0.34928300000000001</v>
      </c>
      <c r="W180" s="14">
        <v>0.75065499999999996</v>
      </c>
      <c r="X180" s="14">
        <v>1.031204</v>
      </c>
    </row>
    <row r="181" spans="1:24" ht="13.5" customHeight="1" x14ac:dyDescent="0.15">
      <c r="A181" s="1"/>
      <c r="B181" s="16" t="s">
        <v>198</v>
      </c>
      <c r="C181" s="10">
        <v>183.70804680556012</v>
      </c>
      <c r="D181" s="11">
        <v>171.58449152898498</v>
      </c>
      <c r="E181" s="11">
        <v>198.007959</v>
      </c>
      <c r="F181" s="11">
        <v>162.275971</v>
      </c>
      <c r="G181" s="11">
        <v>191.348994</v>
      </c>
      <c r="H181" s="11">
        <v>247.440065</v>
      </c>
      <c r="I181" s="11">
        <v>339.22054900000001</v>
      </c>
      <c r="J181" s="11">
        <v>418.69324499999999</v>
      </c>
      <c r="K181" s="11">
        <v>400.36332299999998</v>
      </c>
      <c r="L181" s="11">
        <v>382.60044599999998</v>
      </c>
      <c r="M181" s="11">
        <v>504.25465400000002</v>
      </c>
      <c r="N181" s="11">
        <v>448.70837799999998</v>
      </c>
      <c r="O181" s="11">
        <v>558.57080099999996</v>
      </c>
      <c r="P181" s="11">
        <v>576.17981999999995</v>
      </c>
      <c r="Q181" s="11">
        <v>601.34024899999997</v>
      </c>
      <c r="R181" s="11">
        <v>509.76531</v>
      </c>
      <c r="S181" s="11">
        <v>494.62087400000001</v>
      </c>
      <c r="T181" s="11">
        <v>542.86368400000003</v>
      </c>
      <c r="U181" s="11">
        <v>444.38043699999997</v>
      </c>
      <c r="V181" s="11">
        <v>453.807751</v>
      </c>
      <c r="W181" s="11">
        <v>440.30897800000002</v>
      </c>
      <c r="X181" s="11">
        <v>476.952313</v>
      </c>
    </row>
    <row r="182" spans="1:24" ht="13.5" customHeight="1" x14ac:dyDescent="0.15">
      <c r="A182" s="1"/>
      <c r="B182" s="16" t="s">
        <v>199</v>
      </c>
      <c r="C182" s="13">
        <v>6.0363961040254335</v>
      </c>
      <c r="D182" s="14">
        <v>6.5681548354447878</v>
      </c>
      <c r="E182" s="14">
        <v>3.004931</v>
      </c>
      <c r="F182" s="14">
        <v>23.518094999999999</v>
      </c>
      <c r="G182" s="14">
        <v>4.5959390000000004</v>
      </c>
      <c r="H182" s="14">
        <v>20.257701000000001</v>
      </c>
      <c r="I182" s="14">
        <v>10.600256</v>
      </c>
      <c r="J182" s="14">
        <v>10.088545999999999</v>
      </c>
      <c r="K182" s="14">
        <v>15.265962999999999</v>
      </c>
      <c r="L182" s="14">
        <v>29.345414000000002</v>
      </c>
      <c r="M182" s="14">
        <v>58.505935999999998</v>
      </c>
      <c r="N182" s="14">
        <v>28.497223000000002</v>
      </c>
      <c r="O182" s="14">
        <v>39.997241000000002</v>
      </c>
      <c r="P182" s="14">
        <v>34.031539000000002</v>
      </c>
      <c r="Q182" s="14">
        <v>42.747652000000002</v>
      </c>
      <c r="R182" s="14">
        <v>28.771407</v>
      </c>
      <c r="S182" s="14">
        <v>66.185500000000005</v>
      </c>
      <c r="T182" s="14">
        <v>62.053235000000001</v>
      </c>
      <c r="U182" s="14">
        <v>87.563847999999993</v>
      </c>
      <c r="V182" s="14">
        <v>83.355501000000004</v>
      </c>
      <c r="W182" s="14">
        <v>61.843271999999999</v>
      </c>
      <c r="X182" s="14">
        <v>28.589504999999999</v>
      </c>
    </row>
    <row r="183" spans="1:24" ht="13.5" customHeight="1" x14ac:dyDescent="0.15">
      <c r="A183" s="1"/>
      <c r="B183" s="16" t="s">
        <v>200</v>
      </c>
      <c r="C183" s="10">
        <v>52.804027492003499</v>
      </c>
      <c r="D183" s="11">
        <v>41.912369154646072</v>
      </c>
      <c r="E183" s="11">
        <v>49.567534000000002</v>
      </c>
      <c r="F183" s="11">
        <v>44.329079999999998</v>
      </c>
      <c r="G183" s="11">
        <v>54.571612999999999</v>
      </c>
      <c r="H183" s="11">
        <v>61.978278000000003</v>
      </c>
      <c r="I183" s="11">
        <v>85.748028000000005</v>
      </c>
      <c r="J183" s="11">
        <v>87.446353000000002</v>
      </c>
      <c r="K183" s="11">
        <v>104.316721</v>
      </c>
      <c r="L183" s="11">
        <v>152.995015</v>
      </c>
      <c r="M183" s="11">
        <v>161.809166</v>
      </c>
      <c r="N183" s="11">
        <v>148.45523900000001</v>
      </c>
      <c r="O183" s="11">
        <v>212.581917</v>
      </c>
      <c r="P183" s="11">
        <v>226.110501</v>
      </c>
      <c r="Q183" s="11">
        <v>178.34065699999999</v>
      </c>
      <c r="R183" s="11">
        <v>184.146489</v>
      </c>
      <c r="S183" s="11">
        <v>167.267672</v>
      </c>
      <c r="T183" s="11">
        <v>137.07185100000001</v>
      </c>
      <c r="U183" s="11">
        <v>122.250552</v>
      </c>
      <c r="V183" s="11">
        <v>140.325513</v>
      </c>
      <c r="W183" s="11">
        <v>168.09494100000001</v>
      </c>
      <c r="X183" s="11">
        <v>131.547034</v>
      </c>
    </row>
    <row r="184" spans="1:24" ht="13.5" customHeight="1" x14ac:dyDescent="0.15">
      <c r="A184" s="1"/>
      <c r="B184" s="16" t="s">
        <v>201</v>
      </c>
      <c r="C184" s="13">
        <v>381.20859319091778</v>
      </c>
      <c r="D184" s="14">
        <v>392.41235122163181</v>
      </c>
      <c r="E184" s="14">
        <v>633.76753199999996</v>
      </c>
      <c r="F184" s="14">
        <v>467.08273700000001</v>
      </c>
      <c r="G184" s="14">
        <v>522.71748700000001</v>
      </c>
      <c r="H184" s="14">
        <v>533.77772100000004</v>
      </c>
      <c r="I184" s="14">
        <v>728.51323600000001</v>
      </c>
      <c r="J184" s="14">
        <v>845.26331100000004</v>
      </c>
      <c r="K184" s="14">
        <v>1157.178995</v>
      </c>
      <c r="L184" s="14">
        <v>1424.491685</v>
      </c>
      <c r="M184" s="14">
        <v>1955.277153</v>
      </c>
      <c r="N184" s="14">
        <v>1423.8311719999999</v>
      </c>
      <c r="O184" s="14">
        <v>1739.6712520000001</v>
      </c>
      <c r="P184" s="14">
        <v>2354.8170679999998</v>
      </c>
      <c r="Q184" s="14">
        <v>2646.3382240000001</v>
      </c>
      <c r="R184" s="14">
        <v>2705.7844460000001</v>
      </c>
      <c r="S184" s="14">
        <v>2714.8196859999998</v>
      </c>
      <c r="T184" s="14">
        <v>2300.986742</v>
      </c>
      <c r="U184" s="14">
        <v>2091.4476909999998</v>
      </c>
      <c r="V184" s="14">
        <v>2297.1948520000001</v>
      </c>
      <c r="W184" s="14">
        <v>2428.0157939999999</v>
      </c>
      <c r="X184" s="14">
        <v>2111.237881</v>
      </c>
    </row>
    <row r="185" spans="1:24" ht="13.5" customHeight="1" x14ac:dyDescent="0.15">
      <c r="A185" s="1"/>
      <c r="B185" s="16" t="s">
        <v>202</v>
      </c>
      <c r="C185" s="10">
        <v>930.84470794656806</v>
      </c>
      <c r="D185" s="11">
        <v>837.27453081539943</v>
      </c>
      <c r="E185" s="11">
        <v>696.56945099999996</v>
      </c>
      <c r="F185" s="11">
        <v>586.82550400000002</v>
      </c>
      <c r="G185" s="11">
        <v>688.54562999999996</v>
      </c>
      <c r="H185" s="11">
        <v>853.54929400000003</v>
      </c>
      <c r="I185" s="11">
        <v>922.86154299999998</v>
      </c>
      <c r="J185" s="11">
        <v>1165.279004</v>
      </c>
      <c r="K185" s="11">
        <v>1069.904882</v>
      </c>
      <c r="L185" s="11">
        <v>1196.096812</v>
      </c>
      <c r="M185" s="11">
        <v>1874.3321579999999</v>
      </c>
      <c r="N185" s="11">
        <v>1636.192828</v>
      </c>
      <c r="O185" s="11">
        <v>2129.392738</v>
      </c>
      <c r="P185" s="11">
        <v>2419.7727960000002</v>
      </c>
      <c r="Q185" s="11">
        <v>2411.1319450000001</v>
      </c>
      <c r="R185" s="11">
        <v>2389.7412140000001</v>
      </c>
      <c r="S185" s="11">
        <v>2283.8479440000001</v>
      </c>
      <c r="T185" s="11">
        <v>2006.7969499999999</v>
      </c>
      <c r="U185" s="11">
        <v>2013.5466260000001</v>
      </c>
      <c r="V185" s="11">
        <v>2144.9613570000001</v>
      </c>
      <c r="W185" s="11">
        <v>2339.6551300000001</v>
      </c>
      <c r="X185" s="11">
        <v>1977.3226810000001</v>
      </c>
    </row>
    <row r="186" spans="1:24" ht="13.5" customHeight="1" x14ac:dyDescent="0.15">
      <c r="A186" s="1"/>
      <c r="B186" s="16" t="s">
        <v>203</v>
      </c>
      <c r="C186" s="13">
        <v>3.7898163628992898</v>
      </c>
      <c r="D186" s="14">
        <v>5.0771839472608313</v>
      </c>
      <c r="E186" s="14">
        <v>6.5037570000000002</v>
      </c>
      <c r="F186" s="14">
        <v>0.53845100000000001</v>
      </c>
      <c r="G186" s="14">
        <v>4.4766269999999997</v>
      </c>
      <c r="H186" s="14">
        <v>6.112266</v>
      </c>
      <c r="I186" s="14">
        <v>7.0787209999999998</v>
      </c>
      <c r="J186" s="14">
        <v>8.6609689999999997</v>
      </c>
      <c r="K186" s="14">
        <v>9.5743299999999998</v>
      </c>
      <c r="L186" s="14">
        <v>31.742466</v>
      </c>
      <c r="M186" s="14">
        <v>9.8820200000000007</v>
      </c>
      <c r="N186" s="14">
        <v>7.7584220000000004</v>
      </c>
      <c r="O186" s="14">
        <v>8.2562329999999999</v>
      </c>
      <c r="P186" s="14">
        <v>10.137219999999999</v>
      </c>
      <c r="Q186" s="14">
        <v>28.130002000000001</v>
      </c>
      <c r="R186" s="14">
        <v>19.006871</v>
      </c>
      <c r="S186" s="14">
        <v>20.23434</v>
      </c>
      <c r="T186" s="14">
        <v>14.010749000000001</v>
      </c>
      <c r="U186" s="14">
        <v>15.968598999999999</v>
      </c>
      <c r="V186" s="14">
        <v>20.457387000000001</v>
      </c>
      <c r="W186" s="14">
        <v>9.5335040000000006</v>
      </c>
      <c r="X186" s="14">
        <v>7.3815210000000002</v>
      </c>
    </row>
    <row r="187" spans="1:24" ht="13.5" customHeight="1" x14ac:dyDescent="0.15">
      <c r="A187" s="1"/>
      <c r="B187" s="15" t="s">
        <v>204</v>
      </c>
      <c r="C187" s="10">
        <v>575.6782713982841</v>
      </c>
      <c r="D187" s="11">
        <v>442.84512940529322</v>
      </c>
      <c r="E187" s="11">
        <v>559.43209200000001</v>
      </c>
      <c r="F187" s="11">
        <v>536.74149</v>
      </c>
      <c r="G187" s="11">
        <v>523.46543099999997</v>
      </c>
      <c r="H187" s="11">
        <v>536.93787299999997</v>
      </c>
      <c r="I187" s="11">
        <v>719.09521700000005</v>
      </c>
      <c r="J187" s="11">
        <v>752.41212599999994</v>
      </c>
      <c r="K187" s="11">
        <v>1011.419567</v>
      </c>
      <c r="L187" s="11">
        <v>1423.1099240000001</v>
      </c>
      <c r="M187" s="11">
        <v>1446.0453869999999</v>
      </c>
      <c r="N187" s="11">
        <v>970.17889100000002</v>
      </c>
      <c r="O187" s="11">
        <v>1566.0736509999999</v>
      </c>
      <c r="P187" s="11">
        <v>2220.7640299999998</v>
      </c>
      <c r="Q187" s="11">
        <v>2051.7583850000001</v>
      </c>
      <c r="R187" s="11">
        <v>1711.1616630000001</v>
      </c>
      <c r="S187" s="11">
        <v>1401.182521</v>
      </c>
      <c r="T187" s="11">
        <v>1276.7543109999999</v>
      </c>
      <c r="U187" s="11">
        <v>1101.7754729999999</v>
      </c>
      <c r="V187" s="11">
        <v>1097.1711680000001</v>
      </c>
      <c r="W187" s="11">
        <v>1338.7673830000001</v>
      </c>
      <c r="X187" s="11">
        <v>1104.2286079999999</v>
      </c>
    </row>
    <row r="188" spans="1:24" ht="13.5" customHeight="1" x14ac:dyDescent="0.15">
      <c r="A188" s="1"/>
      <c r="B188" s="16" t="s">
        <v>205</v>
      </c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>
        <v>3.8900000000000002E-4</v>
      </c>
      <c r="X188" s="14">
        <v>1.33E-3</v>
      </c>
    </row>
    <row r="189" spans="1:24" ht="13.5" customHeight="1" x14ac:dyDescent="0.15">
      <c r="A189" s="1"/>
      <c r="B189" s="16" t="s">
        <v>206</v>
      </c>
      <c r="C189" s="10">
        <v>13.566858582744601</v>
      </c>
      <c r="D189" s="11">
        <v>0.76934203038553517</v>
      </c>
      <c r="E189" s="11">
        <v>0.45529399999999998</v>
      </c>
      <c r="F189" s="11">
        <v>0.247868</v>
      </c>
      <c r="G189" s="11">
        <v>0.42938799999999999</v>
      </c>
      <c r="H189" s="11">
        <v>0.42224800000000001</v>
      </c>
      <c r="I189" s="11">
        <v>1.9188620000000001</v>
      </c>
      <c r="J189" s="11">
        <v>3.1073080000000002</v>
      </c>
      <c r="K189" s="11">
        <v>5.3427259999999999</v>
      </c>
      <c r="L189" s="11">
        <v>3.0524969999999998</v>
      </c>
      <c r="M189" s="11">
        <v>4.1699330000000003</v>
      </c>
      <c r="N189" s="11">
        <v>0.52350099999999999</v>
      </c>
      <c r="O189" s="11">
        <v>2.1557249999999999</v>
      </c>
      <c r="P189" s="11">
        <v>1.1782570000000001</v>
      </c>
      <c r="Q189" s="11">
        <v>1.987447</v>
      </c>
      <c r="R189" s="11">
        <v>2.5057610000000001</v>
      </c>
      <c r="S189" s="11">
        <v>6.3119630000000004</v>
      </c>
      <c r="T189" s="11">
        <v>5.8712900000000001</v>
      </c>
      <c r="U189" s="11">
        <v>3.935988</v>
      </c>
      <c r="V189" s="11">
        <v>4.8753539999999997</v>
      </c>
      <c r="W189" s="11">
        <v>6.5054689999999997</v>
      </c>
      <c r="X189" s="11">
        <v>5.5620669999999999</v>
      </c>
    </row>
    <row r="190" spans="1:24" ht="13.5" customHeight="1" x14ac:dyDescent="0.15">
      <c r="A190" s="1"/>
      <c r="B190" s="16" t="s">
        <v>207</v>
      </c>
      <c r="C190" s="13">
        <v>101.62081583928099</v>
      </c>
      <c r="D190" s="14">
        <v>75.099816378805926</v>
      </c>
      <c r="E190" s="14">
        <v>96.072121999999993</v>
      </c>
      <c r="F190" s="14">
        <v>55.772150000000003</v>
      </c>
      <c r="G190" s="14">
        <v>32.583511999999999</v>
      </c>
      <c r="H190" s="14">
        <v>42.580503999999998</v>
      </c>
      <c r="I190" s="14">
        <v>60.388584999999999</v>
      </c>
      <c r="J190" s="14">
        <v>87.324926000000005</v>
      </c>
      <c r="K190" s="14">
        <v>100.431101</v>
      </c>
      <c r="L190" s="14">
        <v>89.80444</v>
      </c>
      <c r="M190" s="14">
        <v>152.858588</v>
      </c>
      <c r="N190" s="14">
        <v>80.829286999999994</v>
      </c>
      <c r="O190" s="14">
        <v>104.028279</v>
      </c>
      <c r="P190" s="14">
        <v>155.68409199999999</v>
      </c>
      <c r="Q190" s="14">
        <v>204.37574799999999</v>
      </c>
      <c r="R190" s="14">
        <v>254.667732</v>
      </c>
      <c r="S190" s="14">
        <v>214.54548199999999</v>
      </c>
      <c r="T190" s="14">
        <v>156.10067900000001</v>
      </c>
      <c r="U190" s="14">
        <v>165.41496000000001</v>
      </c>
      <c r="V190" s="14">
        <v>176.62006199999999</v>
      </c>
      <c r="W190" s="14">
        <v>195.375483</v>
      </c>
      <c r="X190" s="14">
        <v>142.53738999999999</v>
      </c>
    </row>
    <row r="191" spans="1:24" ht="13.5" customHeight="1" x14ac:dyDescent="0.15">
      <c r="A191" s="1"/>
      <c r="B191" s="16" t="s">
        <v>208</v>
      </c>
      <c r="C191" s="10"/>
      <c r="D191" s="11"/>
      <c r="E191" s="11"/>
      <c r="F191" s="11">
        <v>8.3592E-2</v>
      </c>
      <c r="G191" s="11">
        <v>1.7778480000000001</v>
      </c>
      <c r="H191" s="11">
        <v>0.24723600000000001</v>
      </c>
      <c r="I191" s="11">
        <v>0.133296</v>
      </c>
      <c r="J191" s="11">
        <v>2.8288880000000001</v>
      </c>
      <c r="K191" s="11"/>
      <c r="L191" s="11"/>
      <c r="M191" s="11"/>
      <c r="N191" s="11"/>
      <c r="O191" s="11">
        <v>0.16836999999999999</v>
      </c>
      <c r="P191" s="11">
        <v>0.106046</v>
      </c>
      <c r="Q191" s="11">
        <v>0.231374</v>
      </c>
      <c r="R191" s="11">
        <v>0.386795</v>
      </c>
      <c r="S191" s="11">
        <v>0.443301</v>
      </c>
      <c r="T191" s="11">
        <v>0.183838</v>
      </c>
      <c r="U191" s="11">
        <v>0.374753</v>
      </c>
      <c r="V191" s="11">
        <v>0.437998</v>
      </c>
      <c r="W191" s="11">
        <v>0.75465099999999996</v>
      </c>
      <c r="X191" s="11">
        <v>0.627413</v>
      </c>
    </row>
    <row r="192" spans="1:24" ht="13.5" customHeight="1" x14ac:dyDescent="0.15">
      <c r="A192" s="1"/>
      <c r="B192" s="16" t="s">
        <v>209</v>
      </c>
      <c r="C192" s="13">
        <v>0.23055890708475804</v>
      </c>
      <c r="D192" s="14">
        <v>3.1999556281961006</v>
      </c>
      <c r="E192" s="14">
        <v>4.797536</v>
      </c>
      <c r="F192" s="14">
        <v>0.19298899999999999</v>
      </c>
      <c r="G192" s="14">
        <v>32.332020999999997</v>
      </c>
      <c r="H192" s="14">
        <v>1.599262</v>
      </c>
      <c r="I192" s="14">
        <v>1.4115180000000001</v>
      </c>
      <c r="J192" s="14">
        <v>2.2455919999999998</v>
      </c>
      <c r="K192" s="14">
        <v>9.5846710000000002</v>
      </c>
      <c r="L192" s="14">
        <v>4.595669</v>
      </c>
      <c r="M192" s="14">
        <v>3.1065879999999999</v>
      </c>
      <c r="N192" s="14">
        <v>0.68591999999999997</v>
      </c>
      <c r="O192" s="14">
        <v>3.2211630000000002</v>
      </c>
      <c r="P192" s="14">
        <v>2.608495</v>
      </c>
      <c r="Q192" s="14">
        <v>3.3438850000000002</v>
      </c>
      <c r="R192" s="14">
        <v>2.4398279999999999</v>
      </c>
      <c r="S192" s="14">
        <v>6.8465990000000003</v>
      </c>
      <c r="T192" s="14">
        <v>11.079008</v>
      </c>
      <c r="U192" s="14">
        <v>6.7638410000000002</v>
      </c>
      <c r="V192" s="14">
        <v>11.921087999999999</v>
      </c>
      <c r="W192" s="14">
        <v>13.061311999999999</v>
      </c>
      <c r="X192" s="14">
        <v>9.8403270000000003</v>
      </c>
    </row>
    <row r="193" spans="1:24" ht="13.5" customHeight="1" x14ac:dyDescent="0.15">
      <c r="A193" s="1"/>
      <c r="B193" s="16" t="s">
        <v>210</v>
      </c>
      <c r="C193" s="10">
        <v>1.06157392191614</v>
      </c>
      <c r="D193" s="11">
        <v>0.68153372803800905</v>
      </c>
      <c r="E193" s="11">
        <v>0.66191999999999995</v>
      </c>
      <c r="F193" s="11">
        <v>3.3189999999999997E-2</v>
      </c>
      <c r="G193" s="11">
        <v>0.95632799999999996</v>
      </c>
      <c r="H193" s="11">
        <v>0.69870699999999997</v>
      </c>
      <c r="I193" s="11">
        <v>0.71169499999999997</v>
      </c>
      <c r="J193" s="11">
        <v>1.4527650000000001</v>
      </c>
      <c r="K193" s="11">
        <v>0.92039099999999996</v>
      </c>
      <c r="L193" s="11">
        <v>12.575535</v>
      </c>
      <c r="M193" s="11">
        <v>2.0108869999999999</v>
      </c>
      <c r="N193" s="11">
        <v>1.31054</v>
      </c>
      <c r="O193" s="11">
        <v>1.1667259999999999</v>
      </c>
      <c r="P193" s="11">
        <v>0.82469400000000004</v>
      </c>
      <c r="Q193" s="11">
        <v>1.9141280000000001</v>
      </c>
      <c r="R193" s="11">
        <v>2.238381</v>
      </c>
      <c r="S193" s="11">
        <v>1.5274160000000001</v>
      </c>
      <c r="T193" s="11">
        <v>1.382566</v>
      </c>
      <c r="U193" s="11">
        <v>2.1347649999999998</v>
      </c>
      <c r="V193" s="11">
        <v>1.3782380000000001</v>
      </c>
      <c r="W193" s="11">
        <v>1.824138</v>
      </c>
      <c r="X193" s="11">
        <v>1.566935</v>
      </c>
    </row>
    <row r="194" spans="1:24" ht="13.5" customHeight="1" x14ac:dyDescent="0.15">
      <c r="A194" s="1"/>
      <c r="B194" s="16" t="s">
        <v>211</v>
      </c>
      <c r="C194" s="13">
        <v>5.1171150882520902</v>
      </c>
      <c r="D194" s="14">
        <v>7.1761403032404095E-2</v>
      </c>
      <c r="E194" s="14">
        <v>0.175791</v>
      </c>
      <c r="F194" s="14">
        <v>6.4416000000000001E-2</v>
      </c>
      <c r="G194" s="14">
        <v>0.28376400000000002</v>
      </c>
      <c r="H194" s="14">
        <v>0.57063600000000003</v>
      </c>
      <c r="I194" s="14">
        <v>0.42904799999999998</v>
      </c>
      <c r="J194" s="14">
        <v>0.547238</v>
      </c>
      <c r="K194" s="14">
        <v>2.246022</v>
      </c>
      <c r="L194" s="14">
        <v>0.68766899999999997</v>
      </c>
      <c r="M194" s="14">
        <v>6.2792000000000001E-2</v>
      </c>
      <c r="N194" s="14">
        <v>0.148504</v>
      </c>
      <c r="O194" s="14">
        <v>0.882768</v>
      </c>
      <c r="P194" s="14">
        <v>2.0725410000000002</v>
      </c>
      <c r="Q194" s="14">
        <v>0.94831900000000002</v>
      </c>
      <c r="R194" s="14">
        <v>0.96814</v>
      </c>
      <c r="S194" s="14">
        <v>0.99154600000000004</v>
      </c>
      <c r="T194" s="14">
        <v>1.3942319999999999</v>
      </c>
      <c r="U194" s="14">
        <v>1.6580429999999999</v>
      </c>
      <c r="V194" s="14">
        <v>4.1648480000000001</v>
      </c>
      <c r="W194" s="14">
        <v>2.2427130000000002</v>
      </c>
      <c r="X194" s="14">
        <v>0.64940799999999999</v>
      </c>
    </row>
    <row r="195" spans="1:24" ht="13.5" customHeight="1" x14ac:dyDescent="0.15">
      <c r="A195" s="1"/>
      <c r="B195" s="16" t="s">
        <v>212</v>
      </c>
      <c r="C195" s="10">
        <v>0.21596253646234589</v>
      </c>
      <c r="D195" s="11">
        <v>0.27019698522243996</v>
      </c>
      <c r="E195" s="11">
        <v>0.131331</v>
      </c>
      <c r="F195" s="11">
        <v>0.19683700000000001</v>
      </c>
      <c r="G195" s="11">
        <v>0.24615200000000001</v>
      </c>
      <c r="H195" s="11">
        <v>0.36418699999999998</v>
      </c>
      <c r="I195" s="11">
        <v>0.28531000000000001</v>
      </c>
      <c r="J195" s="11">
        <v>0.39613199999999998</v>
      </c>
      <c r="K195" s="11">
        <v>0.30139500000000002</v>
      </c>
      <c r="L195" s="11">
        <v>90.057700999999994</v>
      </c>
      <c r="M195" s="11">
        <v>32.329998000000003</v>
      </c>
      <c r="N195" s="11">
        <v>0.143507</v>
      </c>
      <c r="O195" s="11">
        <v>0.13456799999999999</v>
      </c>
      <c r="P195" s="11">
        <v>28.427356</v>
      </c>
      <c r="Q195" s="11">
        <v>0.175398</v>
      </c>
      <c r="R195" s="11">
        <v>8.6285000000000001E-2</v>
      </c>
      <c r="S195" s="11">
        <v>36.814086000000003</v>
      </c>
      <c r="T195" s="11">
        <v>1.8710549999999999</v>
      </c>
      <c r="U195" s="11">
        <v>46.677869999999999</v>
      </c>
      <c r="V195" s="11">
        <v>2.3372419999999998</v>
      </c>
      <c r="W195" s="11">
        <v>2.3865630000000002</v>
      </c>
      <c r="X195" s="11">
        <v>2.66126</v>
      </c>
    </row>
    <row r="196" spans="1:24" ht="13.5" customHeight="1" x14ac:dyDescent="0.15">
      <c r="A196" s="1"/>
      <c r="B196" s="16" t="s">
        <v>213</v>
      </c>
      <c r="C196" s="13">
        <v>0.8444531039055958</v>
      </c>
      <c r="D196" s="14">
        <v>0.175836738135495</v>
      </c>
      <c r="E196" s="14">
        <v>0.15218699999999999</v>
      </c>
      <c r="F196" s="14">
        <v>6.7956000000000003E-2</v>
      </c>
      <c r="G196" s="14">
        <v>0.44502000000000003</v>
      </c>
      <c r="H196" s="14">
        <v>0.32247599999999998</v>
      </c>
      <c r="I196" s="14">
        <v>4.5636000000000003E-2</v>
      </c>
      <c r="J196" s="14">
        <v>0.166378</v>
      </c>
      <c r="K196" s="14">
        <v>1.168126</v>
      </c>
      <c r="L196" s="14">
        <v>1.6381650000000001</v>
      </c>
      <c r="M196" s="14">
        <v>1.437576</v>
      </c>
      <c r="N196" s="14">
        <v>1.285226</v>
      </c>
      <c r="O196" s="14">
        <v>0.82804</v>
      </c>
      <c r="P196" s="14">
        <v>2.0005190000000002</v>
      </c>
      <c r="Q196" s="14">
        <v>1.847048</v>
      </c>
      <c r="R196" s="14">
        <v>0.68451899999999999</v>
      </c>
      <c r="S196" s="14">
        <v>1.9409289999999999</v>
      </c>
      <c r="T196" s="14">
        <v>7.3493469999999999</v>
      </c>
      <c r="U196" s="14">
        <v>3.0733860000000002</v>
      </c>
      <c r="V196" s="14">
        <v>1.543423</v>
      </c>
      <c r="W196" s="14">
        <v>0.97654200000000002</v>
      </c>
      <c r="X196" s="14">
        <v>1.628331</v>
      </c>
    </row>
    <row r="197" spans="1:24" ht="13.5" customHeight="1" x14ac:dyDescent="0.15">
      <c r="A197" s="1"/>
      <c r="B197" s="16" t="s">
        <v>214</v>
      </c>
      <c r="C197" s="10">
        <v>194.41030148939711</v>
      </c>
      <c r="D197" s="11">
        <v>154.77855125376601</v>
      </c>
      <c r="E197" s="11">
        <v>201.127938</v>
      </c>
      <c r="F197" s="11">
        <v>193.07436100000001</v>
      </c>
      <c r="G197" s="11">
        <v>176.289288</v>
      </c>
      <c r="H197" s="11">
        <v>176.030674</v>
      </c>
      <c r="I197" s="11">
        <v>242.95919499999999</v>
      </c>
      <c r="J197" s="11">
        <v>316.96879999999999</v>
      </c>
      <c r="K197" s="11">
        <v>404.527287</v>
      </c>
      <c r="L197" s="11">
        <v>519.65411400000005</v>
      </c>
      <c r="M197" s="11">
        <v>656.09541899999999</v>
      </c>
      <c r="N197" s="11">
        <v>364.80180200000001</v>
      </c>
      <c r="O197" s="11">
        <v>708.63896</v>
      </c>
      <c r="P197" s="11">
        <v>818.523235</v>
      </c>
      <c r="Q197" s="11">
        <v>790.10233800000003</v>
      </c>
      <c r="R197" s="11">
        <v>660.16470900000002</v>
      </c>
      <c r="S197" s="11">
        <v>632.849603</v>
      </c>
      <c r="T197" s="11">
        <v>634.90350799999999</v>
      </c>
      <c r="U197" s="11">
        <v>378.27576399999998</v>
      </c>
      <c r="V197" s="11">
        <v>406.67896500000001</v>
      </c>
      <c r="W197" s="11">
        <v>463.651411</v>
      </c>
      <c r="X197" s="11">
        <v>425.854353</v>
      </c>
    </row>
    <row r="198" spans="1:24" ht="13.5" customHeight="1" x14ac:dyDescent="0.15">
      <c r="A198" s="1"/>
      <c r="B198" s="16" t="s">
        <v>215</v>
      </c>
      <c r="C198" s="13">
        <v>53.552341178639317</v>
      </c>
      <c r="D198" s="14">
        <v>34.641706330552012</v>
      </c>
      <c r="E198" s="14">
        <v>41.428311000000001</v>
      </c>
      <c r="F198" s="14">
        <v>57.389682000000001</v>
      </c>
      <c r="G198" s="14">
        <v>46.448957</v>
      </c>
      <c r="H198" s="14">
        <v>45.407207999999997</v>
      </c>
      <c r="I198" s="14">
        <v>70.686166999999998</v>
      </c>
      <c r="J198" s="14">
        <v>53.200169000000002</v>
      </c>
      <c r="K198" s="14">
        <v>58.593086</v>
      </c>
      <c r="L198" s="14">
        <v>59.242640999999999</v>
      </c>
      <c r="M198" s="14">
        <v>67.370987</v>
      </c>
      <c r="N198" s="14">
        <v>54.212150999999999</v>
      </c>
      <c r="O198" s="14">
        <v>63.903652999999998</v>
      </c>
      <c r="P198" s="14">
        <v>82.724586000000002</v>
      </c>
      <c r="Q198" s="14">
        <v>109.36524900000001</v>
      </c>
      <c r="R198" s="14">
        <v>79.424312</v>
      </c>
      <c r="S198" s="14">
        <v>70.251900000000006</v>
      </c>
      <c r="T198" s="14">
        <v>62.629559999999998</v>
      </c>
      <c r="U198" s="14">
        <v>55.105159</v>
      </c>
      <c r="V198" s="14">
        <v>49.776429</v>
      </c>
      <c r="W198" s="14">
        <v>61.701756000000003</v>
      </c>
      <c r="X198" s="14">
        <v>50.533524999999997</v>
      </c>
    </row>
    <row r="199" spans="1:24" ht="13.5" customHeight="1" x14ac:dyDescent="0.15">
      <c r="A199" s="1"/>
      <c r="B199" s="16" t="s">
        <v>216</v>
      </c>
      <c r="C199" s="10">
        <v>12.2861213704834</v>
      </c>
      <c r="D199" s="11">
        <v>10.6442858033194</v>
      </c>
      <c r="E199" s="11">
        <v>14.247595</v>
      </c>
      <c r="F199" s="11">
        <v>16.544201000000001</v>
      </c>
      <c r="G199" s="11">
        <v>20.208155000000001</v>
      </c>
      <c r="H199" s="11">
        <v>17.928806000000002</v>
      </c>
      <c r="I199" s="11">
        <v>19.249492</v>
      </c>
      <c r="J199" s="11">
        <v>16.600591999999999</v>
      </c>
      <c r="K199" s="11">
        <v>17.385715999999999</v>
      </c>
      <c r="L199" s="11">
        <v>35.578169000000003</v>
      </c>
      <c r="M199" s="11">
        <v>26.705925000000001</v>
      </c>
      <c r="N199" s="11">
        <v>20.996296000000001</v>
      </c>
      <c r="O199" s="11">
        <v>27.744388000000001</v>
      </c>
      <c r="P199" s="11">
        <v>38.029933</v>
      </c>
      <c r="Q199" s="11">
        <v>31.407060000000001</v>
      </c>
      <c r="R199" s="11">
        <v>33.829594999999998</v>
      </c>
      <c r="S199" s="11">
        <v>42.523159999999997</v>
      </c>
      <c r="T199" s="11">
        <v>22.809912000000001</v>
      </c>
      <c r="U199" s="11">
        <v>26.732562999999999</v>
      </c>
      <c r="V199" s="11">
        <v>37.882147000000003</v>
      </c>
      <c r="W199" s="11">
        <v>23.952981999999999</v>
      </c>
      <c r="X199" s="11">
        <v>29.041017</v>
      </c>
    </row>
    <row r="200" spans="1:24" ht="13.5" customHeight="1" x14ac:dyDescent="0.15">
      <c r="A200" s="1"/>
      <c r="B200" s="16" t="s">
        <v>217</v>
      </c>
      <c r="C200" s="13">
        <v>1.7582609969932499</v>
      </c>
      <c r="D200" s="14">
        <v>2.1572411344812399</v>
      </c>
      <c r="E200" s="14">
        <v>0.36025600000000002</v>
      </c>
      <c r="F200" s="14">
        <v>1.80358</v>
      </c>
      <c r="G200" s="14">
        <v>2.84375</v>
      </c>
      <c r="H200" s="14">
        <v>0.83541600000000005</v>
      </c>
      <c r="I200" s="14">
        <v>0.92448300000000005</v>
      </c>
      <c r="J200" s="14">
        <v>1.274076</v>
      </c>
      <c r="K200" s="14">
        <v>11.673185999999999</v>
      </c>
      <c r="L200" s="14">
        <v>6.3900410000000001</v>
      </c>
      <c r="M200" s="14">
        <v>1.2849740000000001</v>
      </c>
      <c r="N200" s="14">
        <v>1.753404</v>
      </c>
      <c r="O200" s="14">
        <v>2.3512219999999999</v>
      </c>
      <c r="P200" s="14">
        <v>2.2876699999999999</v>
      </c>
      <c r="Q200" s="14">
        <v>4.723827</v>
      </c>
      <c r="R200" s="14">
        <v>8.6600099999999998</v>
      </c>
      <c r="S200" s="14">
        <v>4.081779</v>
      </c>
      <c r="T200" s="14">
        <v>1.3614599999999999</v>
      </c>
      <c r="U200" s="14">
        <v>5.1115490000000001</v>
      </c>
      <c r="V200" s="14">
        <v>4.7385380000000001</v>
      </c>
      <c r="W200" s="14">
        <v>6.7102300000000001</v>
      </c>
      <c r="X200" s="14">
        <v>2.7621500000000001</v>
      </c>
    </row>
    <row r="201" spans="1:24" ht="13.5" customHeight="1" x14ac:dyDescent="0.15">
      <c r="A201" s="1"/>
      <c r="B201" s="16" t="s">
        <v>218</v>
      </c>
      <c r="C201" s="10">
        <v>0.85713364138603176</v>
      </c>
      <c r="D201" s="11">
        <v>0.149327228870516</v>
      </c>
      <c r="E201" s="11">
        <v>0.16882</v>
      </c>
      <c r="F201" s="11">
        <v>0.14458299999999999</v>
      </c>
      <c r="G201" s="11">
        <v>0.37658799999999998</v>
      </c>
      <c r="H201" s="11">
        <v>1.57585</v>
      </c>
      <c r="I201" s="11">
        <v>0.701797</v>
      </c>
      <c r="J201" s="11">
        <v>0.14588699999999999</v>
      </c>
      <c r="K201" s="11">
        <v>0.134073</v>
      </c>
      <c r="L201" s="11">
        <v>2.887E-2</v>
      </c>
      <c r="M201" s="11">
        <v>0.624699</v>
      </c>
      <c r="N201" s="11"/>
      <c r="O201" s="11">
        <v>0.33331699999999997</v>
      </c>
      <c r="P201" s="11"/>
      <c r="Q201" s="11">
        <v>1.4659999999999999E-2</v>
      </c>
      <c r="R201" s="11">
        <v>0.19903799999999999</v>
      </c>
      <c r="S201" s="11">
        <v>0.270756</v>
      </c>
      <c r="T201" s="11">
        <v>5.8949000000000001E-2</v>
      </c>
      <c r="U201" s="11">
        <v>0.62487899999999996</v>
      </c>
      <c r="V201" s="11">
        <v>3.3340000000000002E-2</v>
      </c>
      <c r="W201" s="11">
        <v>0.92029000000000005</v>
      </c>
      <c r="X201" s="11">
        <v>0.18904399999999999</v>
      </c>
    </row>
    <row r="202" spans="1:24" ht="13.5" customHeight="1" x14ac:dyDescent="0.15">
      <c r="A202" s="1"/>
      <c r="B202" s="16" t="s">
        <v>219</v>
      </c>
      <c r="C202" s="13">
        <v>2.8894526608442721</v>
      </c>
      <c r="D202" s="14">
        <v>2.9885914837113301</v>
      </c>
      <c r="E202" s="14">
        <v>2.1745909999999999</v>
      </c>
      <c r="F202" s="14">
        <v>1.639508</v>
      </c>
      <c r="G202" s="14">
        <v>2.5328170000000001</v>
      </c>
      <c r="H202" s="14">
        <v>2.4847329999999999</v>
      </c>
      <c r="I202" s="14">
        <v>1.3884540000000001</v>
      </c>
      <c r="J202" s="14">
        <v>1.9199090000000001</v>
      </c>
      <c r="K202" s="14">
        <v>2.0285009999999999</v>
      </c>
      <c r="L202" s="14">
        <v>1.5447200000000001</v>
      </c>
      <c r="M202" s="14">
        <v>2.5522749999999998</v>
      </c>
      <c r="N202" s="14">
        <v>0.89742500000000003</v>
      </c>
      <c r="O202" s="14">
        <v>6.0585579999999997</v>
      </c>
      <c r="P202" s="14">
        <v>2.6112009999999999</v>
      </c>
      <c r="Q202" s="14">
        <v>4.9432140000000002</v>
      </c>
      <c r="R202" s="14">
        <v>3.0206080000000002</v>
      </c>
      <c r="S202" s="14">
        <v>5.6494429999999998</v>
      </c>
      <c r="T202" s="14">
        <v>6.848058</v>
      </c>
      <c r="U202" s="14">
        <v>10.874871000000001</v>
      </c>
      <c r="V202" s="14">
        <v>7.5008100000000004</v>
      </c>
      <c r="W202" s="14">
        <v>15.028549</v>
      </c>
      <c r="X202" s="14">
        <v>8.3957130000000006</v>
      </c>
    </row>
    <row r="203" spans="1:24" ht="13.5" customHeight="1" x14ac:dyDescent="0.15">
      <c r="A203" s="1"/>
      <c r="B203" s="16" t="s">
        <v>220</v>
      </c>
      <c r="C203" s="10">
        <v>9.8387808575657569</v>
      </c>
      <c r="D203" s="11">
        <v>2.1482673044919083</v>
      </c>
      <c r="E203" s="11">
        <v>1.554459</v>
      </c>
      <c r="F203" s="11">
        <v>0.193799</v>
      </c>
      <c r="G203" s="11">
        <v>11.001739000000001</v>
      </c>
      <c r="H203" s="11">
        <v>3.5385230000000001</v>
      </c>
      <c r="I203" s="11">
        <v>3.2585929999999999</v>
      </c>
      <c r="J203" s="11">
        <v>2.678979</v>
      </c>
      <c r="K203" s="11">
        <v>4.1489760000000002</v>
      </c>
      <c r="L203" s="11">
        <v>3.3569719999999998</v>
      </c>
      <c r="M203" s="11">
        <v>4.1765480000000004</v>
      </c>
      <c r="N203" s="11">
        <v>2.4272969999999998</v>
      </c>
      <c r="O203" s="11">
        <v>12.484094000000001</v>
      </c>
      <c r="P203" s="11">
        <v>76.067913000000004</v>
      </c>
      <c r="Q203" s="11">
        <v>20.462101000000001</v>
      </c>
      <c r="R203" s="11">
        <v>11.435568</v>
      </c>
      <c r="S203" s="11">
        <v>26.973828000000001</v>
      </c>
      <c r="T203" s="11">
        <v>46.229109000000001</v>
      </c>
      <c r="U203" s="11">
        <v>12.283200000000001</v>
      </c>
      <c r="V203" s="11">
        <v>9.6870089999999998</v>
      </c>
      <c r="W203" s="11">
        <v>8.0650089999999999</v>
      </c>
      <c r="X203" s="11">
        <v>6.7110890000000003</v>
      </c>
    </row>
    <row r="204" spans="1:24" ht="13.5" customHeight="1" x14ac:dyDescent="0.15">
      <c r="A204" s="1"/>
      <c r="B204" s="16" t="s">
        <v>221</v>
      </c>
      <c r="C204" s="13">
        <v>0.56538820434751957</v>
      </c>
      <c r="D204" s="14">
        <v>1.44799014859558</v>
      </c>
      <c r="E204" s="14">
        <v>0.17711499999999999</v>
      </c>
      <c r="F204" s="14">
        <v>0.53902799999999995</v>
      </c>
      <c r="G204" s="14">
        <v>0.682782</v>
      </c>
      <c r="H204" s="14">
        <v>1.236815</v>
      </c>
      <c r="I204" s="14">
        <v>0.65970499999999999</v>
      </c>
      <c r="J204" s="14">
        <v>1.259852</v>
      </c>
      <c r="K204" s="14">
        <v>0.72324600000000006</v>
      </c>
      <c r="L204" s="14">
        <v>0.52206699999999995</v>
      </c>
      <c r="M204" s="14">
        <v>0.309257</v>
      </c>
      <c r="N204" s="14"/>
      <c r="O204" s="14">
        <v>0.36722199999999999</v>
      </c>
      <c r="P204" s="14">
        <v>0.50717000000000001</v>
      </c>
      <c r="Q204" s="14">
        <v>2.7705150000000001</v>
      </c>
      <c r="R204" s="14">
        <v>2.0331359999999998</v>
      </c>
      <c r="S204" s="14">
        <v>0.764594</v>
      </c>
      <c r="T204" s="14">
        <v>0.50138700000000003</v>
      </c>
      <c r="U204" s="14">
        <v>0.90305299999999999</v>
      </c>
      <c r="V204" s="14">
        <v>1.2000390000000001</v>
      </c>
      <c r="W204" s="14">
        <v>1.3441479999999999</v>
      </c>
      <c r="X204" s="14">
        <v>1.179484</v>
      </c>
    </row>
    <row r="205" spans="1:24" ht="13.5" customHeight="1" x14ac:dyDescent="0.15">
      <c r="A205" s="1"/>
      <c r="B205" s="16" t="s">
        <v>222</v>
      </c>
      <c r="C205" s="10">
        <v>4.5456475884426499</v>
      </c>
      <c r="D205" s="11"/>
      <c r="E205" s="11"/>
      <c r="F205" s="11"/>
      <c r="G205" s="11">
        <v>3.4956000000000001E-2</v>
      </c>
      <c r="H205" s="11">
        <v>3.4236000000000003E-2</v>
      </c>
      <c r="I205" s="11">
        <v>4.4867999999999998E-2</v>
      </c>
      <c r="J205" s="11">
        <v>3.3301999999999998E-2</v>
      </c>
      <c r="K205" s="11">
        <v>7.4692999999999996E-2</v>
      </c>
      <c r="L205" s="11">
        <v>8.3492999999999998E-2</v>
      </c>
      <c r="M205" s="11"/>
      <c r="N205" s="11"/>
      <c r="O205" s="11"/>
      <c r="P205" s="11">
        <v>8.1867999999999996E-2</v>
      </c>
      <c r="Q205" s="11">
        <v>8.8755000000000001E-2</v>
      </c>
      <c r="R205" s="11">
        <v>8.8192999999999994E-2</v>
      </c>
      <c r="S205" s="11">
        <v>0.20302700000000001</v>
      </c>
      <c r="T205" s="11">
        <v>0.19618099999999999</v>
      </c>
      <c r="U205" s="11">
        <v>0.157301</v>
      </c>
      <c r="V205" s="11">
        <v>0.209064</v>
      </c>
      <c r="W205" s="11">
        <v>7.5748999999999997E-2</v>
      </c>
      <c r="X205" s="11">
        <v>0.107087</v>
      </c>
    </row>
    <row r="206" spans="1:24" ht="13.5" customHeight="1" x14ac:dyDescent="0.15">
      <c r="A206" s="1"/>
      <c r="B206" s="16" t="s">
        <v>223</v>
      </c>
      <c r="C206" s="13"/>
      <c r="D206" s="14"/>
      <c r="E206" s="14"/>
      <c r="F206" s="14"/>
      <c r="G206" s="14"/>
      <c r="H206" s="14"/>
      <c r="I206" s="14"/>
      <c r="J206" s="14">
        <v>0.102794</v>
      </c>
      <c r="K206" s="14"/>
      <c r="L206" s="14"/>
      <c r="M206" s="14"/>
      <c r="N206" s="14"/>
      <c r="O206" s="14">
        <v>1.103243</v>
      </c>
      <c r="P206" s="14">
        <v>9.7236000000000003E-2</v>
      </c>
      <c r="Q206" s="14">
        <v>2.2769999999999999E-3</v>
      </c>
      <c r="R206" s="14"/>
      <c r="S206" s="14">
        <v>8.2959999999999996E-3</v>
      </c>
      <c r="T206" s="14"/>
      <c r="U206" s="14"/>
      <c r="V206" s="14">
        <v>5.3229999999999996E-3</v>
      </c>
      <c r="W206" s="14">
        <v>2.5300000000000002E-4</v>
      </c>
      <c r="X206" s="14">
        <v>9.8209999999999999E-3</v>
      </c>
    </row>
    <row r="207" spans="1:24" ht="13.5" customHeight="1" x14ac:dyDescent="0.15">
      <c r="A207" s="1"/>
      <c r="B207" s="16" t="s">
        <v>224</v>
      </c>
      <c r="C207" s="10"/>
      <c r="D207" s="11"/>
      <c r="E207" s="11"/>
      <c r="F207" s="11">
        <v>0.106642</v>
      </c>
      <c r="G207" s="11">
        <v>0.13924300000000001</v>
      </c>
      <c r="H207" s="11">
        <v>0.17785999999999999</v>
      </c>
      <c r="I207" s="11">
        <v>0.11324099999999999</v>
      </c>
      <c r="J207" s="11">
        <v>0.187778</v>
      </c>
      <c r="K207" s="11"/>
      <c r="L207" s="11"/>
      <c r="M207" s="11"/>
      <c r="N207" s="11"/>
      <c r="O207" s="11">
        <v>0.13636400000000001</v>
      </c>
      <c r="P207" s="11">
        <v>0.44054500000000002</v>
      </c>
      <c r="Q207" s="11">
        <v>0.76190400000000003</v>
      </c>
      <c r="R207" s="11">
        <v>0.37668699999999999</v>
      </c>
      <c r="S207" s="11">
        <v>0.406671</v>
      </c>
      <c r="T207" s="11">
        <v>0.21909600000000001</v>
      </c>
      <c r="U207" s="11">
        <v>0.14665500000000001</v>
      </c>
      <c r="V207" s="11">
        <v>0.21648300000000001</v>
      </c>
      <c r="W207" s="11">
        <v>1.255495</v>
      </c>
      <c r="X207" s="11">
        <v>0.23958599999999999</v>
      </c>
    </row>
    <row r="208" spans="1:24" ht="13.5" customHeight="1" x14ac:dyDescent="0.15">
      <c r="A208" s="1"/>
      <c r="B208" s="16" t="s">
        <v>225</v>
      </c>
      <c r="C208" s="13">
        <v>1.7860830639777601</v>
      </c>
      <c r="D208" s="14">
        <v>2.4645009365433119</v>
      </c>
      <c r="E208" s="14">
        <v>1.671333</v>
      </c>
      <c r="F208" s="14">
        <v>0.69764999999999999</v>
      </c>
      <c r="G208" s="14">
        <v>1.3879889999999999</v>
      </c>
      <c r="H208" s="14">
        <v>3.3253810000000001</v>
      </c>
      <c r="I208" s="14">
        <v>1.447506</v>
      </c>
      <c r="J208" s="14">
        <v>2.225463</v>
      </c>
      <c r="K208" s="14">
        <v>6.7130130000000001</v>
      </c>
      <c r="L208" s="14">
        <v>1.666858</v>
      </c>
      <c r="M208" s="14">
        <v>1.390803</v>
      </c>
      <c r="N208" s="14">
        <v>1.4942850000000001</v>
      </c>
      <c r="O208" s="14">
        <v>3.3965109999999998</v>
      </c>
      <c r="P208" s="14">
        <v>1.9033249999999999</v>
      </c>
      <c r="Q208" s="14">
        <v>6.4887680000000003</v>
      </c>
      <c r="R208" s="14">
        <v>5.2712409999999998</v>
      </c>
      <c r="S208" s="14">
        <v>2.794915</v>
      </c>
      <c r="T208" s="14">
        <v>1.3622209999999999</v>
      </c>
      <c r="U208" s="14">
        <v>4.1985109999999999</v>
      </c>
      <c r="V208" s="14">
        <v>5.5752639999999998</v>
      </c>
      <c r="W208" s="14">
        <v>5.7433459999999998</v>
      </c>
      <c r="X208" s="14">
        <v>7.0186859999999998</v>
      </c>
    </row>
    <row r="209" spans="1:24" ht="13.5" customHeight="1" x14ac:dyDescent="0.15">
      <c r="A209" s="1"/>
      <c r="B209" s="16" t="s">
        <v>226</v>
      </c>
      <c r="C209" s="10">
        <v>0.77587872086955934</v>
      </c>
      <c r="D209" s="11">
        <v>0.49745625130359628</v>
      </c>
      <c r="E209" s="11">
        <v>0.20316100000000001</v>
      </c>
      <c r="F209" s="11">
        <v>0.289771</v>
      </c>
      <c r="G209" s="11">
        <v>0.21099599999999999</v>
      </c>
      <c r="H209" s="11">
        <v>0.59471600000000002</v>
      </c>
      <c r="I209" s="11">
        <v>1.1610309999999999</v>
      </c>
      <c r="J209" s="11">
        <v>0.63919099999999995</v>
      </c>
      <c r="K209" s="11">
        <v>0.81219200000000003</v>
      </c>
      <c r="L209" s="11">
        <v>1.622126</v>
      </c>
      <c r="M209" s="11">
        <v>0.94397900000000001</v>
      </c>
      <c r="N209" s="11">
        <v>0.44692599999999999</v>
      </c>
      <c r="O209" s="11">
        <v>104.94856</v>
      </c>
      <c r="P209" s="11">
        <v>170.29270500000001</v>
      </c>
      <c r="Q209" s="11">
        <v>35.776167999999998</v>
      </c>
      <c r="R209" s="11">
        <v>209.12883600000001</v>
      </c>
      <c r="S209" s="11">
        <v>6.0048560000000002</v>
      </c>
      <c r="T209" s="11">
        <v>1.1239619999999999</v>
      </c>
      <c r="U209" s="11">
        <v>10.924849999999999</v>
      </c>
      <c r="V209" s="11">
        <v>1.522883</v>
      </c>
      <c r="W209" s="11">
        <v>5.2955189999999996</v>
      </c>
      <c r="X209" s="11">
        <v>19.437676</v>
      </c>
    </row>
    <row r="210" spans="1:24" ht="13.5" customHeight="1" x14ac:dyDescent="0.15">
      <c r="A210" s="1"/>
      <c r="B210" s="16" t="s">
        <v>227</v>
      </c>
      <c r="C210" s="13"/>
      <c r="D210" s="14">
        <v>0.32777649273088799</v>
      </c>
      <c r="E210" s="14">
        <v>0.16935500000000001</v>
      </c>
      <c r="F210" s="14">
        <v>0.23076199999999999</v>
      </c>
      <c r="G210" s="14">
        <v>0.30139100000000002</v>
      </c>
      <c r="H210" s="14">
        <v>0.230043</v>
      </c>
      <c r="I210" s="14">
        <v>0.59097200000000005</v>
      </c>
      <c r="J210" s="14">
        <v>0.57699699999999998</v>
      </c>
      <c r="K210" s="14">
        <v>0.35247600000000001</v>
      </c>
      <c r="L210" s="14">
        <v>1.166253</v>
      </c>
      <c r="M210" s="14">
        <v>2.0170020000000002</v>
      </c>
      <c r="N210" s="14">
        <v>1.810883</v>
      </c>
      <c r="O210" s="14">
        <v>1.9746490000000001</v>
      </c>
      <c r="P210" s="14">
        <v>1.994008</v>
      </c>
      <c r="Q210" s="14">
        <v>8.6824359999999992</v>
      </c>
      <c r="R210" s="14">
        <v>7.4249960000000002</v>
      </c>
      <c r="S210" s="14">
        <v>2.0257000000000001</v>
      </c>
      <c r="T210" s="14">
        <v>1.4426110000000001</v>
      </c>
      <c r="U210" s="14">
        <v>1.3458190000000001</v>
      </c>
      <c r="V210" s="14">
        <v>1.26529</v>
      </c>
      <c r="W210" s="14">
        <v>2.5167649999999999</v>
      </c>
      <c r="X210" s="14">
        <v>1.042643</v>
      </c>
    </row>
    <row r="211" spans="1:24" ht="13.5" customHeight="1" x14ac:dyDescent="0.15">
      <c r="A211" s="1"/>
      <c r="B211" s="16" t="s">
        <v>228</v>
      </c>
      <c r="C211" s="10">
        <v>1.3835016945172198</v>
      </c>
      <c r="D211" s="11">
        <v>2.2411552052276398</v>
      </c>
      <c r="E211" s="11">
        <v>1.346902</v>
      </c>
      <c r="F211" s="11">
        <v>0.395451</v>
      </c>
      <c r="G211" s="11">
        <v>0.80738200000000004</v>
      </c>
      <c r="H211" s="11">
        <v>1.4840370000000001</v>
      </c>
      <c r="I211" s="11">
        <v>0.73865599999999998</v>
      </c>
      <c r="J211" s="11">
        <v>0.84279000000000004</v>
      </c>
      <c r="K211" s="11">
        <v>0.43830799999999998</v>
      </c>
      <c r="L211" s="11">
        <v>0.89963499999999996</v>
      </c>
      <c r="M211" s="11">
        <v>1.134193</v>
      </c>
      <c r="N211" s="11">
        <v>0.78999699999999995</v>
      </c>
      <c r="O211" s="11">
        <v>0.714638</v>
      </c>
      <c r="P211" s="11">
        <v>1.873686</v>
      </c>
      <c r="Q211" s="11">
        <v>12.550421</v>
      </c>
      <c r="R211" s="11">
        <v>10.794478</v>
      </c>
      <c r="S211" s="11">
        <v>1.505825</v>
      </c>
      <c r="T211" s="11">
        <v>0.63840699999999995</v>
      </c>
      <c r="U211" s="11">
        <v>4.7653809999999996</v>
      </c>
      <c r="V211" s="11">
        <v>3.9733019999999999</v>
      </c>
      <c r="W211" s="11">
        <v>4.4162350000000004</v>
      </c>
      <c r="X211" s="11">
        <v>3.0709</v>
      </c>
    </row>
    <row r="212" spans="1:24" ht="13.5" customHeight="1" x14ac:dyDescent="0.15">
      <c r="A212" s="1"/>
      <c r="B212" s="16" t="s">
        <v>229</v>
      </c>
      <c r="C212" s="13">
        <v>0.90639303798065707</v>
      </c>
      <c r="D212" s="14">
        <v>1.9966901778955799</v>
      </c>
      <c r="E212" s="14">
        <v>1.7546820000000001</v>
      </c>
      <c r="F212" s="14">
        <v>2.332071</v>
      </c>
      <c r="G212" s="14">
        <v>2.1147330000000002</v>
      </c>
      <c r="H212" s="14">
        <v>1.672442</v>
      </c>
      <c r="I212" s="14">
        <v>4.3878839999999997</v>
      </c>
      <c r="J212" s="14">
        <v>9.4391929999999995</v>
      </c>
      <c r="K212" s="14">
        <v>2.2273610000000001</v>
      </c>
      <c r="L212" s="14">
        <v>45.510696000000003</v>
      </c>
      <c r="M212" s="14">
        <v>1.3054589999999999</v>
      </c>
      <c r="N212" s="14">
        <v>1.1768339999999999</v>
      </c>
      <c r="O212" s="14">
        <v>1.25152</v>
      </c>
      <c r="P212" s="14">
        <v>1.165454</v>
      </c>
      <c r="Q212" s="14">
        <v>3.5056310000000002</v>
      </c>
      <c r="R212" s="14">
        <v>2.8680949999999998</v>
      </c>
      <c r="S212" s="14">
        <v>1.6535820000000001</v>
      </c>
      <c r="T212" s="14">
        <v>1.86961</v>
      </c>
      <c r="U212" s="14">
        <v>3.7106669999999999</v>
      </c>
      <c r="V212" s="14">
        <v>5.4065110000000001</v>
      </c>
      <c r="W212" s="14">
        <v>5.8367630000000004</v>
      </c>
      <c r="X212" s="14">
        <v>4.3261849999999997</v>
      </c>
    </row>
    <row r="213" spans="1:24" ht="13.5" customHeight="1" x14ac:dyDescent="0.15">
      <c r="A213" s="1"/>
      <c r="B213" s="16" t="s">
        <v>230</v>
      </c>
      <c r="C213" s="10">
        <v>70.799708249593138</v>
      </c>
      <c r="D213" s="11">
        <v>98.66123195861924</v>
      </c>
      <c r="E213" s="11">
        <v>140.536429</v>
      </c>
      <c r="F213" s="11">
        <v>80.836826000000002</v>
      </c>
      <c r="G213" s="11">
        <v>78.774411999999998</v>
      </c>
      <c r="H213" s="11">
        <v>81.652468999999996</v>
      </c>
      <c r="I213" s="11">
        <v>127.49501100000001</v>
      </c>
      <c r="J213" s="11">
        <v>147.25832199999999</v>
      </c>
      <c r="K213" s="11">
        <v>216.35632200000001</v>
      </c>
      <c r="L213" s="11">
        <v>180.22846000000001</v>
      </c>
      <c r="M213" s="11">
        <v>174.38191900000001</v>
      </c>
      <c r="N213" s="11">
        <v>165.71609699999999</v>
      </c>
      <c r="O213" s="11">
        <v>290.335961</v>
      </c>
      <c r="P213" s="11">
        <v>641.13368000000003</v>
      </c>
      <c r="Q213" s="11">
        <v>575.17802099999994</v>
      </c>
      <c r="R213" s="11">
        <v>231.44932700000001</v>
      </c>
      <c r="S213" s="11">
        <v>162.06265500000001</v>
      </c>
      <c r="T213" s="11">
        <v>108.984138</v>
      </c>
      <c r="U213" s="11">
        <v>138.30942099999999</v>
      </c>
      <c r="V213" s="11">
        <v>115.165328</v>
      </c>
      <c r="W213" s="11">
        <v>277.05259799999999</v>
      </c>
      <c r="X213" s="11">
        <v>220.234938</v>
      </c>
    </row>
    <row r="214" spans="1:24" ht="13.5" customHeight="1" x14ac:dyDescent="0.15">
      <c r="A214" s="1"/>
      <c r="B214" s="16" t="s">
        <v>231</v>
      </c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>
        <v>9.3869999999999995E-2</v>
      </c>
      <c r="W214" s="14">
        <v>9.8252999999999993E-2</v>
      </c>
      <c r="X214" s="14">
        <v>8.4210999999999994E-2</v>
      </c>
    </row>
    <row r="215" spans="1:24" ht="13.5" customHeight="1" x14ac:dyDescent="0.15">
      <c r="A215" s="1"/>
      <c r="B215" s="16" t="s">
        <v>232</v>
      </c>
      <c r="C215" s="10">
        <v>1.60737320514784</v>
      </c>
      <c r="D215" s="11">
        <v>0.89910792055696209</v>
      </c>
      <c r="E215" s="11">
        <v>1.722175</v>
      </c>
      <c r="F215" s="11">
        <v>4.2152000000000003</v>
      </c>
      <c r="G215" s="11">
        <v>11.321897999999999</v>
      </c>
      <c r="H215" s="11">
        <v>4.8446619999999996</v>
      </c>
      <c r="I215" s="11">
        <v>4.793399</v>
      </c>
      <c r="J215" s="11">
        <v>3.9122750000000002</v>
      </c>
      <c r="K215" s="11">
        <v>6.0923889999999998</v>
      </c>
      <c r="L215" s="11">
        <v>6.1578939999999998</v>
      </c>
      <c r="M215" s="11">
        <v>6.4518769999999996</v>
      </c>
      <c r="N215" s="11">
        <v>2.4483869999999999</v>
      </c>
      <c r="O215" s="11">
        <v>5.2081239999999998</v>
      </c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3.5" customHeight="1" x14ac:dyDescent="0.15">
      <c r="A216" s="1"/>
      <c r="B216" s="16" t="s">
        <v>233</v>
      </c>
      <c r="C216" s="13">
        <v>1.1629777533641299</v>
      </c>
      <c r="D216" s="14">
        <v>0.462399941303486</v>
      </c>
      <c r="E216" s="14">
        <v>0.28784399999999999</v>
      </c>
      <c r="F216" s="14">
        <v>3.8994000000000001E-2</v>
      </c>
      <c r="G216" s="14">
        <v>2.3988529999999999</v>
      </c>
      <c r="H216" s="14">
        <v>6.6136470000000003</v>
      </c>
      <c r="I216" s="14">
        <v>1.9651400000000001</v>
      </c>
      <c r="J216" s="14">
        <v>7.2716159999999999</v>
      </c>
      <c r="K216" s="14">
        <v>53.700282999999999</v>
      </c>
      <c r="L216" s="14">
        <v>31.402104999999999</v>
      </c>
      <c r="M216" s="14">
        <v>20.017854</v>
      </c>
      <c r="N216" s="14">
        <v>20.006615</v>
      </c>
      <c r="O216" s="14">
        <v>0.83703399999999994</v>
      </c>
      <c r="P216" s="14">
        <v>0.55880200000000002</v>
      </c>
      <c r="Q216" s="14">
        <v>1.4443250000000001</v>
      </c>
      <c r="R216" s="14">
        <v>0.88201300000000005</v>
      </c>
      <c r="S216" s="14">
        <v>0.69932000000000005</v>
      </c>
      <c r="T216" s="14">
        <v>1.588025</v>
      </c>
      <c r="U216" s="14">
        <v>1.593302</v>
      </c>
      <c r="V216" s="14">
        <v>1.0613459999999999</v>
      </c>
      <c r="W216" s="14">
        <v>1.114517</v>
      </c>
      <c r="X216" s="14">
        <v>0.54245100000000002</v>
      </c>
    </row>
    <row r="217" spans="1:24" ht="13.5" customHeight="1" x14ac:dyDescent="0.15">
      <c r="A217" s="1"/>
      <c r="B217" s="16" t="s">
        <v>234</v>
      </c>
      <c r="C217" s="10">
        <v>2.31031184628397</v>
      </c>
      <c r="D217" s="11">
        <v>2.3405680417692403</v>
      </c>
      <c r="E217" s="11">
        <v>2.5472739999999998</v>
      </c>
      <c r="F217" s="11">
        <v>2.2082109999999999</v>
      </c>
      <c r="G217" s="11">
        <v>5.0140820000000001</v>
      </c>
      <c r="H217" s="11">
        <v>6.8856130000000002</v>
      </c>
      <c r="I217" s="11">
        <v>20.730740000000001</v>
      </c>
      <c r="J217" s="11">
        <v>18.570678999999998</v>
      </c>
      <c r="K217" s="11">
        <v>40.925266000000001</v>
      </c>
      <c r="L217" s="11">
        <v>21.115303999999998</v>
      </c>
      <c r="M217" s="11">
        <v>5.8612419999999998</v>
      </c>
      <c r="N217" s="11">
        <v>5.2792859999999999</v>
      </c>
      <c r="O217" s="11">
        <v>79.364406000000002</v>
      </c>
      <c r="P217" s="11">
        <v>30.196086999999999</v>
      </c>
      <c r="Q217" s="11">
        <v>50.468237000000002</v>
      </c>
      <c r="R217" s="11">
        <v>46.285072</v>
      </c>
      <c r="S217" s="11">
        <v>38.043838999999998</v>
      </c>
      <c r="T217" s="11">
        <v>46.386836000000002</v>
      </c>
      <c r="U217" s="11">
        <v>57.104982</v>
      </c>
      <c r="V217" s="11">
        <v>90.962700999999996</v>
      </c>
      <c r="W217" s="11">
        <v>100.681298</v>
      </c>
      <c r="X217" s="11">
        <v>57.179001</v>
      </c>
    </row>
    <row r="218" spans="1:24" ht="13.5" customHeight="1" x14ac:dyDescent="0.15">
      <c r="A218" s="1"/>
      <c r="B218" s="16" t="s">
        <v>235</v>
      </c>
      <c r="C218" s="13">
        <v>11.9645790822316</v>
      </c>
      <c r="D218" s="14">
        <v>5.5691577349782886</v>
      </c>
      <c r="E218" s="14">
        <v>4.6506189999999998</v>
      </c>
      <c r="F218" s="14">
        <v>3.3285279999999999</v>
      </c>
      <c r="G218" s="14">
        <v>4.0952450000000002</v>
      </c>
      <c r="H218" s="14">
        <v>1.783871</v>
      </c>
      <c r="I218" s="14">
        <v>1.4447620000000001</v>
      </c>
      <c r="J218" s="14">
        <v>1.714189</v>
      </c>
      <c r="K218" s="14">
        <v>1.8713379999999999</v>
      </c>
      <c r="L218" s="14">
        <v>2.3917060000000001</v>
      </c>
      <c r="M218" s="14">
        <v>4.421278</v>
      </c>
      <c r="N218" s="14">
        <v>2.1340629999999998</v>
      </c>
      <c r="O218" s="14">
        <v>3.9642300000000001</v>
      </c>
      <c r="P218" s="14">
        <v>4.2718930000000004</v>
      </c>
      <c r="Q218" s="14">
        <v>8.3850010000000008</v>
      </c>
      <c r="R218" s="14">
        <v>5.7667130000000002</v>
      </c>
      <c r="S218" s="14">
        <v>7.8900360000000003</v>
      </c>
      <c r="T218" s="14">
        <v>10.21355</v>
      </c>
      <c r="U218" s="14">
        <v>7.3145689999999997</v>
      </c>
      <c r="V218" s="14">
        <v>10.003643</v>
      </c>
      <c r="W218" s="14">
        <v>11.428785</v>
      </c>
      <c r="X218" s="14">
        <v>6.4694019999999997</v>
      </c>
    </row>
    <row r="219" spans="1:24" ht="13.5" customHeight="1" x14ac:dyDescent="0.15">
      <c r="A219" s="1"/>
      <c r="B219" s="16" t="s">
        <v>236</v>
      </c>
      <c r="C219" s="10">
        <v>20.1275973701851</v>
      </c>
      <c r="D219" s="11">
        <v>8.9892337866524308</v>
      </c>
      <c r="E219" s="11">
        <v>12.897494999999999</v>
      </c>
      <c r="F219" s="11">
        <v>10.554525</v>
      </c>
      <c r="G219" s="11">
        <v>16.872406999999999</v>
      </c>
      <c r="H219" s="11">
        <v>27.241519</v>
      </c>
      <c r="I219" s="11">
        <v>20.978570000000001</v>
      </c>
      <c r="J219" s="11">
        <v>18.177655999999999</v>
      </c>
      <c r="K219" s="11">
        <v>24.701125000000001</v>
      </c>
      <c r="L219" s="11">
        <v>75.757497999999998</v>
      </c>
      <c r="M219" s="11">
        <v>33.315897999999997</v>
      </c>
      <c r="N219" s="11">
        <v>24.035409000000001</v>
      </c>
      <c r="O219" s="11">
        <v>78.741856999999996</v>
      </c>
      <c r="P219" s="11">
        <v>65.392803999999998</v>
      </c>
      <c r="Q219" s="11">
        <v>59.076225999999998</v>
      </c>
      <c r="R219" s="11">
        <v>57.652410000000003</v>
      </c>
      <c r="S219" s="11">
        <v>37.555100000000003</v>
      </c>
      <c r="T219" s="11">
        <v>46.703577000000003</v>
      </c>
      <c r="U219" s="11">
        <v>25.587325</v>
      </c>
      <c r="V219" s="11">
        <v>35.683669000000002</v>
      </c>
      <c r="W219" s="11">
        <v>28.730584</v>
      </c>
      <c r="X219" s="11">
        <v>32.178223000000003</v>
      </c>
    </row>
    <row r="220" spans="1:24" ht="13.5" customHeight="1" x14ac:dyDescent="0.15">
      <c r="A220" s="1"/>
      <c r="B220" s="16" t="s">
        <v>237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>
        <v>6.9719999999999999E-3</v>
      </c>
      <c r="W220" s="14">
        <v>1.766E-3</v>
      </c>
      <c r="X220" s="14">
        <v>0.48229</v>
      </c>
    </row>
    <row r="221" spans="1:24" ht="13.5" customHeight="1" x14ac:dyDescent="0.15">
      <c r="A221" s="1"/>
      <c r="B221" s="16" t="s">
        <v>238</v>
      </c>
      <c r="C221" s="10"/>
      <c r="D221" s="11">
        <v>0.13895906402987399</v>
      </c>
      <c r="E221" s="11"/>
      <c r="F221" s="11">
        <v>0.10392</v>
      </c>
      <c r="G221" s="11">
        <v>0.32935199999999998</v>
      </c>
      <c r="H221" s="11">
        <v>1.2257640000000001</v>
      </c>
      <c r="I221" s="11">
        <v>8.3748000000000003E-2</v>
      </c>
      <c r="J221" s="11">
        <v>0.152201</v>
      </c>
      <c r="K221" s="11"/>
      <c r="L221" s="11">
        <v>0.14646400000000001</v>
      </c>
      <c r="M221" s="11">
        <v>0.305313</v>
      </c>
      <c r="N221" s="11">
        <v>7.8E-2</v>
      </c>
      <c r="O221" s="11">
        <v>0.108032</v>
      </c>
      <c r="P221" s="11">
        <v>0.164822</v>
      </c>
      <c r="Q221" s="11">
        <v>8.7514999999999996E-2</v>
      </c>
      <c r="R221" s="11">
        <v>6.4242999999999995E-2</v>
      </c>
      <c r="S221" s="11">
        <v>0.323486</v>
      </c>
      <c r="T221" s="11">
        <v>1.2289E-2</v>
      </c>
      <c r="U221" s="11">
        <v>5.2651000000000003E-2</v>
      </c>
      <c r="V221" s="11">
        <v>1.4518E-2</v>
      </c>
      <c r="W221" s="11">
        <v>3.7005999999999997E-2</v>
      </c>
      <c r="X221" s="11">
        <v>1.5599E-2</v>
      </c>
    </row>
    <row r="222" spans="1:24" ht="13.5" customHeight="1" x14ac:dyDescent="0.15">
      <c r="A222" s="1"/>
      <c r="B222" s="16" t="s">
        <v>239</v>
      </c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>
        <v>6.5779000000000004E-2</v>
      </c>
      <c r="P222" s="14">
        <v>8.4955000000000003E-2</v>
      </c>
      <c r="Q222" s="14">
        <v>0.36729000000000001</v>
      </c>
      <c r="R222" s="14">
        <v>0.20264499999999999</v>
      </c>
      <c r="S222" s="14">
        <v>8.584E-2</v>
      </c>
      <c r="T222" s="14">
        <v>8.4539000000000003E-2</v>
      </c>
      <c r="U222" s="14">
        <v>0.20549000000000001</v>
      </c>
      <c r="V222" s="14">
        <v>0.14979400000000001</v>
      </c>
      <c r="W222" s="14">
        <v>0.38092599999999999</v>
      </c>
      <c r="X222" s="14">
        <v>0.198744</v>
      </c>
    </row>
    <row r="223" spans="1:24" ht="13.5" customHeight="1" x14ac:dyDescent="0.15">
      <c r="A223" s="1"/>
      <c r="B223" s="16" t="s">
        <v>240</v>
      </c>
      <c r="C223" s="10"/>
      <c r="D223" s="11">
        <v>4.9962206008680503E-2</v>
      </c>
      <c r="E223" s="11"/>
      <c r="F223" s="11">
        <v>0.15895200000000001</v>
      </c>
      <c r="G223" s="11">
        <v>0.41080699999999998</v>
      </c>
      <c r="H223" s="11">
        <v>0.110627</v>
      </c>
      <c r="I223" s="11">
        <v>6.2433000000000002E-2</v>
      </c>
      <c r="J223" s="11">
        <v>0.459063</v>
      </c>
      <c r="K223" s="11">
        <v>3.177638</v>
      </c>
      <c r="L223" s="11">
        <v>1.858209</v>
      </c>
      <c r="M223" s="11">
        <v>0.90108100000000002</v>
      </c>
      <c r="N223" s="11"/>
      <c r="O223" s="11">
        <v>0.60156299999999996</v>
      </c>
      <c r="P223" s="11">
        <v>8.9889999999999998E-2</v>
      </c>
      <c r="Q223" s="11">
        <v>0.26540799999999998</v>
      </c>
      <c r="R223" s="11">
        <v>0.15858800000000001</v>
      </c>
      <c r="S223" s="11">
        <v>0.60305500000000001</v>
      </c>
      <c r="T223" s="11">
        <v>0.210034</v>
      </c>
      <c r="U223" s="11">
        <v>0.15545100000000001</v>
      </c>
      <c r="V223" s="11">
        <v>0.99427100000000002</v>
      </c>
      <c r="W223" s="11">
        <v>1.04481</v>
      </c>
      <c r="X223" s="11">
        <v>0.53769699999999998</v>
      </c>
    </row>
    <row r="224" spans="1:24" ht="13.5" customHeight="1" x14ac:dyDescent="0.15">
      <c r="A224" s="1"/>
      <c r="B224" s="16" t="s">
        <v>241</v>
      </c>
      <c r="C224" s="13"/>
      <c r="D224" s="14"/>
      <c r="E224" s="14"/>
      <c r="F224" s="14">
        <v>4.6991999999999999E-2</v>
      </c>
      <c r="G224" s="14">
        <v>0.177396</v>
      </c>
      <c r="H224" s="14">
        <v>2.8907880000000001</v>
      </c>
      <c r="I224" s="14">
        <v>1.1500919999999999</v>
      </c>
      <c r="J224" s="14">
        <v>0.15718599999999999</v>
      </c>
      <c r="K224" s="14"/>
      <c r="L224" s="14"/>
      <c r="M224" s="14"/>
      <c r="N224" s="14"/>
      <c r="O224" s="14">
        <v>0.19009000000000001</v>
      </c>
      <c r="P224" s="14">
        <v>0.48551100000000003</v>
      </c>
      <c r="Q224" s="14">
        <v>1.4315450000000001</v>
      </c>
      <c r="R224" s="14">
        <v>2.8047149999999998</v>
      </c>
      <c r="S224" s="14">
        <v>0.69257599999999997</v>
      </c>
      <c r="T224" s="14">
        <v>7.3854490000000004</v>
      </c>
      <c r="U224" s="14">
        <v>18.346447000000001</v>
      </c>
      <c r="V224" s="14">
        <v>14.077809</v>
      </c>
      <c r="W224" s="14">
        <v>9.2882639999999999</v>
      </c>
      <c r="X224" s="14">
        <v>5.5681479999999999</v>
      </c>
    </row>
    <row r="225" spans="1:24" ht="13.5" customHeight="1" x14ac:dyDescent="0.15">
      <c r="A225" s="1"/>
      <c r="B225" s="16" t="s">
        <v>242</v>
      </c>
      <c r="C225" s="10">
        <v>2.7832346307408899</v>
      </c>
      <c r="D225" s="11">
        <v>2.5091220690380398</v>
      </c>
      <c r="E225" s="11">
        <v>2.480569</v>
      </c>
      <c r="F225" s="11">
        <v>4.4147429999999996</v>
      </c>
      <c r="G225" s="11">
        <v>2.9357090000000001</v>
      </c>
      <c r="H225" s="11">
        <v>1.9604470000000001</v>
      </c>
      <c r="I225" s="11">
        <v>3.7663220000000002</v>
      </c>
      <c r="J225" s="11">
        <v>2.6711719999999999</v>
      </c>
      <c r="K225" s="11">
        <v>3.14568</v>
      </c>
      <c r="L225" s="11">
        <v>3.6719330000000001</v>
      </c>
      <c r="M225" s="11">
        <v>3.6150660000000001</v>
      </c>
      <c r="N225" s="11">
        <v>6.814419</v>
      </c>
      <c r="O225" s="11">
        <v>4.6336430000000002</v>
      </c>
      <c r="P225" s="11">
        <v>4.2565879999999998</v>
      </c>
      <c r="Q225" s="11">
        <v>15.524355999999999</v>
      </c>
      <c r="R225" s="11">
        <v>17.558662999999999</v>
      </c>
      <c r="S225" s="11">
        <v>5.511406</v>
      </c>
      <c r="T225" s="11">
        <v>4.3529910000000003</v>
      </c>
      <c r="U225" s="11">
        <v>13.575607</v>
      </c>
      <c r="V225" s="11">
        <v>8.4446910000000006</v>
      </c>
      <c r="W225" s="11">
        <v>10.903325000000001</v>
      </c>
      <c r="X225" s="11">
        <v>7.0513050000000002</v>
      </c>
    </row>
    <row r="226" spans="1:24" ht="13.5" customHeight="1" x14ac:dyDescent="0.15">
      <c r="A226" s="1"/>
      <c r="B226" s="16" t="s">
        <v>243</v>
      </c>
      <c r="C226" s="13">
        <v>21.690658829543512</v>
      </c>
      <c r="D226" s="14">
        <v>8.2992010968687531</v>
      </c>
      <c r="E226" s="14">
        <v>7.7275150000000004</v>
      </c>
      <c r="F226" s="14">
        <v>2.771093</v>
      </c>
      <c r="G226" s="14">
        <v>5.2798020000000001</v>
      </c>
      <c r="H226" s="14">
        <v>6.9096450000000003</v>
      </c>
      <c r="I226" s="14">
        <v>5.1094229999999996</v>
      </c>
      <c r="J226" s="14">
        <v>6.8014289999999997</v>
      </c>
      <c r="K226" s="14">
        <v>8.7989049999999995</v>
      </c>
      <c r="L226" s="14">
        <v>181.29056299999999</v>
      </c>
      <c r="M226" s="14">
        <v>200.23543900000001</v>
      </c>
      <c r="N226" s="14">
        <v>179.127726</v>
      </c>
      <c r="O226" s="14">
        <v>12.791613</v>
      </c>
      <c r="P226" s="14">
        <v>24.121606</v>
      </c>
      <c r="Q226" s="14">
        <v>16.049733</v>
      </c>
      <c r="R226" s="14">
        <v>12.650354999999999</v>
      </c>
      <c r="S226" s="14">
        <v>22.606971000000001</v>
      </c>
      <c r="T226" s="14">
        <v>22.695872999999999</v>
      </c>
      <c r="U226" s="14">
        <v>25.850027999999998</v>
      </c>
      <c r="V226" s="14">
        <v>31.285589000000002</v>
      </c>
      <c r="W226" s="14">
        <v>19.427892</v>
      </c>
      <c r="X226" s="14">
        <v>11.604754</v>
      </c>
    </row>
    <row r="227" spans="1:24" ht="13.5" customHeight="1" x14ac:dyDescent="0.15">
      <c r="A227" s="1"/>
      <c r="B227" s="16" t="s">
        <v>244</v>
      </c>
      <c r="C227" s="10">
        <v>17.297263487447502</v>
      </c>
      <c r="D227" s="11">
        <v>12.249014589061501</v>
      </c>
      <c r="E227" s="11">
        <v>13.723141999999999</v>
      </c>
      <c r="F227" s="11">
        <v>18.622077999999998</v>
      </c>
      <c r="G227" s="11">
        <v>14.943733</v>
      </c>
      <c r="H227" s="11">
        <v>4.0137239999999998</v>
      </c>
      <c r="I227" s="11">
        <v>14.189258000000001</v>
      </c>
      <c r="J227" s="11">
        <v>16.840098999999999</v>
      </c>
      <c r="K227" s="11">
        <v>21.462810999999999</v>
      </c>
      <c r="L227" s="11">
        <v>39.235419999999998</v>
      </c>
      <c r="M227" s="11">
        <v>34.244517999999999</v>
      </c>
      <c r="N227" s="11">
        <v>28.696626999999999</v>
      </c>
      <c r="O227" s="11">
        <v>37.536743999999999</v>
      </c>
      <c r="P227" s="11">
        <v>55.203204999999997</v>
      </c>
      <c r="Q227" s="11">
        <v>43.119470999999997</v>
      </c>
      <c r="R227" s="11">
        <v>13.726298999999999</v>
      </c>
      <c r="S227" s="11">
        <v>6.9193490000000004</v>
      </c>
      <c r="T227" s="11">
        <v>4.1011069999999998</v>
      </c>
      <c r="U227" s="11">
        <v>14.132986000000001</v>
      </c>
      <c r="V227" s="11">
        <v>4.4872050000000003</v>
      </c>
      <c r="W227" s="11">
        <v>8.7903210000000005</v>
      </c>
      <c r="X227" s="11">
        <v>1.325844</v>
      </c>
    </row>
    <row r="228" spans="1:24" ht="13.5" customHeight="1" x14ac:dyDescent="0.15">
      <c r="A228" s="1"/>
      <c r="B228" s="16" t="s">
        <v>245</v>
      </c>
      <c r="C228" s="13">
        <v>17.721944458655436</v>
      </c>
      <c r="D228" s="14">
        <v>5.9251883531017659</v>
      </c>
      <c r="E228" s="14">
        <v>4.0283309999999997</v>
      </c>
      <c r="F228" s="14">
        <v>77.401341000000002</v>
      </c>
      <c r="G228" s="14">
        <v>46.476936000000002</v>
      </c>
      <c r="H228" s="14">
        <v>87.443100999999999</v>
      </c>
      <c r="I228" s="14">
        <v>103.690325</v>
      </c>
      <c r="J228" s="14">
        <v>22.261240000000001</v>
      </c>
      <c r="K228" s="14">
        <v>1.361264</v>
      </c>
      <c r="L228" s="14">
        <v>0.176037</v>
      </c>
      <c r="M228" s="14">
        <v>0.40601999999999999</v>
      </c>
      <c r="N228" s="14">
        <v>0.108477</v>
      </c>
      <c r="O228" s="14">
        <v>3.7020369999999998</v>
      </c>
      <c r="P228" s="14">
        <v>3.3016519999999998</v>
      </c>
      <c r="Q228" s="14">
        <v>33.892586000000001</v>
      </c>
      <c r="R228" s="14">
        <v>23.263677000000001</v>
      </c>
      <c r="S228" s="14">
        <v>50.799630999999998</v>
      </c>
      <c r="T228" s="14">
        <v>56.609856999999998</v>
      </c>
      <c r="U228" s="14">
        <v>54.353386</v>
      </c>
      <c r="V228" s="14">
        <v>45.790112000000001</v>
      </c>
      <c r="W228" s="14">
        <v>40.145277999999998</v>
      </c>
      <c r="X228" s="14">
        <v>35.762580999999997</v>
      </c>
    </row>
    <row r="229" spans="1:24" ht="13.5" customHeight="1" x14ac:dyDescent="0.15">
      <c r="A229" s="1"/>
      <c r="B229" s="9" t="s">
        <v>246</v>
      </c>
      <c r="C229" s="10">
        <v>60.327039858904804</v>
      </c>
      <c r="D229" s="11">
        <v>6.4849319527787141</v>
      </c>
      <c r="E229" s="11">
        <v>1.7435929999999999</v>
      </c>
      <c r="F229" s="11">
        <v>2.1539730000000001</v>
      </c>
      <c r="G229" s="11">
        <v>7.9355570000000002</v>
      </c>
      <c r="H229" s="11">
        <v>7.0211399999999999</v>
      </c>
      <c r="I229" s="11">
        <v>1.6366160000000001</v>
      </c>
      <c r="J229" s="11">
        <v>7.8421329999999996</v>
      </c>
      <c r="K229" s="11">
        <v>80.125838000000002</v>
      </c>
      <c r="L229" s="11">
        <v>136.97744499999999</v>
      </c>
      <c r="M229" s="11">
        <v>156.64401799999999</v>
      </c>
      <c r="N229" s="11">
        <v>97.868870999999999</v>
      </c>
      <c r="O229" s="11">
        <v>221.27415999999999</v>
      </c>
      <c r="P229" s="11">
        <v>48.700643999999997</v>
      </c>
      <c r="Q229" s="11">
        <v>8.8416709999999998</v>
      </c>
      <c r="R229" s="11">
        <v>3.7332450000000001</v>
      </c>
      <c r="S229" s="11">
        <v>3.8017629999999998</v>
      </c>
      <c r="T229" s="11">
        <v>3.8908719999999999</v>
      </c>
      <c r="U229" s="11">
        <v>16.151206999999999</v>
      </c>
      <c r="V229" s="11">
        <v>7.4763979999999997</v>
      </c>
      <c r="W229" s="11">
        <v>3.0634260000000002</v>
      </c>
      <c r="X229" s="11">
        <v>3.5721810000000001</v>
      </c>
    </row>
    <row r="230" spans="1:24" ht="13.5" customHeight="1" x14ac:dyDescent="0.15">
      <c r="A230" s="1"/>
      <c r="B230" s="12" t="s">
        <v>247</v>
      </c>
      <c r="C230" s="13">
        <v>50.1123958214054</v>
      </c>
      <c r="D230" s="14">
        <v>1.27237856648311</v>
      </c>
      <c r="E230" s="14">
        <v>0.45833499999999999</v>
      </c>
      <c r="F230" s="14">
        <v>8.1483E-2</v>
      </c>
      <c r="G230" s="14">
        <v>0.28144799999999998</v>
      </c>
      <c r="H230" s="14">
        <v>0.29563200000000001</v>
      </c>
      <c r="I230" s="14">
        <v>0.32119199999999998</v>
      </c>
      <c r="J230" s="14">
        <v>0.535605</v>
      </c>
      <c r="K230" s="14">
        <v>0.26826699999999998</v>
      </c>
      <c r="L230" s="14">
        <v>0.27147900000000003</v>
      </c>
      <c r="M230" s="14">
        <v>10.677091000000001</v>
      </c>
      <c r="N230" s="14">
        <v>0.127108</v>
      </c>
      <c r="O230" s="14">
        <v>0.36840499999999998</v>
      </c>
      <c r="P230" s="14">
        <v>0.36461100000000002</v>
      </c>
      <c r="Q230" s="14">
        <v>0.79187600000000002</v>
      </c>
      <c r="R230" s="14">
        <v>2.3172920000000001</v>
      </c>
      <c r="S230" s="14">
        <v>0.37131599999999998</v>
      </c>
      <c r="T230" s="14">
        <v>1.179424</v>
      </c>
      <c r="U230" s="14">
        <v>10.897244000000001</v>
      </c>
      <c r="V230" s="14">
        <v>5.3128289999999998</v>
      </c>
      <c r="W230" s="14">
        <v>1.736739</v>
      </c>
      <c r="X230" s="14">
        <v>1.202339</v>
      </c>
    </row>
    <row r="231" spans="1:24" ht="13.5" customHeight="1" x14ac:dyDescent="0.15">
      <c r="A231" s="1"/>
      <c r="B231" s="12" t="s">
        <v>248</v>
      </c>
      <c r="C231" s="10">
        <v>10.214644037499399</v>
      </c>
      <c r="D231" s="11">
        <v>5.2125533862956033</v>
      </c>
      <c r="E231" s="11">
        <v>1.285258</v>
      </c>
      <c r="F231" s="11">
        <v>2.0724900000000002</v>
      </c>
      <c r="G231" s="11">
        <v>7.6541090000000001</v>
      </c>
      <c r="H231" s="11">
        <v>6.7255079999999996</v>
      </c>
      <c r="I231" s="11">
        <v>1.3154239999999999</v>
      </c>
      <c r="J231" s="11">
        <v>7.3065280000000001</v>
      </c>
      <c r="K231" s="11">
        <v>79.857570999999993</v>
      </c>
      <c r="L231" s="11">
        <v>136.70596599999999</v>
      </c>
      <c r="M231" s="11">
        <v>145.966927</v>
      </c>
      <c r="N231" s="11">
        <v>97.741763000000006</v>
      </c>
      <c r="O231" s="11">
        <v>220.905755</v>
      </c>
      <c r="P231" s="11">
        <v>48.336033</v>
      </c>
      <c r="Q231" s="11">
        <v>8.0497949999999996</v>
      </c>
      <c r="R231" s="11">
        <v>1.415953</v>
      </c>
      <c r="S231" s="11">
        <v>3.430447</v>
      </c>
      <c r="T231" s="11">
        <v>2.7114479999999999</v>
      </c>
      <c r="U231" s="11">
        <v>5.2539629999999997</v>
      </c>
      <c r="V231" s="11">
        <v>2.1635689999999999</v>
      </c>
      <c r="W231" s="11">
        <v>1.3266869999999999</v>
      </c>
      <c r="X231" s="11">
        <v>2.3698419999999998</v>
      </c>
    </row>
    <row r="232" spans="1:24" ht="13.5" customHeight="1" x14ac:dyDescent="0.15">
      <c r="A232" s="1"/>
      <c r="B232" s="9" t="s">
        <v>249</v>
      </c>
      <c r="C232" s="13">
        <v>451.73852342058206</v>
      </c>
      <c r="D232" s="14">
        <v>217.550705661954</v>
      </c>
      <c r="E232" s="14"/>
      <c r="F232" s="14"/>
      <c r="G232" s="14"/>
      <c r="H232" s="14"/>
      <c r="I232" s="14"/>
      <c r="J232" s="14">
        <v>299.60804899999999</v>
      </c>
      <c r="K232" s="14"/>
      <c r="L232" s="14"/>
      <c r="M232" s="14"/>
      <c r="N232" s="14"/>
      <c r="O232" s="14">
        <v>8576.5567059999994</v>
      </c>
      <c r="P232" s="14">
        <v>10920.857486999999</v>
      </c>
      <c r="Q232" s="14">
        <v>9344.6997150000007</v>
      </c>
      <c r="R232" s="14">
        <v>7118.0240379999996</v>
      </c>
      <c r="S232" s="14">
        <v>5214.7540580000004</v>
      </c>
      <c r="T232" s="14">
        <v>6310.5172249999996</v>
      </c>
      <c r="U232" s="14">
        <v>4129.9985909999996</v>
      </c>
      <c r="V232" s="14">
        <v>5168.299</v>
      </c>
      <c r="W232" s="14">
        <v>6014.3645589999996</v>
      </c>
      <c r="X232" s="14">
        <v>5136.2019259999997</v>
      </c>
    </row>
    <row r="233" spans="1:24" ht="13.5" customHeight="1" x14ac:dyDescent="0.15">
      <c r="A233" s="1"/>
      <c r="B233" s="9" t="s">
        <v>250</v>
      </c>
      <c r="C233" s="10">
        <v>7015.7487947346626</v>
      </c>
      <c r="D233" s="11">
        <v>3432.992902303798</v>
      </c>
      <c r="E233" s="11"/>
      <c r="F233" s="11">
        <v>7060.0050840000004</v>
      </c>
      <c r="G233" s="11">
        <v>6925.6160639999998</v>
      </c>
      <c r="H233" s="11">
        <v>4835.7698280000004</v>
      </c>
      <c r="I233" s="11">
        <v>5524.7023200000003</v>
      </c>
      <c r="J233" s="11">
        <v>4687.1186680000001</v>
      </c>
      <c r="K233" s="11"/>
      <c r="L233" s="11"/>
      <c r="M233" s="11"/>
      <c r="N233" s="11"/>
      <c r="O233" s="11">
        <v>2.8492739999999999</v>
      </c>
      <c r="P233" s="11">
        <v>8.625038</v>
      </c>
      <c r="Q233" s="11">
        <v>260.29230200000001</v>
      </c>
      <c r="R233" s="11">
        <v>101.389578</v>
      </c>
      <c r="S233" s="11">
        <v>127.06349899999999</v>
      </c>
      <c r="T233" s="11">
        <v>71.346360000000004</v>
      </c>
      <c r="U233" s="11">
        <v>128.490151</v>
      </c>
      <c r="V233" s="11">
        <v>1269.183683</v>
      </c>
      <c r="W233" s="11">
        <v>525.23556099999996</v>
      </c>
      <c r="X233" s="11">
        <v>575.94091100000003</v>
      </c>
    </row>
    <row r="234" spans="1:24" ht="13.5" customHeight="1" x14ac:dyDescent="0.15">
      <c r="A234" s="1"/>
      <c r="B234" s="9" t="s">
        <v>251</v>
      </c>
      <c r="C234" s="13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3.5" customHeight="1" x14ac:dyDescent="0.15">
      <c r="A235" s="1"/>
      <c r="B235" s="12" t="s">
        <v>252</v>
      </c>
      <c r="C235" s="10">
        <v>3577.5587573367202</v>
      </c>
      <c r="D235" s="11">
        <v>4082.6281251923674</v>
      </c>
      <c r="E235" s="11">
        <v>4110.6428880000003</v>
      </c>
      <c r="F235" s="11">
        <v>3499.9490519999999</v>
      </c>
      <c r="G235" s="11">
        <v>4118.9569579999998</v>
      </c>
      <c r="H235" s="11">
        <v>5032.1031009999997</v>
      </c>
      <c r="I235" s="11">
        <v>5878.1853510000001</v>
      </c>
      <c r="J235" s="11">
        <v>7165.4134290000002</v>
      </c>
      <c r="K235" s="11">
        <v>7699.0942189999996</v>
      </c>
      <c r="L235" s="11">
        <v>9488.6639130000003</v>
      </c>
      <c r="M235" s="11">
        <v>12625.527276000001</v>
      </c>
      <c r="N235" s="11">
        <v>10675.342215000001</v>
      </c>
      <c r="O235" s="11">
        <v>23354.984379000001</v>
      </c>
      <c r="P235" s="11">
        <v>26624.021950999999</v>
      </c>
      <c r="Q235" s="11">
        <v>27610.456831</v>
      </c>
      <c r="R235" s="11">
        <v>27327.341216000001</v>
      </c>
      <c r="S235" s="11">
        <v>27610.924294</v>
      </c>
      <c r="T235" s="11">
        <v>23674.734886999999</v>
      </c>
      <c r="U235" s="11">
        <v>21515.783543000001</v>
      </c>
      <c r="V235" s="11">
        <v>23563.596474000002</v>
      </c>
      <c r="W235" s="11">
        <v>24984.054439</v>
      </c>
      <c r="X235" s="11">
        <v>23864.878539000001</v>
      </c>
    </row>
    <row r="236" spans="1:24" ht="13.5" customHeight="1" x14ac:dyDescent="0.15">
      <c r="A236" s="1"/>
      <c r="B236" s="12" t="s">
        <v>253</v>
      </c>
      <c r="C236" s="13">
        <v>389.64617538206409</v>
      </c>
      <c r="D236" s="14">
        <v>382.97028387989423</v>
      </c>
      <c r="E236" s="14">
        <v>438.64164399999999</v>
      </c>
      <c r="F236" s="14">
        <v>386.30464699999999</v>
      </c>
      <c r="G236" s="14">
        <v>395.71568200000002</v>
      </c>
      <c r="H236" s="14">
        <v>613.11975399999994</v>
      </c>
      <c r="I236" s="14">
        <v>774.03160600000001</v>
      </c>
      <c r="J236" s="14">
        <v>783.55066199999999</v>
      </c>
      <c r="K236" s="14">
        <v>1302.1366800000001</v>
      </c>
      <c r="L236" s="14">
        <v>1594.5192320000001</v>
      </c>
      <c r="M236" s="14">
        <v>1765.045975</v>
      </c>
      <c r="N236" s="14">
        <v>1592.296167</v>
      </c>
      <c r="O236" s="14">
        <v>1871.51541</v>
      </c>
      <c r="P236" s="14">
        <v>1823.173411</v>
      </c>
      <c r="Q236" s="14">
        <v>1912.0635950000001</v>
      </c>
      <c r="R236" s="14">
        <v>2021.775175</v>
      </c>
      <c r="S236" s="14">
        <v>2427.073492</v>
      </c>
      <c r="T236" s="14">
        <v>2180.483185</v>
      </c>
      <c r="U236" s="14">
        <v>2410.8770650000001</v>
      </c>
      <c r="V236" s="14">
        <v>2977.1019719999999</v>
      </c>
      <c r="W236" s="14">
        <v>3042.9423069999998</v>
      </c>
      <c r="X236" s="14">
        <v>2523.0414839999999</v>
      </c>
    </row>
    <row r="237" spans="1:24" ht="13.5" customHeight="1" x14ac:dyDescent="0.15">
      <c r="A237" s="1"/>
      <c r="B237" s="12" t="s">
        <v>254</v>
      </c>
      <c r="C237" s="10">
        <v>5741.6135866174691</v>
      </c>
      <c r="D237" s="11">
        <v>6188.4706200115606</v>
      </c>
      <c r="E237" s="11">
        <v>6400.8609550000001</v>
      </c>
      <c r="F237" s="11">
        <v>6019.8448829999998</v>
      </c>
      <c r="G237" s="11">
        <v>6521.5678520000001</v>
      </c>
      <c r="H237" s="11">
        <v>8128.9686650000003</v>
      </c>
      <c r="I237" s="11">
        <v>10348.968593</v>
      </c>
      <c r="J237" s="11">
        <v>11959.262962999999</v>
      </c>
      <c r="K237" s="11">
        <v>13899.341913</v>
      </c>
      <c r="L237" s="11">
        <v>16161.607996000001</v>
      </c>
      <c r="M237" s="11">
        <v>19033.994248999999</v>
      </c>
      <c r="N237" s="11">
        <v>11571.632839</v>
      </c>
      <c r="O237" s="11">
        <v>15204.904184999999</v>
      </c>
      <c r="P237" s="11">
        <v>17134.737485000001</v>
      </c>
      <c r="Q237" s="11">
        <v>14242.980627999999</v>
      </c>
      <c r="R237" s="11">
        <v>14022.179324999999</v>
      </c>
      <c r="S237" s="11">
        <v>14765.997926</v>
      </c>
      <c r="T237" s="11">
        <v>13608.979872</v>
      </c>
      <c r="U237" s="11">
        <v>13987.008984</v>
      </c>
      <c r="V237" s="11">
        <v>16399.962263000001</v>
      </c>
      <c r="W237" s="11">
        <v>17501.908491999999</v>
      </c>
      <c r="X237" s="11">
        <v>17380.571507000001</v>
      </c>
    </row>
    <row r="238" spans="1:24" ht="13.5" customHeight="1" x14ac:dyDescent="0.15">
      <c r="A238" s="1"/>
      <c r="B238" s="12" t="s">
        <v>255</v>
      </c>
      <c r="C238" s="13">
        <v>740.22711241510342</v>
      </c>
      <c r="D238" s="14">
        <v>791.50453315323546</v>
      </c>
      <c r="E238" s="14">
        <v>925.90454</v>
      </c>
      <c r="F238" s="14">
        <v>834.04173400000002</v>
      </c>
      <c r="G238" s="14">
        <v>1087.042154</v>
      </c>
      <c r="H238" s="14">
        <v>1506.357084</v>
      </c>
      <c r="I238" s="14">
        <v>1878.82482</v>
      </c>
      <c r="J238" s="14">
        <v>2051.5127299999999</v>
      </c>
      <c r="K238" s="14">
        <v>2942.4457990000001</v>
      </c>
      <c r="L238" s="14">
        <v>3420.1434949999998</v>
      </c>
      <c r="M238" s="14">
        <v>4065.8385410000001</v>
      </c>
      <c r="N238" s="14">
        <v>3308.7805979999998</v>
      </c>
      <c r="O238" s="14">
        <v>3677.2645440000001</v>
      </c>
      <c r="P238" s="14">
        <v>4343.5455110000003</v>
      </c>
      <c r="Q238" s="14">
        <v>4618.8952069999996</v>
      </c>
      <c r="R238" s="14">
        <v>4732.9968630000003</v>
      </c>
      <c r="S238" s="14">
        <v>5153.0406849999999</v>
      </c>
      <c r="T238" s="14">
        <v>3974.106076</v>
      </c>
      <c r="U238" s="14">
        <v>3654.7266</v>
      </c>
      <c r="V238" s="14">
        <v>4264.0436049999998</v>
      </c>
      <c r="W238" s="14">
        <v>4319.3095110000004</v>
      </c>
      <c r="X238" s="14">
        <v>3817.2593059999999</v>
      </c>
    </row>
    <row r="239" spans="1:24" ht="13.5" customHeight="1" x14ac:dyDescent="0.15">
      <c r="A239" s="1"/>
      <c r="B239" s="17" t="s">
        <v>256</v>
      </c>
      <c r="C239" s="10">
        <v>4902.6550508205219</v>
      </c>
      <c r="D239" s="11">
        <v>5631.8379094613638</v>
      </c>
      <c r="E239" s="11">
        <v>5681.9205929999998</v>
      </c>
      <c r="F239" s="11">
        <v>5115.1047870000002</v>
      </c>
      <c r="G239" s="11">
        <v>5549.7470869999997</v>
      </c>
      <c r="H239" s="11">
        <v>7062.204385</v>
      </c>
      <c r="I239" s="11">
        <v>8507.8810350000003</v>
      </c>
      <c r="J239" s="11">
        <v>10784.248686999999</v>
      </c>
      <c r="K239" s="11">
        <v>11815.094503</v>
      </c>
      <c r="L239" s="11">
        <v>16962.789998</v>
      </c>
      <c r="M239" s="11">
        <v>21570.449987</v>
      </c>
      <c r="N239" s="11">
        <v>20064.755311000001</v>
      </c>
      <c r="O239" s="11">
        <v>37655.332211000001</v>
      </c>
      <c r="P239" s="11">
        <v>46368.052224999999</v>
      </c>
      <c r="Q239" s="11">
        <v>45277.774340000004</v>
      </c>
      <c r="R239" s="11">
        <v>45120.518619000002</v>
      </c>
      <c r="S239" s="11">
        <v>42440.354399000003</v>
      </c>
      <c r="T239" s="11">
        <v>36974.250085</v>
      </c>
      <c r="U239" s="11">
        <v>34512.922894000003</v>
      </c>
      <c r="V239" s="11">
        <v>40578.656301000003</v>
      </c>
      <c r="W239" s="11">
        <v>43351.047371000001</v>
      </c>
      <c r="X239" s="11">
        <v>41955.081177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690E-0197-1E4C-A8FF-91652B55C72D}">
  <dimension ref="A1:AG70"/>
  <sheetViews>
    <sheetView tabSelected="1" workbookViewId="0">
      <selection activeCell="I3" sqref="I3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I1" s="21">
        <v>2</v>
      </c>
      <c r="J1" s="21">
        <f>I1+1</f>
        <v>3</v>
      </c>
      <c r="K1" s="21">
        <f t="shared" ref="K1:AD1" si="0">J1+1</f>
        <v>4</v>
      </c>
      <c r="L1" s="21">
        <f t="shared" si="0"/>
        <v>5</v>
      </c>
      <c r="M1" s="21">
        <f t="shared" si="0"/>
        <v>6</v>
      </c>
      <c r="N1" s="21">
        <f t="shared" si="0"/>
        <v>7</v>
      </c>
      <c r="O1" s="21">
        <f t="shared" si="0"/>
        <v>8</v>
      </c>
      <c r="P1" s="21">
        <f t="shared" si="0"/>
        <v>9</v>
      </c>
      <c r="Q1" s="21">
        <f t="shared" si="0"/>
        <v>10</v>
      </c>
      <c r="R1" s="21">
        <f t="shared" si="0"/>
        <v>11</v>
      </c>
      <c r="S1" s="21">
        <f t="shared" si="0"/>
        <v>12</v>
      </c>
      <c r="T1" s="21">
        <f t="shared" si="0"/>
        <v>13</v>
      </c>
      <c r="U1" s="21">
        <f t="shared" si="0"/>
        <v>14</v>
      </c>
      <c r="V1" s="21">
        <f t="shared" si="0"/>
        <v>15</v>
      </c>
      <c r="W1" s="21">
        <f t="shared" si="0"/>
        <v>16</v>
      </c>
      <c r="X1" s="21">
        <f t="shared" si="0"/>
        <v>17</v>
      </c>
      <c r="Y1" s="21">
        <f t="shared" si="0"/>
        <v>18</v>
      </c>
      <c r="Z1" s="21">
        <f t="shared" si="0"/>
        <v>19</v>
      </c>
      <c r="AA1" s="21">
        <f t="shared" si="0"/>
        <v>20</v>
      </c>
      <c r="AB1" s="21">
        <f t="shared" si="0"/>
        <v>21</v>
      </c>
      <c r="AC1" s="21">
        <f t="shared" si="0"/>
        <v>22</v>
      </c>
      <c r="AD1" s="21">
        <f t="shared" si="0"/>
        <v>23</v>
      </c>
    </row>
    <row r="2" spans="1:30" x14ac:dyDescent="0.15">
      <c r="A2" s="22"/>
      <c r="B2" s="23" t="s">
        <v>515</v>
      </c>
      <c r="C2" s="23" t="s">
        <v>516</v>
      </c>
      <c r="D2" s="23" t="s">
        <v>517</v>
      </c>
      <c r="E2" s="23" t="s">
        <v>518</v>
      </c>
      <c r="F2" s="23" t="s">
        <v>519</v>
      </c>
      <c r="G2" s="23" t="s">
        <v>520</v>
      </c>
      <c r="H2" s="23" t="s">
        <v>521</v>
      </c>
      <c r="I2" s="23" t="s">
        <v>3</v>
      </c>
      <c r="J2" s="23" t="s">
        <v>4</v>
      </c>
      <c r="K2" s="23" t="s">
        <v>5</v>
      </c>
      <c r="L2" s="23" t="s">
        <v>6</v>
      </c>
      <c r="M2" s="23" t="s">
        <v>7</v>
      </c>
      <c r="N2" s="23" t="s">
        <v>8</v>
      </c>
      <c r="O2" s="23" t="s">
        <v>9</v>
      </c>
      <c r="P2" s="23" t="s">
        <v>10</v>
      </c>
      <c r="Q2" s="23" t="s">
        <v>11</v>
      </c>
      <c r="R2" s="23" t="s">
        <v>12</v>
      </c>
      <c r="S2" s="23" t="s">
        <v>13</v>
      </c>
      <c r="T2" s="23" t="s">
        <v>14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4" t="s">
        <v>24</v>
      </c>
    </row>
    <row r="3" spans="1:30" x14ac:dyDescent="0.15">
      <c r="A3" s="22" t="s">
        <v>207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f>VLOOKUP($A3,'Exports, FOB'!$B:$AE,I$1,FALSE)+VLOOKUP($A3,'Imports, CIF'!$B:$AE,I$1,FALSE)</f>
        <v>326.54224169653099</v>
      </c>
      <c r="J3" s="25">
        <f>VLOOKUP($A3,'Exports, FOB'!$B:$AE,J$1,FALSE)+VLOOKUP($A3,'Imports, CIF'!$B:$AE,J$1,FALSE)</f>
        <v>277.21919891453393</v>
      </c>
      <c r="K3" s="25">
        <f>VLOOKUP($A3,'Exports, FOB'!$B:$AE,K$1,FALSE)+VLOOKUP($A3,'Imports, CIF'!$B:$AE,K$1,FALSE)</f>
        <v>298.54803800000002</v>
      </c>
      <c r="L3" s="25">
        <f>VLOOKUP($A3,'Exports, FOB'!$B:$AE,L$1,FALSE)+VLOOKUP($A3,'Imports, CIF'!$B:$AE,L$1,FALSE)</f>
        <v>289.69326000000001</v>
      </c>
      <c r="M3" s="25">
        <f>VLOOKUP($A3,'Exports, FOB'!$B:$AE,M$1,FALSE)+VLOOKUP($A3,'Imports, CIF'!$B:$AE,M$1,FALSE)</f>
        <v>274.46295199999997</v>
      </c>
      <c r="N3" s="25">
        <f>VLOOKUP($A3,'Exports, FOB'!$B:$AE,N$1,FALSE)+VLOOKUP($A3,'Imports, CIF'!$B:$AE,N$1,FALSE)</f>
        <v>347.16134300000004</v>
      </c>
      <c r="O3" s="25">
        <f>VLOOKUP($A3,'Exports, FOB'!$B:$AE,O$1,FALSE)+VLOOKUP($A3,'Imports, CIF'!$B:$AE,O$1,FALSE)</f>
        <v>635.01948800000002</v>
      </c>
      <c r="P3" s="25">
        <f>VLOOKUP($A3,'Exports, FOB'!$B:$AE,P$1,FALSE)+VLOOKUP($A3,'Imports, CIF'!$B:$AE,P$1,FALSE)</f>
        <v>549.43937400000004</v>
      </c>
      <c r="Q3" s="25">
        <f>VLOOKUP($A3,'Exports, FOB'!$B:$AE,Q$1,FALSE)+VLOOKUP($A3,'Imports, CIF'!$B:$AE,Q$1,FALSE)</f>
        <v>1111.4422059999999</v>
      </c>
      <c r="R3" s="25">
        <f>VLOOKUP($A3,'Exports, FOB'!$B:$AE,R$1,FALSE)+VLOOKUP($A3,'Imports, CIF'!$B:$AE,R$1,FALSE)</f>
        <v>1985.8163180000001</v>
      </c>
      <c r="S3" s="25">
        <f>VLOOKUP($A3,'Exports, FOB'!$B:$AE,S$1,FALSE)+VLOOKUP($A3,'Imports, CIF'!$B:$AE,S$1,FALSE)</f>
        <v>1226.3013860000001</v>
      </c>
      <c r="T3" s="25">
        <f>VLOOKUP($A3,'Exports, FOB'!$B:$AE,T$1,FALSE)+VLOOKUP($A3,'Imports, CIF'!$B:$AE,T$1,FALSE)</f>
        <v>991.89490499999999</v>
      </c>
      <c r="U3" s="25">
        <f>VLOOKUP($A3,'Exports, FOB'!$B:$AE,U$1,FALSE)+VLOOKUP($A3,'Imports, CIF'!$B:$AE,U$1,FALSE)</f>
        <v>1075.1513970000001</v>
      </c>
      <c r="V3" s="25">
        <f>VLOOKUP($A3,'Exports, FOB'!$B:$AE,V$1,FALSE)+VLOOKUP($A3,'Imports, CIF'!$B:$AE,V$1,FALSE)</f>
        <v>1329.6316870000001</v>
      </c>
      <c r="W3" s="25">
        <f>VLOOKUP($A3,'Exports, FOB'!$B:$AE,W$1,FALSE)+VLOOKUP($A3,'Imports, CIF'!$B:$AE,W$1,FALSE)</f>
        <v>1289.522164</v>
      </c>
      <c r="X3" s="25">
        <f>VLOOKUP($A3,'Exports, FOB'!$B:$AE,X$1,FALSE)+VLOOKUP($A3,'Imports, CIF'!$B:$AE,X$1,FALSE)</f>
        <v>1030.4636559999999</v>
      </c>
      <c r="Y3" s="25">
        <f>VLOOKUP($A3,'Exports, FOB'!$B:$AE,Y$1,FALSE)+VLOOKUP($A3,'Imports, CIF'!$B:$AE,Y$1,FALSE)</f>
        <v>769.38161700000001</v>
      </c>
      <c r="Z3" s="25">
        <f>VLOOKUP($A3,'Exports, FOB'!$B:$AE,Z$1,FALSE)+VLOOKUP($A3,'Imports, CIF'!$B:$AE,Z$1,FALSE)</f>
        <v>802.31644300000005</v>
      </c>
      <c r="AA3" s="25">
        <f>VLOOKUP($A3,'Exports, FOB'!$B:$AE,AA$1,FALSE)+VLOOKUP($A3,'Imports, CIF'!$B:$AE,AA$1,FALSE)</f>
        <v>1037.9167769999999</v>
      </c>
      <c r="AB3" s="25">
        <f>VLOOKUP($A3,'Exports, FOB'!$B:$AE,AB$1,FALSE)+VLOOKUP($A3,'Imports, CIF'!$B:$AE,AB$1,FALSE)</f>
        <v>718.976856</v>
      </c>
      <c r="AC3" s="25">
        <f>VLOOKUP($A3,'Exports, FOB'!$B:$AE,AC$1,FALSE)+VLOOKUP($A3,'Imports, CIF'!$B:$AE,AC$1,FALSE)</f>
        <v>739.86125700000002</v>
      </c>
      <c r="AD3" s="25">
        <f>VLOOKUP($A3,'Exports, FOB'!$B:$AE,AD$1,FALSE)+VLOOKUP($A3,'Imports, CIF'!$B:$AE,AD$1,FALSE)</f>
        <v>774.99283600000001</v>
      </c>
    </row>
    <row r="4" spans="1:30" x14ac:dyDescent="0.15">
      <c r="A4" s="26" t="s">
        <v>25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f>VLOOKUP($A4,'Exports, FOB'!$B:$AE,I$1,FALSE)+VLOOKUP($A4,'Imports, CIF'!$B:$AE,I$1,FALSE)</f>
        <v>1035.4266175505263</v>
      </c>
      <c r="J4" s="25">
        <f>VLOOKUP($A4,'Exports, FOB'!$B:$AE,J$1,FALSE)+VLOOKUP($A4,'Imports, CIF'!$B:$AE,J$1,FALSE)</f>
        <v>1018.324474297556</v>
      </c>
      <c r="K4" s="25">
        <f>VLOOKUP($A4,'Exports, FOB'!$B:$AE,K$1,FALSE)+VLOOKUP($A4,'Imports, CIF'!$B:$AE,K$1,FALSE)</f>
        <v>1180.681709</v>
      </c>
      <c r="L4" s="25">
        <f>VLOOKUP($A4,'Exports, FOB'!$B:$AE,L$1,FALSE)+VLOOKUP($A4,'Imports, CIF'!$B:$AE,L$1,FALSE)</f>
        <v>1233.438805</v>
      </c>
      <c r="M4" s="25">
        <f>VLOOKUP($A4,'Exports, FOB'!$B:$AE,M$1,FALSE)+VLOOKUP($A4,'Imports, CIF'!$B:$AE,M$1,FALSE)</f>
        <v>1265.5479499999999</v>
      </c>
      <c r="N4" s="25">
        <f>VLOOKUP($A4,'Exports, FOB'!$B:$AE,N$1,FALSE)+VLOOKUP($A4,'Imports, CIF'!$B:$AE,N$1,FALSE)</f>
        <v>1576.412227</v>
      </c>
      <c r="O4" s="25">
        <f>VLOOKUP($A4,'Exports, FOB'!$B:$AE,O$1,FALSE)+VLOOKUP($A4,'Imports, CIF'!$B:$AE,O$1,FALSE)</f>
        <v>2205.8397279999999</v>
      </c>
      <c r="P4" s="25">
        <f>VLOOKUP($A4,'Exports, FOB'!$B:$AE,P$1,FALSE)+VLOOKUP($A4,'Imports, CIF'!$B:$AE,P$1,FALSE)</f>
        <v>2627.627129</v>
      </c>
      <c r="Q4" s="25">
        <f>VLOOKUP($A4,'Exports, FOB'!$B:$AE,Q$1,FALSE)+VLOOKUP($A4,'Imports, CIF'!$B:$AE,Q$1,FALSE)</f>
        <v>2681.3438719999999</v>
      </c>
      <c r="R4" s="25">
        <f>VLOOKUP($A4,'Exports, FOB'!$B:$AE,R$1,FALSE)+VLOOKUP($A4,'Imports, CIF'!$B:$AE,R$1,FALSE)</f>
        <v>2817.5681539999996</v>
      </c>
      <c r="S4" s="25">
        <f>VLOOKUP($A4,'Exports, FOB'!$B:$AE,S$1,FALSE)+VLOOKUP($A4,'Imports, CIF'!$B:$AE,S$1,FALSE)</f>
        <v>3235.6716889999998</v>
      </c>
      <c r="T4" s="25">
        <f>VLOOKUP($A4,'Exports, FOB'!$B:$AE,T$1,FALSE)+VLOOKUP($A4,'Imports, CIF'!$B:$AE,T$1,FALSE)</f>
        <v>1893.7867120000001</v>
      </c>
      <c r="U4" s="25">
        <f>VLOOKUP($A4,'Exports, FOB'!$B:$AE,U$1,FALSE)+VLOOKUP($A4,'Imports, CIF'!$B:$AE,U$1,FALSE)</f>
        <v>2336.028378</v>
      </c>
      <c r="V4" s="25">
        <f>VLOOKUP($A4,'Exports, FOB'!$B:$AE,V$1,FALSE)+VLOOKUP($A4,'Imports, CIF'!$B:$AE,V$1,FALSE)</f>
        <v>2551.1036439999998</v>
      </c>
      <c r="W4" s="25">
        <f>VLOOKUP($A4,'Exports, FOB'!$B:$AE,W$1,FALSE)+VLOOKUP($A4,'Imports, CIF'!$B:$AE,W$1,FALSE)</f>
        <v>2387.4445340000002</v>
      </c>
      <c r="X4" s="25">
        <f>VLOOKUP($A4,'Exports, FOB'!$B:$AE,X$1,FALSE)+VLOOKUP($A4,'Imports, CIF'!$B:$AE,X$1,FALSE)</f>
        <v>2233.319473</v>
      </c>
      <c r="Y4" s="25">
        <f>VLOOKUP($A4,'Exports, FOB'!$B:$AE,Y$1,FALSE)+VLOOKUP($A4,'Imports, CIF'!$B:$AE,Y$1,FALSE)</f>
        <v>1995.9484359999999</v>
      </c>
      <c r="Z4" s="25">
        <f>VLOOKUP($A4,'Exports, FOB'!$B:$AE,Z$1,FALSE)+VLOOKUP($A4,'Imports, CIF'!$B:$AE,Z$1,FALSE)</f>
        <v>1887.1820299999999</v>
      </c>
      <c r="AA4" s="25">
        <f>VLOOKUP($A4,'Exports, FOB'!$B:$AE,AA$1,FALSE)+VLOOKUP($A4,'Imports, CIF'!$B:$AE,AA$1,FALSE)</f>
        <v>1537.975803</v>
      </c>
      <c r="AB4" s="25">
        <f>VLOOKUP($A4,'Exports, FOB'!$B:$AE,AB$1,FALSE)+VLOOKUP($A4,'Imports, CIF'!$B:$AE,AB$1,FALSE)</f>
        <v>1953.2056080000002</v>
      </c>
      <c r="AC4" s="25">
        <f>VLOOKUP($A4,'Exports, FOB'!$B:$AE,AC$1,FALSE)+VLOOKUP($A4,'Imports, CIF'!$B:$AE,AC$1,FALSE)</f>
        <v>2253.4526969999997</v>
      </c>
      <c r="AD4" s="25">
        <f>VLOOKUP($A4,'Exports, FOB'!$B:$AE,AD$1,FALSE)+VLOOKUP($A4,'Imports, CIF'!$B:$AE,AD$1,FALSE)</f>
        <v>1842.9559839999999</v>
      </c>
    </row>
    <row r="5" spans="1:30" x14ac:dyDescent="0.15">
      <c r="A5" s="26" t="s">
        <v>29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f>VLOOKUP($A5,'Exports, FOB'!$B:$AE,I$1,FALSE)+VLOOKUP($A5,'Imports, CIF'!$B:$AE,I$1,FALSE)</f>
        <v>315.21522138922023</v>
      </c>
      <c r="J5" s="25">
        <f>VLOOKUP($A5,'Exports, FOB'!$B:$AE,J$1,FALSE)+VLOOKUP($A5,'Imports, CIF'!$B:$AE,J$1,FALSE)</f>
        <v>252.64569472052938</v>
      </c>
      <c r="K5" s="25">
        <f>VLOOKUP($A5,'Exports, FOB'!$B:$AE,K$1,FALSE)+VLOOKUP($A5,'Imports, CIF'!$B:$AE,K$1,FALSE)</f>
        <v>316.625472</v>
      </c>
      <c r="L5" s="25">
        <f>VLOOKUP($A5,'Exports, FOB'!$B:$AE,L$1,FALSE)+VLOOKUP($A5,'Imports, CIF'!$B:$AE,L$1,FALSE)</f>
        <v>369.04964200000001</v>
      </c>
      <c r="M5" s="25">
        <f>VLOOKUP($A5,'Exports, FOB'!$B:$AE,M$1,FALSE)+VLOOKUP($A5,'Imports, CIF'!$B:$AE,M$1,FALSE)</f>
        <v>378.465442</v>
      </c>
      <c r="N5" s="25">
        <f>VLOOKUP($A5,'Exports, FOB'!$B:$AE,N$1,FALSE)+VLOOKUP($A5,'Imports, CIF'!$B:$AE,N$1,FALSE)</f>
        <v>485.91531499999996</v>
      </c>
      <c r="O5" s="25">
        <f>VLOOKUP($A5,'Exports, FOB'!$B:$AE,O$1,FALSE)+VLOOKUP($A5,'Imports, CIF'!$B:$AE,O$1,FALSE)</f>
        <v>618.81375600000001</v>
      </c>
      <c r="P5" s="25">
        <f>VLOOKUP($A5,'Exports, FOB'!$B:$AE,P$1,FALSE)+VLOOKUP($A5,'Imports, CIF'!$B:$AE,P$1,FALSE)</f>
        <v>777.3327139999999</v>
      </c>
      <c r="Q5" s="25">
        <f>VLOOKUP($A5,'Exports, FOB'!$B:$AE,Q$1,FALSE)+VLOOKUP($A5,'Imports, CIF'!$B:$AE,Q$1,FALSE)</f>
        <v>812.89119899999992</v>
      </c>
      <c r="R5" s="25">
        <f>VLOOKUP($A5,'Exports, FOB'!$B:$AE,R$1,FALSE)+VLOOKUP($A5,'Imports, CIF'!$B:$AE,R$1,FALSE)</f>
        <v>930.440967</v>
      </c>
      <c r="S5" s="25">
        <f>VLOOKUP($A5,'Exports, FOB'!$B:$AE,S$1,FALSE)+VLOOKUP($A5,'Imports, CIF'!$B:$AE,S$1,FALSE)</f>
        <v>948.34669499999995</v>
      </c>
      <c r="T5" s="25">
        <f>VLOOKUP($A5,'Exports, FOB'!$B:$AE,T$1,FALSE)+VLOOKUP($A5,'Imports, CIF'!$B:$AE,T$1,FALSE)</f>
        <v>649.1945209999999</v>
      </c>
      <c r="U5" s="25">
        <f>VLOOKUP($A5,'Exports, FOB'!$B:$AE,U$1,FALSE)+VLOOKUP($A5,'Imports, CIF'!$B:$AE,U$1,FALSE)</f>
        <v>737.44067599999994</v>
      </c>
      <c r="V5" s="25">
        <f>VLOOKUP($A5,'Exports, FOB'!$B:$AE,V$1,FALSE)+VLOOKUP($A5,'Imports, CIF'!$B:$AE,V$1,FALSE)</f>
        <v>855.50847799999997</v>
      </c>
      <c r="W5" s="25">
        <f>VLOOKUP($A5,'Exports, FOB'!$B:$AE,W$1,FALSE)+VLOOKUP($A5,'Imports, CIF'!$B:$AE,W$1,FALSE)</f>
        <v>881.55550099999994</v>
      </c>
      <c r="X5" s="25">
        <f>VLOOKUP($A5,'Exports, FOB'!$B:$AE,X$1,FALSE)+VLOOKUP($A5,'Imports, CIF'!$B:$AE,X$1,FALSE)</f>
        <v>819.81273899999997</v>
      </c>
      <c r="Y5" s="25">
        <f>VLOOKUP($A5,'Exports, FOB'!$B:$AE,Y$1,FALSE)+VLOOKUP($A5,'Imports, CIF'!$B:$AE,Y$1,FALSE)</f>
        <v>737.24899500000004</v>
      </c>
      <c r="Z5" s="25">
        <f>VLOOKUP($A5,'Exports, FOB'!$B:$AE,Z$1,FALSE)+VLOOKUP($A5,'Imports, CIF'!$B:$AE,Z$1,FALSE)</f>
        <v>643.43247700000006</v>
      </c>
      <c r="AA5" s="25">
        <f>VLOOKUP($A5,'Exports, FOB'!$B:$AE,AA$1,FALSE)+VLOOKUP($A5,'Imports, CIF'!$B:$AE,AA$1,FALSE)</f>
        <v>555.10093800000004</v>
      </c>
      <c r="AB5" s="25">
        <f>VLOOKUP($A5,'Exports, FOB'!$B:$AE,AB$1,FALSE)+VLOOKUP($A5,'Imports, CIF'!$B:$AE,AB$1,FALSE)</f>
        <v>597.78406099999995</v>
      </c>
      <c r="AC5" s="25">
        <f>VLOOKUP($A5,'Exports, FOB'!$B:$AE,AC$1,FALSE)+VLOOKUP($A5,'Imports, CIF'!$B:$AE,AC$1,FALSE)</f>
        <v>606.913004</v>
      </c>
      <c r="AD5" s="25">
        <f>VLOOKUP($A5,'Exports, FOB'!$B:$AE,AD$1,FALSE)+VLOOKUP($A5,'Imports, CIF'!$B:$AE,AD$1,FALSE)</f>
        <v>744.27413999999999</v>
      </c>
    </row>
    <row r="6" spans="1:30" x14ac:dyDescent="0.15">
      <c r="A6" s="26" t="s">
        <v>30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f>VLOOKUP($A6,'Exports, FOB'!$B:$AE,I$1,FALSE)+VLOOKUP($A6,'Imports, CIF'!$B:$AE,I$1,FALSE)</f>
        <v>1318.466234721647</v>
      </c>
      <c r="J6" s="25">
        <f>VLOOKUP($A6,'Exports, FOB'!$B:$AE,J$1,FALSE)+VLOOKUP($A6,'Imports, CIF'!$B:$AE,J$1,FALSE)</f>
        <v>1334.4904351640866</v>
      </c>
      <c r="K6" s="25">
        <f>VLOOKUP($A6,'Exports, FOB'!$B:$AE,K$1,FALSE)+VLOOKUP($A6,'Imports, CIF'!$B:$AE,K$1,FALSE)</f>
        <v>1411.6621539999999</v>
      </c>
      <c r="L6" s="25">
        <f>VLOOKUP($A6,'Exports, FOB'!$B:$AE,L$1,FALSE)+VLOOKUP($A6,'Imports, CIF'!$B:$AE,L$1,FALSE)</f>
        <v>1230.5333329999999</v>
      </c>
      <c r="M6" s="25">
        <f>VLOOKUP($A6,'Exports, FOB'!$B:$AE,M$1,FALSE)+VLOOKUP($A6,'Imports, CIF'!$B:$AE,M$1,FALSE)</f>
        <v>1252.964786</v>
      </c>
      <c r="N6" s="25">
        <f>VLOOKUP($A6,'Exports, FOB'!$B:$AE,N$1,FALSE)+VLOOKUP($A6,'Imports, CIF'!$B:$AE,N$1,FALSE)</f>
        <v>1509.8845179999998</v>
      </c>
      <c r="O6" s="25">
        <f>VLOOKUP($A6,'Exports, FOB'!$B:$AE,O$1,FALSE)+VLOOKUP($A6,'Imports, CIF'!$B:$AE,O$1,FALSE)</f>
        <v>1748.60744</v>
      </c>
      <c r="P6" s="25">
        <f>VLOOKUP($A6,'Exports, FOB'!$B:$AE,P$1,FALSE)+VLOOKUP($A6,'Imports, CIF'!$B:$AE,P$1,FALSE)</f>
        <v>2212.610314</v>
      </c>
      <c r="Q6" s="25">
        <f>VLOOKUP($A6,'Exports, FOB'!$B:$AE,Q$1,FALSE)+VLOOKUP($A6,'Imports, CIF'!$B:$AE,Q$1,FALSE)</f>
        <v>2382.617229</v>
      </c>
      <c r="R6" s="25">
        <f>VLOOKUP($A6,'Exports, FOB'!$B:$AE,R$1,FALSE)+VLOOKUP($A6,'Imports, CIF'!$B:$AE,R$1,FALSE)</f>
        <v>2790.8789619999998</v>
      </c>
      <c r="S6" s="25">
        <f>VLOOKUP($A6,'Exports, FOB'!$B:$AE,S$1,FALSE)+VLOOKUP($A6,'Imports, CIF'!$B:$AE,S$1,FALSE)</f>
        <v>3274.5828160000001</v>
      </c>
      <c r="T6" s="25">
        <f>VLOOKUP($A6,'Exports, FOB'!$B:$AE,T$1,FALSE)+VLOOKUP($A6,'Imports, CIF'!$B:$AE,T$1,FALSE)</f>
        <v>2278.9262450000001</v>
      </c>
      <c r="U6" s="25">
        <f>VLOOKUP($A6,'Exports, FOB'!$B:$AE,U$1,FALSE)+VLOOKUP($A6,'Imports, CIF'!$B:$AE,U$1,FALSE)</f>
        <v>2960.8309289999997</v>
      </c>
      <c r="V6" s="25">
        <f>VLOOKUP($A6,'Exports, FOB'!$B:$AE,V$1,FALSE)+VLOOKUP($A6,'Imports, CIF'!$B:$AE,V$1,FALSE)</f>
        <v>3469.3186669999996</v>
      </c>
      <c r="W6" s="25">
        <f>VLOOKUP($A6,'Exports, FOB'!$B:$AE,W$1,FALSE)+VLOOKUP($A6,'Imports, CIF'!$B:$AE,W$1,FALSE)</f>
        <v>3213.8841030000003</v>
      </c>
      <c r="X6" s="25">
        <f>VLOOKUP($A6,'Exports, FOB'!$B:$AE,X$1,FALSE)+VLOOKUP($A6,'Imports, CIF'!$B:$AE,X$1,FALSE)</f>
        <v>3162.357375</v>
      </c>
      <c r="Y6" s="25">
        <f>VLOOKUP($A6,'Exports, FOB'!$B:$AE,Y$1,FALSE)+VLOOKUP($A6,'Imports, CIF'!$B:$AE,Y$1,FALSE)</f>
        <v>3599.4988710000002</v>
      </c>
      <c r="Z6" s="25">
        <f>VLOOKUP($A6,'Exports, FOB'!$B:$AE,Z$1,FALSE)+VLOOKUP($A6,'Imports, CIF'!$B:$AE,Z$1,FALSE)</f>
        <v>3384.7375410000004</v>
      </c>
      <c r="AA6" s="25">
        <f>VLOOKUP($A6,'Exports, FOB'!$B:$AE,AA$1,FALSE)+VLOOKUP($A6,'Imports, CIF'!$B:$AE,AA$1,FALSE)</f>
        <v>3182.0668289999999</v>
      </c>
      <c r="AB6" s="25">
        <f>VLOOKUP($A6,'Exports, FOB'!$B:$AE,AB$1,FALSE)+VLOOKUP($A6,'Imports, CIF'!$B:$AE,AB$1,FALSE)</f>
        <v>3432.286372</v>
      </c>
      <c r="AC6" s="25">
        <f>VLOOKUP($A6,'Exports, FOB'!$B:$AE,AC$1,FALSE)+VLOOKUP($A6,'Imports, CIF'!$B:$AE,AC$1,FALSE)</f>
        <v>3554.2766149999998</v>
      </c>
      <c r="AD6" s="25">
        <f>VLOOKUP($A6,'Exports, FOB'!$B:$AE,AD$1,FALSE)+VLOOKUP($A6,'Imports, CIF'!$B:$AE,AD$1,FALSE)</f>
        <v>3729.9358389999998</v>
      </c>
    </row>
    <row r="7" spans="1:30" x14ac:dyDescent="0.15">
      <c r="A7" s="26" t="s">
        <v>214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VLOOKUP($A7,'Exports, FOB'!$B:$AE,I$1,FALSE)+VLOOKUP($A7,'Imports, CIF'!$B:$AE,I$1,FALSE)</f>
        <v>442.53185599738811</v>
      </c>
      <c r="J7" s="25">
        <f>VLOOKUP($A7,'Exports, FOB'!$B:$AE,J$1,FALSE)+VLOOKUP($A7,'Imports, CIF'!$B:$AE,J$1,FALSE)</f>
        <v>398.37872876718887</v>
      </c>
      <c r="K7" s="25">
        <f>VLOOKUP($A7,'Exports, FOB'!$B:$AE,K$1,FALSE)+VLOOKUP($A7,'Imports, CIF'!$B:$AE,K$1,FALSE)</f>
        <v>510.73546299999998</v>
      </c>
      <c r="L7" s="25">
        <f>VLOOKUP($A7,'Exports, FOB'!$B:$AE,L$1,FALSE)+VLOOKUP($A7,'Imports, CIF'!$B:$AE,L$1,FALSE)</f>
        <v>919.51876500000003</v>
      </c>
      <c r="M7" s="25">
        <f>VLOOKUP($A7,'Exports, FOB'!$B:$AE,M$1,FALSE)+VLOOKUP($A7,'Imports, CIF'!$B:$AE,M$1,FALSE)</f>
        <v>667.25453500000003</v>
      </c>
      <c r="N7" s="25">
        <f>VLOOKUP($A7,'Exports, FOB'!$B:$AE,N$1,FALSE)+VLOOKUP($A7,'Imports, CIF'!$B:$AE,N$1,FALSE)</f>
        <v>923.85153700000001</v>
      </c>
      <c r="O7" s="25">
        <f>VLOOKUP($A7,'Exports, FOB'!$B:$AE,O$1,FALSE)+VLOOKUP($A7,'Imports, CIF'!$B:$AE,O$1,FALSE)</f>
        <v>1293.1923979999999</v>
      </c>
      <c r="P7" s="25">
        <f>VLOOKUP($A7,'Exports, FOB'!$B:$AE,P$1,FALSE)+VLOOKUP($A7,'Imports, CIF'!$B:$AE,P$1,FALSE)</f>
        <v>1701.570745</v>
      </c>
      <c r="Q7" s="25">
        <f>VLOOKUP($A7,'Exports, FOB'!$B:$AE,Q$1,FALSE)+VLOOKUP($A7,'Imports, CIF'!$B:$AE,Q$1,FALSE)</f>
        <v>1864.1858149999998</v>
      </c>
      <c r="R7" s="25">
        <f>VLOOKUP($A7,'Exports, FOB'!$B:$AE,R$1,FALSE)+VLOOKUP($A7,'Imports, CIF'!$B:$AE,R$1,FALSE)</f>
        <v>2277.8611140000003</v>
      </c>
      <c r="S7" s="25">
        <f>VLOOKUP($A7,'Exports, FOB'!$B:$AE,S$1,FALSE)+VLOOKUP($A7,'Imports, CIF'!$B:$AE,S$1,FALSE)</f>
        <v>2434.8015340000002</v>
      </c>
      <c r="T7" s="25">
        <f>VLOOKUP($A7,'Exports, FOB'!$B:$AE,T$1,FALSE)+VLOOKUP($A7,'Imports, CIF'!$B:$AE,T$1,FALSE)</f>
        <v>1683.704487</v>
      </c>
      <c r="U7" s="25">
        <f>VLOOKUP($A7,'Exports, FOB'!$B:$AE,U$1,FALSE)+VLOOKUP($A7,'Imports, CIF'!$B:$AE,U$1,FALSE)</f>
        <v>2159.7684170000002</v>
      </c>
      <c r="V7" s="25">
        <f>VLOOKUP($A7,'Exports, FOB'!$B:$AE,V$1,FALSE)+VLOOKUP($A7,'Imports, CIF'!$B:$AE,V$1,FALSE)</f>
        <v>2587.1978429999999</v>
      </c>
      <c r="W7" s="25">
        <f>VLOOKUP($A7,'Exports, FOB'!$B:$AE,W$1,FALSE)+VLOOKUP($A7,'Imports, CIF'!$B:$AE,W$1,FALSE)</f>
        <v>2562.804603</v>
      </c>
      <c r="X7" s="25">
        <f>VLOOKUP($A7,'Exports, FOB'!$B:$AE,X$1,FALSE)+VLOOKUP($A7,'Imports, CIF'!$B:$AE,X$1,FALSE)</f>
        <v>2364.7192909999999</v>
      </c>
      <c r="Y7" s="25">
        <f>VLOOKUP($A7,'Exports, FOB'!$B:$AE,Y$1,FALSE)+VLOOKUP($A7,'Imports, CIF'!$B:$AE,Y$1,FALSE)</f>
        <v>2085.1609880000001</v>
      </c>
      <c r="Z7" s="25">
        <f>VLOOKUP($A7,'Exports, FOB'!$B:$AE,Z$1,FALSE)+VLOOKUP($A7,'Imports, CIF'!$B:$AE,Z$1,FALSE)</f>
        <v>2115.5844569999999</v>
      </c>
      <c r="AA7" s="25">
        <f>VLOOKUP($A7,'Exports, FOB'!$B:$AE,AA$1,FALSE)+VLOOKUP($A7,'Imports, CIF'!$B:$AE,AA$1,FALSE)</f>
        <v>1868.8315439999999</v>
      </c>
      <c r="AB7" s="25">
        <f>VLOOKUP($A7,'Exports, FOB'!$B:$AE,AB$1,FALSE)+VLOOKUP($A7,'Imports, CIF'!$B:$AE,AB$1,FALSE)</f>
        <v>2060.624808</v>
      </c>
      <c r="AC7" s="25">
        <f>VLOOKUP($A7,'Exports, FOB'!$B:$AE,AC$1,FALSE)+VLOOKUP($A7,'Imports, CIF'!$B:$AE,AC$1,FALSE)</f>
        <v>2036.133519</v>
      </c>
      <c r="AD7" s="25">
        <f>VLOOKUP($A7,'Exports, FOB'!$B:$AE,AD$1,FALSE)+VLOOKUP($A7,'Imports, CIF'!$B:$AE,AD$1,FALSE)</f>
        <v>1682.5253909999999</v>
      </c>
    </row>
    <row r="8" spans="1:30" x14ac:dyDescent="0.15">
      <c r="A8" s="26" t="s">
        <v>50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f>VLOOKUP($A8,'Exports, FOB'!$B:$AE,I$1,FALSE)+VLOOKUP($A8,'Imports, CIF'!$B:$AE,I$1,FALSE)</f>
        <v>0</v>
      </c>
      <c r="J8" s="25">
        <f>VLOOKUP($A8,'Exports, FOB'!$B:$AE,J$1,FALSE)+VLOOKUP($A8,'Imports, CIF'!$B:$AE,J$1,FALSE)</f>
        <v>0</v>
      </c>
      <c r="K8" s="25">
        <f>VLOOKUP($A8,'Exports, FOB'!$B:$AE,K$1,FALSE)+VLOOKUP($A8,'Imports, CIF'!$B:$AE,K$1,FALSE)</f>
        <v>484.431737</v>
      </c>
      <c r="L8" s="25">
        <f>VLOOKUP($A8,'Exports, FOB'!$B:$AE,L$1,FALSE)+VLOOKUP($A8,'Imports, CIF'!$B:$AE,L$1,FALSE)</f>
        <v>330.10453899999999</v>
      </c>
      <c r="M8" s="25">
        <f>VLOOKUP($A8,'Exports, FOB'!$B:$AE,M$1,FALSE)+VLOOKUP($A8,'Imports, CIF'!$B:$AE,M$1,FALSE)</f>
        <v>411.21828200000004</v>
      </c>
      <c r="N8" s="25">
        <f>VLOOKUP($A8,'Exports, FOB'!$B:$AE,N$1,FALSE)+VLOOKUP($A8,'Imports, CIF'!$B:$AE,N$1,FALSE)</f>
        <v>497.82036399999998</v>
      </c>
      <c r="O8" s="25">
        <f>VLOOKUP($A8,'Exports, FOB'!$B:$AE,O$1,FALSE)+VLOOKUP($A8,'Imports, CIF'!$B:$AE,O$1,FALSE)</f>
        <v>668.99717699999997</v>
      </c>
      <c r="P8" s="25">
        <f>VLOOKUP($A8,'Exports, FOB'!$B:$AE,P$1,FALSE)+VLOOKUP($A8,'Imports, CIF'!$B:$AE,P$1,FALSE)</f>
        <v>4281.0506189999996</v>
      </c>
      <c r="Q8" s="25">
        <f>VLOOKUP($A8,'Exports, FOB'!$B:$AE,Q$1,FALSE)+VLOOKUP($A8,'Imports, CIF'!$B:$AE,Q$1,FALSE)</f>
        <v>964.55797400000006</v>
      </c>
      <c r="R8" s="25">
        <f>VLOOKUP($A8,'Exports, FOB'!$B:$AE,R$1,FALSE)+VLOOKUP($A8,'Imports, CIF'!$B:$AE,R$1,FALSE)</f>
        <v>1562.024371</v>
      </c>
      <c r="S8" s="25">
        <f>VLOOKUP($A8,'Exports, FOB'!$B:$AE,S$1,FALSE)+VLOOKUP($A8,'Imports, CIF'!$B:$AE,S$1,FALSE)</f>
        <v>1418.4434100000001</v>
      </c>
      <c r="T8" s="25">
        <f>VLOOKUP($A8,'Exports, FOB'!$B:$AE,T$1,FALSE)+VLOOKUP($A8,'Imports, CIF'!$B:$AE,T$1,FALSE)</f>
        <v>897.60120800000004</v>
      </c>
      <c r="U8" s="25">
        <f>VLOOKUP($A8,'Exports, FOB'!$B:$AE,U$1,FALSE)+VLOOKUP($A8,'Imports, CIF'!$B:$AE,U$1,FALSE)</f>
        <v>1225.326057</v>
      </c>
      <c r="V8" s="25">
        <f>VLOOKUP($A8,'Exports, FOB'!$B:$AE,V$1,FALSE)+VLOOKUP($A8,'Imports, CIF'!$B:$AE,V$1,FALSE)</f>
        <v>1362.289788</v>
      </c>
      <c r="W8" s="25">
        <f>VLOOKUP($A8,'Exports, FOB'!$B:$AE,W$1,FALSE)+VLOOKUP($A8,'Imports, CIF'!$B:$AE,W$1,FALSE)</f>
        <v>1187.769663</v>
      </c>
      <c r="X8" s="25">
        <f>VLOOKUP($A8,'Exports, FOB'!$B:$AE,X$1,FALSE)+VLOOKUP($A8,'Imports, CIF'!$B:$AE,X$1,FALSE)</f>
        <v>863.54028600000004</v>
      </c>
      <c r="Y8" s="25">
        <f>VLOOKUP($A8,'Exports, FOB'!$B:$AE,Y$1,FALSE)+VLOOKUP($A8,'Imports, CIF'!$B:$AE,Y$1,FALSE)</f>
        <v>1108.4391700000001</v>
      </c>
      <c r="Z8" s="25">
        <f>VLOOKUP($A8,'Exports, FOB'!$B:$AE,Z$1,FALSE)+VLOOKUP($A8,'Imports, CIF'!$B:$AE,Z$1,FALSE)</f>
        <v>900.20718399999998</v>
      </c>
      <c r="AA8" s="25">
        <f>VLOOKUP($A8,'Exports, FOB'!$B:$AE,AA$1,FALSE)+VLOOKUP($A8,'Imports, CIF'!$B:$AE,AA$1,FALSE)</f>
        <v>745.27606400000002</v>
      </c>
      <c r="AB8" s="25">
        <f>VLOOKUP($A8,'Exports, FOB'!$B:$AE,AB$1,FALSE)+VLOOKUP($A8,'Imports, CIF'!$B:$AE,AB$1,FALSE)</f>
        <v>710.41396400000008</v>
      </c>
      <c r="AC8" s="25">
        <f>VLOOKUP($A8,'Exports, FOB'!$B:$AE,AC$1,FALSE)+VLOOKUP($A8,'Imports, CIF'!$B:$AE,AC$1,FALSE)</f>
        <v>763.16128600000002</v>
      </c>
      <c r="AD8" s="25">
        <f>VLOOKUP($A8,'Exports, FOB'!$B:$AE,AD$1,FALSE)+VLOOKUP($A8,'Imports, CIF'!$B:$AE,AD$1,FALSE)</f>
        <v>637.40107499999999</v>
      </c>
    </row>
    <row r="9" spans="1:30" x14ac:dyDescent="0.15">
      <c r="A9" s="26" t="s">
        <v>215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>VLOOKUP($A9,'Exports, FOB'!$B:$AE,I$1,FALSE)+VLOOKUP($A9,'Imports, CIF'!$B:$AE,I$1,FALSE)</f>
        <v>83.435595481340414</v>
      </c>
      <c r="J9" s="25">
        <f>VLOOKUP($A9,'Exports, FOB'!$B:$AE,J$1,FALSE)+VLOOKUP($A9,'Imports, CIF'!$B:$AE,J$1,FALSE)</f>
        <v>57.898248148179931</v>
      </c>
      <c r="K9" s="25">
        <f>VLOOKUP($A9,'Exports, FOB'!$B:$AE,K$1,FALSE)+VLOOKUP($A9,'Imports, CIF'!$B:$AE,K$1,FALSE)</f>
        <v>67.087857999999997</v>
      </c>
      <c r="L9" s="25">
        <f>VLOOKUP($A9,'Exports, FOB'!$B:$AE,L$1,FALSE)+VLOOKUP($A9,'Imports, CIF'!$B:$AE,L$1,FALSE)</f>
        <v>71.723528999999999</v>
      </c>
      <c r="M9" s="25">
        <f>VLOOKUP($A9,'Exports, FOB'!$B:$AE,M$1,FALSE)+VLOOKUP($A9,'Imports, CIF'!$B:$AE,M$1,FALSE)</f>
        <v>70.056308999999999</v>
      </c>
      <c r="N9" s="25">
        <f>VLOOKUP($A9,'Exports, FOB'!$B:$AE,N$1,FALSE)+VLOOKUP($A9,'Imports, CIF'!$B:$AE,N$1,FALSE)</f>
        <v>93.480701999999994</v>
      </c>
      <c r="O9" s="25">
        <f>VLOOKUP($A9,'Exports, FOB'!$B:$AE,O$1,FALSE)+VLOOKUP($A9,'Imports, CIF'!$B:$AE,O$1,FALSE)</f>
        <v>110.54891499999999</v>
      </c>
      <c r="P9" s="25">
        <f>VLOOKUP($A9,'Exports, FOB'!$B:$AE,P$1,FALSE)+VLOOKUP($A9,'Imports, CIF'!$B:$AE,P$1,FALSE)</f>
        <v>109.47587100000001</v>
      </c>
      <c r="Q9" s="25">
        <f>VLOOKUP($A9,'Exports, FOB'!$B:$AE,Q$1,FALSE)+VLOOKUP($A9,'Imports, CIF'!$B:$AE,Q$1,FALSE)</f>
        <v>137.96111200000001</v>
      </c>
      <c r="R9" s="25">
        <f>VLOOKUP($A9,'Exports, FOB'!$B:$AE,R$1,FALSE)+VLOOKUP($A9,'Imports, CIF'!$B:$AE,R$1,FALSE)</f>
        <v>171.68626699999999</v>
      </c>
      <c r="S9" s="25">
        <f>VLOOKUP($A9,'Exports, FOB'!$B:$AE,S$1,FALSE)+VLOOKUP($A9,'Imports, CIF'!$B:$AE,S$1,FALSE)</f>
        <v>233.78421900000001</v>
      </c>
      <c r="T9" s="25">
        <f>VLOOKUP($A9,'Exports, FOB'!$B:$AE,T$1,FALSE)+VLOOKUP($A9,'Imports, CIF'!$B:$AE,T$1,FALSE)</f>
        <v>162.91722899999999</v>
      </c>
      <c r="U9" s="25">
        <f>VLOOKUP($A9,'Exports, FOB'!$B:$AE,U$1,FALSE)+VLOOKUP($A9,'Imports, CIF'!$B:$AE,U$1,FALSE)</f>
        <v>148.55041800000001</v>
      </c>
      <c r="V9" s="25">
        <f>VLOOKUP($A9,'Exports, FOB'!$B:$AE,V$1,FALSE)+VLOOKUP($A9,'Imports, CIF'!$B:$AE,V$1,FALSE)</f>
        <v>203.19910199999998</v>
      </c>
      <c r="W9" s="25">
        <f>VLOOKUP($A9,'Exports, FOB'!$B:$AE,W$1,FALSE)+VLOOKUP($A9,'Imports, CIF'!$B:$AE,W$1,FALSE)</f>
        <v>264.26483300000001</v>
      </c>
      <c r="X9" s="25">
        <f>VLOOKUP($A9,'Exports, FOB'!$B:$AE,X$1,FALSE)+VLOOKUP($A9,'Imports, CIF'!$B:$AE,X$1,FALSE)</f>
        <v>198.95907499999998</v>
      </c>
      <c r="Y9" s="25">
        <f>VLOOKUP($A9,'Exports, FOB'!$B:$AE,Y$1,FALSE)+VLOOKUP($A9,'Imports, CIF'!$B:$AE,Y$1,FALSE)</f>
        <v>221.57244800000001</v>
      </c>
      <c r="Z9" s="25">
        <f>VLOOKUP($A9,'Exports, FOB'!$B:$AE,Z$1,FALSE)+VLOOKUP($A9,'Imports, CIF'!$B:$AE,Z$1,FALSE)</f>
        <v>198.046257</v>
      </c>
      <c r="AA9" s="25">
        <f>VLOOKUP($A9,'Exports, FOB'!$B:$AE,AA$1,FALSE)+VLOOKUP($A9,'Imports, CIF'!$B:$AE,AA$1,FALSE)</f>
        <v>160.05530400000001</v>
      </c>
      <c r="AB9" s="25">
        <f>VLOOKUP($A9,'Exports, FOB'!$B:$AE,AB$1,FALSE)+VLOOKUP($A9,'Imports, CIF'!$B:$AE,AB$1,FALSE)</f>
        <v>177.756584</v>
      </c>
      <c r="AC9" s="25">
        <f>VLOOKUP($A9,'Exports, FOB'!$B:$AE,AC$1,FALSE)+VLOOKUP($A9,'Imports, CIF'!$B:$AE,AC$1,FALSE)</f>
        <v>250.70884999999998</v>
      </c>
      <c r="AD9" s="25">
        <f>VLOOKUP($A9,'Exports, FOB'!$B:$AE,AD$1,FALSE)+VLOOKUP($A9,'Imports, CIF'!$B:$AE,AD$1,FALSE)</f>
        <v>151.29199599999998</v>
      </c>
    </row>
    <row r="10" spans="1:30" x14ac:dyDescent="0.15">
      <c r="A10" s="26" t="s">
        <v>76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f>VLOOKUP($A10,'Exports, FOB'!$B:$AE,I$1,FALSE)+VLOOKUP($A10,'Imports, CIF'!$B:$AE,I$1,FALSE)</f>
        <v>1022.7787633697695</v>
      </c>
      <c r="J10" s="25">
        <f>VLOOKUP($A10,'Exports, FOB'!$B:$AE,J$1,FALSE)+VLOOKUP($A10,'Imports, CIF'!$B:$AE,J$1,FALSE)</f>
        <v>1155.2371366345521</v>
      </c>
      <c r="K10" s="25">
        <f>VLOOKUP($A10,'Exports, FOB'!$B:$AE,K$1,FALSE)+VLOOKUP($A10,'Imports, CIF'!$B:$AE,K$1,FALSE)</f>
        <v>1389.6232140000002</v>
      </c>
      <c r="L10" s="25">
        <f>VLOOKUP($A10,'Exports, FOB'!$B:$AE,L$1,FALSE)+VLOOKUP($A10,'Imports, CIF'!$B:$AE,L$1,FALSE)</f>
        <v>1530.0887539999999</v>
      </c>
      <c r="M10" s="25">
        <f>VLOOKUP($A10,'Exports, FOB'!$B:$AE,M$1,FALSE)+VLOOKUP($A10,'Imports, CIF'!$B:$AE,M$1,FALSE)</f>
        <v>1881.892523</v>
      </c>
      <c r="N10" s="25">
        <f>VLOOKUP($A10,'Exports, FOB'!$B:$AE,N$1,FALSE)+VLOOKUP($A10,'Imports, CIF'!$B:$AE,N$1,FALSE)</f>
        <v>3209.7871380000001</v>
      </c>
      <c r="O10" s="25">
        <f>VLOOKUP($A10,'Exports, FOB'!$B:$AE,O$1,FALSE)+VLOOKUP($A10,'Imports, CIF'!$B:$AE,O$1,FALSE)</f>
        <v>4821.5882769999998</v>
      </c>
      <c r="P10" s="25">
        <f>VLOOKUP($A10,'Exports, FOB'!$B:$AE,P$1,FALSE)+VLOOKUP($A10,'Imports, CIF'!$B:$AE,P$1,FALSE)</f>
        <v>6600.4626210000006</v>
      </c>
      <c r="Q10" s="25">
        <f>VLOOKUP($A10,'Exports, FOB'!$B:$AE,Q$1,FALSE)+VLOOKUP($A10,'Imports, CIF'!$B:$AE,Q$1,FALSE)</f>
        <v>9307.4061189999993</v>
      </c>
      <c r="R10" s="25">
        <f>VLOOKUP($A10,'Exports, FOB'!$B:$AE,R$1,FALSE)+VLOOKUP($A10,'Imports, CIF'!$B:$AE,R$1,FALSE)</f>
        <v>13267.097895999999</v>
      </c>
      <c r="S10" s="25">
        <f>VLOOKUP($A10,'Exports, FOB'!$B:$AE,S$1,FALSE)+VLOOKUP($A10,'Imports, CIF'!$B:$AE,S$1,FALSE)</f>
        <v>14993.490250000001</v>
      </c>
      <c r="T10" s="25">
        <f>VLOOKUP($A10,'Exports, FOB'!$B:$AE,T$1,FALSE)+VLOOKUP($A10,'Imports, CIF'!$B:$AE,T$1,FALSE)</f>
        <v>17859.361234</v>
      </c>
      <c r="U10" s="25">
        <f>VLOOKUP($A10,'Exports, FOB'!$B:$AE,U$1,FALSE)+VLOOKUP($A10,'Imports, CIF'!$B:$AE,U$1,FALSE)</f>
        <v>20313.717130000001</v>
      </c>
      <c r="V10" s="25">
        <f>VLOOKUP($A10,'Exports, FOB'!$B:$AE,V$1,FALSE)+VLOOKUP($A10,'Imports, CIF'!$B:$AE,V$1,FALSE)</f>
        <v>27424.770696</v>
      </c>
      <c r="W10" s="25">
        <f>VLOOKUP($A10,'Exports, FOB'!$B:$AE,W$1,FALSE)+VLOOKUP($A10,'Imports, CIF'!$B:$AE,W$1,FALSE)</f>
        <v>25774.365731999998</v>
      </c>
      <c r="X10" s="25">
        <f>VLOOKUP($A10,'Exports, FOB'!$B:$AE,X$1,FALSE)+VLOOKUP($A10,'Imports, CIF'!$B:$AE,X$1,FALSE)</f>
        <v>28978.015198000001</v>
      </c>
      <c r="Y10" s="25">
        <f>VLOOKUP($A10,'Exports, FOB'!$B:$AE,Y$1,FALSE)+VLOOKUP($A10,'Imports, CIF'!$B:$AE,Y$1,FALSE)</f>
        <v>25116.769102999999</v>
      </c>
      <c r="Z10" s="25">
        <f>VLOOKUP($A10,'Exports, FOB'!$B:$AE,Z$1,FALSE)+VLOOKUP($A10,'Imports, CIF'!$B:$AE,Z$1,FALSE)</f>
        <v>24075.896173000001</v>
      </c>
      <c r="AA10" s="25">
        <f>VLOOKUP($A10,'Exports, FOB'!$B:$AE,AA$1,FALSE)+VLOOKUP($A10,'Imports, CIF'!$B:$AE,AA$1,FALSE)</f>
        <v>21256.651844</v>
      </c>
      <c r="AB10" s="25">
        <f>VLOOKUP($A10,'Exports, FOB'!$B:$AE,AB$1,FALSE)+VLOOKUP($A10,'Imports, CIF'!$B:$AE,AB$1,FALSE)</f>
        <v>24715.240769</v>
      </c>
      <c r="AC10" s="25">
        <f>VLOOKUP($A10,'Exports, FOB'!$B:$AE,AC$1,FALSE)+VLOOKUP($A10,'Imports, CIF'!$B:$AE,AC$1,FALSE)</f>
        <v>26843.868898000001</v>
      </c>
      <c r="AD10" s="25">
        <f>VLOOKUP($A10,'Exports, FOB'!$B:$AE,AD$1,FALSE)+VLOOKUP($A10,'Imports, CIF'!$B:$AE,AD$1,FALSE)</f>
        <v>26909.589383999999</v>
      </c>
    </row>
    <row r="11" spans="1:30" x14ac:dyDescent="0.15">
      <c r="A11" s="26" t="s">
        <v>34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f>VLOOKUP($A11,'Exports, FOB'!$B:$AE,I$1,FALSE)+VLOOKUP($A11,'Imports, CIF'!$B:$AE,I$1,FALSE)</f>
        <v>331.3565736210802</v>
      </c>
      <c r="J11" s="25">
        <f>VLOOKUP($A11,'Exports, FOB'!$B:$AE,J$1,FALSE)+VLOOKUP($A11,'Imports, CIF'!$B:$AE,J$1,FALSE)</f>
        <v>321.08597679740905</v>
      </c>
      <c r="K11" s="25">
        <f>VLOOKUP($A11,'Exports, FOB'!$B:$AE,K$1,FALSE)+VLOOKUP($A11,'Imports, CIF'!$B:$AE,K$1,FALSE)</f>
        <v>416.11414300000001</v>
      </c>
      <c r="L11" s="25">
        <f>VLOOKUP($A11,'Exports, FOB'!$B:$AE,L$1,FALSE)+VLOOKUP($A11,'Imports, CIF'!$B:$AE,L$1,FALSE)</f>
        <v>353.17781600000001</v>
      </c>
      <c r="M11" s="25">
        <f>VLOOKUP($A11,'Exports, FOB'!$B:$AE,M$1,FALSE)+VLOOKUP($A11,'Imports, CIF'!$B:$AE,M$1,FALSE)</f>
        <v>188.44876600000001</v>
      </c>
      <c r="N11" s="25">
        <f>VLOOKUP($A11,'Exports, FOB'!$B:$AE,N$1,FALSE)+VLOOKUP($A11,'Imports, CIF'!$B:$AE,N$1,FALSE)</f>
        <v>239.723769</v>
      </c>
      <c r="O11" s="25">
        <f>VLOOKUP($A11,'Exports, FOB'!$B:$AE,O$1,FALSE)+VLOOKUP($A11,'Imports, CIF'!$B:$AE,O$1,FALSE)</f>
        <v>425.79480699999999</v>
      </c>
      <c r="P11" s="25">
        <f>VLOOKUP($A11,'Exports, FOB'!$B:$AE,P$1,FALSE)+VLOOKUP($A11,'Imports, CIF'!$B:$AE,P$1,FALSE)</f>
        <v>505.64399500000002</v>
      </c>
      <c r="Q11" s="25">
        <f>VLOOKUP($A11,'Exports, FOB'!$B:$AE,Q$1,FALSE)+VLOOKUP($A11,'Imports, CIF'!$B:$AE,Q$1,FALSE)</f>
        <v>808.95977300000004</v>
      </c>
      <c r="R11" s="25">
        <f>VLOOKUP($A11,'Exports, FOB'!$B:$AE,R$1,FALSE)+VLOOKUP($A11,'Imports, CIF'!$B:$AE,R$1,FALSE)</f>
        <v>888.97894700000006</v>
      </c>
      <c r="S11" s="25">
        <f>VLOOKUP($A11,'Exports, FOB'!$B:$AE,S$1,FALSE)+VLOOKUP($A11,'Imports, CIF'!$B:$AE,S$1,FALSE)</f>
        <v>880.38655300000005</v>
      </c>
      <c r="T11" s="25">
        <f>VLOOKUP($A11,'Exports, FOB'!$B:$AE,T$1,FALSE)+VLOOKUP($A11,'Imports, CIF'!$B:$AE,T$1,FALSE)</f>
        <v>486.431127</v>
      </c>
      <c r="U11" s="25">
        <f>VLOOKUP($A11,'Exports, FOB'!$B:$AE,U$1,FALSE)+VLOOKUP($A11,'Imports, CIF'!$B:$AE,U$1,FALSE)</f>
        <v>635.58731299999999</v>
      </c>
      <c r="V11" s="25">
        <f>VLOOKUP($A11,'Exports, FOB'!$B:$AE,V$1,FALSE)+VLOOKUP($A11,'Imports, CIF'!$B:$AE,V$1,FALSE)</f>
        <v>842.35294599999997</v>
      </c>
      <c r="W11" s="25">
        <f>VLOOKUP($A11,'Exports, FOB'!$B:$AE,W$1,FALSE)+VLOOKUP($A11,'Imports, CIF'!$B:$AE,W$1,FALSE)</f>
        <v>1023.849871</v>
      </c>
      <c r="X11" s="25">
        <f>VLOOKUP($A11,'Exports, FOB'!$B:$AE,X$1,FALSE)+VLOOKUP($A11,'Imports, CIF'!$B:$AE,X$1,FALSE)</f>
        <v>865.43387400000006</v>
      </c>
      <c r="Y11" s="25">
        <f>VLOOKUP($A11,'Exports, FOB'!$B:$AE,Y$1,FALSE)+VLOOKUP($A11,'Imports, CIF'!$B:$AE,Y$1,FALSE)</f>
        <v>709.765263</v>
      </c>
      <c r="Z11" s="25">
        <f>VLOOKUP($A11,'Exports, FOB'!$B:$AE,Z$1,FALSE)+VLOOKUP($A11,'Imports, CIF'!$B:$AE,Z$1,FALSE)</f>
        <v>393.01066500000002</v>
      </c>
      <c r="AA11" s="25">
        <f>VLOOKUP($A11,'Exports, FOB'!$B:$AE,AA$1,FALSE)+VLOOKUP($A11,'Imports, CIF'!$B:$AE,AA$1,FALSE)</f>
        <v>388.05530400000004</v>
      </c>
      <c r="AB11" s="25">
        <f>VLOOKUP($A11,'Exports, FOB'!$B:$AE,AB$1,FALSE)+VLOOKUP($A11,'Imports, CIF'!$B:$AE,AB$1,FALSE)</f>
        <v>442.86374899999998</v>
      </c>
      <c r="AC11" s="25">
        <f>VLOOKUP($A11,'Exports, FOB'!$B:$AE,AC$1,FALSE)+VLOOKUP($A11,'Imports, CIF'!$B:$AE,AC$1,FALSE)</f>
        <v>489.49082299999998</v>
      </c>
      <c r="AD11" s="25">
        <f>VLOOKUP($A11,'Exports, FOB'!$B:$AE,AD$1,FALSE)+VLOOKUP($A11,'Imports, CIF'!$B:$AE,AD$1,FALSE)</f>
        <v>489.62185199999999</v>
      </c>
    </row>
    <row r="12" spans="1:30" x14ac:dyDescent="0.15">
      <c r="A12" s="26" t="s">
        <v>35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f>VLOOKUP($A12,'Exports, FOB'!$B:$AE,I$1,FALSE)+VLOOKUP($A12,'Imports, CIF'!$B:$AE,I$1,FALSE)</f>
        <v>1776.9730979951112</v>
      </c>
      <c r="J12" s="25">
        <f>VLOOKUP($A12,'Exports, FOB'!$B:$AE,J$1,FALSE)+VLOOKUP($A12,'Imports, CIF'!$B:$AE,J$1,FALSE)</f>
        <v>1695.2789107801327</v>
      </c>
      <c r="K12" s="25">
        <f>VLOOKUP($A12,'Exports, FOB'!$B:$AE,K$1,FALSE)+VLOOKUP($A12,'Imports, CIF'!$B:$AE,K$1,FALSE)</f>
        <v>1725.482497</v>
      </c>
      <c r="L12" s="25">
        <f>VLOOKUP($A12,'Exports, FOB'!$B:$AE,L$1,FALSE)+VLOOKUP($A12,'Imports, CIF'!$B:$AE,L$1,FALSE)</f>
        <v>1440.7132059999999</v>
      </c>
      <c r="M12" s="25">
        <f>VLOOKUP($A12,'Exports, FOB'!$B:$AE,M$1,FALSE)+VLOOKUP($A12,'Imports, CIF'!$B:$AE,M$1,FALSE)</f>
        <v>1781.9446639999999</v>
      </c>
      <c r="N12" s="25">
        <f>VLOOKUP($A12,'Exports, FOB'!$B:$AE,N$1,FALSE)+VLOOKUP($A12,'Imports, CIF'!$B:$AE,N$1,FALSE)</f>
        <v>2907.6545339999998</v>
      </c>
      <c r="O12" s="25">
        <f>VLOOKUP($A12,'Exports, FOB'!$B:$AE,O$1,FALSE)+VLOOKUP($A12,'Imports, CIF'!$B:$AE,O$1,FALSE)</f>
        <v>3918.7825029999999</v>
      </c>
      <c r="P12" s="25">
        <f>VLOOKUP($A12,'Exports, FOB'!$B:$AE,P$1,FALSE)+VLOOKUP($A12,'Imports, CIF'!$B:$AE,P$1,FALSE)</f>
        <v>3667.8861899999997</v>
      </c>
      <c r="Q12" s="25">
        <f>VLOOKUP($A12,'Exports, FOB'!$B:$AE,Q$1,FALSE)+VLOOKUP($A12,'Imports, CIF'!$B:$AE,Q$1,FALSE)</f>
        <v>3657.8445459999998</v>
      </c>
      <c r="R12" s="25">
        <f>VLOOKUP($A12,'Exports, FOB'!$B:$AE,R$1,FALSE)+VLOOKUP($A12,'Imports, CIF'!$B:$AE,R$1,FALSE)</f>
        <v>4137.2277690000001</v>
      </c>
      <c r="S12" s="25">
        <f>VLOOKUP($A12,'Exports, FOB'!$B:$AE,S$1,FALSE)+VLOOKUP($A12,'Imports, CIF'!$B:$AE,S$1,FALSE)</f>
        <v>4011.1061419999996</v>
      </c>
      <c r="T12" s="25">
        <f>VLOOKUP($A12,'Exports, FOB'!$B:$AE,T$1,FALSE)+VLOOKUP($A12,'Imports, CIF'!$B:$AE,T$1,FALSE)</f>
        <v>2867.4293209999996</v>
      </c>
      <c r="U12" s="25">
        <f>VLOOKUP($A12,'Exports, FOB'!$B:$AE,U$1,FALSE)+VLOOKUP($A12,'Imports, CIF'!$B:$AE,U$1,FALSE)</f>
        <v>3566.7333060000001</v>
      </c>
      <c r="V12" s="25">
        <f>VLOOKUP($A12,'Exports, FOB'!$B:$AE,V$1,FALSE)+VLOOKUP($A12,'Imports, CIF'!$B:$AE,V$1,FALSE)</f>
        <v>3918.7818669999997</v>
      </c>
      <c r="W12" s="25">
        <f>VLOOKUP($A12,'Exports, FOB'!$B:$AE,W$1,FALSE)+VLOOKUP($A12,'Imports, CIF'!$B:$AE,W$1,FALSE)</f>
        <v>3547.814026</v>
      </c>
      <c r="X12" s="25">
        <f>VLOOKUP($A12,'Exports, FOB'!$B:$AE,X$1,FALSE)+VLOOKUP($A12,'Imports, CIF'!$B:$AE,X$1,FALSE)</f>
        <v>3470.362983</v>
      </c>
      <c r="Y12" s="25">
        <f>VLOOKUP($A12,'Exports, FOB'!$B:$AE,Y$1,FALSE)+VLOOKUP($A12,'Imports, CIF'!$B:$AE,Y$1,FALSE)</f>
        <v>3274.2617500000001</v>
      </c>
      <c r="Z12" s="25">
        <f>VLOOKUP($A12,'Exports, FOB'!$B:$AE,Z$1,FALSE)+VLOOKUP($A12,'Imports, CIF'!$B:$AE,Z$1,FALSE)</f>
        <v>2802.0162730000002</v>
      </c>
      <c r="AA12" s="25">
        <f>VLOOKUP($A12,'Exports, FOB'!$B:$AE,AA$1,FALSE)+VLOOKUP($A12,'Imports, CIF'!$B:$AE,AA$1,FALSE)</f>
        <v>3167.3766990000004</v>
      </c>
      <c r="AB12" s="25">
        <f>VLOOKUP($A12,'Exports, FOB'!$B:$AE,AB$1,FALSE)+VLOOKUP($A12,'Imports, CIF'!$B:$AE,AB$1,FALSE)</f>
        <v>3100.2541160000001</v>
      </c>
      <c r="AC12" s="25">
        <f>VLOOKUP($A12,'Exports, FOB'!$B:$AE,AC$1,FALSE)+VLOOKUP($A12,'Imports, CIF'!$B:$AE,AC$1,FALSE)</f>
        <v>2996.0502769999998</v>
      </c>
      <c r="AD12" s="25">
        <f>VLOOKUP($A12,'Exports, FOB'!$B:$AE,AD$1,FALSE)+VLOOKUP($A12,'Imports, CIF'!$B:$AE,AD$1,FALSE)</f>
        <v>2833.0489200000002</v>
      </c>
    </row>
    <row r="13" spans="1:30" x14ac:dyDescent="0.15">
      <c r="A13" s="26" t="s">
        <v>36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>VLOOKUP($A13,'Exports, FOB'!$B:$AE,I$1,FALSE)+VLOOKUP($A13,'Imports, CIF'!$B:$AE,I$1,FALSE)</f>
        <v>5561.1714765084298</v>
      </c>
      <c r="J13" s="25">
        <f>VLOOKUP($A13,'Exports, FOB'!$B:$AE,J$1,FALSE)+VLOOKUP($A13,'Imports, CIF'!$B:$AE,J$1,FALSE)</f>
        <v>5831.5194886182499</v>
      </c>
      <c r="K13" s="25">
        <f>VLOOKUP($A13,'Exports, FOB'!$B:$AE,K$1,FALSE)+VLOOKUP($A13,'Imports, CIF'!$B:$AE,K$1,FALSE)</f>
        <v>5691.8109599999998</v>
      </c>
      <c r="L13" s="25">
        <f>VLOOKUP($A13,'Exports, FOB'!$B:$AE,L$1,FALSE)+VLOOKUP($A13,'Imports, CIF'!$B:$AE,L$1,FALSE)</f>
        <v>6038.5592269999997</v>
      </c>
      <c r="M13" s="25">
        <f>VLOOKUP($A13,'Exports, FOB'!$B:$AE,M$1,FALSE)+VLOOKUP($A13,'Imports, CIF'!$B:$AE,M$1,FALSE)</f>
        <v>6197.8039699999999</v>
      </c>
      <c r="N13" s="25">
        <f>VLOOKUP($A13,'Exports, FOB'!$B:$AE,N$1,FALSE)+VLOOKUP($A13,'Imports, CIF'!$B:$AE,N$1,FALSE)</f>
        <v>7799.2815700000001</v>
      </c>
      <c r="O13" s="25">
        <f>VLOOKUP($A13,'Exports, FOB'!$B:$AE,O$1,FALSE)+VLOOKUP($A13,'Imports, CIF'!$B:$AE,O$1,FALSE)</f>
        <v>10345.157403000001</v>
      </c>
      <c r="P13" s="25">
        <f>VLOOKUP($A13,'Exports, FOB'!$B:$AE,P$1,FALSE)+VLOOKUP($A13,'Imports, CIF'!$B:$AE,P$1,FALSE)</f>
        <v>11520.437967</v>
      </c>
      <c r="Q13" s="25">
        <f>VLOOKUP($A13,'Exports, FOB'!$B:$AE,Q$1,FALSE)+VLOOKUP($A13,'Imports, CIF'!$B:$AE,Q$1,FALSE)</f>
        <v>13023.750949000001</v>
      </c>
      <c r="R13" s="25">
        <f>VLOOKUP($A13,'Exports, FOB'!$B:$AE,R$1,FALSE)+VLOOKUP($A13,'Imports, CIF'!$B:$AE,R$1,FALSE)</f>
        <v>14968.691275000001</v>
      </c>
      <c r="S13" s="25">
        <f>VLOOKUP($A13,'Exports, FOB'!$B:$AE,S$1,FALSE)+VLOOKUP($A13,'Imports, CIF'!$B:$AE,S$1,FALSE)</f>
        <v>16612.352321999999</v>
      </c>
      <c r="T13" s="25">
        <f>VLOOKUP($A13,'Exports, FOB'!$B:$AE,T$1,FALSE)+VLOOKUP($A13,'Imports, CIF'!$B:$AE,T$1,FALSE)</f>
        <v>11807.082639</v>
      </c>
      <c r="U13" s="25">
        <f>VLOOKUP($A13,'Exports, FOB'!$B:$AE,U$1,FALSE)+VLOOKUP($A13,'Imports, CIF'!$B:$AE,U$1,FALSE)</f>
        <v>15499.013061</v>
      </c>
      <c r="V13" s="25">
        <f>VLOOKUP($A13,'Exports, FOB'!$B:$AE,V$1,FALSE)+VLOOKUP($A13,'Imports, CIF'!$B:$AE,V$1,FALSE)</f>
        <v>17230.705096999998</v>
      </c>
      <c r="W13" s="25">
        <f>VLOOKUP($A13,'Exports, FOB'!$B:$AE,W$1,FALSE)+VLOOKUP($A13,'Imports, CIF'!$B:$AE,W$1,FALSE)</f>
        <v>15388.303795</v>
      </c>
      <c r="X13" s="25">
        <f>VLOOKUP($A13,'Exports, FOB'!$B:$AE,X$1,FALSE)+VLOOKUP($A13,'Imports, CIF'!$B:$AE,X$1,FALSE)</f>
        <v>15665.499015000001</v>
      </c>
      <c r="Y13" s="25">
        <f>VLOOKUP($A13,'Exports, FOB'!$B:$AE,Y$1,FALSE)+VLOOKUP($A13,'Imports, CIF'!$B:$AE,Y$1,FALSE)</f>
        <v>15212.985196999998</v>
      </c>
      <c r="Z13" s="25">
        <f>VLOOKUP($A13,'Exports, FOB'!$B:$AE,Z$1,FALSE)+VLOOKUP($A13,'Imports, CIF'!$B:$AE,Z$1,FALSE)</f>
        <v>15578.459254999998</v>
      </c>
      <c r="AA13" s="25">
        <f>VLOOKUP($A13,'Exports, FOB'!$B:$AE,AA$1,FALSE)+VLOOKUP($A13,'Imports, CIF'!$B:$AE,AA$1,FALSE)</f>
        <v>15002.399726</v>
      </c>
      <c r="AB13" s="25">
        <f>VLOOKUP($A13,'Exports, FOB'!$B:$AE,AB$1,FALSE)+VLOOKUP($A13,'Imports, CIF'!$B:$AE,AB$1,FALSE)</f>
        <v>16524.790376999998</v>
      </c>
      <c r="AC13" s="25">
        <f>VLOOKUP($A13,'Exports, FOB'!$B:$AE,AC$1,FALSE)+VLOOKUP($A13,'Imports, CIF'!$B:$AE,AC$1,FALSE)</f>
        <v>16893.819240000001</v>
      </c>
      <c r="AD13" s="25">
        <f>VLOOKUP($A13,'Exports, FOB'!$B:$AE,AD$1,FALSE)+VLOOKUP($A13,'Imports, CIF'!$B:$AE,AD$1,FALSE)</f>
        <v>16699.921178000001</v>
      </c>
    </row>
    <row r="14" spans="1:30" x14ac:dyDescent="0.15">
      <c r="A14" s="26" t="s">
        <v>80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f>VLOOKUP($A14,'Exports, FOB'!$B:$AE,I$1,FALSE)+VLOOKUP($A14,'Imports, CIF'!$B:$AE,I$1,FALSE)</f>
        <v>859.05716699452375</v>
      </c>
      <c r="J14" s="25">
        <f>VLOOKUP($A14,'Exports, FOB'!$B:$AE,J$1,FALSE)+VLOOKUP($A14,'Imports, CIF'!$B:$AE,J$1,FALSE)</f>
        <v>786.38570868866475</v>
      </c>
      <c r="K14" s="25">
        <f>VLOOKUP($A14,'Exports, FOB'!$B:$AE,K$1,FALSE)+VLOOKUP($A14,'Imports, CIF'!$B:$AE,K$1,FALSE)</f>
        <v>642.85104799999999</v>
      </c>
      <c r="L14" s="25">
        <f>VLOOKUP($A14,'Exports, FOB'!$B:$AE,L$1,FALSE)+VLOOKUP($A14,'Imports, CIF'!$B:$AE,L$1,FALSE)</f>
        <v>609.04038200000002</v>
      </c>
      <c r="M14" s="25">
        <f>VLOOKUP($A14,'Exports, FOB'!$B:$AE,M$1,FALSE)+VLOOKUP($A14,'Imports, CIF'!$B:$AE,M$1,FALSE)</f>
        <v>645.53348100000005</v>
      </c>
      <c r="N14" s="25">
        <f>VLOOKUP($A14,'Exports, FOB'!$B:$AE,N$1,FALSE)+VLOOKUP($A14,'Imports, CIF'!$B:$AE,N$1,FALSE)</f>
        <v>815.69931099999997</v>
      </c>
      <c r="O14" s="25">
        <f>VLOOKUP($A14,'Exports, FOB'!$B:$AE,O$1,FALSE)+VLOOKUP($A14,'Imports, CIF'!$B:$AE,O$1,FALSE)</f>
        <v>1308.692671</v>
      </c>
      <c r="P14" s="25">
        <f>VLOOKUP($A14,'Exports, FOB'!$B:$AE,P$1,FALSE)+VLOOKUP($A14,'Imports, CIF'!$B:$AE,P$1,FALSE)</f>
        <v>2348.6718820000001</v>
      </c>
      <c r="Q14" s="25">
        <f>VLOOKUP($A14,'Exports, FOB'!$B:$AE,Q$1,FALSE)+VLOOKUP($A14,'Imports, CIF'!$B:$AE,Q$1,FALSE)</f>
        <v>2463.71686</v>
      </c>
      <c r="R14" s="25">
        <f>VLOOKUP($A14,'Exports, FOB'!$B:$AE,R$1,FALSE)+VLOOKUP($A14,'Imports, CIF'!$B:$AE,R$1,FALSE)</f>
        <v>3233.6380879999997</v>
      </c>
      <c r="S14" s="25">
        <f>VLOOKUP($A14,'Exports, FOB'!$B:$AE,S$1,FALSE)+VLOOKUP($A14,'Imports, CIF'!$B:$AE,S$1,FALSE)</f>
        <v>4709.1473810000007</v>
      </c>
      <c r="T14" s="25">
        <f>VLOOKUP($A14,'Exports, FOB'!$B:$AE,T$1,FALSE)+VLOOKUP($A14,'Imports, CIF'!$B:$AE,T$1,FALSE)</f>
        <v>4034.5385209999999</v>
      </c>
      <c r="U14" s="25">
        <f>VLOOKUP($A14,'Exports, FOB'!$B:$AE,U$1,FALSE)+VLOOKUP($A14,'Imports, CIF'!$B:$AE,U$1,FALSE)</f>
        <v>6054.7533359999998</v>
      </c>
      <c r="V14" s="25">
        <f>VLOOKUP($A14,'Exports, FOB'!$B:$AE,V$1,FALSE)+VLOOKUP($A14,'Imports, CIF'!$B:$AE,V$1,FALSE)</f>
        <v>7595.2663890000003</v>
      </c>
      <c r="W14" s="25">
        <f>VLOOKUP($A14,'Exports, FOB'!$B:$AE,W$1,FALSE)+VLOOKUP($A14,'Imports, CIF'!$B:$AE,W$1,FALSE)</f>
        <v>8621.8552340000006</v>
      </c>
      <c r="X14" s="25">
        <f>VLOOKUP($A14,'Exports, FOB'!$B:$AE,X$1,FALSE)+VLOOKUP($A14,'Imports, CIF'!$B:$AE,X$1,FALSE)</f>
        <v>8697.4298139999992</v>
      </c>
      <c r="Y14" s="25">
        <f>VLOOKUP($A14,'Exports, FOB'!$B:$AE,Y$1,FALSE)+VLOOKUP($A14,'Imports, CIF'!$B:$AE,Y$1,FALSE)</f>
        <v>8587.6499019999992</v>
      </c>
      <c r="Z14" s="25">
        <f>VLOOKUP($A14,'Exports, FOB'!$B:$AE,Z$1,FALSE)+VLOOKUP($A14,'Imports, CIF'!$B:$AE,Z$1,FALSE)</f>
        <v>7719.4865090000003</v>
      </c>
      <c r="AA14" s="25">
        <f>VLOOKUP($A14,'Exports, FOB'!$B:$AE,AA$1,FALSE)+VLOOKUP($A14,'Imports, CIF'!$B:$AE,AA$1,FALSE)</f>
        <v>6495.4695630000006</v>
      </c>
      <c r="AB14" s="25">
        <f>VLOOKUP($A14,'Exports, FOB'!$B:$AE,AB$1,FALSE)+VLOOKUP($A14,'Imports, CIF'!$B:$AE,AB$1,FALSE)</f>
        <v>8325.8519180000003</v>
      </c>
      <c r="AC14" s="25">
        <f>VLOOKUP($A14,'Exports, FOB'!$B:$AE,AC$1,FALSE)+VLOOKUP($A14,'Imports, CIF'!$B:$AE,AC$1,FALSE)</f>
        <v>8535.7075619999996</v>
      </c>
      <c r="AD14" s="25">
        <f>VLOOKUP($A14,'Exports, FOB'!$B:$AE,AD$1,FALSE)+VLOOKUP($A14,'Imports, CIF'!$B:$AE,AD$1,FALSE)</f>
        <v>8689.4534779999994</v>
      </c>
    </row>
    <row r="15" spans="1:30" x14ac:dyDescent="0.15">
      <c r="A15" s="26" t="s">
        <v>81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>VLOOKUP($A15,'Exports, FOB'!$B:$AE,I$1,FALSE)+VLOOKUP($A15,'Imports, CIF'!$B:$AE,I$1,FALSE)</f>
        <v>39.324303709157398</v>
      </c>
      <c r="J15" s="25">
        <f>VLOOKUP($A15,'Exports, FOB'!$B:$AE,J$1,FALSE)+VLOOKUP($A15,'Imports, CIF'!$B:$AE,J$1,FALSE)</f>
        <v>335.26405467607594</v>
      </c>
      <c r="K15" s="25">
        <f>VLOOKUP($A15,'Exports, FOB'!$B:$AE,K$1,FALSE)+VLOOKUP($A15,'Imports, CIF'!$B:$AE,K$1,FALSE)</f>
        <v>330.03299400000003</v>
      </c>
      <c r="L15" s="25">
        <f>VLOOKUP($A15,'Exports, FOB'!$B:$AE,L$1,FALSE)+VLOOKUP($A15,'Imports, CIF'!$B:$AE,L$1,FALSE)</f>
        <v>261.317251</v>
      </c>
      <c r="M15" s="25">
        <f>VLOOKUP($A15,'Exports, FOB'!$B:$AE,M$1,FALSE)+VLOOKUP($A15,'Imports, CIF'!$B:$AE,M$1,FALSE)</f>
        <v>298.620158</v>
      </c>
      <c r="N15" s="25">
        <f>VLOOKUP($A15,'Exports, FOB'!$B:$AE,N$1,FALSE)+VLOOKUP($A15,'Imports, CIF'!$B:$AE,N$1,FALSE)</f>
        <v>428.92330399999997</v>
      </c>
      <c r="O15" s="25">
        <f>VLOOKUP($A15,'Exports, FOB'!$B:$AE,O$1,FALSE)+VLOOKUP($A15,'Imports, CIF'!$B:$AE,O$1,FALSE)</f>
        <v>487.30993699999999</v>
      </c>
      <c r="P15" s="25">
        <f>VLOOKUP($A15,'Exports, FOB'!$B:$AE,P$1,FALSE)+VLOOKUP($A15,'Imports, CIF'!$B:$AE,P$1,FALSE)</f>
        <v>613.61722399999996</v>
      </c>
      <c r="Q15" s="25">
        <f>VLOOKUP($A15,'Exports, FOB'!$B:$AE,Q$1,FALSE)+VLOOKUP($A15,'Imports, CIF'!$B:$AE,Q$1,FALSE)</f>
        <v>674.84673700000008</v>
      </c>
      <c r="R15" s="25">
        <f>VLOOKUP($A15,'Exports, FOB'!$B:$AE,R$1,FALSE)+VLOOKUP($A15,'Imports, CIF'!$B:$AE,R$1,FALSE)</f>
        <v>895.78937799999994</v>
      </c>
      <c r="S15" s="25">
        <f>VLOOKUP($A15,'Exports, FOB'!$B:$AE,S$1,FALSE)+VLOOKUP($A15,'Imports, CIF'!$B:$AE,S$1,FALSE)</f>
        <v>979.47415799999999</v>
      </c>
      <c r="T15" s="25">
        <f>VLOOKUP($A15,'Exports, FOB'!$B:$AE,T$1,FALSE)+VLOOKUP($A15,'Imports, CIF'!$B:$AE,T$1,FALSE)</f>
        <v>1126.7166400000001</v>
      </c>
      <c r="U15" s="25">
        <f>VLOOKUP($A15,'Exports, FOB'!$B:$AE,U$1,FALSE)+VLOOKUP($A15,'Imports, CIF'!$B:$AE,U$1,FALSE)</f>
        <v>1246.5962919999999</v>
      </c>
      <c r="V15" s="25">
        <f>VLOOKUP($A15,'Exports, FOB'!$B:$AE,V$1,FALSE)+VLOOKUP($A15,'Imports, CIF'!$B:$AE,V$1,FALSE)</f>
        <v>1758.9044370000001</v>
      </c>
      <c r="W15" s="25">
        <f>VLOOKUP($A15,'Exports, FOB'!$B:$AE,W$1,FALSE)+VLOOKUP($A15,'Imports, CIF'!$B:$AE,W$1,FALSE)</f>
        <v>1570.4356480000001</v>
      </c>
      <c r="X15" s="25">
        <f>VLOOKUP($A15,'Exports, FOB'!$B:$AE,X$1,FALSE)+VLOOKUP($A15,'Imports, CIF'!$B:$AE,X$1,FALSE)</f>
        <v>1423.8641279999999</v>
      </c>
      <c r="Y15" s="25">
        <f>VLOOKUP($A15,'Exports, FOB'!$B:$AE,Y$1,FALSE)+VLOOKUP($A15,'Imports, CIF'!$B:$AE,Y$1,FALSE)</f>
        <v>1262.2479619999999</v>
      </c>
      <c r="Z15" s="25">
        <f>VLOOKUP($A15,'Exports, FOB'!$B:$AE,Z$1,FALSE)+VLOOKUP($A15,'Imports, CIF'!$B:$AE,Z$1,FALSE)</f>
        <v>963.40482400000008</v>
      </c>
      <c r="AA15" s="25">
        <f>VLOOKUP($A15,'Exports, FOB'!$B:$AE,AA$1,FALSE)+VLOOKUP($A15,'Imports, CIF'!$B:$AE,AA$1,FALSE)</f>
        <v>962.50553800000012</v>
      </c>
      <c r="AB15" s="25">
        <f>VLOOKUP($A15,'Exports, FOB'!$B:$AE,AB$1,FALSE)+VLOOKUP($A15,'Imports, CIF'!$B:$AE,AB$1,FALSE)</f>
        <v>1208.7642080000001</v>
      </c>
      <c r="AC15" s="25">
        <f>VLOOKUP($A15,'Exports, FOB'!$B:$AE,AC$1,FALSE)+VLOOKUP($A15,'Imports, CIF'!$B:$AE,AC$1,FALSE)</f>
        <v>1606.197897</v>
      </c>
      <c r="AD15" s="25">
        <f>VLOOKUP($A15,'Exports, FOB'!$B:$AE,AD$1,FALSE)+VLOOKUP($A15,'Imports, CIF'!$B:$AE,AD$1,FALSE)</f>
        <v>1320.170451</v>
      </c>
    </row>
    <row r="16" spans="1:30" x14ac:dyDescent="0.15">
      <c r="A16" s="26" t="s">
        <v>39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f>VLOOKUP($A16,'Exports, FOB'!$B:$AE,I$1,FALSE)+VLOOKUP($A16,'Imports, CIF'!$B:$AE,I$1,FALSE)</f>
        <v>1870.8675304820601</v>
      </c>
      <c r="J16" s="25">
        <f>VLOOKUP($A16,'Exports, FOB'!$B:$AE,J$1,FALSE)+VLOOKUP($A16,'Imports, CIF'!$B:$AE,J$1,FALSE)</f>
        <v>1681.0860087103522</v>
      </c>
      <c r="K16" s="25">
        <f>VLOOKUP($A16,'Exports, FOB'!$B:$AE,K$1,FALSE)+VLOOKUP($A16,'Imports, CIF'!$B:$AE,K$1,FALSE)</f>
        <v>1790.882873</v>
      </c>
      <c r="L16" s="25">
        <f>VLOOKUP($A16,'Exports, FOB'!$B:$AE,L$1,FALSE)+VLOOKUP($A16,'Imports, CIF'!$B:$AE,L$1,FALSE)</f>
        <v>1760.347004</v>
      </c>
      <c r="M16" s="25">
        <f>VLOOKUP($A16,'Exports, FOB'!$B:$AE,M$1,FALSE)+VLOOKUP($A16,'Imports, CIF'!$B:$AE,M$1,FALSE)</f>
        <v>1733.4674319999999</v>
      </c>
      <c r="N16" s="25">
        <f>VLOOKUP($A16,'Exports, FOB'!$B:$AE,N$1,FALSE)+VLOOKUP($A16,'Imports, CIF'!$B:$AE,N$1,FALSE)</f>
        <v>2090.4613979999999</v>
      </c>
      <c r="O16" s="25">
        <f>VLOOKUP($A16,'Exports, FOB'!$B:$AE,O$1,FALSE)+VLOOKUP($A16,'Imports, CIF'!$B:$AE,O$1,FALSE)</f>
        <v>2698.4042529999997</v>
      </c>
      <c r="P16" s="25">
        <f>VLOOKUP($A16,'Exports, FOB'!$B:$AE,P$1,FALSE)+VLOOKUP($A16,'Imports, CIF'!$B:$AE,P$1,FALSE)</f>
        <v>2881.1685680000001</v>
      </c>
      <c r="Q16" s="25">
        <f>VLOOKUP($A16,'Exports, FOB'!$B:$AE,Q$1,FALSE)+VLOOKUP($A16,'Imports, CIF'!$B:$AE,Q$1,FALSE)</f>
        <v>3513.03739</v>
      </c>
      <c r="R16" s="25">
        <f>VLOOKUP($A16,'Exports, FOB'!$B:$AE,R$1,FALSE)+VLOOKUP($A16,'Imports, CIF'!$B:$AE,R$1,FALSE)</f>
        <v>3776.1862979999996</v>
      </c>
      <c r="S16" s="25">
        <f>VLOOKUP($A16,'Exports, FOB'!$B:$AE,S$1,FALSE)+VLOOKUP($A16,'Imports, CIF'!$B:$AE,S$1,FALSE)</f>
        <v>3963.9316429999999</v>
      </c>
      <c r="T16" s="25">
        <f>VLOOKUP($A16,'Exports, FOB'!$B:$AE,T$1,FALSE)+VLOOKUP($A16,'Imports, CIF'!$B:$AE,T$1,FALSE)</f>
        <v>2815.1537669999998</v>
      </c>
      <c r="U16" s="25">
        <f>VLOOKUP($A16,'Exports, FOB'!$B:$AE,U$1,FALSE)+VLOOKUP($A16,'Imports, CIF'!$B:$AE,U$1,FALSE)</f>
        <v>3552.1307420000003</v>
      </c>
      <c r="V16" s="25">
        <f>VLOOKUP($A16,'Exports, FOB'!$B:$AE,V$1,FALSE)+VLOOKUP($A16,'Imports, CIF'!$B:$AE,V$1,FALSE)</f>
        <v>4609.4597539999995</v>
      </c>
      <c r="W16" s="25">
        <f>VLOOKUP($A16,'Exports, FOB'!$B:$AE,W$1,FALSE)+VLOOKUP($A16,'Imports, CIF'!$B:$AE,W$1,FALSE)</f>
        <v>4092.367123</v>
      </c>
      <c r="X16" s="25">
        <f>VLOOKUP($A16,'Exports, FOB'!$B:$AE,X$1,FALSE)+VLOOKUP($A16,'Imports, CIF'!$B:$AE,X$1,FALSE)</f>
        <v>3958.3852010000001</v>
      </c>
      <c r="Y16" s="25">
        <f>VLOOKUP($A16,'Exports, FOB'!$B:$AE,Y$1,FALSE)+VLOOKUP($A16,'Imports, CIF'!$B:$AE,Y$1,FALSE)</f>
        <v>3861.1764709999998</v>
      </c>
      <c r="Z16" s="25">
        <f>VLOOKUP($A16,'Exports, FOB'!$B:$AE,Z$1,FALSE)+VLOOKUP($A16,'Imports, CIF'!$B:$AE,Z$1,FALSE)</f>
        <v>3461.5572190000003</v>
      </c>
      <c r="AA16" s="25">
        <f>VLOOKUP($A16,'Exports, FOB'!$B:$AE,AA$1,FALSE)+VLOOKUP($A16,'Imports, CIF'!$B:$AE,AA$1,FALSE)</f>
        <v>3061.1757010000001</v>
      </c>
      <c r="AB16" s="25">
        <f>VLOOKUP($A16,'Exports, FOB'!$B:$AE,AB$1,FALSE)+VLOOKUP($A16,'Imports, CIF'!$B:$AE,AB$1,FALSE)</f>
        <v>3425.9535249999999</v>
      </c>
      <c r="AC16" s="25">
        <f>VLOOKUP($A16,'Exports, FOB'!$B:$AE,AC$1,FALSE)+VLOOKUP($A16,'Imports, CIF'!$B:$AE,AC$1,FALSE)</f>
        <v>3690.5902150000002</v>
      </c>
      <c r="AD16" s="25">
        <f>VLOOKUP($A16,'Exports, FOB'!$B:$AE,AD$1,FALSE)+VLOOKUP($A16,'Imports, CIF'!$B:$AE,AD$1,FALSE)</f>
        <v>3101.178089</v>
      </c>
    </row>
    <row r="17" spans="1:30" x14ac:dyDescent="0.15">
      <c r="A17" s="26" t="s">
        <v>57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>VLOOKUP($A17,'Exports, FOB'!$B:$AE,I$1,FALSE)+VLOOKUP($A17,'Imports, CIF'!$B:$AE,I$1,FALSE)</f>
        <v>3538.9023879133902</v>
      </c>
      <c r="J17" s="25">
        <f>VLOOKUP($A17,'Exports, FOB'!$B:$AE,J$1,FALSE)+VLOOKUP($A17,'Imports, CIF'!$B:$AE,J$1,FALSE)</f>
        <v>3248.1006093069809</v>
      </c>
      <c r="K17" s="25">
        <f>VLOOKUP($A17,'Exports, FOB'!$B:$AE,K$1,FALSE)+VLOOKUP($A17,'Imports, CIF'!$B:$AE,K$1,FALSE)</f>
        <v>3616.6944330000001</v>
      </c>
      <c r="L17" s="25">
        <f>VLOOKUP($A17,'Exports, FOB'!$B:$AE,L$1,FALSE)+VLOOKUP($A17,'Imports, CIF'!$B:$AE,L$1,FALSE)</f>
        <v>3002.1517859999999</v>
      </c>
      <c r="M17" s="25">
        <f>VLOOKUP($A17,'Exports, FOB'!$B:$AE,M$1,FALSE)+VLOOKUP($A17,'Imports, CIF'!$B:$AE,M$1,FALSE)</f>
        <v>3403.065094</v>
      </c>
      <c r="N17" s="25">
        <f>VLOOKUP($A17,'Exports, FOB'!$B:$AE,N$1,FALSE)+VLOOKUP($A17,'Imports, CIF'!$B:$AE,N$1,FALSE)</f>
        <v>5678.3779869999998</v>
      </c>
      <c r="O17" s="25">
        <f>VLOOKUP($A17,'Exports, FOB'!$B:$AE,O$1,FALSE)+VLOOKUP($A17,'Imports, CIF'!$B:$AE,O$1,FALSE)</f>
        <v>7517.989227</v>
      </c>
      <c r="P17" s="25">
        <f>VLOOKUP($A17,'Exports, FOB'!$B:$AE,P$1,FALSE)+VLOOKUP($A17,'Imports, CIF'!$B:$AE,P$1,FALSE)</f>
        <v>9055.5617000000002</v>
      </c>
      <c r="Q17" s="25">
        <f>VLOOKUP($A17,'Exports, FOB'!$B:$AE,Q$1,FALSE)+VLOOKUP($A17,'Imports, CIF'!$B:$AE,Q$1,FALSE)</f>
        <v>10967.52268</v>
      </c>
      <c r="R17" s="25">
        <f>VLOOKUP($A17,'Exports, FOB'!$B:$AE,R$1,FALSE)+VLOOKUP($A17,'Imports, CIF'!$B:$AE,R$1,FALSE)</f>
        <v>12594.185106000001</v>
      </c>
      <c r="S17" s="25">
        <f>VLOOKUP($A17,'Exports, FOB'!$B:$AE,S$1,FALSE)+VLOOKUP($A17,'Imports, CIF'!$B:$AE,S$1,FALSE)</f>
        <v>13363.444804000001</v>
      </c>
      <c r="T17" s="25">
        <f>VLOOKUP($A17,'Exports, FOB'!$B:$AE,T$1,FALSE)+VLOOKUP($A17,'Imports, CIF'!$B:$AE,T$1,FALSE)</f>
        <v>7447.2847829999992</v>
      </c>
      <c r="U17" s="25">
        <f>VLOOKUP($A17,'Exports, FOB'!$B:$AE,U$1,FALSE)+VLOOKUP($A17,'Imports, CIF'!$B:$AE,U$1,FALSE)</f>
        <v>10919.460548999999</v>
      </c>
      <c r="V17" s="25">
        <f>VLOOKUP($A17,'Exports, FOB'!$B:$AE,V$1,FALSE)+VLOOKUP($A17,'Imports, CIF'!$B:$AE,V$1,FALSE)</f>
        <v>12663.197312</v>
      </c>
      <c r="W17" s="25">
        <f>VLOOKUP($A17,'Exports, FOB'!$B:$AE,W$1,FALSE)+VLOOKUP($A17,'Imports, CIF'!$B:$AE,W$1,FALSE)</f>
        <v>10580.85252</v>
      </c>
      <c r="X17" s="25">
        <f>VLOOKUP($A17,'Exports, FOB'!$B:$AE,X$1,FALSE)+VLOOKUP($A17,'Imports, CIF'!$B:$AE,X$1,FALSE)</f>
        <v>9880.1165550000005</v>
      </c>
      <c r="Y17" s="25">
        <f>VLOOKUP($A17,'Exports, FOB'!$B:$AE,Y$1,FALSE)+VLOOKUP($A17,'Imports, CIF'!$B:$AE,Y$1,FALSE)</f>
        <v>8882.145321</v>
      </c>
      <c r="Z17" s="25">
        <f>VLOOKUP($A17,'Exports, FOB'!$B:$AE,Z$1,FALSE)+VLOOKUP($A17,'Imports, CIF'!$B:$AE,Z$1,FALSE)</f>
        <v>7331.8933519999991</v>
      </c>
      <c r="AA17" s="25">
        <f>VLOOKUP($A17,'Exports, FOB'!$B:$AE,AA$1,FALSE)+VLOOKUP($A17,'Imports, CIF'!$B:$AE,AA$1,FALSE)</f>
        <v>6185.5492730000005</v>
      </c>
      <c r="AB17" s="25">
        <f>VLOOKUP($A17,'Exports, FOB'!$B:$AE,AB$1,FALSE)+VLOOKUP($A17,'Imports, CIF'!$B:$AE,AB$1,FALSE)</f>
        <v>7168.2754830000003</v>
      </c>
      <c r="AC17" s="25">
        <f>VLOOKUP($A17,'Exports, FOB'!$B:$AE,AC$1,FALSE)+VLOOKUP($A17,'Imports, CIF'!$B:$AE,AC$1,FALSE)</f>
        <v>7508.7851250000003</v>
      </c>
      <c r="AD17" s="25">
        <f>VLOOKUP($A17,'Exports, FOB'!$B:$AE,AD$1,FALSE)+VLOOKUP($A17,'Imports, CIF'!$B:$AE,AD$1,FALSE)</f>
        <v>7282.6108860000004</v>
      </c>
    </row>
    <row r="18" spans="1:30" x14ac:dyDescent="0.15">
      <c r="A18" s="26" t="s">
        <v>522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f>VLOOKUP($A18,'Exports, FOB'!$B:$AE,I$1,FALSE)+VLOOKUP($A18,'Imports, CIF'!$B:$AE,I$1,FALSE)</f>
        <v>989.66965636172631</v>
      </c>
      <c r="J18" s="25">
        <f>VLOOKUP($A18,'Exports, FOB'!$B:$AE,J$1,FALSE)+VLOOKUP($A18,'Imports, CIF'!$B:$AE,J$1,FALSE)</f>
        <v>1206.5300652228566</v>
      </c>
      <c r="K18" s="25">
        <f>VLOOKUP($A18,'Exports, FOB'!$B:$AE,K$1,FALSE)+VLOOKUP($A18,'Imports, CIF'!$B:$AE,K$1,FALSE)</f>
        <v>1133.4917500000001</v>
      </c>
      <c r="L18" s="25">
        <f>VLOOKUP($A18,'Exports, FOB'!$B:$AE,L$1,FALSE)+VLOOKUP($A18,'Imports, CIF'!$B:$AE,L$1,FALSE)</f>
        <v>926.54422099999999</v>
      </c>
      <c r="M18" s="25">
        <f>VLOOKUP($A18,'Exports, FOB'!$B:$AE,M$1,FALSE)+VLOOKUP($A18,'Imports, CIF'!$B:$AE,M$1,FALSE)</f>
        <v>926.76903700000003</v>
      </c>
      <c r="N18" s="25">
        <f>VLOOKUP($A18,'Exports, FOB'!$B:$AE,N$1,FALSE)+VLOOKUP($A18,'Imports, CIF'!$B:$AE,N$1,FALSE)</f>
        <v>1161.833678</v>
      </c>
      <c r="O18" s="25">
        <f>VLOOKUP($A18,'Exports, FOB'!$B:$AE,O$1,FALSE)+VLOOKUP($A18,'Imports, CIF'!$B:$AE,O$1,FALSE)</f>
        <v>1758.666434</v>
      </c>
      <c r="P18" s="25">
        <f>VLOOKUP($A18,'Exports, FOB'!$B:$AE,P$1,FALSE)+VLOOKUP($A18,'Imports, CIF'!$B:$AE,P$1,FALSE)</f>
        <v>2369.8016749999997</v>
      </c>
      <c r="Q18" s="25">
        <f>VLOOKUP($A18,'Exports, FOB'!$B:$AE,Q$1,FALSE)+VLOOKUP($A18,'Imports, CIF'!$B:$AE,Q$1,FALSE)</f>
        <v>2740.9526700000001</v>
      </c>
      <c r="R18" s="25">
        <f>VLOOKUP($A18,'Exports, FOB'!$B:$AE,R$1,FALSE)+VLOOKUP($A18,'Imports, CIF'!$B:$AE,R$1,FALSE)</f>
        <v>3062.3664509999999</v>
      </c>
      <c r="S18" s="25">
        <f>VLOOKUP($A18,'Exports, FOB'!$B:$AE,S$1,FALSE)+VLOOKUP($A18,'Imports, CIF'!$B:$AE,S$1,FALSE)</f>
        <v>3105.6720439999999</v>
      </c>
      <c r="T18" s="25">
        <f>VLOOKUP($A18,'Exports, FOB'!$B:$AE,T$1,FALSE)+VLOOKUP($A18,'Imports, CIF'!$B:$AE,T$1,FALSE)</f>
        <v>2172.7572300000002</v>
      </c>
      <c r="U18" s="25">
        <f>VLOOKUP($A18,'Exports, FOB'!$B:$AE,U$1,FALSE)+VLOOKUP($A18,'Imports, CIF'!$B:$AE,U$1,FALSE)</f>
        <v>3536.3279759999996</v>
      </c>
      <c r="V18" s="25">
        <f>VLOOKUP($A18,'Exports, FOB'!$B:$AE,V$1,FALSE)+VLOOKUP($A18,'Imports, CIF'!$B:$AE,V$1,FALSE)</f>
        <v>4603.6496109999998</v>
      </c>
      <c r="W18" s="25">
        <f>VLOOKUP($A18,'Exports, FOB'!$B:$AE,W$1,FALSE)+VLOOKUP($A18,'Imports, CIF'!$B:$AE,W$1,FALSE)</f>
        <v>3924.1653550000001</v>
      </c>
      <c r="X18" s="25">
        <f>VLOOKUP($A18,'Exports, FOB'!$B:$AE,X$1,FALSE)+VLOOKUP($A18,'Imports, CIF'!$B:$AE,X$1,FALSE)</f>
        <v>3256.1084049999999</v>
      </c>
      <c r="Y18" s="25">
        <f>VLOOKUP($A18,'Exports, FOB'!$B:$AE,Y$1,FALSE)+VLOOKUP($A18,'Imports, CIF'!$B:$AE,Y$1,FALSE)</f>
        <v>2976.1347999999998</v>
      </c>
      <c r="Z18" s="25">
        <f>VLOOKUP($A18,'Exports, FOB'!$B:$AE,Z$1,FALSE)+VLOOKUP($A18,'Imports, CIF'!$B:$AE,Z$1,FALSE)</f>
        <v>2458.0295620000002</v>
      </c>
      <c r="AA18" s="25">
        <f>VLOOKUP($A18,'Exports, FOB'!$B:$AE,AA$1,FALSE)+VLOOKUP($A18,'Imports, CIF'!$B:$AE,AA$1,FALSE)</f>
        <v>2390.5705260000004</v>
      </c>
      <c r="AB18" s="25">
        <f>VLOOKUP($A18,'Exports, FOB'!$B:$AE,AB$1,FALSE)+VLOOKUP($A18,'Imports, CIF'!$B:$AE,AB$1,FALSE)</f>
        <v>2984.9697100000003</v>
      </c>
      <c r="AC18" s="25">
        <f>VLOOKUP($A18,'Exports, FOB'!$B:$AE,AC$1,FALSE)+VLOOKUP($A18,'Imports, CIF'!$B:$AE,AC$1,FALSE)</f>
        <v>2998.700953</v>
      </c>
      <c r="AD18" s="25">
        <f>VLOOKUP($A18,'Exports, FOB'!$B:$AE,AD$1,FALSE)+VLOOKUP($A18,'Imports, CIF'!$B:$AE,AD$1,FALSE)</f>
        <v>2411.0172210000001</v>
      </c>
    </row>
    <row r="19" spans="1:30" x14ac:dyDescent="0.15">
      <c r="A19" s="26" t="s">
        <v>84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f>VLOOKUP($A19,'Exports, FOB'!$B:$AE,I$1,FALSE)+VLOOKUP($A19,'Imports, CIF'!$B:$AE,I$1,FALSE)</f>
        <v>431.60942415865878</v>
      </c>
      <c r="J19" s="25">
        <f>VLOOKUP($A19,'Exports, FOB'!$B:$AE,J$1,FALSE)+VLOOKUP($A19,'Imports, CIF'!$B:$AE,J$1,FALSE)</f>
        <v>441.74920746167027</v>
      </c>
      <c r="K19" s="25">
        <f>VLOOKUP($A19,'Exports, FOB'!$B:$AE,K$1,FALSE)+VLOOKUP($A19,'Imports, CIF'!$B:$AE,K$1,FALSE)</f>
        <v>473.63572600000003</v>
      </c>
      <c r="L19" s="25">
        <f>VLOOKUP($A19,'Exports, FOB'!$B:$AE,L$1,FALSE)+VLOOKUP($A19,'Imports, CIF'!$B:$AE,L$1,FALSE)</f>
        <v>540.39864499999999</v>
      </c>
      <c r="M19" s="25">
        <f>VLOOKUP($A19,'Exports, FOB'!$B:$AE,M$1,FALSE)+VLOOKUP($A19,'Imports, CIF'!$B:$AE,M$1,FALSE)</f>
        <v>529.67957000000001</v>
      </c>
      <c r="N19" s="25">
        <f>VLOOKUP($A19,'Exports, FOB'!$B:$AE,N$1,FALSE)+VLOOKUP($A19,'Imports, CIF'!$B:$AE,N$1,FALSE)</f>
        <v>647.35274500000003</v>
      </c>
      <c r="O19" s="25">
        <f>VLOOKUP($A19,'Exports, FOB'!$B:$AE,O$1,FALSE)+VLOOKUP($A19,'Imports, CIF'!$B:$AE,O$1,FALSE)</f>
        <v>888.90107899999998</v>
      </c>
      <c r="P19" s="25">
        <f>VLOOKUP($A19,'Exports, FOB'!$B:$AE,P$1,FALSE)+VLOOKUP($A19,'Imports, CIF'!$B:$AE,P$1,FALSE)</f>
        <v>964.70734700000003</v>
      </c>
      <c r="Q19" s="25">
        <f>VLOOKUP($A19,'Exports, FOB'!$B:$AE,Q$1,FALSE)+VLOOKUP($A19,'Imports, CIF'!$B:$AE,Q$1,FALSE)</f>
        <v>1244.4149480000001</v>
      </c>
      <c r="R19" s="25">
        <f>VLOOKUP($A19,'Exports, FOB'!$B:$AE,R$1,FALSE)+VLOOKUP($A19,'Imports, CIF'!$B:$AE,R$1,FALSE)</f>
        <v>1536.084165</v>
      </c>
      <c r="S19" s="25">
        <f>VLOOKUP($A19,'Exports, FOB'!$B:$AE,S$1,FALSE)+VLOOKUP($A19,'Imports, CIF'!$B:$AE,S$1,FALSE)</f>
        <v>1815.495316</v>
      </c>
      <c r="T19" s="25">
        <f>VLOOKUP($A19,'Exports, FOB'!$B:$AE,T$1,FALSE)+VLOOKUP($A19,'Imports, CIF'!$B:$AE,T$1,FALSE)</f>
        <v>1474.785357</v>
      </c>
      <c r="U19" s="25">
        <f>VLOOKUP($A19,'Exports, FOB'!$B:$AE,U$1,FALSE)+VLOOKUP($A19,'Imports, CIF'!$B:$AE,U$1,FALSE)</f>
        <v>1966.7074950000001</v>
      </c>
      <c r="V19" s="25">
        <f>VLOOKUP($A19,'Exports, FOB'!$B:$AE,V$1,FALSE)+VLOOKUP($A19,'Imports, CIF'!$B:$AE,V$1,FALSE)</f>
        <v>2346.2085489999999</v>
      </c>
      <c r="W19" s="25">
        <f>VLOOKUP($A19,'Exports, FOB'!$B:$AE,W$1,FALSE)+VLOOKUP($A19,'Imports, CIF'!$B:$AE,W$1,FALSE)</f>
        <v>2452.3545939999999</v>
      </c>
      <c r="X19" s="25">
        <f>VLOOKUP($A19,'Exports, FOB'!$B:$AE,X$1,FALSE)+VLOOKUP($A19,'Imports, CIF'!$B:$AE,X$1,FALSE)</f>
        <v>1733.778178</v>
      </c>
      <c r="Y19" s="25">
        <f>VLOOKUP($A19,'Exports, FOB'!$B:$AE,Y$1,FALSE)+VLOOKUP($A19,'Imports, CIF'!$B:$AE,Y$1,FALSE)</f>
        <v>1698.2371479999999</v>
      </c>
      <c r="Z19" s="25">
        <f>VLOOKUP($A19,'Exports, FOB'!$B:$AE,Z$1,FALSE)+VLOOKUP($A19,'Imports, CIF'!$B:$AE,Z$1,FALSE)</f>
        <v>1444.377596</v>
      </c>
      <c r="AA19" s="25">
        <f>VLOOKUP($A19,'Exports, FOB'!$B:$AE,AA$1,FALSE)+VLOOKUP($A19,'Imports, CIF'!$B:$AE,AA$1,FALSE)</f>
        <v>1317.142597</v>
      </c>
      <c r="AB19" s="25">
        <f>VLOOKUP($A19,'Exports, FOB'!$B:$AE,AB$1,FALSE)+VLOOKUP($A19,'Imports, CIF'!$B:$AE,AB$1,FALSE)</f>
        <v>1594.898653</v>
      </c>
      <c r="AC19" s="25">
        <f>VLOOKUP($A19,'Exports, FOB'!$B:$AE,AC$1,FALSE)+VLOOKUP($A19,'Imports, CIF'!$B:$AE,AC$1,FALSE)</f>
        <v>1755.1795260000001</v>
      </c>
      <c r="AD19" s="25">
        <f>VLOOKUP($A19,'Exports, FOB'!$B:$AE,AD$1,FALSE)+VLOOKUP($A19,'Imports, CIF'!$B:$AE,AD$1,FALSE)</f>
        <v>1603.2139930000001</v>
      </c>
    </row>
    <row r="20" spans="1:30" x14ac:dyDescent="0.15">
      <c r="A20" s="26" t="s">
        <v>230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f>VLOOKUP($A20,'Exports, FOB'!$B:$AE,I$1,FALSE)+VLOOKUP($A20,'Imports, CIF'!$B:$AE,I$1,FALSE)</f>
        <v>195.90386478471814</v>
      </c>
      <c r="J20" s="25">
        <f>VLOOKUP($A20,'Exports, FOB'!$B:$AE,J$1,FALSE)+VLOOKUP($A20,'Imports, CIF'!$B:$AE,J$1,FALSE)</f>
        <v>151.67444305103032</v>
      </c>
      <c r="K20" s="25">
        <f>VLOOKUP($A20,'Exports, FOB'!$B:$AE,K$1,FALSE)+VLOOKUP($A20,'Imports, CIF'!$B:$AE,K$1,FALSE)</f>
        <v>210.11805800000002</v>
      </c>
      <c r="L20" s="25">
        <f>VLOOKUP($A20,'Exports, FOB'!$B:$AE,L$1,FALSE)+VLOOKUP($A20,'Imports, CIF'!$B:$AE,L$1,FALSE)</f>
        <v>147.531576</v>
      </c>
      <c r="M20" s="25">
        <f>VLOOKUP($A20,'Exports, FOB'!$B:$AE,M$1,FALSE)+VLOOKUP($A20,'Imports, CIF'!$B:$AE,M$1,FALSE)</f>
        <v>157.30373600000001</v>
      </c>
      <c r="N20" s="25">
        <f>VLOOKUP($A20,'Exports, FOB'!$B:$AE,N$1,FALSE)+VLOOKUP($A20,'Imports, CIF'!$B:$AE,N$1,FALSE)</f>
        <v>166.20112</v>
      </c>
      <c r="O20" s="25">
        <f>VLOOKUP($A20,'Exports, FOB'!$B:$AE,O$1,FALSE)+VLOOKUP($A20,'Imports, CIF'!$B:$AE,O$1,FALSE)</f>
        <v>243.26625000000001</v>
      </c>
      <c r="P20" s="25">
        <f>VLOOKUP($A20,'Exports, FOB'!$B:$AE,P$1,FALSE)+VLOOKUP($A20,'Imports, CIF'!$B:$AE,P$1,FALSE)</f>
        <v>326.74570499999999</v>
      </c>
      <c r="Q20" s="25">
        <f>VLOOKUP($A20,'Exports, FOB'!$B:$AE,Q$1,FALSE)+VLOOKUP($A20,'Imports, CIF'!$B:$AE,Q$1,FALSE)</f>
        <v>516.66715399999998</v>
      </c>
      <c r="R20" s="25">
        <f>VLOOKUP($A20,'Exports, FOB'!$B:$AE,R$1,FALSE)+VLOOKUP($A20,'Imports, CIF'!$B:$AE,R$1,FALSE)</f>
        <v>500.19001700000001</v>
      </c>
      <c r="S20" s="25">
        <f>VLOOKUP($A20,'Exports, FOB'!$B:$AE,S$1,FALSE)+VLOOKUP($A20,'Imports, CIF'!$B:$AE,S$1,FALSE)</f>
        <v>550.16215499999998</v>
      </c>
      <c r="T20" s="25">
        <f>VLOOKUP($A20,'Exports, FOB'!$B:$AE,T$1,FALSE)+VLOOKUP($A20,'Imports, CIF'!$B:$AE,T$1,FALSE)</f>
        <v>467.13534699999997</v>
      </c>
      <c r="U20" s="25">
        <f>VLOOKUP($A20,'Exports, FOB'!$B:$AE,U$1,FALSE)+VLOOKUP($A20,'Imports, CIF'!$B:$AE,U$1,FALSE)</f>
        <v>778.57432500000004</v>
      </c>
      <c r="V20" s="25">
        <f>VLOOKUP($A20,'Exports, FOB'!$B:$AE,V$1,FALSE)+VLOOKUP($A20,'Imports, CIF'!$B:$AE,V$1,FALSE)</f>
        <v>1280.5488030000001</v>
      </c>
      <c r="W20" s="25">
        <f>VLOOKUP($A20,'Exports, FOB'!$B:$AE,W$1,FALSE)+VLOOKUP($A20,'Imports, CIF'!$B:$AE,W$1,FALSE)</f>
        <v>1342.6532589999999</v>
      </c>
      <c r="X20" s="25">
        <f>VLOOKUP($A20,'Exports, FOB'!$B:$AE,X$1,FALSE)+VLOOKUP($A20,'Imports, CIF'!$B:$AE,X$1,FALSE)</f>
        <v>1002.3210220000001</v>
      </c>
      <c r="Y20" s="25">
        <f>VLOOKUP($A20,'Exports, FOB'!$B:$AE,Y$1,FALSE)+VLOOKUP($A20,'Imports, CIF'!$B:$AE,Y$1,FALSE)</f>
        <v>725.10442499999999</v>
      </c>
      <c r="Z20" s="25">
        <f>VLOOKUP($A20,'Exports, FOB'!$B:$AE,Z$1,FALSE)+VLOOKUP($A20,'Imports, CIF'!$B:$AE,Z$1,FALSE)</f>
        <v>663.01236100000006</v>
      </c>
      <c r="AA20" s="25">
        <f>VLOOKUP($A20,'Exports, FOB'!$B:$AE,AA$1,FALSE)+VLOOKUP($A20,'Imports, CIF'!$B:$AE,AA$1,FALSE)</f>
        <v>789.20531299999993</v>
      </c>
      <c r="AB20" s="25">
        <f>VLOOKUP($A20,'Exports, FOB'!$B:$AE,AB$1,FALSE)+VLOOKUP($A20,'Imports, CIF'!$B:$AE,AB$1,FALSE)</f>
        <v>624.29823699999997</v>
      </c>
      <c r="AC20" s="25">
        <f>VLOOKUP($A20,'Exports, FOB'!$B:$AE,AC$1,FALSE)+VLOOKUP($A20,'Imports, CIF'!$B:$AE,AC$1,FALSE)</f>
        <v>888.754231</v>
      </c>
      <c r="AD20" s="25">
        <f>VLOOKUP($A20,'Exports, FOB'!$B:$AE,AD$1,FALSE)+VLOOKUP($A20,'Imports, CIF'!$B:$AE,AD$1,FALSE)</f>
        <v>848.78594199999998</v>
      </c>
    </row>
    <row r="21" spans="1:30" x14ac:dyDescent="0.15">
      <c r="A21" s="26" t="s">
        <v>44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f>VLOOKUP($A21,'Exports, FOB'!$B:$AE,I$1,FALSE)+VLOOKUP($A21,'Imports, CIF'!$B:$AE,I$1,FALSE)</f>
        <v>1870.339371217354</v>
      </c>
      <c r="J21" s="25">
        <f>VLOOKUP($A21,'Exports, FOB'!$B:$AE,J$1,FALSE)+VLOOKUP($A21,'Imports, CIF'!$B:$AE,J$1,FALSE)</f>
        <v>1630.9362663990487</v>
      </c>
      <c r="K21" s="25">
        <f>VLOOKUP($A21,'Exports, FOB'!$B:$AE,K$1,FALSE)+VLOOKUP($A21,'Imports, CIF'!$B:$AE,K$1,FALSE)</f>
        <v>1556.8407569999999</v>
      </c>
      <c r="L21" s="25">
        <f>VLOOKUP($A21,'Exports, FOB'!$B:$AE,L$1,FALSE)+VLOOKUP($A21,'Imports, CIF'!$B:$AE,L$1,FALSE)</f>
        <v>1345.0280189999999</v>
      </c>
      <c r="M21" s="25">
        <f>VLOOKUP($A21,'Exports, FOB'!$B:$AE,M$1,FALSE)+VLOOKUP($A21,'Imports, CIF'!$B:$AE,M$1,FALSE)</f>
        <v>1687.104049</v>
      </c>
      <c r="N21" s="25">
        <f>VLOOKUP($A21,'Exports, FOB'!$B:$AE,N$1,FALSE)+VLOOKUP($A21,'Imports, CIF'!$B:$AE,N$1,FALSE)</f>
        <v>2107.5696640000001</v>
      </c>
      <c r="O21" s="25">
        <f>VLOOKUP($A21,'Exports, FOB'!$B:$AE,O$1,FALSE)+VLOOKUP($A21,'Imports, CIF'!$B:$AE,O$1,FALSE)</f>
        <v>2572.7501519999996</v>
      </c>
      <c r="P21" s="25">
        <f>VLOOKUP($A21,'Exports, FOB'!$B:$AE,P$1,FALSE)+VLOOKUP($A21,'Imports, CIF'!$B:$AE,P$1,FALSE)</f>
        <v>3251.8963819999999</v>
      </c>
      <c r="Q21" s="25">
        <f>VLOOKUP($A21,'Exports, FOB'!$B:$AE,Q$1,FALSE)+VLOOKUP($A21,'Imports, CIF'!$B:$AE,Q$1,FALSE)</f>
        <v>3914.6281950000002</v>
      </c>
      <c r="R21" s="25">
        <f>VLOOKUP($A21,'Exports, FOB'!$B:$AE,R$1,FALSE)+VLOOKUP($A21,'Imports, CIF'!$B:$AE,R$1,FALSE)</f>
        <v>4235.157663</v>
      </c>
      <c r="S21" s="25">
        <f>VLOOKUP($A21,'Exports, FOB'!$B:$AE,S$1,FALSE)+VLOOKUP($A21,'Imports, CIF'!$B:$AE,S$1,FALSE)</f>
        <v>5080.6871000000001</v>
      </c>
      <c r="T21" s="25">
        <f>VLOOKUP($A21,'Exports, FOB'!$B:$AE,T$1,FALSE)+VLOOKUP($A21,'Imports, CIF'!$B:$AE,T$1,FALSE)</f>
        <v>3306.5411060000001</v>
      </c>
      <c r="U21" s="25">
        <f>VLOOKUP($A21,'Exports, FOB'!$B:$AE,U$1,FALSE)+VLOOKUP($A21,'Imports, CIF'!$B:$AE,U$1,FALSE)</f>
        <v>3806.3573900000001</v>
      </c>
      <c r="V21" s="25">
        <f>VLOOKUP($A21,'Exports, FOB'!$B:$AE,V$1,FALSE)+VLOOKUP($A21,'Imports, CIF'!$B:$AE,V$1,FALSE)</f>
        <v>4478.7148209999996</v>
      </c>
      <c r="W21" s="25">
        <f>VLOOKUP($A21,'Exports, FOB'!$B:$AE,W$1,FALSE)+VLOOKUP($A21,'Imports, CIF'!$B:$AE,W$1,FALSE)</f>
        <v>4702.3971490000004</v>
      </c>
      <c r="X21" s="25">
        <f>VLOOKUP($A21,'Exports, FOB'!$B:$AE,X$1,FALSE)+VLOOKUP($A21,'Imports, CIF'!$B:$AE,X$1,FALSE)</f>
        <v>4832.8050560000001</v>
      </c>
      <c r="Y21" s="25">
        <f>VLOOKUP($A21,'Exports, FOB'!$B:$AE,Y$1,FALSE)+VLOOKUP($A21,'Imports, CIF'!$B:$AE,Y$1,FALSE)</f>
        <v>4528.6749259999997</v>
      </c>
      <c r="Z21" s="25">
        <f>VLOOKUP($A21,'Exports, FOB'!$B:$AE,Z$1,FALSE)+VLOOKUP($A21,'Imports, CIF'!$B:$AE,Z$1,FALSE)</f>
        <v>3317.3614699999998</v>
      </c>
      <c r="AA21" s="25">
        <f>VLOOKUP($A21,'Exports, FOB'!$B:$AE,AA$1,FALSE)+VLOOKUP($A21,'Imports, CIF'!$B:$AE,AA$1,FALSE)</f>
        <v>3373.520806</v>
      </c>
      <c r="AB21" s="25">
        <f>VLOOKUP($A21,'Exports, FOB'!$B:$AE,AB$1,FALSE)+VLOOKUP($A21,'Imports, CIF'!$B:$AE,AB$1,FALSE)</f>
        <v>4158.741352</v>
      </c>
      <c r="AC21" s="25">
        <f>VLOOKUP($A21,'Exports, FOB'!$B:$AE,AC$1,FALSE)+VLOOKUP($A21,'Imports, CIF'!$B:$AE,AC$1,FALSE)</f>
        <v>4338.7659610000001</v>
      </c>
      <c r="AD21" s="25">
        <f>VLOOKUP($A21,'Exports, FOB'!$B:$AE,AD$1,FALSE)+VLOOKUP($A21,'Imports, CIF'!$B:$AE,AD$1,FALSE)</f>
        <v>4100.2802360000005</v>
      </c>
    </row>
    <row r="22" spans="1:30" x14ac:dyDescent="0.15">
      <c r="A22" s="26" t="s">
        <v>59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f>VLOOKUP($A22,'Exports, FOB'!$B:$AE,I$1,FALSE)+VLOOKUP($A22,'Imports, CIF'!$B:$AE,I$1,FALSE)</f>
        <v>85.600103004682808</v>
      </c>
      <c r="J22" s="25">
        <f>VLOOKUP($A22,'Exports, FOB'!$B:$AE,J$1,FALSE)+VLOOKUP($A22,'Imports, CIF'!$B:$AE,J$1,FALSE)</f>
        <v>75.376337595838152</v>
      </c>
      <c r="K22" s="25">
        <f>VLOOKUP($A22,'Exports, FOB'!$B:$AE,K$1,FALSE)+VLOOKUP($A22,'Imports, CIF'!$B:$AE,K$1,FALSE)</f>
        <v>87.729889</v>
      </c>
      <c r="L22" s="25">
        <f>VLOOKUP($A22,'Exports, FOB'!$B:$AE,L$1,FALSE)+VLOOKUP($A22,'Imports, CIF'!$B:$AE,L$1,FALSE)</f>
        <v>82.581310000000002</v>
      </c>
      <c r="M22" s="25">
        <f>VLOOKUP($A22,'Exports, FOB'!$B:$AE,M$1,FALSE)+VLOOKUP($A22,'Imports, CIF'!$B:$AE,M$1,FALSE)</f>
        <v>98.087040999999999</v>
      </c>
      <c r="N22" s="25">
        <f>VLOOKUP($A22,'Exports, FOB'!$B:$AE,N$1,FALSE)+VLOOKUP($A22,'Imports, CIF'!$B:$AE,N$1,FALSE)</f>
        <v>124.41030500000001</v>
      </c>
      <c r="O22" s="25">
        <f>VLOOKUP($A22,'Exports, FOB'!$B:$AE,O$1,FALSE)+VLOOKUP($A22,'Imports, CIF'!$B:$AE,O$1,FALSE)</f>
        <v>181.965327</v>
      </c>
      <c r="P22" s="25">
        <f>VLOOKUP($A22,'Exports, FOB'!$B:$AE,P$1,FALSE)+VLOOKUP($A22,'Imports, CIF'!$B:$AE,P$1,FALSE)</f>
        <v>221.33320399999999</v>
      </c>
      <c r="Q22" s="25">
        <f>VLOOKUP($A22,'Exports, FOB'!$B:$AE,Q$1,FALSE)+VLOOKUP($A22,'Imports, CIF'!$B:$AE,Q$1,FALSE)</f>
        <v>226.022817</v>
      </c>
      <c r="R22" s="25">
        <f>VLOOKUP($A22,'Exports, FOB'!$B:$AE,R$1,FALSE)+VLOOKUP($A22,'Imports, CIF'!$B:$AE,R$1,FALSE)</f>
        <v>262.71548799999999</v>
      </c>
      <c r="S22" s="25">
        <f>VLOOKUP($A22,'Exports, FOB'!$B:$AE,S$1,FALSE)+VLOOKUP($A22,'Imports, CIF'!$B:$AE,S$1,FALSE)</f>
        <v>319.39073500000001</v>
      </c>
      <c r="T22" s="25">
        <f>VLOOKUP($A22,'Exports, FOB'!$B:$AE,T$1,FALSE)+VLOOKUP($A22,'Imports, CIF'!$B:$AE,T$1,FALSE)</f>
        <v>207.473615</v>
      </c>
      <c r="U22" s="25">
        <f>VLOOKUP($A22,'Exports, FOB'!$B:$AE,U$1,FALSE)+VLOOKUP($A22,'Imports, CIF'!$B:$AE,U$1,FALSE)</f>
        <v>245.25101700000002</v>
      </c>
      <c r="V22" s="25">
        <f>VLOOKUP($A22,'Exports, FOB'!$B:$AE,V$1,FALSE)+VLOOKUP($A22,'Imports, CIF'!$B:$AE,V$1,FALSE)</f>
        <v>285.04166799999996</v>
      </c>
      <c r="W22" s="25">
        <f>VLOOKUP($A22,'Exports, FOB'!$B:$AE,W$1,FALSE)+VLOOKUP($A22,'Imports, CIF'!$B:$AE,W$1,FALSE)</f>
        <v>295.23521599999998</v>
      </c>
      <c r="X22" s="25">
        <f>VLOOKUP($A22,'Exports, FOB'!$B:$AE,X$1,FALSE)+VLOOKUP($A22,'Imports, CIF'!$B:$AE,X$1,FALSE)</f>
        <v>290.19301000000002</v>
      </c>
      <c r="Y22" s="25">
        <f>VLOOKUP($A22,'Exports, FOB'!$B:$AE,Y$1,FALSE)+VLOOKUP($A22,'Imports, CIF'!$B:$AE,Y$1,FALSE)</f>
        <v>285.55751499999997</v>
      </c>
      <c r="Z22" s="25">
        <f>VLOOKUP($A22,'Exports, FOB'!$B:$AE,Z$1,FALSE)+VLOOKUP($A22,'Imports, CIF'!$B:$AE,Z$1,FALSE)</f>
        <v>255.56452400000001</v>
      </c>
      <c r="AA22" s="25">
        <f>VLOOKUP($A22,'Exports, FOB'!$B:$AE,AA$1,FALSE)+VLOOKUP($A22,'Imports, CIF'!$B:$AE,AA$1,FALSE)</f>
        <v>222.95051000000001</v>
      </c>
      <c r="AB22" s="25">
        <f>VLOOKUP($A22,'Exports, FOB'!$B:$AE,AB$1,FALSE)+VLOOKUP($A22,'Imports, CIF'!$B:$AE,AB$1,FALSE)</f>
        <v>261.59432500000003</v>
      </c>
      <c r="AC22" s="25">
        <f>VLOOKUP($A22,'Exports, FOB'!$B:$AE,AC$1,FALSE)+VLOOKUP($A22,'Imports, CIF'!$B:$AE,AC$1,FALSE)</f>
        <v>285.33796000000001</v>
      </c>
      <c r="AD22" s="25">
        <f>VLOOKUP($A22,'Exports, FOB'!$B:$AE,AD$1,FALSE)+VLOOKUP($A22,'Imports, CIF'!$B:$AE,AD$1,FALSE)</f>
        <v>234.79175900000001</v>
      </c>
    </row>
    <row r="23" spans="1:30" x14ac:dyDescent="0.15">
      <c r="A23" s="26" t="s">
        <v>60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>VLOOKUP($A23,'Exports, FOB'!$B:$AE,I$1,FALSE)+VLOOKUP($A23,'Imports, CIF'!$B:$AE,I$1,FALSE)</f>
        <v>67.805451543146006</v>
      </c>
      <c r="J23" s="25">
        <f>VLOOKUP($A23,'Exports, FOB'!$B:$AE,J$1,FALSE)+VLOOKUP($A23,'Imports, CIF'!$B:$AE,J$1,FALSE)</f>
        <v>67.961704315295464</v>
      </c>
      <c r="K23" s="25">
        <f>VLOOKUP($A23,'Exports, FOB'!$B:$AE,K$1,FALSE)+VLOOKUP($A23,'Imports, CIF'!$B:$AE,K$1,FALSE)</f>
        <v>58.263036</v>
      </c>
      <c r="L23" s="25">
        <f>VLOOKUP($A23,'Exports, FOB'!$B:$AE,L$1,FALSE)+VLOOKUP($A23,'Imports, CIF'!$B:$AE,L$1,FALSE)</f>
        <v>49.315263000000002</v>
      </c>
      <c r="M23" s="25">
        <f>VLOOKUP($A23,'Exports, FOB'!$B:$AE,M$1,FALSE)+VLOOKUP($A23,'Imports, CIF'!$B:$AE,M$1,FALSE)</f>
        <v>68.785726000000011</v>
      </c>
      <c r="N23" s="25">
        <f>VLOOKUP($A23,'Exports, FOB'!$B:$AE,N$1,FALSE)+VLOOKUP($A23,'Imports, CIF'!$B:$AE,N$1,FALSE)</f>
        <v>92.570131000000003</v>
      </c>
      <c r="O23" s="25">
        <f>VLOOKUP($A23,'Exports, FOB'!$B:$AE,O$1,FALSE)+VLOOKUP($A23,'Imports, CIF'!$B:$AE,O$1,FALSE)</f>
        <v>97.31954300000001</v>
      </c>
      <c r="P23" s="25">
        <f>VLOOKUP($A23,'Exports, FOB'!$B:$AE,P$1,FALSE)+VLOOKUP($A23,'Imports, CIF'!$B:$AE,P$1,FALSE)</f>
        <v>121.223342</v>
      </c>
      <c r="Q23" s="25">
        <f>VLOOKUP($A23,'Exports, FOB'!$B:$AE,Q$1,FALSE)+VLOOKUP($A23,'Imports, CIF'!$B:$AE,Q$1,FALSE)</f>
        <v>163.228522</v>
      </c>
      <c r="R23" s="25">
        <f>VLOOKUP($A23,'Exports, FOB'!$B:$AE,R$1,FALSE)+VLOOKUP($A23,'Imports, CIF'!$B:$AE,R$1,FALSE)</f>
        <v>348.90275499999996</v>
      </c>
      <c r="S23" s="25">
        <f>VLOOKUP($A23,'Exports, FOB'!$B:$AE,S$1,FALSE)+VLOOKUP($A23,'Imports, CIF'!$B:$AE,S$1,FALSE)</f>
        <v>424.72789999999998</v>
      </c>
      <c r="T23" s="25">
        <f>VLOOKUP($A23,'Exports, FOB'!$B:$AE,T$1,FALSE)+VLOOKUP($A23,'Imports, CIF'!$B:$AE,T$1,FALSE)</f>
        <v>338.17370399999999</v>
      </c>
      <c r="U23" s="25">
        <f>VLOOKUP($A23,'Exports, FOB'!$B:$AE,U$1,FALSE)+VLOOKUP($A23,'Imports, CIF'!$B:$AE,U$1,FALSE)</f>
        <v>398.41152800000003</v>
      </c>
      <c r="V23" s="25">
        <f>VLOOKUP($A23,'Exports, FOB'!$B:$AE,V$1,FALSE)+VLOOKUP($A23,'Imports, CIF'!$B:$AE,V$1,FALSE)</f>
        <v>361.30650200000002</v>
      </c>
      <c r="W23" s="25">
        <f>VLOOKUP($A23,'Exports, FOB'!$B:$AE,W$1,FALSE)+VLOOKUP($A23,'Imports, CIF'!$B:$AE,W$1,FALSE)</f>
        <v>409.98033400000003</v>
      </c>
      <c r="X23" s="25">
        <f>VLOOKUP($A23,'Exports, FOB'!$B:$AE,X$1,FALSE)+VLOOKUP($A23,'Imports, CIF'!$B:$AE,X$1,FALSE)</f>
        <v>405.927504</v>
      </c>
      <c r="Y23" s="25">
        <f>VLOOKUP($A23,'Exports, FOB'!$B:$AE,Y$1,FALSE)+VLOOKUP($A23,'Imports, CIF'!$B:$AE,Y$1,FALSE)</f>
        <v>256.18121299999996</v>
      </c>
      <c r="Z23" s="25">
        <f>VLOOKUP($A23,'Exports, FOB'!$B:$AE,Z$1,FALSE)+VLOOKUP($A23,'Imports, CIF'!$B:$AE,Z$1,FALSE)</f>
        <v>255.890379</v>
      </c>
      <c r="AA23" s="25">
        <f>VLOOKUP($A23,'Exports, FOB'!$B:$AE,AA$1,FALSE)+VLOOKUP($A23,'Imports, CIF'!$B:$AE,AA$1,FALSE)</f>
        <v>318.98594100000003</v>
      </c>
      <c r="AB23" s="25">
        <f>VLOOKUP($A23,'Exports, FOB'!$B:$AE,AB$1,FALSE)+VLOOKUP($A23,'Imports, CIF'!$B:$AE,AB$1,FALSE)</f>
        <v>248.56734999999998</v>
      </c>
      <c r="AC23" s="25">
        <f>VLOOKUP($A23,'Exports, FOB'!$B:$AE,AC$1,FALSE)+VLOOKUP($A23,'Imports, CIF'!$B:$AE,AC$1,FALSE)</f>
        <v>334.86204799999996</v>
      </c>
      <c r="AD23" s="25">
        <f>VLOOKUP($A23,'Exports, FOB'!$B:$AE,AD$1,FALSE)+VLOOKUP($A23,'Imports, CIF'!$B:$AE,AD$1,FALSE)</f>
        <v>350.86086</v>
      </c>
    </row>
    <row r="24" spans="1:30" x14ac:dyDescent="0.15">
      <c r="A24" s="26" t="s">
        <v>236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f>VLOOKUP($A24,'Exports, FOB'!$B:$AE,I$1,FALSE)+VLOOKUP($A24,'Imports, CIF'!$B:$AE,I$1,FALSE)</f>
        <v>39.047517512358098</v>
      </c>
      <c r="J24" s="25">
        <f>VLOOKUP($A24,'Exports, FOB'!$B:$AE,J$1,FALSE)+VLOOKUP($A24,'Imports, CIF'!$B:$AE,J$1,FALSE)</f>
        <v>21.455204159333331</v>
      </c>
      <c r="K24" s="25">
        <f>VLOOKUP($A24,'Exports, FOB'!$B:$AE,K$1,FALSE)+VLOOKUP($A24,'Imports, CIF'!$B:$AE,K$1,FALSE)</f>
        <v>22.163705</v>
      </c>
      <c r="L24" s="25">
        <f>VLOOKUP($A24,'Exports, FOB'!$B:$AE,L$1,FALSE)+VLOOKUP($A24,'Imports, CIF'!$B:$AE,L$1,FALSE)</f>
        <v>12.596484</v>
      </c>
      <c r="M24" s="25">
        <f>VLOOKUP($A24,'Exports, FOB'!$B:$AE,M$1,FALSE)+VLOOKUP($A24,'Imports, CIF'!$B:$AE,M$1,FALSE)</f>
        <v>18.985157000000001</v>
      </c>
      <c r="N24" s="25">
        <f>VLOOKUP($A24,'Exports, FOB'!$B:$AE,N$1,FALSE)+VLOOKUP($A24,'Imports, CIF'!$B:$AE,N$1,FALSE)</f>
        <v>30.773873999999999</v>
      </c>
      <c r="O24" s="25">
        <f>VLOOKUP($A24,'Exports, FOB'!$B:$AE,O$1,FALSE)+VLOOKUP($A24,'Imports, CIF'!$B:$AE,O$1,FALSE)</f>
        <v>23.431238</v>
      </c>
      <c r="P24" s="25">
        <f>VLOOKUP($A24,'Exports, FOB'!$B:$AE,P$1,FALSE)+VLOOKUP($A24,'Imports, CIF'!$B:$AE,P$1,FALSE)</f>
        <v>21.791587999999997</v>
      </c>
      <c r="Q24" s="25">
        <f>VLOOKUP($A24,'Exports, FOB'!$B:$AE,Q$1,FALSE)+VLOOKUP($A24,'Imports, CIF'!$B:$AE,Q$1,FALSE)</f>
        <v>29.977642000000003</v>
      </c>
      <c r="R24" s="25">
        <f>VLOOKUP($A24,'Exports, FOB'!$B:$AE,R$1,FALSE)+VLOOKUP($A24,'Imports, CIF'!$B:$AE,R$1,FALSE)</f>
        <v>152.31655599999999</v>
      </c>
      <c r="S24" s="25">
        <f>VLOOKUP($A24,'Exports, FOB'!$B:$AE,S$1,FALSE)+VLOOKUP($A24,'Imports, CIF'!$B:$AE,S$1,FALSE)</f>
        <v>67.232005999999998</v>
      </c>
      <c r="T24" s="25">
        <f>VLOOKUP($A24,'Exports, FOB'!$B:$AE,T$1,FALSE)+VLOOKUP($A24,'Imports, CIF'!$B:$AE,T$1,FALSE)</f>
        <v>43.836517999999998</v>
      </c>
      <c r="U24" s="25">
        <f>VLOOKUP($A24,'Exports, FOB'!$B:$AE,U$1,FALSE)+VLOOKUP($A24,'Imports, CIF'!$B:$AE,U$1,FALSE)</f>
        <v>109.54711</v>
      </c>
      <c r="V24" s="25">
        <f>VLOOKUP($A24,'Exports, FOB'!$B:$AE,V$1,FALSE)+VLOOKUP($A24,'Imports, CIF'!$B:$AE,V$1,FALSE)</f>
        <v>85.992478000000006</v>
      </c>
      <c r="W24" s="25">
        <f>VLOOKUP($A24,'Exports, FOB'!$B:$AE,W$1,FALSE)+VLOOKUP($A24,'Imports, CIF'!$B:$AE,W$1,FALSE)</f>
        <v>75.318838</v>
      </c>
      <c r="X24" s="25">
        <f>VLOOKUP($A24,'Exports, FOB'!$B:$AE,X$1,FALSE)+VLOOKUP($A24,'Imports, CIF'!$B:$AE,X$1,FALSE)</f>
        <v>70.471406000000002</v>
      </c>
      <c r="Y24" s="25">
        <f>VLOOKUP($A24,'Exports, FOB'!$B:$AE,Y$1,FALSE)+VLOOKUP($A24,'Imports, CIF'!$B:$AE,Y$1,FALSE)</f>
        <v>56.112990000000003</v>
      </c>
      <c r="Z24" s="25">
        <f>VLOOKUP($A24,'Exports, FOB'!$B:$AE,Z$1,FALSE)+VLOOKUP($A24,'Imports, CIF'!$B:$AE,Z$1,FALSE)</f>
        <v>73.497888000000003</v>
      </c>
      <c r="AA24" s="25">
        <f>VLOOKUP($A24,'Exports, FOB'!$B:$AE,AA$1,FALSE)+VLOOKUP($A24,'Imports, CIF'!$B:$AE,AA$1,FALSE)</f>
        <v>58.646093</v>
      </c>
      <c r="AB24" s="25">
        <f>VLOOKUP($A24,'Exports, FOB'!$B:$AE,AB$1,FALSE)+VLOOKUP($A24,'Imports, CIF'!$B:$AE,AB$1,FALSE)</f>
        <v>116.12810400000001</v>
      </c>
      <c r="AC24" s="25">
        <f>VLOOKUP($A24,'Exports, FOB'!$B:$AE,AC$1,FALSE)+VLOOKUP($A24,'Imports, CIF'!$B:$AE,AC$1,FALSE)</f>
        <v>88.290253000000007</v>
      </c>
      <c r="AD24" s="25">
        <f>VLOOKUP($A24,'Exports, FOB'!$B:$AE,AD$1,FALSE)+VLOOKUP($A24,'Imports, CIF'!$B:$AE,AD$1,FALSE)</f>
        <v>59.566496999999998</v>
      </c>
    </row>
    <row r="25" spans="1:30" x14ac:dyDescent="0.15">
      <c r="A25" s="26" t="s">
        <v>95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f>VLOOKUP($A25,'Exports, FOB'!$B:$AE,I$1,FALSE)+VLOOKUP($A25,'Imports, CIF'!$B:$AE,I$1,FALSE)</f>
        <v>81.948472425897492</v>
      </c>
      <c r="J25" s="25">
        <f>VLOOKUP($A25,'Exports, FOB'!$B:$AE,J$1,FALSE)+VLOOKUP($A25,'Imports, CIF'!$B:$AE,J$1,FALSE)</f>
        <v>84.809923622664286</v>
      </c>
      <c r="K25" s="25">
        <f>VLOOKUP($A25,'Exports, FOB'!$B:$AE,K$1,FALSE)+VLOOKUP($A25,'Imports, CIF'!$B:$AE,K$1,FALSE)</f>
        <v>87.429825999999991</v>
      </c>
      <c r="L25" s="25">
        <f>VLOOKUP($A25,'Exports, FOB'!$B:$AE,L$1,FALSE)+VLOOKUP($A25,'Imports, CIF'!$B:$AE,L$1,FALSE)</f>
        <v>87.073326000000009</v>
      </c>
      <c r="M25" s="25">
        <f>VLOOKUP($A25,'Exports, FOB'!$B:$AE,M$1,FALSE)+VLOOKUP($A25,'Imports, CIF'!$B:$AE,M$1,FALSE)</f>
        <v>83.253996999999998</v>
      </c>
      <c r="N25" s="25">
        <f>VLOOKUP($A25,'Exports, FOB'!$B:$AE,N$1,FALSE)+VLOOKUP($A25,'Imports, CIF'!$B:$AE,N$1,FALSE)</f>
        <v>107.79618199999999</v>
      </c>
      <c r="O25" s="25">
        <f>VLOOKUP($A25,'Exports, FOB'!$B:$AE,O$1,FALSE)+VLOOKUP($A25,'Imports, CIF'!$B:$AE,O$1,FALSE)</f>
        <v>141.579162</v>
      </c>
      <c r="P25" s="25">
        <f>VLOOKUP($A25,'Exports, FOB'!$B:$AE,P$1,FALSE)+VLOOKUP($A25,'Imports, CIF'!$B:$AE,P$1,FALSE)</f>
        <v>160.770028</v>
      </c>
      <c r="Q25" s="25">
        <f>VLOOKUP($A25,'Exports, FOB'!$B:$AE,Q$1,FALSE)+VLOOKUP($A25,'Imports, CIF'!$B:$AE,Q$1,FALSE)</f>
        <v>146.37649300000001</v>
      </c>
      <c r="R25" s="25">
        <f>VLOOKUP($A25,'Exports, FOB'!$B:$AE,R$1,FALSE)+VLOOKUP($A25,'Imports, CIF'!$B:$AE,R$1,FALSE)</f>
        <v>172.32365399999998</v>
      </c>
      <c r="S25" s="25">
        <f>VLOOKUP($A25,'Exports, FOB'!$B:$AE,S$1,FALSE)+VLOOKUP($A25,'Imports, CIF'!$B:$AE,S$1,FALSE)</f>
        <v>196.26534500000002</v>
      </c>
      <c r="T25" s="25">
        <f>VLOOKUP($A25,'Exports, FOB'!$B:$AE,T$1,FALSE)+VLOOKUP($A25,'Imports, CIF'!$B:$AE,T$1,FALSE)</f>
        <v>188.24383799999998</v>
      </c>
      <c r="U25" s="25">
        <f>VLOOKUP($A25,'Exports, FOB'!$B:$AE,U$1,FALSE)+VLOOKUP($A25,'Imports, CIF'!$B:$AE,U$1,FALSE)</f>
        <v>245.49491799999998</v>
      </c>
      <c r="V25" s="25">
        <f>VLOOKUP($A25,'Exports, FOB'!$B:$AE,V$1,FALSE)+VLOOKUP($A25,'Imports, CIF'!$B:$AE,V$1,FALSE)</f>
        <v>250.09147000000002</v>
      </c>
      <c r="W25" s="25">
        <f>VLOOKUP($A25,'Exports, FOB'!$B:$AE,W$1,FALSE)+VLOOKUP($A25,'Imports, CIF'!$B:$AE,W$1,FALSE)</f>
        <v>263.87147300000004</v>
      </c>
      <c r="X25" s="25">
        <f>VLOOKUP($A25,'Exports, FOB'!$B:$AE,X$1,FALSE)+VLOOKUP($A25,'Imports, CIF'!$B:$AE,X$1,FALSE)</f>
        <v>245.26446899999999</v>
      </c>
      <c r="Y25" s="25">
        <f>VLOOKUP($A25,'Exports, FOB'!$B:$AE,Y$1,FALSE)+VLOOKUP($A25,'Imports, CIF'!$B:$AE,Y$1,FALSE)</f>
        <v>201.19298899999998</v>
      </c>
      <c r="Z25" s="25">
        <f>VLOOKUP($A25,'Exports, FOB'!$B:$AE,Z$1,FALSE)+VLOOKUP($A25,'Imports, CIF'!$B:$AE,Z$1,FALSE)</f>
        <v>230.422166</v>
      </c>
      <c r="AA25" s="25">
        <f>VLOOKUP($A25,'Exports, FOB'!$B:$AE,AA$1,FALSE)+VLOOKUP($A25,'Imports, CIF'!$B:$AE,AA$1,FALSE)</f>
        <v>237.58970900000003</v>
      </c>
      <c r="AB25" s="25">
        <f>VLOOKUP($A25,'Exports, FOB'!$B:$AE,AB$1,FALSE)+VLOOKUP($A25,'Imports, CIF'!$B:$AE,AB$1,FALSE)</f>
        <v>251.29758900000002</v>
      </c>
      <c r="AC25" s="25">
        <f>VLOOKUP($A25,'Exports, FOB'!$B:$AE,AC$1,FALSE)+VLOOKUP($A25,'Imports, CIF'!$B:$AE,AC$1,FALSE)</f>
        <v>241.31346299999998</v>
      </c>
      <c r="AD25" s="25">
        <f>VLOOKUP($A25,'Exports, FOB'!$B:$AE,AD$1,FALSE)+VLOOKUP($A25,'Imports, CIF'!$B:$AE,AD$1,FALSE)</f>
        <v>250.594877</v>
      </c>
    </row>
    <row r="26" spans="1:30" x14ac:dyDescent="0.15">
      <c r="A26" s="26" t="s">
        <v>147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f>VLOOKUP($A26,'Exports, FOB'!$B:$AE,I$1,FALSE)+VLOOKUP($A26,'Imports, CIF'!$B:$AE,I$1,FALSE)</f>
        <v>553.98028204676893</v>
      </c>
      <c r="J26" s="25">
        <f>VLOOKUP($A26,'Exports, FOB'!$B:$AE,J$1,FALSE)+VLOOKUP($A26,'Imports, CIF'!$B:$AE,J$1,FALSE)</f>
        <v>1231.8226740467971</v>
      </c>
      <c r="K26" s="25">
        <f>VLOOKUP($A26,'Exports, FOB'!$B:$AE,K$1,FALSE)+VLOOKUP($A26,'Imports, CIF'!$B:$AE,K$1,FALSE)</f>
        <v>2299.010961</v>
      </c>
      <c r="L26" s="25">
        <f>VLOOKUP($A26,'Exports, FOB'!$B:$AE,L$1,FALSE)+VLOOKUP($A26,'Imports, CIF'!$B:$AE,L$1,FALSE)</f>
        <v>1969.0803490000001</v>
      </c>
      <c r="M26" s="25">
        <f>VLOOKUP($A26,'Exports, FOB'!$B:$AE,M$1,FALSE)+VLOOKUP($A26,'Imports, CIF'!$B:$AE,M$1,FALSE)</f>
        <v>1497.8809329999999</v>
      </c>
      <c r="N26" s="25">
        <f>VLOOKUP($A26,'Exports, FOB'!$B:$AE,N$1,FALSE)+VLOOKUP($A26,'Imports, CIF'!$B:$AE,N$1,FALSE)</f>
        <v>2213.4392809999999</v>
      </c>
      <c r="O26" s="25">
        <f>VLOOKUP($A26,'Exports, FOB'!$B:$AE,O$1,FALSE)+VLOOKUP($A26,'Imports, CIF'!$B:$AE,O$1,FALSE)</f>
        <v>3025.0494610000001</v>
      </c>
      <c r="P26" s="25">
        <f>VLOOKUP($A26,'Exports, FOB'!$B:$AE,P$1,FALSE)+VLOOKUP($A26,'Imports, CIF'!$B:$AE,P$1,FALSE)</f>
        <v>0</v>
      </c>
      <c r="Q26" s="25">
        <f>VLOOKUP($A26,'Exports, FOB'!$B:$AE,Q$1,FALSE)+VLOOKUP($A26,'Imports, CIF'!$B:$AE,Q$1,FALSE)</f>
        <v>4053.7039280000004</v>
      </c>
      <c r="R26" s="25">
        <f>VLOOKUP($A26,'Exports, FOB'!$B:$AE,R$1,FALSE)+VLOOKUP($A26,'Imports, CIF'!$B:$AE,R$1,FALSE)</f>
        <v>4183.2868920000001</v>
      </c>
      <c r="S26" s="25">
        <f>VLOOKUP($A26,'Exports, FOB'!$B:$AE,S$1,FALSE)+VLOOKUP($A26,'Imports, CIF'!$B:$AE,S$1,FALSE)</f>
        <v>6288.7181259999998</v>
      </c>
      <c r="T26" s="25">
        <f>VLOOKUP($A26,'Exports, FOB'!$B:$AE,T$1,FALSE)+VLOOKUP($A26,'Imports, CIF'!$B:$AE,T$1,FALSE)</f>
        <v>3760.1753269999999</v>
      </c>
      <c r="U26" s="25">
        <f>VLOOKUP($A26,'Exports, FOB'!$B:$AE,U$1,FALSE)+VLOOKUP($A26,'Imports, CIF'!$B:$AE,U$1,FALSE)</f>
        <v>3788.3213049999999</v>
      </c>
      <c r="V26" s="25">
        <f>VLOOKUP($A26,'Exports, FOB'!$B:$AE,V$1,FALSE)+VLOOKUP($A26,'Imports, CIF'!$B:$AE,V$1,FALSE)</f>
        <v>5072.5545959999999</v>
      </c>
      <c r="W26" s="25">
        <f>VLOOKUP($A26,'Exports, FOB'!$B:$AE,W$1,FALSE)+VLOOKUP($A26,'Imports, CIF'!$B:$AE,W$1,FALSE)</f>
        <v>8740.397402999999</v>
      </c>
      <c r="X26" s="25">
        <f>VLOOKUP($A26,'Exports, FOB'!$B:$AE,X$1,FALSE)+VLOOKUP($A26,'Imports, CIF'!$B:$AE,X$1,FALSE)</f>
        <v>8817.6136230000011</v>
      </c>
      <c r="Y26" s="25">
        <f>VLOOKUP($A26,'Exports, FOB'!$B:$AE,Y$1,FALSE)+VLOOKUP($A26,'Imports, CIF'!$B:$AE,Y$1,FALSE)</f>
        <v>8064.697467</v>
      </c>
      <c r="Z26" s="25">
        <f>VLOOKUP($A26,'Exports, FOB'!$B:$AE,Z$1,FALSE)+VLOOKUP($A26,'Imports, CIF'!$B:$AE,Z$1,FALSE)</f>
        <v>3247.5209399999999</v>
      </c>
      <c r="AA26" s="25">
        <f>VLOOKUP($A26,'Exports, FOB'!$B:$AE,AA$1,FALSE)+VLOOKUP($A26,'Imports, CIF'!$B:$AE,AA$1,FALSE)</f>
        <v>3433.8809029999998</v>
      </c>
      <c r="AB26" s="25">
        <f>VLOOKUP($A26,'Exports, FOB'!$B:$AE,AB$1,FALSE)+VLOOKUP($A26,'Imports, CIF'!$B:$AE,AB$1,FALSE)</f>
        <v>4402.0774590000001</v>
      </c>
      <c r="AC26" s="25">
        <f>VLOOKUP($A26,'Exports, FOB'!$B:$AE,AC$1,FALSE)+VLOOKUP($A26,'Imports, CIF'!$B:$AE,AC$1,FALSE)</f>
        <v>6099.8954739999999</v>
      </c>
      <c r="AD26" s="25">
        <f>VLOOKUP($A26,'Exports, FOB'!$B:$AE,AD$1,FALSE)+VLOOKUP($A26,'Imports, CIF'!$B:$AE,AD$1,FALSE)</f>
        <v>4304.379664</v>
      </c>
    </row>
    <row r="27" spans="1:30" x14ac:dyDescent="0.15">
      <c r="A27" s="26" t="s">
        <v>62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>VLOOKUP($A27,'Exports, FOB'!$B:$AE,I$1,FALSE)+VLOOKUP($A27,'Imports, CIF'!$B:$AE,I$1,FALSE)</f>
        <v>462.60663216633679</v>
      </c>
      <c r="J27" s="25">
        <f>VLOOKUP($A27,'Exports, FOB'!$B:$AE,J$1,FALSE)+VLOOKUP($A27,'Imports, CIF'!$B:$AE,J$1,FALSE)</f>
        <v>428.0158111450379</v>
      </c>
      <c r="K27" s="25">
        <f>VLOOKUP($A27,'Exports, FOB'!$B:$AE,K$1,FALSE)+VLOOKUP($A27,'Imports, CIF'!$B:$AE,K$1,FALSE)</f>
        <v>432.61111799999998</v>
      </c>
      <c r="L27" s="25">
        <f>VLOOKUP($A27,'Exports, FOB'!$B:$AE,L$1,FALSE)+VLOOKUP($A27,'Imports, CIF'!$B:$AE,L$1,FALSE)</f>
        <v>523.38157899999999</v>
      </c>
      <c r="M27" s="25">
        <f>VLOOKUP($A27,'Exports, FOB'!$B:$AE,M$1,FALSE)+VLOOKUP($A27,'Imports, CIF'!$B:$AE,M$1,FALSE)</f>
        <v>387.30793499999999</v>
      </c>
      <c r="N27" s="25">
        <f>VLOOKUP($A27,'Exports, FOB'!$B:$AE,N$1,FALSE)+VLOOKUP($A27,'Imports, CIF'!$B:$AE,N$1,FALSE)</f>
        <v>520.2595</v>
      </c>
      <c r="O27" s="25">
        <f>VLOOKUP($A27,'Exports, FOB'!$B:$AE,O$1,FALSE)+VLOOKUP($A27,'Imports, CIF'!$B:$AE,O$1,FALSE)</f>
        <v>734.50689999999997</v>
      </c>
      <c r="P27" s="25">
        <f>VLOOKUP($A27,'Exports, FOB'!$B:$AE,P$1,FALSE)+VLOOKUP($A27,'Imports, CIF'!$B:$AE,P$1,FALSE)</f>
        <v>893.80806600000005</v>
      </c>
      <c r="Q27" s="25">
        <f>VLOOKUP($A27,'Exports, FOB'!$B:$AE,Q$1,FALSE)+VLOOKUP($A27,'Imports, CIF'!$B:$AE,Q$1,FALSE)</f>
        <v>1591.368579</v>
      </c>
      <c r="R27" s="25">
        <f>VLOOKUP($A27,'Exports, FOB'!$B:$AE,R$1,FALSE)+VLOOKUP($A27,'Imports, CIF'!$B:$AE,R$1,FALSE)</f>
        <v>1051.432826</v>
      </c>
      <c r="S27" s="25">
        <f>VLOOKUP($A27,'Exports, FOB'!$B:$AE,S$1,FALSE)+VLOOKUP($A27,'Imports, CIF'!$B:$AE,S$1,FALSE)</f>
        <v>1470.166502</v>
      </c>
      <c r="T27" s="25">
        <f>VLOOKUP($A27,'Exports, FOB'!$B:$AE,T$1,FALSE)+VLOOKUP($A27,'Imports, CIF'!$B:$AE,T$1,FALSE)</f>
        <v>941.75632599999994</v>
      </c>
      <c r="U27" s="25">
        <f>VLOOKUP($A27,'Exports, FOB'!$B:$AE,U$1,FALSE)+VLOOKUP($A27,'Imports, CIF'!$B:$AE,U$1,FALSE)</f>
        <v>1284.3472260000001</v>
      </c>
      <c r="V27" s="25">
        <f>VLOOKUP($A27,'Exports, FOB'!$B:$AE,V$1,FALSE)+VLOOKUP($A27,'Imports, CIF'!$B:$AE,V$1,FALSE)</f>
        <v>1568.752765</v>
      </c>
      <c r="W27" s="25">
        <f>VLOOKUP($A27,'Exports, FOB'!$B:$AE,W$1,FALSE)+VLOOKUP($A27,'Imports, CIF'!$B:$AE,W$1,FALSE)</f>
        <v>2205.4135390000001</v>
      </c>
      <c r="X27" s="25">
        <f>VLOOKUP($A27,'Exports, FOB'!$B:$AE,X$1,FALSE)+VLOOKUP($A27,'Imports, CIF'!$B:$AE,X$1,FALSE)</f>
        <v>3068.5475160000001</v>
      </c>
      <c r="Y27" s="25">
        <f>VLOOKUP($A27,'Exports, FOB'!$B:$AE,Y$1,FALSE)+VLOOKUP($A27,'Imports, CIF'!$B:$AE,Y$1,FALSE)</f>
        <v>2790.9885409999997</v>
      </c>
      <c r="Z27" s="25">
        <f>VLOOKUP($A27,'Exports, FOB'!$B:$AE,Z$1,FALSE)+VLOOKUP($A27,'Imports, CIF'!$B:$AE,Z$1,FALSE)</f>
        <v>1969.7194180000001</v>
      </c>
      <c r="AA27" s="25">
        <f>VLOOKUP($A27,'Exports, FOB'!$B:$AE,AA$1,FALSE)+VLOOKUP($A27,'Imports, CIF'!$B:$AE,AA$1,FALSE)</f>
        <v>863.43205399999999</v>
      </c>
      <c r="AB27" s="25">
        <f>VLOOKUP($A27,'Exports, FOB'!$B:$AE,AB$1,FALSE)+VLOOKUP($A27,'Imports, CIF'!$B:$AE,AB$1,FALSE)</f>
        <v>1072.831152</v>
      </c>
      <c r="AC27" s="25">
        <f>VLOOKUP($A27,'Exports, FOB'!$B:$AE,AC$1,FALSE)+VLOOKUP($A27,'Imports, CIF'!$B:$AE,AC$1,FALSE)</f>
        <v>1085.8285820000001</v>
      </c>
      <c r="AD27" s="25">
        <f>VLOOKUP($A27,'Exports, FOB'!$B:$AE,AD$1,FALSE)+VLOOKUP($A27,'Imports, CIF'!$B:$AE,AD$1,FALSE)</f>
        <v>1110.5216599999999</v>
      </c>
    </row>
    <row r="28" spans="1:30" x14ac:dyDescent="0.15">
      <c r="A28" s="26" t="s">
        <v>48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f>VLOOKUP($A28,'Exports, FOB'!$B:$AE,I$1,FALSE)+VLOOKUP($A28,'Imports, CIF'!$B:$AE,I$1,FALSE)</f>
        <v>930.70200538005486</v>
      </c>
      <c r="J28" s="25">
        <f>VLOOKUP($A28,'Exports, FOB'!$B:$AE,J$1,FALSE)+VLOOKUP($A28,'Imports, CIF'!$B:$AE,J$1,FALSE)</f>
        <v>811.328083024492</v>
      </c>
      <c r="K28" s="25">
        <f>VLOOKUP($A28,'Exports, FOB'!$B:$AE,K$1,FALSE)+VLOOKUP($A28,'Imports, CIF'!$B:$AE,K$1,FALSE)</f>
        <v>813.92350499999998</v>
      </c>
      <c r="L28" s="25">
        <f>VLOOKUP($A28,'Exports, FOB'!$B:$AE,L$1,FALSE)+VLOOKUP($A28,'Imports, CIF'!$B:$AE,L$1,FALSE)</f>
        <v>774.77799000000005</v>
      </c>
      <c r="M28" s="25">
        <f>VLOOKUP($A28,'Exports, FOB'!$B:$AE,M$1,FALSE)+VLOOKUP($A28,'Imports, CIF'!$B:$AE,M$1,FALSE)</f>
        <v>993.98850100000004</v>
      </c>
      <c r="N28" s="25">
        <f>VLOOKUP($A28,'Exports, FOB'!$B:$AE,N$1,FALSE)+VLOOKUP($A28,'Imports, CIF'!$B:$AE,N$1,FALSE)</f>
        <v>1362.4847009999999</v>
      </c>
      <c r="O28" s="25">
        <f>VLOOKUP($A28,'Exports, FOB'!$B:$AE,O$1,FALSE)+VLOOKUP($A28,'Imports, CIF'!$B:$AE,O$1,FALSE)</f>
        <v>1810.7661750000002</v>
      </c>
      <c r="P28" s="25">
        <f>VLOOKUP($A28,'Exports, FOB'!$B:$AE,P$1,FALSE)+VLOOKUP($A28,'Imports, CIF'!$B:$AE,P$1,FALSE)</f>
        <v>2317.4955639999998</v>
      </c>
      <c r="Q28" s="25">
        <f>VLOOKUP($A28,'Exports, FOB'!$B:$AE,Q$1,FALSE)+VLOOKUP($A28,'Imports, CIF'!$B:$AE,Q$1,FALSE)</f>
        <v>2570.167899</v>
      </c>
      <c r="R28" s="25">
        <f>VLOOKUP($A28,'Exports, FOB'!$B:$AE,R$1,FALSE)+VLOOKUP($A28,'Imports, CIF'!$B:$AE,R$1,FALSE)</f>
        <v>9212.1824930000002</v>
      </c>
      <c r="S28" s="25">
        <f>VLOOKUP($A28,'Exports, FOB'!$B:$AE,S$1,FALSE)+VLOOKUP($A28,'Imports, CIF'!$B:$AE,S$1,FALSE)</f>
        <v>3041.0086650000003</v>
      </c>
      <c r="T28" s="25">
        <f>VLOOKUP($A28,'Exports, FOB'!$B:$AE,T$1,FALSE)+VLOOKUP($A28,'Imports, CIF'!$B:$AE,T$1,FALSE)</f>
        <v>1906.0883429999999</v>
      </c>
      <c r="U28" s="25">
        <f>VLOOKUP($A28,'Exports, FOB'!$B:$AE,U$1,FALSE)+VLOOKUP($A28,'Imports, CIF'!$B:$AE,U$1,FALSE)</f>
        <v>2434.8228060000001</v>
      </c>
      <c r="V28" s="25">
        <f>VLOOKUP($A28,'Exports, FOB'!$B:$AE,V$1,FALSE)+VLOOKUP($A28,'Imports, CIF'!$B:$AE,V$1,FALSE)</f>
        <v>2630.377477</v>
      </c>
      <c r="W28" s="25">
        <f>VLOOKUP($A28,'Exports, FOB'!$B:$AE,W$1,FALSE)+VLOOKUP($A28,'Imports, CIF'!$B:$AE,W$1,FALSE)</f>
        <v>2239.750853</v>
      </c>
      <c r="X28" s="25">
        <f>VLOOKUP($A28,'Exports, FOB'!$B:$AE,X$1,FALSE)+VLOOKUP($A28,'Imports, CIF'!$B:$AE,X$1,FALSE)</f>
        <v>2823.994506</v>
      </c>
      <c r="Y28" s="25">
        <f>VLOOKUP($A28,'Exports, FOB'!$B:$AE,Y$1,FALSE)+VLOOKUP($A28,'Imports, CIF'!$B:$AE,Y$1,FALSE)</f>
        <v>2795.0062969999999</v>
      </c>
      <c r="Z28" s="25">
        <f>VLOOKUP($A28,'Exports, FOB'!$B:$AE,Z$1,FALSE)+VLOOKUP($A28,'Imports, CIF'!$B:$AE,Z$1,FALSE)</f>
        <v>2412.363914</v>
      </c>
      <c r="AA28" s="25">
        <f>VLOOKUP($A28,'Exports, FOB'!$B:$AE,AA$1,FALSE)+VLOOKUP($A28,'Imports, CIF'!$B:$AE,AA$1,FALSE)</f>
        <v>2281.6046419999998</v>
      </c>
      <c r="AB28" s="25">
        <f>VLOOKUP($A28,'Exports, FOB'!$B:$AE,AB$1,FALSE)+VLOOKUP($A28,'Imports, CIF'!$B:$AE,AB$1,FALSE)</f>
        <v>2936.8878549999999</v>
      </c>
      <c r="AC28" s="25">
        <f>VLOOKUP($A28,'Exports, FOB'!$B:$AE,AC$1,FALSE)+VLOOKUP($A28,'Imports, CIF'!$B:$AE,AC$1,FALSE)</f>
        <v>2862.79414</v>
      </c>
      <c r="AD28" s="25">
        <f>VLOOKUP($A28,'Exports, FOB'!$B:$AE,AD$1,FALSE)+VLOOKUP($A28,'Imports, CIF'!$B:$AE,AD$1,FALSE)</f>
        <v>2793.7189049999997</v>
      </c>
    </row>
    <row r="29" spans="1:30" x14ac:dyDescent="0.15">
      <c r="A29" s="26" t="s">
        <v>63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f>VLOOKUP($A29,'Exports, FOB'!$B:$AE,I$1,FALSE)+VLOOKUP($A29,'Imports, CIF'!$B:$AE,I$1,FALSE)</f>
        <v>573.24460843553913</v>
      </c>
      <c r="J29" s="25">
        <f>VLOOKUP($A29,'Exports, FOB'!$B:$AE,J$1,FALSE)+VLOOKUP($A29,'Imports, CIF'!$B:$AE,J$1,FALSE)</f>
        <v>426.78784874472535</v>
      </c>
      <c r="K29" s="25">
        <f>VLOOKUP($A29,'Exports, FOB'!$B:$AE,K$1,FALSE)+VLOOKUP($A29,'Imports, CIF'!$B:$AE,K$1,FALSE)</f>
        <v>591.25730099999998</v>
      </c>
      <c r="L29" s="25">
        <f>VLOOKUP($A29,'Exports, FOB'!$B:$AE,L$1,FALSE)+VLOOKUP($A29,'Imports, CIF'!$B:$AE,L$1,FALSE)</f>
        <v>395.157104</v>
      </c>
      <c r="M29" s="25">
        <f>VLOOKUP($A29,'Exports, FOB'!$B:$AE,M$1,FALSE)+VLOOKUP($A29,'Imports, CIF'!$B:$AE,M$1,FALSE)</f>
        <v>403.40956800000004</v>
      </c>
      <c r="N29" s="25">
        <f>VLOOKUP($A29,'Exports, FOB'!$B:$AE,N$1,FALSE)+VLOOKUP($A29,'Imports, CIF'!$B:$AE,N$1,FALSE)</f>
        <v>573.75749399999995</v>
      </c>
      <c r="O29" s="25">
        <f>VLOOKUP($A29,'Exports, FOB'!$B:$AE,O$1,FALSE)+VLOOKUP($A29,'Imports, CIF'!$B:$AE,O$1,FALSE)</f>
        <v>857.05105200000003</v>
      </c>
      <c r="P29" s="25">
        <f>VLOOKUP($A29,'Exports, FOB'!$B:$AE,P$1,FALSE)+VLOOKUP($A29,'Imports, CIF'!$B:$AE,P$1,FALSE)</f>
        <v>1049.026621</v>
      </c>
      <c r="Q29" s="25">
        <f>VLOOKUP($A29,'Exports, FOB'!$B:$AE,Q$1,FALSE)+VLOOKUP($A29,'Imports, CIF'!$B:$AE,Q$1,FALSE)</f>
        <v>1334.9557399999999</v>
      </c>
      <c r="R29" s="25">
        <f>VLOOKUP($A29,'Exports, FOB'!$B:$AE,R$1,FALSE)+VLOOKUP($A29,'Imports, CIF'!$B:$AE,R$1,FALSE)</f>
        <v>1651.411306</v>
      </c>
      <c r="S29" s="25">
        <f>VLOOKUP($A29,'Exports, FOB'!$B:$AE,S$1,FALSE)+VLOOKUP($A29,'Imports, CIF'!$B:$AE,S$1,FALSE)</f>
        <v>2163.8637480000002</v>
      </c>
      <c r="T29" s="25">
        <f>VLOOKUP($A29,'Exports, FOB'!$B:$AE,T$1,FALSE)+VLOOKUP($A29,'Imports, CIF'!$B:$AE,T$1,FALSE)</f>
        <v>1393.8593070000002</v>
      </c>
      <c r="U29" s="25">
        <f>VLOOKUP($A29,'Exports, FOB'!$B:$AE,U$1,FALSE)+VLOOKUP($A29,'Imports, CIF'!$B:$AE,U$1,FALSE)</f>
        <v>1872.9255760000001</v>
      </c>
      <c r="V29" s="25">
        <f>VLOOKUP($A29,'Exports, FOB'!$B:$AE,V$1,FALSE)+VLOOKUP($A29,'Imports, CIF'!$B:$AE,V$1,FALSE)</f>
        <v>2013.588184</v>
      </c>
      <c r="W29" s="25">
        <f>VLOOKUP($A29,'Exports, FOB'!$B:$AE,W$1,FALSE)+VLOOKUP($A29,'Imports, CIF'!$B:$AE,W$1,FALSE)</f>
        <v>1773.0854379999998</v>
      </c>
      <c r="X29" s="25">
        <f>VLOOKUP($A29,'Exports, FOB'!$B:$AE,X$1,FALSE)+VLOOKUP($A29,'Imports, CIF'!$B:$AE,X$1,FALSE)</f>
        <v>1394.452241</v>
      </c>
      <c r="Y29" s="25">
        <f>VLOOKUP($A29,'Exports, FOB'!$B:$AE,Y$1,FALSE)+VLOOKUP($A29,'Imports, CIF'!$B:$AE,Y$1,FALSE)</f>
        <v>1315.264807</v>
      </c>
      <c r="Z29" s="25">
        <f>VLOOKUP($A29,'Exports, FOB'!$B:$AE,Z$1,FALSE)+VLOOKUP($A29,'Imports, CIF'!$B:$AE,Z$1,FALSE)</f>
        <v>1176.6912359999999</v>
      </c>
      <c r="AA29" s="25">
        <f>VLOOKUP($A29,'Exports, FOB'!$B:$AE,AA$1,FALSE)+VLOOKUP($A29,'Imports, CIF'!$B:$AE,AA$1,FALSE)</f>
        <v>1003.31628</v>
      </c>
      <c r="AB29" s="25">
        <f>VLOOKUP($A29,'Exports, FOB'!$B:$AE,AB$1,FALSE)+VLOOKUP($A29,'Imports, CIF'!$B:$AE,AB$1,FALSE)</f>
        <v>1139.42758</v>
      </c>
      <c r="AC29" s="25">
        <f>VLOOKUP($A29,'Exports, FOB'!$B:$AE,AC$1,FALSE)+VLOOKUP($A29,'Imports, CIF'!$B:$AE,AC$1,FALSE)</f>
        <v>1208.0093360000001</v>
      </c>
      <c r="AD29" s="25">
        <f>VLOOKUP($A29,'Exports, FOB'!$B:$AE,AD$1,FALSE)+VLOOKUP($A29,'Imports, CIF'!$B:$AE,AD$1,FALSE)</f>
        <v>1206.3924139999999</v>
      </c>
    </row>
    <row r="30" spans="1:30" x14ac:dyDescent="0.15">
      <c r="A30" s="26" t="s">
        <v>64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f>VLOOKUP($A30,'Exports, FOB'!$B:$AE,I$1,FALSE)+VLOOKUP($A30,'Imports, CIF'!$B:$AE,I$1,FALSE)</f>
        <v>1045.5948429296088</v>
      </c>
      <c r="J30" s="25">
        <f>VLOOKUP($A30,'Exports, FOB'!$B:$AE,J$1,FALSE)+VLOOKUP($A30,'Imports, CIF'!$B:$AE,J$1,FALSE)</f>
        <v>820.12401862351498</v>
      </c>
      <c r="K30" s="25">
        <f>VLOOKUP($A30,'Exports, FOB'!$B:$AE,K$1,FALSE)+VLOOKUP($A30,'Imports, CIF'!$B:$AE,K$1,FALSE)</f>
        <v>1014.993543</v>
      </c>
      <c r="L30" s="25">
        <f>VLOOKUP($A30,'Exports, FOB'!$B:$AE,L$1,FALSE)+VLOOKUP($A30,'Imports, CIF'!$B:$AE,L$1,FALSE)</f>
        <v>761.11742400000003</v>
      </c>
      <c r="M30" s="25">
        <f>VLOOKUP($A30,'Exports, FOB'!$B:$AE,M$1,FALSE)+VLOOKUP($A30,'Imports, CIF'!$B:$AE,M$1,FALSE)</f>
        <v>718.81187899999998</v>
      </c>
      <c r="N30" s="25">
        <f>VLOOKUP($A30,'Exports, FOB'!$B:$AE,N$1,FALSE)+VLOOKUP($A30,'Imports, CIF'!$B:$AE,N$1,FALSE)</f>
        <v>1246.446745</v>
      </c>
      <c r="O30" s="25">
        <f>VLOOKUP($A30,'Exports, FOB'!$B:$AE,O$1,FALSE)+VLOOKUP($A30,'Imports, CIF'!$B:$AE,O$1,FALSE)</f>
        <v>1629.007728</v>
      </c>
      <c r="P30" s="25">
        <f>VLOOKUP($A30,'Exports, FOB'!$B:$AE,P$1,FALSE)+VLOOKUP($A30,'Imports, CIF'!$B:$AE,P$1,FALSE)</f>
        <v>1996.3238670000001</v>
      </c>
      <c r="Q30" s="25">
        <f>VLOOKUP($A30,'Exports, FOB'!$B:$AE,Q$1,FALSE)+VLOOKUP($A30,'Imports, CIF'!$B:$AE,Q$1,FALSE)</f>
        <v>2333.3039550000003</v>
      </c>
      <c r="R30" s="25">
        <f>VLOOKUP($A30,'Exports, FOB'!$B:$AE,R$1,FALSE)+VLOOKUP($A30,'Imports, CIF'!$B:$AE,R$1,FALSE)</f>
        <v>2163.5693040000001</v>
      </c>
      <c r="S30" s="25">
        <f>VLOOKUP($A30,'Exports, FOB'!$B:$AE,S$1,FALSE)+VLOOKUP($A30,'Imports, CIF'!$B:$AE,S$1,FALSE)</f>
        <v>2374.4235199999998</v>
      </c>
      <c r="T30" s="25">
        <f>VLOOKUP($A30,'Exports, FOB'!$B:$AE,T$1,FALSE)+VLOOKUP($A30,'Imports, CIF'!$B:$AE,T$1,FALSE)</f>
        <v>3363.7198739999999</v>
      </c>
      <c r="U30" s="25">
        <f>VLOOKUP($A30,'Exports, FOB'!$B:$AE,U$1,FALSE)+VLOOKUP($A30,'Imports, CIF'!$B:$AE,U$1,FALSE)</f>
        <v>3576.9142060000004</v>
      </c>
      <c r="V30" s="25">
        <f>VLOOKUP($A30,'Exports, FOB'!$B:$AE,V$1,FALSE)+VLOOKUP($A30,'Imports, CIF'!$B:$AE,V$1,FALSE)</f>
        <v>4644.5820739999999</v>
      </c>
      <c r="W30" s="25">
        <f>VLOOKUP($A30,'Exports, FOB'!$B:$AE,W$1,FALSE)+VLOOKUP($A30,'Imports, CIF'!$B:$AE,W$1,FALSE)</f>
        <v>2687.731918</v>
      </c>
      <c r="X30" s="25">
        <f>VLOOKUP($A30,'Exports, FOB'!$B:$AE,X$1,FALSE)+VLOOKUP($A30,'Imports, CIF'!$B:$AE,X$1,FALSE)</f>
        <v>3337.7823660000004</v>
      </c>
      <c r="Y30" s="25">
        <f>VLOOKUP($A30,'Exports, FOB'!$B:$AE,Y$1,FALSE)+VLOOKUP($A30,'Imports, CIF'!$B:$AE,Y$1,FALSE)</f>
        <v>2446.4536029999999</v>
      </c>
      <c r="Z30" s="25">
        <f>VLOOKUP($A30,'Exports, FOB'!$B:$AE,Z$1,FALSE)+VLOOKUP($A30,'Imports, CIF'!$B:$AE,Z$1,FALSE)</f>
        <v>2103.479323</v>
      </c>
      <c r="AA30" s="25">
        <f>VLOOKUP($A30,'Exports, FOB'!$B:$AE,AA$1,FALSE)+VLOOKUP($A30,'Imports, CIF'!$B:$AE,AA$1,FALSE)</f>
        <v>1656.608725</v>
      </c>
      <c r="AB30" s="25">
        <f>VLOOKUP($A30,'Exports, FOB'!$B:$AE,AB$1,FALSE)+VLOOKUP($A30,'Imports, CIF'!$B:$AE,AB$1,FALSE)</f>
        <v>1683.7993280000001</v>
      </c>
      <c r="AC30" s="25">
        <f>VLOOKUP($A30,'Exports, FOB'!$B:$AE,AC$1,FALSE)+VLOOKUP($A30,'Imports, CIF'!$B:$AE,AC$1,FALSE)</f>
        <v>1828.0318870000001</v>
      </c>
      <c r="AD30" s="25">
        <f>VLOOKUP($A30,'Exports, FOB'!$B:$AE,AD$1,FALSE)+VLOOKUP($A30,'Imports, CIF'!$B:$AE,AD$1,FALSE)</f>
        <v>1632.282185</v>
      </c>
    </row>
    <row r="31" spans="1:30" x14ac:dyDescent="0.15">
      <c r="A31" s="26" t="s">
        <v>99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>VLOOKUP($A31,'Exports, FOB'!$B:$AE,I$1,FALSE)+VLOOKUP($A31,'Imports, CIF'!$B:$AE,I$1,FALSE)</f>
        <v>371.13118352793902</v>
      </c>
      <c r="J31" s="25">
        <f>VLOOKUP($A31,'Exports, FOB'!$B:$AE,J$1,FALSE)+VLOOKUP($A31,'Imports, CIF'!$B:$AE,J$1,FALSE)</f>
        <v>462.37205216243001</v>
      </c>
      <c r="K31" s="25">
        <f>VLOOKUP($A31,'Exports, FOB'!$B:$AE,K$1,FALSE)+VLOOKUP($A31,'Imports, CIF'!$B:$AE,K$1,FALSE)</f>
        <v>483.15505400000001</v>
      </c>
      <c r="L31" s="25">
        <f>VLOOKUP($A31,'Exports, FOB'!$B:$AE,L$1,FALSE)+VLOOKUP($A31,'Imports, CIF'!$B:$AE,L$1,FALSE)</f>
        <v>427.87462500000004</v>
      </c>
      <c r="M31" s="25">
        <f>VLOOKUP($A31,'Exports, FOB'!$B:$AE,M$1,FALSE)+VLOOKUP($A31,'Imports, CIF'!$B:$AE,M$1,FALSE)</f>
        <v>486.32916499999999</v>
      </c>
      <c r="N31" s="25">
        <f>VLOOKUP($A31,'Exports, FOB'!$B:$AE,N$1,FALSE)+VLOOKUP($A31,'Imports, CIF'!$B:$AE,N$1,FALSE)</f>
        <v>662.31367999999998</v>
      </c>
      <c r="O31" s="25">
        <f>VLOOKUP($A31,'Exports, FOB'!$B:$AE,O$1,FALSE)+VLOOKUP($A31,'Imports, CIF'!$B:$AE,O$1,FALSE)</f>
        <v>1050.772575</v>
      </c>
      <c r="P31" s="25">
        <f>VLOOKUP($A31,'Exports, FOB'!$B:$AE,P$1,FALSE)+VLOOKUP($A31,'Imports, CIF'!$B:$AE,P$1,FALSE)</f>
        <v>1199.795515</v>
      </c>
      <c r="Q31" s="25">
        <f>VLOOKUP($A31,'Exports, FOB'!$B:$AE,Q$1,FALSE)+VLOOKUP($A31,'Imports, CIF'!$B:$AE,Q$1,FALSE)</f>
        <v>1503.758652</v>
      </c>
      <c r="R31" s="25">
        <f>VLOOKUP($A31,'Exports, FOB'!$B:$AE,R$1,FALSE)+VLOOKUP($A31,'Imports, CIF'!$B:$AE,R$1,FALSE)</f>
        <v>2272.7764099999999</v>
      </c>
      <c r="S31" s="25">
        <f>VLOOKUP($A31,'Exports, FOB'!$B:$AE,S$1,FALSE)+VLOOKUP($A31,'Imports, CIF'!$B:$AE,S$1,FALSE)</f>
        <v>2281.695694</v>
      </c>
      <c r="T31" s="25">
        <f>VLOOKUP($A31,'Exports, FOB'!$B:$AE,T$1,FALSE)+VLOOKUP($A31,'Imports, CIF'!$B:$AE,T$1,FALSE)</f>
        <v>1746.4417560000002</v>
      </c>
      <c r="U31" s="25">
        <f>VLOOKUP($A31,'Exports, FOB'!$B:$AE,U$1,FALSE)+VLOOKUP($A31,'Imports, CIF'!$B:$AE,U$1,FALSE)</f>
        <v>2324.6079679999998</v>
      </c>
      <c r="V31" s="25">
        <f>VLOOKUP($A31,'Exports, FOB'!$B:$AE,V$1,FALSE)+VLOOKUP($A31,'Imports, CIF'!$B:$AE,V$1,FALSE)</f>
        <v>2856.992092</v>
      </c>
      <c r="W31" s="25">
        <f>VLOOKUP($A31,'Exports, FOB'!$B:$AE,W$1,FALSE)+VLOOKUP($A31,'Imports, CIF'!$B:$AE,W$1,FALSE)</f>
        <v>3324.5774340000003</v>
      </c>
      <c r="X31" s="25">
        <f>VLOOKUP($A31,'Exports, FOB'!$B:$AE,X$1,FALSE)+VLOOKUP($A31,'Imports, CIF'!$B:$AE,X$1,FALSE)</f>
        <v>3390.5923510000002</v>
      </c>
      <c r="Y31" s="25">
        <f>VLOOKUP($A31,'Exports, FOB'!$B:$AE,Y$1,FALSE)+VLOOKUP($A31,'Imports, CIF'!$B:$AE,Y$1,FALSE)</f>
        <v>3000.8847519999999</v>
      </c>
      <c r="Z31" s="25">
        <f>VLOOKUP($A31,'Exports, FOB'!$B:$AE,Z$1,FALSE)+VLOOKUP($A31,'Imports, CIF'!$B:$AE,Z$1,FALSE)</f>
        <v>2632.8079939999998</v>
      </c>
      <c r="AA31" s="25">
        <f>VLOOKUP($A31,'Exports, FOB'!$B:$AE,AA$1,FALSE)+VLOOKUP($A31,'Imports, CIF'!$B:$AE,AA$1,FALSE)</f>
        <v>2775.9572239999998</v>
      </c>
      <c r="AB31" s="25">
        <f>VLOOKUP($A31,'Exports, FOB'!$B:$AE,AB$1,FALSE)+VLOOKUP($A31,'Imports, CIF'!$B:$AE,AB$1,FALSE)</f>
        <v>3259.3843219999999</v>
      </c>
      <c r="AC31" s="25">
        <f>VLOOKUP($A31,'Exports, FOB'!$B:$AE,AC$1,FALSE)+VLOOKUP($A31,'Imports, CIF'!$B:$AE,AC$1,FALSE)</f>
        <v>3681.3725890000001</v>
      </c>
      <c r="AD31" s="25">
        <f>VLOOKUP($A31,'Exports, FOB'!$B:$AE,AD$1,FALSE)+VLOOKUP($A31,'Imports, CIF'!$B:$AE,AD$1,FALSE)</f>
        <v>3347.6297719999998</v>
      </c>
    </row>
    <row r="32" spans="1:30" x14ac:dyDescent="0.15">
      <c r="A32" s="26" t="s">
        <v>121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f>VLOOKUP($A32,'Exports, FOB'!$B:$AE,I$1,FALSE)+VLOOKUP($A32,'Imports, CIF'!$B:$AE,I$1,FALSE)</f>
        <v>158.59985464113157</v>
      </c>
      <c r="J32" s="25">
        <f>VLOOKUP($A32,'Exports, FOB'!$B:$AE,J$1,FALSE)+VLOOKUP($A32,'Imports, CIF'!$B:$AE,J$1,FALSE)</f>
        <v>158.92642259475781</v>
      </c>
      <c r="K32" s="25">
        <f>VLOOKUP($A32,'Exports, FOB'!$B:$AE,K$1,FALSE)+VLOOKUP($A32,'Imports, CIF'!$B:$AE,K$1,FALSE)</f>
        <v>162.57253400000002</v>
      </c>
      <c r="L32" s="25">
        <f>VLOOKUP($A32,'Exports, FOB'!$B:$AE,L$1,FALSE)+VLOOKUP($A32,'Imports, CIF'!$B:$AE,L$1,FALSE)</f>
        <v>80.306686999999997</v>
      </c>
      <c r="M32" s="25">
        <f>VLOOKUP($A32,'Exports, FOB'!$B:$AE,M$1,FALSE)+VLOOKUP($A32,'Imports, CIF'!$B:$AE,M$1,FALSE)</f>
        <v>207.95814100000001</v>
      </c>
      <c r="N32" s="25">
        <f>VLOOKUP($A32,'Exports, FOB'!$B:$AE,N$1,FALSE)+VLOOKUP($A32,'Imports, CIF'!$B:$AE,N$1,FALSE)</f>
        <v>288.00935500000003</v>
      </c>
      <c r="O32" s="25">
        <f>VLOOKUP($A32,'Exports, FOB'!$B:$AE,O$1,FALSE)+VLOOKUP($A32,'Imports, CIF'!$B:$AE,O$1,FALSE)</f>
        <v>365.06296599999996</v>
      </c>
      <c r="P32" s="25">
        <f>VLOOKUP($A32,'Exports, FOB'!$B:$AE,P$1,FALSE)+VLOOKUP($A32,'Imports, CIF'!$B:$AE,P$1,FALSE)</f>
        <v>557.02257499999996</v>
      </c>
      <c r="Q32" s="25">
        <f>VLOOKUP($A32,'Exports, FOB'!$B:$AE,Q$1,FALSE)+VLOOKUP($A32,'Imports, CIF'!$B:$AE,Q$1,FALSE)</f>
        <v>873.35022400000003</v>
      </c>
      <c r="R32" s="25">
        <f>VLOOKUP($A32,'Exports, FOB'!$B:$AE,R$1,FALSE)+VLOOKUP($A32,'Imports, CIF'!$B:$AE,R$1,FALSE)</f>
        <v>1052.9130660000001</v>
      </c>
      <c r="S32" s="25">
        <f>VLOOKUP($A32,'Exports, FOB'!$B:$AE,S$1,FALSE)+VLOOKUP($A32,'Imports, CIF'!$B:$AE,S$1,FALSE)</f>
        <v>1289.008957</v>
      </c>
      <c r="T32" s="25">
        <f>VLOOKUP($A32,'Exports, FOB'!$B:$AE,T$1,FALSE)+VLOOKUP($A32,'Imports, CIF'!$B:$AE,T$1,FALSE)</f>
        <v>627.68149999999991</v>
      </c>
      <c r="U32" s="25">
        <f>VLOOKUP($A32,'Exports, FOB'!$B:$AE,U$1,FALSE)+VLOOKUP($A32,'Imports, CIF'!$B:$AE,U$1,FALSE)</f>
        <v>693.78733799999998</v>
      </c>
      <c r="V32" s="25">
        <f>VLOOKUP($A32,'Exports, FOB'!$B:$AE,V$1,FALSE)+VLOOKUP($A32,'Imports, CIF'!$B:$AE,V$1,FALSE)</f>
        <v>1149.7919040000002</v>
      </c>
      <c r="W32" s="25">
        <f>VLOOKUP($A32,'Exports, FOB'!$B:$AE,W$1,FALSE)+VLOOKUP($A32,'Imports, CIF'!$B:$AE,W$1,FALSE)</f>
        <v>1190.6980590000001</v>
      </c>
      <c r="X32" s="25">
        <f>VLOOKUP($A32,'Exports, FOB'!$B:$AE,X$1,FALSE)+VLOOKUP($A32,'Imports, CIF'!$B:$AE,X$1,FALSE)</f>
        <v>1345.808941</v>
      </c>
      <c r="Y32" s="25">
        <f>VLOOKUP($A32,'Exports, FOB'!$B:$AE,Y$1,FALSE)+VLOOKUP($A32,'Imports, CIF'!$B:$AE,Y$1,FALSE)</f>
        <v>1279.3513379999999</v>
      </c>
      <c r="Z32" s="25">
        <f>VLOOKUP($A32,'Exports, FOB'!$B:$AE,Z$1,FALSE)+VLOOKUP($A32,'Imports, CIF'!$B:$AE,Z$1,FALSE)</f>
        <v>1160.7467320000001</v>
      </c>
      <c r="AA32" s="25">
        <f>VLOOKUP($A32,'Exports, FOB'!$B:$AE,AA$1,FALSE)+VLOOKUP($A32,'Imports, CIF'!$B:$AE,AA$1,FALSE)</f>
        <v>814.68110300000001</v>
      </c>
      <c r="AB32" s="25">
        <f>VLOOKUP($A32,'Exports, FOB'!$B:$AE,AB$1,FALSE)+VLOOKUP($A32,'Imports, CIF'!$B:$AE,AB$1,FALSE)</f>
        <v>1017.9374050000001</v>
      </c>
      <c r="AC32" s="25">
        <f>VLOOKUP($A32,'Exports, FOB'!$B:$AE,AC$1,FALSE)+VLOOKUP($A32,'Imports, CIF'!$B:$AE,AC$1,FALSE)</f>
        <v>1142.663217</v>
      </c>
      <c r="AD32" s="25">
        <f>VLOOKUP($A32,'Exports, FOB'!$B:$AE,AD$1,FALSE)+VLOOKUP($A32,'Imports, CIF'!$B:$AE,AD$1,FALSE)</f>
        <v>968.841768</v>
      </c>
    </row>
    <row r="33" spans="1:33" x14ac:dyDescent="0.15">
      <c r="A33" s="26" t="s">
        <v>66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f>VLOOKUP($A33,'Exports, FOB'!$B:$AE,I$1,FALSE)+VLOOKUP($A33,'Imports, CIF'!$B:$AE,I$1,FALSE)</f>
        <v>5009.60810174789</v>
      </c>
      <c r="J33" s="25">
        <f>VLOOKUP($A33,'Exports, FOB'!$B:$AE,J$1,FALSE)+VLOOKUP($A33,'Imports, CIF'!$B:$AE,J$1,FALSE)</f>
        <v>4900.5164494843793</v>
      </c>
      <c r="K33" s="25">
        <f>VLOOKUP($A33,'Exports, FOB'!$B:$AE,K$1,FALSE)+VLOOKUP($A33,'Imports, CIF'!$B:$AE,K$1,FALSE)</f>
        <v>4699.4669210000002</v>
      </c>
      <c r="L33" s="25">
        <f>VLOOKUP($A33,'Exports, FOB'!$B:$AE,L$1,FALSE)+VLOOKUP($A33,'Imports, CIF'!$B:$AE,L$1,FALSE)</f>
        <v>5010.4778710000001</v>
      </c>
      <c r="M33" s="25">
        <f>VLOOKUP($A33,'Exports, FOB'!$B:$AE,M$1,FALSE)+VLOOKUP($A33,'Imports, CIF'!$B:$AE,M$1,FALSE)</f>
        <v>5021.0565929999993</v>
      </c>
      <c r="N33" s="25">
        <f>VLOOKUP($A33,'Exports, FOB'!$B:$AE,N$1,FALSE)+VLOOKUP($A33,'Imports, CIF'!$B:$AE,N$1,FALSE)</f>
        <v>6322.9825199999996</v>
      </c>
      <c r="O33" s="25">
        <f>VLOOKUP($A33,'Exports, FOB'!$B:$AE,O$1,FALSE)+VLOOKUP($A33,'Imports, CIF'!$B:$AE,O$1,FALSE)</f>
        <v>7617.9874090000003</v>
      </c>
      <c r="P33" s="25">
        <f>VLOOKUP($A33,'Exports, FOB'!$B:$AE,P$1,FALSE)+VLOOKUP($A33,'Imports, CIF'!$B:$AE,P$1,FALSE)</f>
        <v>8232.170012999999</v>
      </c>
      <c r="Q33" s="25">
        <f>VLOOKUP($A33,'Exports, FOB'!$B:$AE,Q$1,FALSE)+VLOOKUP($A33,'Imports, CIF'!$B:$AE,Q$1,FALSE)</f>
        <v>8215.0729410000004</v>
      </c>
      <c r="R33" s="25">
        <f>VLOOKUP($A33,'Exports, FOB'!$B:$AE,R$1,FALSE)+VLOOKUP($A33,'Imports, CIF'!$B:$AE,R$1,FALSE)</f>
        <v>8977.8618129999995</v>
      </c>
      <c r="S33" s="25">
        <f>VLOOKUP($A33,'Exports, FOB'!$B:$AE,S$1,FALSE)+VLOOKUP($A33,'Imports, CIF'!$B:$AE,S$1,FALSE)</f>
        <v>8773.8497050000005</v>
      </c>
      <c r="T33" s="25">
        <f>VLOOKUP($A33,'Exports, FOB'!$B:$AE,T$1,FALSE)+VLOOKUP($A33,'Imports, CIF'!$B:$AE,T$1,FALSE)</f>
        <v>5724.6414989999994</v>
      </c>
      <c r="U33" s="25">
        <f>VLOOKUP($A33,'Exports, FOB'!$B:$AE,U$1,FALSE)+VLOOKUP($A33,'Imports, CIF'!$B:$AE,U$1,FALSE)</f>
        <v>6938.625129</v>
      </c>
      <c r="V33" s="25">
        <f>VLOOKUP($A33,'Exports, FOB'!$B:$AE,V$1,FALSE)+VLOOKUP($A33,'Imports, CIF'!$B:$AE,V$1,FALSE)</f>
        <v>8277.764201</v>
      </c>
      <c r="W33" s="25">
        <f>VLOOKUP($A33,'Exports, FOB'!$B:$AE,W$1,FALSE)+VLOOKUP($A33,'Imports, CIF'!$B:$AE,W$1,FALSE)</f>
        <v>7095.2459170000002</v>
      </c>
      <c r="X33" s="25">
        <f>VLOOKUP($A33,'Exports, FOB'!$B:$AE,X$1,FALSE)+VLOOKUP($A33,'Imports, CIF'!$B:$AE,X$1,FALSE)</f>
        <v>6852.9042310000004</v>
      </c>
      <c r="Y33" s="25">
        <f>VLOOKUP($A33,'Exports, FOB'!$B:$AE,Y$1,FALSE)+VLOOKUP($A33,'Imports, CIF'!$B:$AE,Y$1,FALSE)</f>
        <v>6934.2965789999998</v>
      </c>
      <c r="Z33" s="25">
        <f>VLOOKUP($A33,'Exports, FOB'!$B:$AE,Z$1,FALSE)+VLOOKUP($A33,'Imports, CIF'!$B:$AE,Z$1,FALSE)</f>
        <v>5946.474091</v>
      </c>
      <c r="AA33" s="25">
        <f>VLOOKUP($A33,'Exports, FOB'!$B:$AE,AA$1,FALSE)+VLOOKUP($A33,'Imports, CIF'!$B:$AE,AA$1,FALSE)</f>
        <v>5469.0181749999992</v>
      </c>
      <c r="AB33" s="25">
        <f>VLOOKUP($A33,'Exports, FOB'!$B:$AE,AB$1,FALSE)+VLOOKUP($A33,'Imports, CIF'!$B:$AE,AB$1,FALSE)</f>
        <v>6132.6679830000003</v>
      </c>
      <c r="AC33" s="25">
        <f>VLOOKUP($A33,'Exports, FOB'!$B:$AE,AC$1,FALSE)+VLOOKUP($A33,'Imports, CIF'!$B:$AE,AC$1,FALSE)</f>
        <v>8274.1613410000009</v>
      </c>
      <c r="AD33" s="25">
        <f>VLOOKUP($A33,'Exports, FOB'!$B:$AE,AD$1,FALSE)+VLOOKUP($A33,'Imports, CIF'!$B:$AE,AD$1,FALSE)</f>
        <v>7747.4038730000002</v>
      </c>
    </row>
    <row r="34" spans="1:33" x14ac:dyDescent="0.15">
      <c r="A34" s="26" t="s">
        <v>67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f>VLOOKUP($A34,'Exports, FOB'!$B:$AE,I$1,FALSE)+VLOOKUP($A34,'Imports, CIF'!$B:$AE,I$1,FALSE)</f>
        <v>5724.911604743811</v>
      </c>
      <c r="J34" s="25">
        <f>VLOOKUP($A34,'Exports, FOB'!$B:$AE,J$1,FALSE)+VLOOKUP($A34,'Imports, CIF'!$B:$AE,J$1,FALSE)</f>
        <v>5534.5630351722102</v>
      </c>
      <c r="K34" s="25">
        <f>VLOOKUP($A34,'Exports, FOB'!$B:$AE,K$1,FALSE)+VLOOKUP($A34,'Imports, CIF'!$B:$AE,K$1,FALSE)</f>
        <v>5770.1965090000003</v>
      </c>
      <c r="L34" s="25">
        <f>VLOOKUP($A34,'Exports, FOB'!$B:$AE,L$1,FALSE)+VLOOKUP($A34,'Imports, CIF'!$B:$AE,L$1,FALSE)</f>
        <v>5588.2763290000003</v>
      </c>
      <c r="M34" s="25">
        <f>VLOOKUP($A34,'Exports, FOB'!$B:$AE,M$1,FALSE)+VLOOKUP($A34,'Imports, CIF'!$B:$AE,M$1,FALSE)</f>
        <v>5580.023365</v>
      </c>
      <c r="N34" s="25">
        <f>VLOOKUP($A34,'Exports, FOB'!$B:$AE,N$1,FALSE)+VLOOKUP($A34,'Imports, CIF'!$B:$AE,N$1,FALSE)</f>
        <v>7370.9321830000008</v>
      </c>
      <c r="O34" s="25">
        <f>VLOOKUP($A34,'Exports, FOB'!$B:$AE,O$1,FALSE)+VLOOKUP($A34,'Imports, CIF'!$B:$AE,O$1,FALSE)</f>
        <v>8896.3308269999998</v>
      </c>
      <c r="P34" s="25">
        <f>VLOOKUP($A34,'Exports, FOB'!$B:$AE,P$1,FALSE)+VLOOKUP($A34,'Imports, CIF'!$B:$AE,P$1,FALSE)</f>
        <v>9434.6101699999999</v>
      </c>
      <c r="Q34" s="25">
        <f>VLOOKUP($A34,'Exports, FOB'!$B:$AE,Q$1,FALSE)+VLOOKUP($A34,'Imports, CIF'!$B:$AE,Q$1,FALSE)</f>
        <v>11560.347936999999</v>
      </c>
      <c r="R34" s="25">
        <f>VLOOKUP($A34,'Exports, FOB'!$B:$AE,R$1,FALSE)+VLOOKUP($A34,'Imports, CIF'!$B:$AE,R$1,FALSE)</f>
        <v>14062.211392000001</v>
      </c>
      <c r="S34" s="25">
        <f>VLOOKUP($A34,'Exports, FOB'!$B:$AE,S$1,FALSE)+VLOOKUP($A34,'Imports, CIF'!$B:$AE,S$1,FALSE)</f>
        <v>15615.653514000001</v>
      </c>
      <c r="T34" s="25">
        <f>VLOOKUP($A34,'Exports, FOB'!$B:$AE,T$1,FALSE)+VLOOKUP($A34,'Imports, CIF'!$B:$AE,T$1,FALSE)</f>
        <v>10246.640081</v>
      </c>
      <c r="U34" s="25">
        <f>VLOOKUP($A34,'Exports, FOB'!$B:$AE,U$1,FALSE)+VLOOKUP($A34,'Imports, CIF'!$B:$AE,U$1,FALSE)</f>
        <v>13565.450218</v>
      </c>
      <c r="V34" s="25">
        <f>VLOOKUP($A34,'Exports, FOB'!$B:$AE,V$1,FALSE)+VLOOKUP($A34,'Imports, CIF'!$B:$AE,V$1,FALSE)</f>
        <v>16725.02058</v>
      </c>
      <c r="W34" s="25">
        <f>VLOOKUP($A34,'Exports, FOB'!$B:$AE,W$1,FALSE)+VLOOKUP($A34,'Imports, CIF'!$B:$AE,W$1,FALSE)</f>
        <v>15786.197386</v>
      </c>
      <c r="X34" s="25">
        <f>VLOOKUP($A34,'Exports, FOB'!$B:$AE,X$1,FALSE)+VLOOKUP($A34,'Imports, CIF'!$B:$AE,X$1,FALSE)</f>
        <v>13938.259018000001</v>
      </c>
      <c r="Y34" s="25">
        <f>VLOOKUP($A34,'Exports, FOB'!$B:$AE,Y$1,FALSE)+VLOOKUP($A34,'Imports, CIF'!$B:$AE,Y$1,FALSE)</f>
        <v>13482.6536</v>
      </c>
      <c r="Z34" s="25">
        <f>VLOOKUP($A34,'Exports, FOB'!$B:$AE,Z$1,FALSE)+VLOOKUP($A34,'Imports, CIF'!$B:$AE,Z$1,FALSE)</f>
        <v>12629.836932</v>
      </c>
      <c r="AA34" s="25">
        <f>VLOOKUP($A34,'Exports, FOB'!$B:$AE,AA$1,FALSE)+VLOOKUP($A34,'Imports, CIF'!$B:$AE,AA$1,FALSE)</f>
        <v>10831.31934</v>
      </c>
      <c r="AB34" s="25">
        <f>VLOOKUP($A34,'Exports, FOB'!$B:$AE,AB$1,FALSE)+VLOOKUP($A34,'Imports, CIF'!$B:$AE,AB$1,FALSE)</f>
        <v>12543.480324</v>
      </c>
      <c r="AC34" s="25">
        <f>VLOOKUP($A34,'Exports, FOB'!$B:$AE,AC$1,FALSE)+VLOOKUP($A34,'Imports, CIF'!$B:$AE,AC$1,FALSE)</f>
        <v>12260.465371999999</v>
      </c>
      <c r="AD34" s="25">
        <f>VLOOKUP($A34,'Exports, FOB'!$B:$AE,AD$1,FALSE)+VLOOKUP($A34,'Imports, CIF'!$B:$AE,AD$1,FALSE)</f>
        <v>12428.825014</v>
      </c>
    </row>
    <row r="36" spans="1:33" x14ac:dyDescent="0.15">
      <c r="A36" s="20" t="s">
        <v>523</v>
      </c>
      <c r="B36" s="27">
        <f t="shared" ref="B36:AD36" si="1">SUM(B3:B34)</f>
        <v>0</v>
      </c>
      <c r="C36" s="27">
        <f t="shared" si="1"/>
        <v>0</v>
      </c>
      <c r="D36" s="27">
        <f t="shared" si="1"/>
        <v>0</v>
      </c>
      <c r="E36" s="27">
        <f t="shared" si="1"/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  <c r="I36" s="27">
        <f t="shared" si="1"/>
        <v>37114.3520440578</v>
      </c>
      <c r="J36" s="27">
        <f t="shared" si="1"/>
        <v>36847.864221050579</v>
      </c>
      <c r="K36" s="27">
        <f t="shared" si="1"/>
        <v>39770.124786</v>
      </c>
      <c r="L36" s="27">
        <f t="shared" si="1"/>
        <v>38160.976101000007</v>
      </c>
      <c r="M36" s="27">
        <f t="shared" si="1"/>
        <v>39317.480737000005</v>
      </c>
      <c r="N36" s="27">
        <f t="shared" si="1"/>
        <v>53603.568174999993</v>
      </c>
      <c r="O36" s="27">
        <f t="shared" si="1"/>
        <v>70699.152258000002</v>
      </c>
      <c r="P36" s="27">
        <f t="shared" si="1"/>
        <v>82571.078574999992</v>
      </c>
      <c r="Q36" s="27">
        <f t="shared" si="1"/>
        <v>97390.382756999985</v>
      </c>
      <c r="R36" s="27">
        <f t="shared" si="1"/>
        <v>121195.773161</v>
      </c>
      <c r="S36" s="27">
        <f t="shared" si="1"/>
        <v>127143.28603400002</v>
      </c>
      <c r="T36" s="27">
        <f t="shared" si="1"/>
        <v>94911.974067000017</v>
      </c>
      <c r="U36" s="27">
        <f t="shared" si="1"/>
        <v>119997.56153199998</v>
      </c>
      <c r="V36" s="27">
        <f t="shared" si="1"/>
        <v>147032.66548200001</v>
      </c>
      <c r="W36" s="27">
        <f t="shared" si="1"/>
        <v>140896.16351500002</v>
      </c>
      <c r="X36" s="27">
        <f t="shared" si="1"/>
        <v>140419.10250600002</v>
      </c>
      <c r="Y36" s="27">
        <f t="shared" si="1"/>
        <v>130261.04448399998</v>
      </c>
      <c r="Z36" s="27">
        <f t="shared" si="1"/>
        <v>114235.02718500003</v>
      </c>
      <c r="AA36" s="27">
        <f t="shared" si="1"/>
        <v>103444.83684800001</v>
      </c>
      <c r="AB36" s="27">
        <f t="shared" si="1"/>
        <v>118992.03112599997</v>
      </c>
      <c r="AC36" s="27">
        <f t="shared" si="1"/>
        <v>128143.44359800001</v>
      </c>
      <c r="AD36" s="27">
        <f t="shared" si="1"/>
        <v>122288.07813899999</v>
      </c>
    </row>
    <row r="38" spans="1:33" x14ac:dyDescent="0.15">
      <c r="B38" s="23" t="s">
        <v>515</v>
      </c>
      <c r="C38" s="23" t="s">
        <v>516</v>
      </c>
      <c r="D38" s="23" t="s">
        <v>517</v>
      </c>
      <c r="E38" s="23" t="s">
        <v>518</v>
      </c>
      <c r="F38" s="23" t="s">
        <v>519</v>
      </c>
      <c r="G38" s="23" t="s">
        <v>520</v>
      </c>
      <c r="H38" s="23" t="s">
        <v>521</v>
      </c>
      <c r="I38" s="23" t="s">
        <v>3</v>
      </c>
      <c r="J38" s="23" t="s">
        <v>4</v>
      </c>
      <c r="K38" s="23" t="s">
        <v>5</v>
      </c>
      <c r="L38" s="23" t="s">
        <v>6</v>
      </c>
      <c r="M38" s="23" t="s">
        <v>7</v>
      </c>
      <c r="N38" s="23" t="s">
        <v>8</v>
      </c>
      <c r="O38" s="23" t="s">
        <v>9</v>
      </c>
      <c r="P38" s="23" t="s">
        <v>10</v>
      </c>
      <c r="Q38" s="23" t="s">
        <v>11</v>
      </c>
      <c r="R38" s="23" t="s">
        <v>12</v>
      </c>
      <c r="S38" s="23" t="s">
        <v>13</v>
      </c>
      <c r="T38" s="23" t="s">
        <v>14</v>
      </c>
      <c r="U38" s="23" t="s">
        <v>15</v>
      </c>
      <c r="V38" s="23" t="s">
        <v>16</v>
      </c>
      <c r="W38" s="23" t="s">
        <v>17</v>
      </c>
      <c r="X38" s="23" t="s">
        <v>18</v>
      </c>
      <c r="Y38" s="23" t="s">
        <v>19</v>
      </c>
      <c r="Z38" s="23" t="s">
        <v>20</v>
      </c>
      <c r="AA38" s="23" t="s">
        <v>21</v>
      </c>
      <c r="AB38" s="23" t="s">
        <v>22</v>
      </c>
      <c r="AC38" s="23" t="s">
        <v>23</v>
      </c>
      <c r="AD38" s="24" t="s">
        <v>24</v>
      </c>
      <c r="AF38" s="21" t="s">
        <v>524</v>
      </c>
    </row>
    <row r="39" spans="1:33" x14ac:dyDescent="0.15">
      <c r="A39" s="22" t="s">
        <v>207</v>
      </c>
      <c r="B39" s="20" t="e">
        <f t="shared" ref="B39:AD47" si="2">B3/B$36</f>
        <v>#DIV/0!</v>
      </c>
      <c r="C39" s="20" t="e">
        <f t="shared" si="2"/>
        <v>#DIV/0!</v>
      </c>
      <c r="D39" s="20" t="e">
        <f t="shared" si="2"/>
        <v>#DIV/0!</v>
      </c>
      <c r="E39" s="20" t="e">
        <f t="shared" si="2"/>
        <v>#DIV/0!</v>
      </c>
      <c r="F39" s="20" t="e">
        <f t="shared" si="2"/>
        <v>#DIV/0!</v>
      </c>
      <c r="G39" s="20" t="e">
        <f t="shared" si="2"/>
        <v>#DIV/0!</v>
      </c>
      <c r="H39" s="20" t="e">
        <f t="shared" si="2"/>
        <v>#DIV/0!</v>
      </c>
      <c r="I39" s="20">
        <f t="shared" si="2"/>
        <v>8.7982740829988994E-3</v>
      </c>
      <c r="J39" s="20">
        <f t="shared" si="2"/>
        <v>7.5233451049291251E-3</v>
      </c>
      <c r="K39" s="20">
        <f t="shared" si="2"/>
        <v>7.5068418720450128E-3</v>
      </c>
      <c r="L39" s="20">
        <f t="shared" si="2"/>
        <v>7.5913482724675012E-3</v>
      </c>
      <c r="M39" s="20">
        <f t="shared" si="2"/>
        <v>6.9806851012637382E-3</v>
      </c>
      <c r="N39" s="20">
        <f t="shared" si="2"/>
        <v>6.4764595869181629E-3</v>
      </c>
      <c r="O39" s="20">
        <f t="shared" si="2"/>
        <v>8.9819957908780172E-3</v>
      </c>
      <c r="P39" s="20">
        <f t="shared" si="2"/>
        <v>6.6541382707135128E-3</v>
      </c>
      <c r="Q39" s="20">
        <f t="shared" si="2"/>
        <v>1.1412237785050849E-2</v>
      </c>
      <c r="R39" s="20">
        <f t="shared" si="2"/>
        <v>1.6385194517980289E-2</v>
      </c>
      <c r="S39" s="20">
        <f t="shared" si="2"/>
        <v>9.6450345452930072E-3</v>
      </c>
      <c r="T39" s="20">
        <f t="shared" si="2"/>
        <v>1.0450682485012946E-2</v>
      </c>
      <c r="U39" s="20">
        <f t="shared" si="2"/>
        <v>8.959777042746718E-3</v>
      </c>
      <c r="V39" s="20">
        <f t="shared" si="2"/>
        <v>9.0431040112156288E-3</v>
      </c>
      <c r="W39" s="20">
        <f t="shared" si="2"/>
        <v>9.1522872719150758E-3</v>
      </c>
      <c r="X39" s="20">
        <f t="shared" si="2"/>
        <v>7.3384862715239812E-3</v>
      </c>
      <c r="Y39" s="20">
        <f t="shared" si="2"/>
        <v>5.906459755852053E-3</v>
      </c>
      <c r="Z39" s="20">
        <f t="shared" si="2"/>
        <v>7.0233838321819963E-3</v>
      </c>
      <c r="AA39" s="20">
        <f t="shared" si="2"/>
        <v>1.0033529063660241E-2</v>
      </c>
      <c r="AB39" s="20">
        <f t="shared" si="2"/>
        <v>6.0422269390349309E-3</v>
      </c>
      <c r="AC39" s="20">
        <f t="shared" si="2"/>
        <v>5.7736957602062397E-3</v>
      </c>
      <c r="AD39" s="20">
        <f t="shared" si="2"/>
        <v>6.3374357320351094E-3</v>
      </c>
      <c r="AF39" s="21" t="e">
        <f t="shared" ref="AF39:AF70" si="3">AVERAGE(B39:AD39)</f>
        <v>#DIV/0!</v>
      </c>
      <c r="AG39" s="21" t="str">
        <f>A39</f>
        <v>Argentina</v>
      </c>
    </row>
    <row r="40" spans="1:33" x14ac:dyDescent="0.15">
      <c r="A40" s="26" t="s">
        <v>25</v>
      </c>
      <c r="B40" s="20" t="e">
        <f t="shared" si="2"/>
        <v>#DIV/0!</v>
      </c>
      <c r="C40" s="20" t="e">
        <f t="shared" si="2"/>
        <v>#DIV/0!</v>
      </c>
      <c r="D40" s="20" t="e">
        <f t="shared" si="2"/>
        <v>#DIV/0!</v>
      </c>
      <c r="E40" s="20" t="e">
        <f t="shared" si="2"/>
        <v>#DIV/0!</v>
      </c>
      <c r="F40" s="20" t="e">
        <f t="shared" si="2"/>
        <v>#DIV/0!</v>
      </c>
      <c r="G40" s="20" t="e">
        <f t="shared" si="2"/>
        <v>#DIV/0!</v>
      </c>
      <c r="H40" s="20" t="e">
        <f t="shared" si="2"/>
        <v>#DIV/0!</v>
      </c>
      <c r="I40" s="20">
        <f t="shared" si="2"/>
        <v>2.7898280867772917E-2</v>
      </c>
      <c r="J40" s="20">
        <f t="shared" si="2"/>
        <v>2.763591583459548E-2</v>
      </c>
      <c r="K40" s="20">
        <f t="shared" si="2"/>
        <v>2.9687654121106181E-2</v>
      </c>
      <c r="L40" s="20">
        <f t="shared" si="2"/>
        <v>3.2321993067878516E-2</v>
      </c>
      <c r="M40" s="20">
        <f t="shared" si="2"/>
        <v>3.2187920646936229E-2</v>
      </c>
      <c r="N40" s="20">
        <f t="shared" si="2"/>
        <v>2.9408718125880622E-2</v>
      </c>
      <c r="O40" s="20">
        <f t="shared" si="2"/>
        <v>3.120037026682165E-2</v>
      </c>
      <c r="P40" s="20">
        <f t="shared" si="2"/>
        <v>3.1822608767466981E-2</v>
      </c>
      <c r="Q40" s="20">
        <f t="shared" si="2"/>
        <v>2.7531916356569375E-2</v>
      </c>
      <c r="R40" s="20">
        <f t="shared" si="2"/>
        <v>2.3248072771127583E-2</v>
      </c>
      <c r="S40" s="20">
        <f t="shared" si="2"/>
        <v>2.544901732471137E-2</v>
      </c>
      <c r="T40" s="20">
        <f t="shared" si="2"/>
        <v>1.9953085273130479E-2</v>
      </c>
      <c r="U40" s="20">
        <f t="shared" si="2"/>
        <v>1.9467298736541801E-2</v>
      </c>
      <c r="V40" s="20">
        <f t="shared" si="2"/>
        <v>1.7350591010759513E-2</v>
      </c>
      <c r="W40" s="20">
        <f t="shared" si="2"/>
        <v>1.6944709312442203E-2</v>
      </c>
      <c r="X40" s="20">
        <f t="shared" si="2"/>
        <v>1.5904669899913165E-2</v>
      </c>
      <c r="Y40" s="20">
        <f t="shared" si="2"/>
        <v>1.5322681035658078E-2</v>
      </c>
      <c r="Z40" s="20">
        <f t="shared" si="2"/>
        <v>1.6520169658153696E-2</v>
      </c>
      <c r="AA40" s="20">
        <f t="shared" si="2"/>
        <v>1.4867593684350569E-2</v>
      </c>
      <c r="AB40" s="20">
        <f t="shared" si="2"/>
        <v>1.6414591712715299E-2</v>
      </c>
      <c r="AC40" s="20">
        <f t="shared" si="2"/>
        <v>1.7585392071008541E-2</v>
      </c>
      <c r="AD40" s="20">
        <f t="shared" si="2"/>
        <v>1.5070610414738755E-2</v>
      </c>
      <c r="AF40" s="21" t="e">
        <f t="shared" si="3"/>
        <v>#DIV/0!</v>
      </c>
      <c r="AG40" s="21" t="str">
        <f t="shared" ref="AG40:AG70" si="4">A40</f>
        <v>Australia</v>
      </c>
    </row>
    <row r="41" spans="1:33" x14ac:dyDescent="0.15">
      <c r="A41" s="26" t="s">
        <v>29</v>
      </c>
      <c r="B41" s="20" t="e">
        <f t="shared" si="2"/>
        <v>#DIV/0!</v>
      </c>
      <c r="C41" s="20" t="e">
        <f t="shared" si="2"/>
        <v>#DIV/0!</v>
      </c>
      <c r="D41" s="20" t="e">
        <f t="shared" si="2"/>
        <v>#DIV/0!</v>
      </c>
      <c r="E41" s="20" t="e">
        <f t="shared" si="2"/>
        <v>#DIV/0!</v>
      </c>
      <c r="F41" s="20" t="e">
        <f t="shared" si="2"/>
        <v>#DIV/0!</v>
      </c>
      <c r="G41" s="20" t="e">
        <f t="shared" si="2"/>
        <v>#DIV/0!</v>
      </c>
      <c r="H41" s="20" t="e">
        <f t="shared" si="2"/>
        <v>#DIV/0!</v>
      </c>
      <c r="I41" s="20">
        <f t="shared" si="2"/>
        <v>8.4930816255402702E-3</v>
      </c>
      <c r="J41" s="20">
        <f t="shared" si="2"/>
        <v>6.8564542358522116E-3</v>
      </c>
      <c r="K41" s="20">
        <f t="shared" si="2"/>
        <v>7.9613899554939159E-3</v>
      </c>
      <c r="L41" s="20">
        <f t="shared" si="2"/>
        <v>9.6708648390765109E-3</v>
      </c>
      <c r="M41" s="20">
        <f t="shared" si="2"/>
        <v>9.6258823023684294E-3</v>
      </c>
      <c r="N41" s="20">
        <f t="shared" si="2"/>
        <v>9.0649807754145835E-3</v>
      </c>
      <c r="O41" s="20">
        <f t="shared" si="2"/>
        <v>8.7527747679602176E-3</v>
      </c>
      <c r="P41" s="20">
        <f t="shared" si="2"/>
        <v>9.4141039140471228E-3</v>
      </c>
      <c r="Q41" s="20">
        <f t="shared" si="2"/>
        <v>8.3467296871422656E-3</v>
      </c>
      <c r="R41" s="20">
        <f t="shared" si="2"/>
        <v>7.6771734090426988E-3</v>
      </c>
      <c r="S41" s="20">
        <f t="shared" si="2"/>
        <v>7.4588814288345344E-3</v>
      </c>
      <c r="T41" s="20">
        <f t="shared" si="2"/>
        <v>6.8399643710046762E-3</v>
      </c>
      <c r="U41" s="20">
        <f t="shared" si="2"/>
        <v>6.1454638459744471E-3</v>
      </c>
      <c r="V41" s="20">
        <f t="shared" si="2"/>
        <v>5.8184926131583511E-3</v>
      </c>
      <c r="W41" s="20">
        <f t="shared" si="2"/>
        <v>6.25677434365449E-3</v>
      </c>
      <c r="X41" s="20">
        <f t="shared" si="2"/>
        <v>5.8383277230031425E-3</v>
      </c>
      <c r="Y41" s="20">
        <f t="shared" si="2"/>
        <v>5.659781079757553E-3</v>
      </c>
      <c r="Z41" s="20">
        <f t="shared" si="2"/>
        <v>5.6325322701414639E-3</v>
      </c>
      <c r="AA41" s="20">
        <f t="shared" si="2"/>
        <v>5.3661541253688227E-3</v>
      </c>
      <c r="AB41" s="20">
        <f t="shared" si="2"/>
        <v>5.0237318864404445E-3</v>
      </c>
      <c r="AC41" s="20">
        <f t="shared" si="2"/>
        <v>4.736200206262229E-3</v>
      </c>
      <c r="AD41" s="20">
        <f t="shared" si="2"/>
        <v>6.0862362981452143E-3</v>
      </c>
      <c r="AF41" s="21" t="e">
        <f t="shared" si="3"/>
        <v>#DIV/0!</v>
      </c>
      <c r="AG41" s="21" t="str">
        <f t="shared" si="4"/>
        <v>Austria</v>
      </c>
    </row>
    <row r="42" spans="1:33" x14ac:dyDescent="0.15">
      <c r="A42" s="26" t="s">
        <v>30</v>
      </c>
      <c r="B42" s="20" t="e">
        <f t="shared" si="2"/>
        <v>#DIV/0!</v>
      </c>
      <c r="C42" s="20" t="e">
        <f t="shared" si="2"/>
        <v>#DIV/0!</v>
      </c>
      <c r="D42" s="20" t="e">
        <f t="shared" si="2"/>
        <v>#DIV/0!</v>
      </c>
      <c r="E42" s="20" t="e">
        <f t="shared" si="2"/>
        <v>#DIV/0!</v>
      </c>
      <c r="F42" s="20" t="e">
        <f t="shared" si="2"/>
        <v>#DIV/0!</v>
      </c>
      <c r="G42" s="20" t="e">
        <f t="shared" si="2"/>
        <v>#DIV/0!</v>
      </c>
      <c r="H42" s="20" t="e">
        <f t="shared" si="2"/>
        <v>#DIV/0!</v>
      </c>
      <c r="I42" s="20">
        <f t="shared" si="2"/>
        <v>3.5524430903616983E-2</v>
      </c>
      <c r="J42" s="20">
        <f t="shared" si="2"/>
        <v>3.6216222116931117E-2</v>
      </c>
      <c r="K42" s="20">
        <f t="shared" si="2"/>
        <v>3.5495542485623213E-2</v>
      </c>
      <c r="L42" s="20">
        <f t="shared" si="2"/>
        <v>3.224585581205177E-2</v>
      </c>
      <c r="M42" s="20">
        <f t="shared" si="2"/>
        <v>3.1867880711413138E-2</v>
      </c>
      <c r="N42" s="20">
        <f t="shared" si="2"/>
        <v>2.8167612146091991E-2</v>
      </c>
      <c r="O42" s="20">
        <f t="shared" si="2"/>
        <v>2.4733075067419008E-2</v>
      </c>
      <c r="P42" s="20">
        <f t="shared" si="2"/>
        <v>2.6796432263995047E-2</v>
      </c>
      <c r="Q42" s="20">
        <f t="shared" si="2"/>
        <v>2.4464604836238288E-2</v>
      </c>
      <c r="R42" s="20">
        <f t="shared" si="2"/>
        <v>2.3027857236345321E-2</v>
      </c>
      <c r="S42" s="20">
        <f t="shared" si="2"/>
        <v>2.5755058864251217E-2</v>
      </c>
      <c r="T42" s="20">
        <f t="shared" si="2"/>
        <v>2.4010945588290748E-2</v>
      </c>
      <c r="U42" s="20">
        <f t="shared" si="2"/>
        <v>2.4674092466540908E-2</v>
      </c>
      <c r="V42" s="20">
        <f t="shared" si="2"/>
        <v>2.3595563989994586E-2</v>
      </c>
      <c r="W42" s="20">
        <f t="shared" si="2"/>
        <v>2.2810302444167298E-2</v>
      </c>
      <c r="X42" s="20">
        <f t="shared" si="2"/>
        <v>2.2520848791672588E-2</v>
      </c>
      <c r="Y42" s="20">
        <f t="shared" si="2"/>
        <v>2.7632964907187797E-2</v>
      </c>
      <c r="Z42" s="20">
        <f t="shared" si="2"/>
        <v>2.9629594568385095E-2</v>
      </c>
      <c r="AA42" s="20">
        <f t="shared" si="2"/>
        <v>3.0761001959678975E-2</v>
      </c>
      <c r="AB42" s="20">
        <f t="shared" si="2"/>
        <v>2.8844674214910843E-2</v>
      </c>
      <c r="AC42" s="20">
        <f t="shared" si="2"/>
        <v>2.7736702832414539E-2</v>
      </c>
      <c r="AD42" s="20">
        <f t="shared" si="2"/>
        <v>3.0501222161332279E-2</v>
      </c>
      <c r="AF42" s="21" t="e">
        <f t="shared" si="3"/>
        <v>#DIV/0!</v>
      </c>
      <c r="AG42" s="21" t="str">
        <f t="shared" si="4"/>
        <v>Belgium</v>
      </c>
    </row>
    <row r="43" spans="1:33" x14ac:dyDescent="0.15">
      <c r="A43" s="26" t="s">
        <v>214</v>
      </c>
      <c r="B43" s="20" t="e">
        <f t="shared" si="2"/>
        <v>#DIV/0!</v>
      </c>
      <c r="C43" s="20" t="e">
        <f t="shared" si="2"/>
        <v>#DIV/0!</v>
      </c>
      <c r="D43" s="20" t="e">
        <f t="shared" si="2"/>
        <v>#DIV/0!</v>
      </c>
      <c r="E43" s="20" t="e">
        <f t="shared" si="2"/>
        <v>#DIV/0!</v>
      </c>
      <c r="F43" s="20" t="e">
        <f t="shared" si="2"/>
        <v>#DIV/0!</v>
      </c>
      <c r="G43" s="20" t="e">
        <f t="shared" si="2"/>
        <v>#DIV/0!</v>
      </c>
      <c r="H43" s="20" t="e">
        <f t="shared" si="2"/>
        <v>#DIV/0!</v>
      </c>
      <c r="I43" s="20">
        <f t="shared" si="2"/>
        <v>1.1923469806830152E-2</v>
      </c>
      <c r="J43" s="20">
        <f t="shared" si="2"/>
        <v>1.0811446936986966E-2</v>
      </c>
      <c r="K43" s="20">
        <f t="shared" si="2"/>
        <v>1.2842189099185091E-2</v>
      </c>
      <c r="L43" s="20">
        <f t="shared" si="2"/>
        <v>2.4095787344808092E-2</v>
      </c>
      <c r="M43" s="20">
        <f t="shared" si="2"/>
        <v>1.6970938180484063E-2</v>
      </c>
      <c r="N43" s="20">
        <f t="shared" si="2"/>
        <v>1.7234888804116447E-2</v>
      </c>
      <c r="O43" s="20">
        <f t="shared" si="2"/>
        <v>1.8291483797157809E-2</v>
      </c>
      <c r="P43" s="20">
        <f t="shared" si="2"/>
        <v>2.0607345506023021E-2</v>
      </c>
      <c r="Q43" s="20">
        <f t="shared" si="2"/>
        <v>1.9141374766452598E-2</v>
      </c>
      <c r="R43" s="20">
        <f t="shared" si="2"/>
        <v>1.8794889083912383E-2</v>
      </c>
      <c r="S43" s="20">
        <f t="shared" si="2"/>
        <v>1.9150059825800772E-2</v>
      </c>
      <c r="T43" s="20">
        <f t="shared" si="2"/>
        <v>1.7739642479793368E-2</v>
      </c>
      <c r="U43" s="20">
        <f t="shared" si="2"/>
        <v>1.7998435880082868E-2</v>
      </c>
      <c r="V43" s="20">
        <f t="shared" si="2"/>
        <v>1.7596075229396758E-2</v>
      </c>
      <c r="W43" s="20">
        <f t="shared" si="2"/>
        <v>1.818931430824346E-2</v>
      </c>
      <c r="X43" s="20">
        <f t="shared" si="2"/>
        <v>1.6840438720927994E-2</v>
      </c>
      <c r="Y43" s="20">
        <f t="shared" si="2"/>
        <v>1.6007556182739816E-2</v>
      </c>
      <c r="Z43" s="20">
        <f t="shared" si="2"/>
        <v>1.8519577656106106E-2</v>
      </c>
      <c r="AA43" s="20">
        <f t="shared" si="2"/>
        <v>1.8065972173613918E-2</v>
      </c>
      <c r="AB43" s="20">
        <f t="shared" si="2"/>
        <v>1.7317334518124297E-2</v>
      </c>
      <c r="AC43" s="20">
        <f t="shared" si="2"/>
        <v>1.5889486514718408E-2</v>
      </c>
      <c r="AD43" s="20">
        <f t="shared" si="2"/>
        <v>1.3758703355265264E-2</v>
      </c>
      <c r="AF43" s="21" t="e">
        <f t="shared" si="3"/>
        <v>#DIV/0!</v>
      </c>
      <c r="AG43" s="21" t="str">
        <f t="shared" si="4"/>
        <v>Brazil</v>
      </c>
    </row>
    <row r="44" spans="1:33" x14ac:dyDescent="0.15">
      <c r="A44" s="26" t="s">
        <v>50</v>
      </c>
      <c r="B44" s="20" t="e">
        <f t="shared" si="2"/>
        <v>#DIV/0!</v>
      </c>
      <c r="C44" s="20" t="e">
        <f t="shared" si="2"/>
        <v>#DIV/0!</v>
      </c>
      <c r="D44" s="20" t="e">
        <f t="shared" si="2"/>
        <v>#DIV/0!</v>
      </c>
      <c r="E44" s="20" t="e">
        <f t="shared" si="2"/>
        <v>#DIV/0!</v>
      </c>
      <c r="F44" s="20" t="e">
        <f t="shared" si="2"/>
        <v>#DIV/0!</v>
      </c>
      <c r="G44" s="20" t="e">
        <f t="shared" si="2"/>
        <v>#DIV/0!</v>
      </c>
      <c r="H44" s="20" t="e">
        <f t="shared" si="2"/>
        <v>#DIV/0!</v>
      </c>
      <c r="I44" s="20">
        <f t="shared" si="2"/>
        <v>0</v>
      </c>
      <c r="J44" s="20">
        <f t="shared" si="2"/>
        <v>0</v>
      </c>
      <c r="K44" s="20">
        <f t="shared" si="2"/>
        <v>1.218079499641226E-2</v>
      </c>
      <c r="L44" s="20">
        <f t="shared" si="2"/>
        <v>8.6503169658532289E-3</v>
      </c>
      <c r="M44" s="20">
        <f t="shared" si="2"/>
        <v>1.0458917364281176E-2</v>
      </c>
      <c r="N44" s="20">
        <f t="shared" si="2"/>
        <v>9.2870751136335163E-3</v>
      </c>
      <c r="O44" s="20">
        <f t="shared" si="2"/>
        <v>9.4625912140877087E-3</v>
      </c>
      <c r="P44" s="20">
        <f t="shared" si="2"/>
        <v>5.1846853557949907E-2</v>
      </c>
      <c r="Q44" s="20">
        <f t="shared" si="2"/>
        <v>9.9040372025919771E-3</v>
      </c>
      <c r="R44" s="20">
        <f t="shared" si="2"/>
        <v>1.2888439342888313E-2</v>
      </c>
      <c r="S44" s="20">
        <f t="shared" si="2"/>
        <v>1.1156258849725554E-2</v>
      </c>
      <c r="T44" s="20">
        <f t="shared" si="2"/>
        <v>9.457196700664635E-3</v>
      </c>
      <c r="U44" s="20">
        <f t="shared" si="2"/>
        <v>1.0211257973548403E-2</v>
      </c>
      <c r="V44" s="20">
        <f t="shared" si="2"/>
        <v>9.2652186065876208E-3</v>
      </c>
      <c r="W44" s="20">
        <f t="shared" si="2"/>
        <v>8.4301064938049099E-3</v>
      </c>
      <c r="X44" s="20">
        <f t="shared" si="2"/>
        <v>6.1497351185754905E-3</v>
      </c>
      <c r="Y44" s="20">
        <f t="shared" si="2"/>
        <v>8.5093680492954286E-3</v>
      </c>
      <c r="Z44" s="20">
        <f t="shared" si="2"/>
        <v>7.8803078721392771E-3</v>
      </c>
      <c r="AA44" s="20">
        <f t="shared" si="2"/>
        <v>7.2045747927960424E-3</v>
      </c>
      <c r="AB44" s="20">
        <f t="shared" si="2"/>
        <v>5.970265044452824E-3</v>
      </c>
      <c r="AC44" s="20">
        <f t="shared" si="2"/>
        <v>5.9555234709792911E-3</v>
      </c>
      <c r="AD44" s="20">
        <f t="shared" si="2"/>
        <v>5.2122912118668799E-3</v>
      </c>
      <c r="AF44" s="21" t="e">
        <f t="shared" si="3"/>
        <v>#DIV/0!</v>
      </c>
      <c r="AG44" s="21" t="str">
        <f t="shared" si="4"/>
        <v>Canada</v>
      </c>
    </row>
    <row r="45" spans="1:33" x14ac:dyDescent="0.15">
      <c r="A45" s="26" t="s">
        <v>215</v>
      </c>
      <c r="B45" s="20" t="e">
        <f t="shared" si="2"/>
        <v>#DIV/0!</v>
      </c>
      <c r="C45" s="20" t="e">
        <f t="shared" si="2"/>
        <v>#DIV/0!</v>
      </c>
      <c r="D45" s="20" t="e">
        <f t="shared" si="2"/>
        <v>#DIV/0!</v>
      </c>
      <c r="E45" s="20" t="e">
        <f t="shared" si="2"/>
        <v>#DIV/0!</v>
      </c>
      <c r="F45" s="20" t="e">
        <f t="shared" si="2"/>
        <v>#DIV/0!</v>
      </c>
      <c r="G45" s="20" t="e">
        <f t="shared" si="2"/>
        <v>#DIV/0!</v>
      </c>
      <c r="H45" s="20" t="e">
        <f t="shared" si="2"/>
        <v>#DIV/0!</v>
      </c>
      <c r="I45" s="20">
        <f t="shared" si="2"/>
        <v>2.2480682239122882E-3</v>
      </c>
      <c r="J45" s="20">
        <f t="shared" si="2"/>
        <v>1.5712782646192995E-3</v>
      </c>
      <c r="K45" s="20">
        <f t="shared" si="2"/>
        <v>1.6868908096465533E-3</v>
      </c>
      <c r="L45" s="20">
        <f t="shared" si="2"/>
        <v>1.8794993296337745E-3</v>
      </c>
      <c r="M45" s="20">
        <f t="shared" si="2"/>
        <v>1.7818107286327984E-3</v>
      </c>
      <c r="N45" s="20">
        <f t="shared" si="2"/>
        <v>1.7439268538022097E-3</v>
      </c>
      <c r="O45" s="20">
        <f t="shared" si="2"/>
        <v>1.5636526248091012E-3</v>
      </c>
      <c r="P45" s="20">
        <f t="shared" si="2"/>
        <v>1.3258379675949391E-3</v>
      </c>
      <c r="Q45" s="20">
        <f t="shared" si="2"/>
        <v>1.4165783940312524E-3</v>
      </c>
      <c r="R45" s="20">
        <f t="shared" si="2"/>
        <v>1.4166027619785628E-3</v>
      </c>
      <c r="S45" s="20">
        <f t="shared" si="2"/>
        <v>1.8387460816254395E-3</v>
      </c>
      <c r="T45" s="20">
        <f t="shared" si="2"/>
        <v>1.7165086976801672E-3</v>
      </c>
      <c r="U45" s="20">
        <f t="shared" si="2"/>
        <v>1.2379453057501154E-3</v>
      </c>
      <c r="V45" s="20">
        <f t="shared" si="2"/>
        <v>1.3819997164159141E-3</v>
      </c>
      <c r="W45" s="20">
        <f t="shared" si="2"/>
        <v>1.8755999198790531E-3</v>
      </c>
      <c r="X45" s="20">
        <f t="shared" si="2"/>
        <v>1.4168946492981508E-3</v>
      </c>
      <c r="Y45" s="20">
        <f t="shared" si="2"/>
        <v>1.7009878039724749E-3</v>
      </c>
      <c r="Z45" s="20">
        <f t="shared" si="2"/>
        <v>1.7336736540471979E-3</v>
      </c>
      <c r="AA45" s="20">
        <f t="shared" si="2"/>
        <v>1.547252708563719E-3</v>
      </c>
      <c r="AB45" s="20">
        <f t="shared" si="2"/>
        <v>1.4938528430679075E-3</v>
      </c>
      <c r="AC45" s="20">
        <f t="shared" si="2"/>
        <v>1.9564703660259128E-3</v>
      </c>
      <c r="AD45" s="20">
        <f t="shared" si="2"/>
        <v>1.2371769865254763E-3</v>
      </c>
      <c r="AF45" s="21" t="e">
        <f t="shared" si="3"/>
        <v>#DIV/0!</v>
      </c>
      <c r="AG45" s="21" t="str">
        <f t="shared" si="4"/>
        <v>Chile</v>
      </c>
    </row>
    <row r="46" spans="1:33" x14ac:dyDescent="0.15">
      <c r="A46" s="26" t="s">
        <v>76</v>
      </c>
      <c r="B46" s="20" t="e">
        <f t="shared" si="2"/>
        <v>#DIV/0!</v>
      </c>
      <c r="C46" s="20" t="e">
        <f t="shared" si="2"/>
        <v>#DIV/0!</v>
      </c>
      <c r="D46" s="20" t="e">
        <f t="shared" si="2"/>
        <v>#DIV/0!</v>
      </c>
      <c r="E46" s="20" t="e">
        <f t="shared" si="2"/>
        <v>#DIV/0!</v>
      </c>
      <c r="F46" s="20" t="e">
        <f t="shared" si="2"/>
        <v>#DIV/0!</v>
      </c>
      <c r="G46" s="20" t="e">
        <f t="shared" si="2"/>
        <v>#DIV/0!</v>
      </c>
      <c r="H46" s="20" t="e">
        <f t="shared" si="2"/>
        <v>#DIV/0!</v>
      </c>
      <c r="I46" s="20">
        <f t="shared" si="2"/>
        <v>2.7557500186333489E-2</v>
      </c>
      <c r="J46" s="20">
        <f t="shared" si="2"/>
        <v>3.1351535863904538E-2</v>
      </c>
      <c r="K46" s="20">
        <f t="shared" si="2"/>
        <v>3.4941384304863425E-2</v>
      </c>
      <c r="L46" s="20">
        <f t="shared" si="2"/>
        <v>4.0095639848161641E-2</v>
      </c>
      <c r="M46" s="20">
        <f t="shared" si="2"/>
        <v>4.7864015896344834E-2</v>
      </c>
      <c r="N46" s="20">
        <f t="shared" si="2"/>
        <v>5.9880102151427361E-2</v>
      </c>
      <c r="O46" s="20">
        <f t="shared" si="2"/>
        <v>6.8198671738025129E-2</v>
      </c>
      <c r="P46" s="20">
        <f t="shared" si="2"/>
        <v>7.9936737352955201E-2</v>
      </c>
      <c r="Q46" s="20">
        <f t="shared" si="2"/>
        <v>9.5568020737971937E-2</v>
      </c>
      <c r="R46" s="20">
        <f t="shared" si="2"/>
        <v>0.10946832179019642</v>
      </c>
      <c r="S46" s="20">
        <f t="shared" si="2"/>
        <v>0.11792593000931655</v>
      </c>
      <c r="T46" s="20">
        <f t="shared" si="2"/>
        <v>0.18816763016005511</v>
      </c>
      <c r="U46" s="20">
        <f t="shared" si="2"/>
        <v>0.16928441603859512</v>
      </c>
      <c r="V46" s="20">
        <f t="shared" si="2"/>
        <v>0.18652161821386137</v>
      </c>
      <c r="W46" s="20">
        <f t="shared" si="2"/>
        <v>0.18293163624186276</v>
      </c>
      <c r="X46" s="20">
        <f t="shared" si="2"/>
        <v>0.20636804167553904</v>
      </c>
      <c r="Y46" s="20">
        <f t="shared" si="2"/>
        <v>0.19281872951728943</v>
      </c>
      <c r="Z46" s="20">
        <f t="shared" si="2"/>
        <v>0.21075756505060261</v>
      </c>
      <c r="AA46" s="20">
        <f t="shared" si="2"/>
        <v>0.20548779902117439</v>
      </c>
      <c r="AB46" s="20">
        <f t="shared" si="2"/>
        <v>0.20770500793308733</v>
      </c>
      <c r="AC46" s="20">
        <f t="shared" si="2"/>
        <v>0.20948296802614538</v>
      </c>
      <c r="AD46" s="20">
        <f t="shared" si="2"/>
        <v>0.22005079966513938</v>
      </c>
      <c r="AF46" s="21" t="e">
        <f t="shared" si="3"/>
        <v>#DIV/0!</v>
      </c>
      <c r="AG46" s="21" t="str">
        <f t="shared" si="4"/>
        <v>China, P.R.: Mainland</v>
      </c>
    </row>
    <row r="47" spans="1:33" x14ac:dyDescent="0.15">
      <c r="A47" s="26" t="s">
        <v>34</v>
      </c>
      <c r="B47" s="20" t="e">
        <f t="shared" si="2"/>
        <v>#DIV/0!</v>
      </c>
      <c r="C47" s="20" t="e">
        <f t="shared" si="2"/>
        <v>#DIV/0!</v>
      </c>
      <c r="D47" s="20" t="e">
        <f t="shared" si="2"/>
        <v>#DIV/0!</v>
      </c>
      <c r="E47" s="20" t="e">
        <f t="shared" si="2"/>
        <v>#DIV/0!</v>
      </c>
      <c r="F47" s="20" t="e">
        <f t="shared" si="2"/>
        <v>#DIV/0!</v>
      </c>
      <c r="G47" s="20" t="e">
        <f t="shared" si="2"/>
        <v>#DIV/0!</v>
      </c>
      <c r="H47" s="20" t="e">
        <f t="shared" si="2"/>
        <v>#DIV/0!</v>
      </c>
      <c r="I47" s="20">
        <f t="shared" si="2"/>
        <v>8.9279902617653839E-3</v>
      </c>
      <c r="J47" s="20">
        <f t="shared" si="2"/>
        <v>8.7138287003884988E-3</v>
      </c>
      <c r="K47" s="20">
        <f t="shared" si="2"/>
        <v>1.0462983086904513E-2</v>
      </c>
      <c r="L47" s="20">
        <f t="shared" si="2"/>
        <v>9.2549471236073808E-3</v>
      </c>
      <c r="M47" s="20">
        <f t="shared" si="2"/>
        <v>4.7930020557664802E-3</v>
      </c>
      <c r="N47" s="20">
        <f t="shared" si="2"/>
        <v>4.4721606632112986E-3</v>
      </c>
      <c r="O47" s="20">
        <f t="shared" si="2"/>
        <v>6.0226295988127483E-3</v>
      </c>
      <c r="P47" s="20">
        <f t="shared" si="2"/>
        <v>6.1237421591958429E-3</v>
      </c>
      <c r="Q47" s="20">
        <f t="shared" si="2"/>
        <v>8.3063619846165514E-3</v>
      </c>
      <c r="R47" s="20">
        <f t="shared" si="2"/>
        <v>7.3350656034765708E-3</v>
      </c>
      <c r="S47" s="20">
        <f t="shared" si="2"/>
        <v>6.9243652611320075E-3</v>
      </c>
      <c r="T47" s="20">
        <f t="shared" si="2"/>
        <v>5.1250764909453869E-3</v>
      </c>
      <c r="U47" s="20">
        <f t="shared" si="2"/>
        <v>5.2966685729735159E-3</v>
      </c>
      <c r="V47" s="20">
        <f t="shared" si="2"/>
        <v>5.729019080478564E-3</v>
      </c>
      <c r="W47" s="20">
        <f t="shared" si="2"/>
        <v>7.2666980097793746E-3</v>
      </c>
      <c r="X47" s="20">
        <f t="shared" si="2"/>
        <v>6.163220377818756E-3</v>
      </c>
      <c r="Y47" s="20">
        <f t="shared" ref="Y47:AD47" si="5">Y11/Y$36</f>
        <v>5.448791431172508E-3</v>
      </c>
      <c r="Z47" s="20">
        <f t="shared" si="5"/>
        <v>3.4403691642103051E-3</v>
      </c>
      <c r="AA47" s="20">
        <f t="shared" si="5"/>
        <v>3.7513259803406288E-3</v>
      </c>
      <c r="AB47" s="20">
        <f t="shared" si="5"/>
        <v>3.7217933403544826E-3</v>
      </c>
      <c r="AC47" s="20">
        <f t="shared" si="5"/>
        <v>3.8198663096302155E-3</v>
      </c>
      <c r="AD47" s="20">
        <f t="shared" si="5"/>
        <v>4.0038396174929356E-3</v>
      </c>
      <c r="AF47" s="21" t="e">
        <f t="shared" si="3"/>
        <v>#DIV/0!</v>
      </c>
      <c r="AG47" s="21" t="str">
        <f t="shared" si="4"/>
        <v>Finland</v>
      </c>
    </row>
    <row r="48" spans="1:33" x14ac:dyDescent="0.15">
      <c r="A48" s="26" t="s">
        <v>35</v>
      </c>
      <c r="B48" s="20" t="e">
        <f t="shared" ref="B48:AD56" si="6">B12/B$36</f>
        <v>#DIV/0!</v>
      </c>
      <c r="C48" s="20" t="e">
        <f t="shared" si="6"/>
        <v>#DIV/0!</v>
      </c>
      <c r="D48" s="20" t="e">
        <f t="shared" si="6"/>
        <v>#DIV/0!</v>
      </c>
      <c r="E48" s="20" t="e">
        <f t="shared" si="6"/>
        <v>#DIV/0!</v>
      </c>
      <c r="F48" s="20" t="e">
        <f t="shared" si="6"/>
        <v>#DIV/0!</v>
      </c>
      <c r="G48" s="20" t="e">
        <f t="shared" si="6"/>
        <v>#DIV/0!</v>
      </c>
      <c r="H48" s="20" t="e">
        <f t="shared" si="6"/>
        <v>#DIV/0!</v>
      </c>
      <c r="I48" s="20">
        <f t="shared" si="6"/>
        <v>4.787832738897603E-2</v>
      </c>
      <c r="J48" s="20">
        <f t="shared" si="6"/>
        <v>4.6007521646577489E-2</v>
      </c>
      <c r="K48" s="20">
        <f t="shared" si="6"/>
        <v>4.3386398868112415E-2</v>
      </c>
      <c r="L48" s="20">
        <f t="shared" si="6"/>
        <v>3.7753573236357703E-2</v>
      </c>
      <c r="M48" s="20">
        <f t="shared" si="6"/>
        <v>4.53219440970715E-2</v>
      </c>
      <c r="N48" s="20">
        <f t="shared" si="6"/>
        <v>5.4243675057364785E-2</v>
      </c>
      <c r="O48" s="20">
        <f t="shared" si="6"/>
        <v>5.5428988578240947E-2</v>
      </c>
      <c r="P48" s="20">
        <f t="shared" si="6"/>
        <v>4.442095529451548E-2</v>
      </c>
      <c r="Q48" s="20">
        <f t="shared" si="6"/>
        <v>3.7558580657052511E-2</v>
      </c>
      <c r="R48" s="20">
        <f t="shared" si="6"/>
        <v>3.4136733163985723E-2</v>
      </c>
      <c r="S48" s="20">
        <f t="shared" si="6"/>
        <v>3.1547919415323041E-2</v>
      </c>
      <c r="T48" s="20">
        <f t="shared" si="6"/>
        <v>3.0211460136482161E-2</v>
      </c>
      <c r="U48" s="20">
        <f t="shared" si="6"/>
        <v>2.972338154595627E-2</v>
      </c>
      <c r="V48" s="20">
        <f t="shared" si="6"/>
        <v>2.6652457494078033E-2</v>
      </c>
      <c r="W48" s="20">
        <f t="shared" si="6"/>
        <v>2.5180345138512548E-2</v>
      </c>
      <c r="X48" s="20">
        <f t="shared" si="6"/>
        <v>2.4714322489361541E-2</v>
      </c>
      <c r="Y48" s="20">
        <f t="shared" si="6"/>
        <v>2.5136154580751722E-2</v>
      </c>
      <c r="Z48" s="20">
        <f t="shared" si="6"/>
        <v>2.4528521085412997E-2</v>
      </c>
      <c r="AA48" s="20">
        <f t="shared" si="6"/>
        <v>3.0618992648749468E-2</v>
      </c>
      <c r="AB48" s="20">
        <f t="shared" si="6"/>
        <v>2.6054300331399157E-2</v>
      </c>
      <c r="AC48" s="20">
        <f t="shared" si="6"/>
        <v>2.3380441424681368E-2</v>
      </c>
      <c r="AD48" s="20">
        <f t="shared" si="6"/>
        <v>2.3167008289882406E-2</v>
      </c>
      <c r="AF48" s="21" t="e">
        <f t="shared" si="3"/>
        <v>#DIV/0!</v>
      </c>
      <c r="AG48" s="21" t="str">
        <f t="shared" si="4"/>
        <v>France</v>
      </c>
    </row>
    <row r="49" spans="1:33" x14ac:dyDescent="0.15">
      <c r="A49" s="26" t="s">
        <v>36</v>
      </c>
      <c r="B49" s="20" t="e">
        <f t="shared" si="6"/>
        <v>#DIV/0!</v>
      </c>
      <c r="C49" s="20" t="e">
        <f t="shared" si="6"/>
        <v>#DIV/0!</v>
      </c>
      <c r="D49" s="20" t="e">
        <f t="shared" si="6"/>
        <v>#DIV/0!</v>
      </c>
      <c r="E49" s="20" t="e">
        <f t="shared" si="6"/>
        <v>#DIV/0!</v>
      </c>
      <c r="F49" s="20" t="e">
        <f t="shared" si="6"/>
        <v>#DIV/0!</v>
      </c>
      <c r="G49" s="20" t="e">
        <f t="shared" si="6"/>
        <v>#DIV/0!</v>
      </c>
      <c r="H49" s="20" t="e">
        <f t="shared" si="6"/>
        <v>#DIV/0!</v>
      </c>
      <c r="I49" s="20">
        <f t="shared" si="6"/>
        <v>0.14983884050856822</v>
      </c>
      <c r="J49" s="20">
        <f t="shared" si="6"/>
        <v>0.15825936216099057</v>
      </c>
      <c r="K49" s="20">
        <f t="shared" si="6"/>
        <v>0.14311775461171417</v>
      </c>
      <c r="L49" s="20">
        <f t="shared" si="6"/>
        <v>0.15823911870120533</v>
      </c>
      <c r="M49" s="20">
        <f t="shared" si="6"/>
        <v>0.15763481926672659</v>
      </c>
      <c r="N49" s="20">
        <f t="shared" si="6"/>
        <v>0.14549929856418559</v>
      </c>
      <c r="O49" s="20">
        <f t="shared" si="6"/>
        <v>0.14632647029836754</v>
      </c>
      <c r="P49" s="20">
        <f t="shared" si="6"/>
        <v>0.13952146642405658</v>
      </c>
      <c r="Q49" s="20">
        <f t="shared" si="6"/>
        <v>0.13372727963802886</v>
      </c>
      <c r="R49" s="20">
        <f t="shared" si="6"/>
        <v>0.12350836076696466</v>
      </c>
      <c r="S49" s="20">
        <f t="shared" si="6"/>
        <v>0.13065851009669208</v>
      </c>
      <c r="T49" s="20">
        <f t="shared" si="6"/>
        <v>0.12440034837611927</v>
      </c>
      <c r="U49" s="20">
        <f t="shared" si="6"/>
        <v>0.1291610668010687</v>
      </c>
      <c r="V49" s="20">
        <f t="shared" si="6"/>
        <v>0.11718963973423586</v>
      </c>
      <c r="W49" s="20">
        <f t="shared" si="6"/>
        <v>0.10921733715880587</v>
      </c>
      <c r="X49" s="20">
        <f t="shared" si="6"/>
        <v>0.11156244937778764</v>
      </c>
      <c r="Y49" s="20">
        <f t="shared" si="6"/>
        <v>0.11678844782231587</v>
      </c>
      <c r="Z49" s="20">
        <f t="shared" si="6"/>
        <v>0.13637200111810865</v>
      </c>
      <c r="AA49" s="20">
        <f t="shared" si="6"/>
        <v>0.14502801863416592</v>
      </c>
      <c r="AB49" s="20">
        <f t="shared" si="6"/>
        <v>0.13887308436227963</v>
      </c>
      <c r="AC49" s="20">
        <f t="shared" si="6"/>
        <v>0.13183522126186775</v>
      </c>
      <c r="AD49" s="20">
        <f t="shared" si="6"/>
        <v>0.13656213616357488</v>
      </c>
      <c r="AF49" s="21" t="e">
        <f t="shared" si="3"/>
        <v>#DIV/0!</v>
      </c>
      <c r="AG49" s="21" t="str">
        <f t="shared" si="4"/>
        <v>Germany</v>
      </c>
    </row>
    <row r="50" spans="1:33" x14ac:dyDescent="0.15">
      <c r="A50" s="26" t="s">
        <v>80</v>
      </c>
      <c r="B50" s="20" t="e">
        <f t="shared" si="6"/>
        <v>#DIV/0!</v>
      </c>
      <c r="C50" s="20" t="e">
        <f t="shared" si="6"/>
        <v>#DIV/0!</v>
      </c>
      <c r="D50" s="20" t="e">
        <f t="shared" si="6"/>
        <v>#DIV/0!</v>
      </c>
      <c r="E50" s="20" t="e">
        <f t="shared" si="6"/>
        <v>#DIV/0!</v>
      </c>
      <c r="F50" s="20" t="e">
        <f t="shared" si="6"/>
        <v>#DIV/0!</v>
      </c>
      <c r="G50" s="20" t="e">
        <f t="shared" si="6"/>
        <v>#DIV/0!</v>
      </c>
      <c r="H50" s="20" t="e">
        <f t="shared" si="6"/>
        <v>#DIV/0!</v>
      </c>
      <c r="I50" s="20">
        <f t="shared" si="6"/>
        <v>2.3146225642704257E-2</v>
      </c>
      <c r="J50" s="20">
        <f t="shared" si="6"/>
        <v>2.1341418975361279E-2</v>
      </c>
      <c r="K50" s="20">
        <f t="shared" si="6"/>
        <v>1.6164169749507507E-2</v>
      </c>
      <c r="L50" s="20">
        <f t="shared" si="6"/>
        <v>1.5959769487763186E-2</v>
      </c>
      <c r="M50" s="20">
        <f t="shared" si="6"/>
        <v>1.6418485337808431E-2</v>
      </c>
      <c r="N50" s="20">
        <f t="shared" si="6"/>
        <v>1.5217257708236511E-2</v>
      </c>
      <c r="O50" s="20">
        <f t="shared" si="6"/>
        <v>1.8510726496751086E-2</v>
      </c>
      <c r="P50" s="20">
        <f t="shared" si="6"/>
        <v>2.8444243705339056E-2</v>
      </c>
      <c r="Q50" s="20">
        <f t="shared" si="6"/>
        <v>2.5297332141585808E-2</v>
      </c>
      <c r="R50" s="20">
        <f t="shared" si="6"/>
        <v>2.6681112745609869E-2</v>
      </c>
      <c r="S50" s="20">
        <f t="shared" si="6"/>
        <v>3.7038112887382069E-2</v>
      </c>
      <c r="T50" s="20">
        <f t="shared" si="6"/>
        <v>4.2508214170658268E-2</v>
      </c>
      <c r="U50" s="20">
        <f t="shared" si="6"/>
        <v>5.0457303120991899E-2</v>
      </c>
      <c r="V50" s="20">
        <f t="shared" si="6"/>
        <v>5.1656999919720732E-2</v>
      </c>
      <c r="W50" s="20">
        <f t="shared" si="6"/>
        <v>6.1192973739715099E-2</v>
      </c>
      <c r="X50" s="20">
        <f t="shared" si="6"/>
        <v>6.1939078506988487E-2</v>
      </c>
      <c r="Y50" s="20">
        <f t="shared" si="6"/>
        <v>6.5926462788764323E-2</v>
      </c>
      <c r="Z50" s="20">
        <f t="shared" si="6"/>
        <v>6.7575477497795272E-2</v>
      </c>
      <c r="AA50" s="20">
        <f t="shared" si="6"/>
        <v>6.2791626541441867E-2</v>
      </c>
      <c r="AB50" s="20">
        <f t="shared" si="6"/>
        <v>6.9969827720511843E-2</v>
      </c>
      <c r="AC50" s="20">
        <f t="shared" si="6"/>
        <v>6.6610567987992017E-2</v>
      </c>
      <c r="AD50" s="20">
        <f t="shared" si="6"/>
        <v>7.1057241312788025E-2</v>
      </c>
      <c r="AF50" s="21" t="e">
        <f t="shared" si="3"/>
        <v>#DIV/0!</v>
      </c>
      <c r="AG50" s="21" t="str">
        <f t="shared" si="4"/>
        <v>India</v>
      </c>
    </row>
    <row r="51" spans="1:33" x14ac:dyDescent="0.15">
      <c r="A51" s="26" t="s">
        <v>81</v>
      </c>
      <c r="B51" s="20" t="e">
        <f t="shared" si="6"/>
        <v>#DIV/0!</v>
      </c>
      <c r="C51" s="20" t="e">
        <f t="shared" si="6"/>
        <v>#DIV/0!</v>
      </c>
      <c r="D51" s="20" t="e">
        <f t="shared" si="6"/>
        <v>#DIV/0!</v>
      </c>
      <c r="E51" s="20" t="e">
        <f t="shared" si="6"/>
        <v>#DIV/0!</v>
      </c>
      <c r="F51" s="20" t="e">
        <f t="shared" si="6"/>
        <v>#DIV/0!</v>
      </c>
      <c r="G51" s="20" t="e">
        <f t="shared" si="6"/>
        <v>#DIV/0!</v>
      </c>
      <c r="H51" s="20" t="e">
        <f t="shared" si="6"/>
        <v>#DIV/0!</v>
      </c>
      <c r="I51" s="20">
        <f t="shared" si="6"/>
        <v>1.0595443957226089E-3</v>
      </c>
      <c r="J51" s="20">
        <f t="shared" si="6"/>
        <v>9.0986020971208729E-3</v>
      </c>
      <c r="K51" s="20">
        <f t="shared" si="6"/>
        <v>8.2985154252314345E-3</v>
      </c>
      <c r="L51" s="20">
        <f t="shared" si="6"/>
        <v>6.8477611869354723E-3</v>
      </c>
      <c r="M51" s="20">
        <f t="shared" si="6"/>
        <v>7.5950989840247139E-3</v>
      </c>
      <c r="N51" s="20">
        <f t="shared" si="6"/>
        <v>8.001767766647374E-3</v>
      </c>
      <c r="O51" s="20">
        <f t="shared" si="6"/>
        <v>6.8927267362651886E-3</v>
      </c>
      <c r="P51" s="20">
        <f t="shared" si="6"/>
        <v>7.4313819631488323E-3</v>
      </c>
      <c r="Q51" s="20">
        <f t="shared" si="6"/>
        <v>6.9292954591196028E-3</v>
      </c>
      <c r="R51" s="20">
        <f t="shared" si="6"/>
        <v>7.3912592381419704E-3</v>
      </c>
      <c r="S51" s="20">
        <f t="shared" si="6"/>
        <v>7.703703345673117E-3</v>
      </c>
      <c r="T51" s="20">
        <f t="shared" si="6"/>
        <v>1.1871174855183511E-2</v>
      </c>
      <c r="U51" s="20">
        <f t="shared" si="6"/>
        <v>1.0388513533815166E-2</v>
      </c>
      <c r="V51" s="20">
        <f t="shared" si="6"/>
        <v>1.1962678029633682E-2</v>
      </c>
      <c r="W51" s="20">
        <f t="shared" si="6"/>
        <v>1.1146049749131807E-2</v>
      </c>
      <c r="X51" s="20">
        <f t="shared" si="6"/>
        <v>1.0140102753748615E-2</v>
      </c>
      <c r="Y51" s="20">
        <f t="shared" si="6"/>
        <v>9.6901415691860379E-3</v>
      </c>
      <c r="Z51" s="20">
        <f t="shared" si="6"/>
        <v>8.433532584010299E-3</v>
      </c>
      <c r="AA51" s="20">
        <f t="shared" si="6"/>
        <v>9.30452951860989E-3</v>
      </c>
      <c r="AB51" s="20">
        <f t="shared" si="6"/>
        <v>1.015836267825403E-2</v>
      </c>
      <c r="AC51" s="20">
        <f t="shared" si="6"/>
        <v>1.2534374384684232E-2</v>
      </c>
      <c r="AD51" s="20">
        <f t="shared" si="6"/>
        <v>1.0795577713629736E-2</v>
      </c>
      <c r="AF51" s="21" t="e">
        <f t="shared" si="3"/>
        <v>#DIV/0!</v>
      </c>
      <c r="AG51" s="21" t="str">
        <f t="shared" si="4"/>
        <v>Indonesia</v>
      </c>
    </row>
    <row r="52" spans="1:33" x14ac:dyDescent="0.15">
      <c r="A52" s="26" t="s">
        <v>39</v>
      </c>
      <c r="B52" s="20" t="e">
        <f t="shared" si="6"/>
        <v>#DIV/0!</v>
      </c>
      <c r="C52" s="20" t="e">
        <f t="shared" si="6"/>
        <v>#DIV/0!</v>
      </c>
      <c r="D52" s="20" t="e">
        <f t="shared" si="6"/>
        <v>#DIV/0!</v>
      </c>
      <c r="E52" s="20" t="e">
        <f t="shared" si="6"/>
        <v>#DIV/0!</v>
      </c>
      <c r="F52" s="20" t="e">
        <f t="shared" si="6"/>
        <v>#DIV/0!</v>
      </c>
      <c r="G52" s="20" t="e">
        <f t="shared" si="6"/>
        <v>#DIV/0!</v>
      </c>
      <c r="H52" s="20" t="e">
        <f t="shared" si="6"/>
        <v>#DIV/0!</v>
      </c>
      <c r="I52" s="20">
        <f t="shared" si="6"/>
        <v>5.0408195952368666E-2</v>
      </c>
      <c r="J52" s="20">
        <f t="shared" si="6"/>
        <v>4.5622345941830067E-2</v>
      </c>
      <c r="K52" s="20">
        <f t="shared" si="6"/>
        <v>4.5030858782480664E-2</v>
      </c>
      <c r="L52" s="20">
        <f t="shared" si="6"/>
        <v>4.6129506733290034E-2</v>
      </c>
      <c r="M52" s="20">
        <f t="shared" si="6"/>
        <v>4.4088975171003457E-2</v>
      </c>
      <c r="N52" s="20">
        <f t="shared" si="6"/>
        <v>3.8998549334910954E-2</v>
      </c>
      <c r="O52" s="20">
        <f t="shared" si="6"/>
        <v>3.8167420213934183E-2</v>
      </c>
      <c r="P52" s="20">
        <f t="shared" si="6"/>
        <v>3.4893192843339339E-2</v>
      </c>
      <c r="Q52" s="20">
        <f t="shared" si="6"/>
        <v>3.607170739605188E-2</v>
      </c>
      <c r="R52" s="20">
        <f t="shared" si="6"/>
        <v>3.1157739247090768E-2</v>
      </c>
      <c r="S52" s="20">
        <f t="shared" si="6"/>
        <v>3.117688528153964E-2</v>
      </c>
      <c r="T52" s="20">
        <f t="shared" si="6"/>
        <v>2.9660680801062399E-2</v>
      </c>
      <c r="U52" s="20">
        <f t="shared" si="6"/>
        <v>2.9601691039802897E-2</v>
      </c>
      <c r="V52" s="20">
        <f t="shared" si="6"/>
        <v>3.1349902682436898E-2</v>
      </c>
      <c r="W52" s="20">
        <f t="shared" si="6"/>
        <v>2.9045270083342761E-2</v>
      </c>
      <c r="X52" s="20">
        <f t="shared" si="6"/>
        <v>2.8189791348587068E-2</v>
      </c>
      <c r="Y52" s="20">
        <f t="shared" si="6"/>
        <v>2.9641835640848633E-2</v>
      </c>
      <c r="Z52" s="20">
        <f t="shared" si="6"/>
        <v>3.0302064999679277E-2</v>
      </c>
      <c r="AA52" s="20">
        <f t="shared" si="6"/>
        <v>2.9592348871873005E-2</v>
      </c>
      <c r="AB52" s="20">
        <f t="shared" si="6"/>
        <v>2.879145344928416E-2</v>
      </c>
      <c r="AC52" s="20">
        <f t="shared" si="6"/>
        <v>2.8800460728820313E-2</v>
      </c>
      <c r="AD52" s="20">
        <f t="shared" si="6"/>
        <v>2.5359610979207754E-2</v>
      </c>
      <c r="AF52" s="21" t="e">
        <f t="shared" si="3"/>
        <v>#DIV/0!</v>
      </c>
      <c r="AG52" s="21" t="str">
        <f t="shared" si="4"/>
        <v>Italy</v>
      </c>
    </row>
    <row r="53" spans="1:33" x14ac:dyDescent="0.15">
      <c r="A53" s="26" t="s">
        <v>57</v>
      </c>
      <c r="B53" s="20" t="e">
        <f t="shared" si="6"/>
        <v>#DIV/0!</v>
      </c>
      <c r="C53" s="20" t="e">
        <f t="shared" si="6"/>
        <v>#DIV/0!</v>
      </c>
      <c r="D53" s="20" t="e">
        <f t="shared" si="6"/>
        <v>#DIV/0!</v>
      </c>
      <c r="E53" s="20" t="e">
        <f t="shared" si="6"/>
        <v>#DIV/0!</v>
      </c>
      <c r="F53" s="20" t="e">
        <f t="shared" si="6"/>
        <v>#DIV/0!</v>
      </c>
      <c r="G53" s="20" t="e">
        <f t="shared" si="6"/>
        <v>#DIV/0!</v>
      </c>
      <c r="H53" s="20" t="e">
        <f t="shared" si="6"/>
        <v>#DIV/0!</v>
      </c>
      <c r="I53" s="20">
        <f t="shared" si="6"/>
        <v>9.5351318102291555E-2</v>
      </c>
      <c r="J53" s="20">
        <f t="shared" si="6"/>
        <v>8.8148951858419908E-2</v>
      </c>
      <c r="K53" s="20">
        <f t="shared" si="6"/>
        <v>9.0939982020704135E-2</v>
      </c>
      <c r="L53" s="20">
        <f t="shared" si="6"/>
        <v>7.8670728391597111E-2</v>
      </c>
      <c r="M53" s="20">
        <f t="shared" si="6"/>
        <v>8.6553487919624528E-2</v>
      </c>
      <c r="N53" s="20">
        <f t="shared" si="6"/>
        <v>0.10593283582282721</v>
      </c>
      <c r="O53" s="20">
        <f t="shared" si="6"/>
        <v>0.10633775635052679</v>
      </c>
      <c r="P53" s="20">
        <f t="shared" si="6"/>
        <v>0.10966989721194884</v>
      </c>
      <c r="Q53" s="20">
        <f t="shared" si="6"/>
        <v>0.11261402172907779</v>
      </c>
      <c r="R53" s="20">
        <f t="shared" si="6"/>
        <v>0.10391604242888502</v>
      </c>
      <c r="S53" s="20">
        <f t="shared" si="6"/>
        <v>0.10510539109730431</v>
      </c>
      <c r="T53" s="20">
        <f t="shared" si="6"/>
        <v>7.8465176351119104E-2</v>
      </c>
      <c r="U53" s="20">
        <f t="shared" si="6"/>
        <v>9.0997353692792216E-2</v>
      </c>
      <c r="V53" s="20">
        <f t="shared" si="6"/>
        <v>8.612506119295138E-2</v>
      </c>
      <c r="W53" s="20">
        <f t="shared" si="6"/>
        <v>7.5096810701119954E-2</v>
      </c>
      <c r="X53" s="20">
        <f t="shared" si="6"/>
        <v>7.0361627290544959E-2</v>
      </c>
      <c r="Y53" s="20">
        <f t="shared" si="6"/>
        <v>6.8187272382043557E-2</v>
      </c>
      <c r="Z53" s="20">
        <f t="shared" si="6"/>
        <v>6.4182532561805491E-2</v>
      </c>
      <c r="AA53" s="20">
        <f t="shared" si="6"/>
        <v>5.9795630806484194E-2</v>
      </c>
      <c r="AB53" s="20">
        <f t="shared" si="6"/>
        <v>6.0241643202220446E-2</v>
      </c>
      <c r="AC53" s="20">
        <f t="shared" si="6"/>
        <v>5.8596717195737925E-2</v>
      </c>
      <c r="AD53" s="20">
        <f t="shared" si="6"/>
        <v>5.9552909791600016E-2</v>
      </c>
      <c r="AF53" s="21" t="e">
        <f t="shared" si="3"/>
        <v>#DIV/0!</v>
      </c>
      <c r="AG53" s="21" t="str">
        <f t="shared" si="4"/>
        <v>Japan</v>
      </c>
    </row>
    <row r="54" spans="1:33" x14ac:dyDescent="0.15">
      <c r="A54" s="26" t="s">
        <v>522</v>
      </c>
      <c r="B54" s="20" t="e">
        <f t="shared" si="6"/>
        <v>#DIV/0!</v>
      </c>
      <c r="C54" s="20" t="e">
        <f t="shared" si="6"/>
        <v>#DIV/0!</v>
      </c>
      <c r="D54" s="20" t="e">
        <f t="shared" si="6"/>
        <v>#DIV/0!</v>
      </c>
      <c r="E54" s="20" t="e">
        <f t="shared" si="6"/>
        <v>#DIV/0!</v>
      </c>
      <c r="F54" s="20" t="e">
        <f t="shared" si="6"/>
        <v>#DIV/0!</v>
      </c>
      <c r="G54" s="20" t="e">
        <f t="shared" si="6"/>
        <v>#DIV/0!</v>
      </c>
      <c r="H54" s="20" t="e">
        <f t="shared" si="6"/>
        <v>#DIV/0!</v>
      </c>
      <c r="I54" s="20">
        <f t="shared" si="6"/>
        <v>2.6665416526385984E-2</v>
      </c>
      <c r="J54" s="20">
        <f t="shared" si="6"/>
        <v>3.2743554904156043E-2</v>
      </c>
      <c r="K54" s="20">
        <f t="shared" si="6"/>
        <v>2.8501086081555754E-2</v>
      </c>
      <c r="L54" s="20">
        <f t="shared" si="6"/>
        <v>2.4279887876760047E-2</v>
      </c>
      <c r="M54" s="20">
        <f t="shared" si="6"/>
        <v>2.3571424710532311E-2</v>
      </c>
      <c r="N54" s="20">
        <f t="shared" si="6"/>
        <v>2.167455857055919E-2</v>
      </c>
      <c r="O54" s="20">
        <f t="shared" si="6"/>
        <v>2.4875353916298155E-2</v>
      </c>
      <c r="P54" s="20">
        <f t="shared" si="6"/>
        <v>2.8700141937076543E-2</v>
      </c>
      <c r="Q54" s="20">
        <f t="shared" si="6"/>
        <v>2.8143976770673415E-2</v>
      </c>
      <c r="R54" s="20">
        <f t="shared" si="6"/>
        <v>2.5267931142547873E-2</v>
      </c>
      <c r="S54" s="20">
        <f t="shared" si="6"/>
        <v>2.4426551655818435E-2</v>
      </c>
      <c r="T54" s="20">
        <f t="shared" si="6"/>
        <v>2.2892340522453078E-2</v>
      </c>
      <c r="U54" s="20">
        <f t="shared" si="6"/>
        <v>2.9469998647072178E-2</v>
      </c>
      <c r="V54" s="20">
        <f t="shared" si="6"/>
        <v>3.1310386681139141E-2</v>
      </c>
      <c r="W54" s="20">
        <f t="shared" si="6"/>
        <v>2.7851470594387244E-2</v>
      </c>
      <c r="X54" s="20">
        <f t="shared" si="6"/>
        <v>2.3188500331433669E-2</v>
      </c>
      <c r="Y54" s="20">
        <f t="shared" si="6"/>
        <v>2.2847466115363136E-2</v>
      </c>
      <c r="Z54" s="20">
        <f t="shared" si="6"/>
        <v>2.1517301851903082E-2</v>
      </c>
      <c r="AA54" s="20">
        <f t="shared" si="6"/>
        <v>2.3109616669536266E-2</v>
      </c>
      <c r="AB54" s="20">
        <f t="shared" si="6"/>
        <v>2.5085458931608899E-2</v>
      </c>
      <c r="AC54" s="20">
        <f t="shared" si="6"/>
        <v>2.3401126649969333E-2</v>
      </c>
      <c r="AD54" s="20">
        <f t="shared" si="6"/>
        <v>1.9715881201922993E-2</v>
      </c>
      <c r="AF54" s="21" t="e">
        <f t="shared" si="3"/>
        <v>#DIV/0!</v>
      </c>
      <c r="AG54" s="21" t="str">
        <f t="shared" si="4"/>
        <v>Korea, Rep. Of</v>
      </c>
    </row>
    <row r="55" spans="1:33" x14ac:dyDescent="0.15">
      <c r="A55" s="26" t="s">
        <v>84</v>
      </c>
      <c r="B55" s="20" t="e">
        <f t="shared" si="6"/>
        <v>#DIV/0!</v>
      </c>
      <c r="C55" s="20" t="e">
        <f t="shared" si="6"/>
        <v>#DIV/0!</v>
      </c>
      <c r="D55" s="20" t="e">
        <f t="shared" si="6"/>
        <v>#DIV/0!</v>
      </c>
      <c r="E55" s="20" t="e">
        <f t="shared" si="6"/>
        <v>#DIV/0!</v>
      </c>
      <c r="F55" s="20" t="e">
        <f t="shared" si="6"/>
        <v>#DIV/0!</v>
      </c>
      <c r="G55" s="20" t="e">
        <f t="shared" si="6"/>
        <v>#DIV/0!</v>
      </c>
      <c r="H55" s="20" t="e">
        <f t="shared" si="6"/>
        <v>#DIV/0!</v>
      </c>
      <c r="I55" s="20">
        <f t="shared" si="6"/>
        <v>1.1629178481852593E-2</v>
      </c>
      <c r="J55" s="20">
        <f t="shared" si="6"/>
        <v>1.1988461659856698E-2</v>
      </c>
      <c r="K55" s="20">
        <f t="shared" si="6"/>
        <v>1.190933467140467E-2</v>
      </c>
      <c r="L55" s="20">
        <f t="shared" si="6"/>
        <v>1.4161027840842857E-2</v>
      </c>
      <c r="M55" s="20">
        <f t="shared" si="6"/>
        <v>1.3471859337659474E-2</v>
      </c>
      <c r="N55" s="20">
        <f t="shared" si="6"/>
        <v>1.2076672636541328E-2</v>
      </c>
      <c r="O55" s="20">
        <f t="shared" si="6"/>
        <v>1.2573009019346704E-2</v>
      </c>
      <c r="P55" s="20">
        <f t="shared" si="6"/>
        <v>1.168335649296077E-2</v>
      </c>
      <c r="Q55" s="20">
        <f t="shared" si="6"/>
        <v>1.2777595823860309E-2</v>
      </c>
      <c r="R55" s="20">
        <f t="shared" si="6"/>
        <v>1.2674403776107117E-2</v>
      </c>
      <c r="S55" s="20">
        <f t="shared" si="6"/>
        <v>1.4279128474896499E-2</v>
      </c>
      <c r="T55" s="20">
        <f t="shared" si="6"/>
        <v>1.5538454146564514E-2</v>
      </c>
      <c r="U55" s="20">
        <f t="shared" si="6"/>
        <v>1.6389562170190719E-2</v>
      </c>
      <c r="V55" s="20">
        <f t="shared" si="6"/>
        <v>1.5957056490193511E-2</v>
      </c>
      <c r="W55" s="20">
        <f t="shared" si="6"/>
        <v>1.7405403616535794E-2</v>
      </c>
      <c r="X55" s="20">
        <f t="shared" si="6"/>
        <v>1.2347167494008991E-2</v>
      </c>
      <c r="Y55" s="20">
        <f t="shared" si="6"/>
        <v>1.3037183562646737E-2</v>
      </c>
      <c r="Z55" s="20">
        <f t="shared" si="6"/>
        <v>1.2643911693222395E-2</v>
      </c>
      <c r="AA55" s="20">
        <f t="shared" si="6"/>
        <v>1.2732801724414586E-2</v>
      </c>
      <c r="AB55" s="20">
        <f t="shared" si="6"/>
        <v>1.340340725263502E-2</v>
      </c>
      <c r="AC55" s="20">
        <f t="shared" si="6"/>
        <v>1.369699047191357E-2</v>
      </c>
      <c r="AD55" s="20">
        <f t="shared" si="6"/>
        <v>1.3110141375986713E-2</v>
      </c>
      <c r="AF55" s="21" t="e">
        <f t="shared" si="3"/>
        <v>#DIV/0!</v>
      </c>
      <c r="AG55" s="21" t="str">
        <f t="shared" si="4"/>
        <v>Malaysia</v>
      </c>
    </row>
    <row r="56" spans="1:33" x14ac:dyDescent="0.15">
      <c r="A56" s="26" t="s">
        <v>230</v>
      </c>
      <c r="B56" s="20" t="e">
        <f t="shared" si="6"/>
        <v>#DIV/0!</v>
      </c>
      <c r="C56" s="20" t="e">
        <f t="shared" si="6"/>
        <v>#DIV/0!</v>
      </c>
      <c r="D56" s="20" t="e">
        <f t="shared" si="6"/>
        <v>#DIV/0!</v>
      </c>
      <c r="E56" s="20" t="e">
        <f t="shared" si="6"/>
        <v>#DIV/0!</v>
      </c>
      <c r="F56" s="20" t="e">
        <f t="shared" si="6"/>
        <v>#DIV/0!</v>
      </c>
      <c r="G56" s="20" t="e">
        <f t="shared" si="6"/>
        <v>#DIV/0!</v>
      </c>
      <c r="H56" s="20" t="e">
        <f t="shared" si="6"/>
        <v>#DIV/0!</v>
      </c>
      <c r="I56" s="20">
        <f t="shared" si="6"/>
        <v>5.2783856916635398E-3</v>
      </c>
      <c r="J56" s="20">
        <f t="shared" si="6"/>
        <v>4.1162343125543E-3</v>
      </c>
      <c r="K56" s="20">
        <f t="shared" si="6"/>
        <v>5.2833140235447893E-3</v>
      </c>
      <c r="L56" s="20">
        <f t="shared" si="6"/>
        <v>3.8660325566497746E-3</v>
      </c>
      <c r="M56" s="20">
        <f t="shared" si="6"/>
        <v>4.0008600004722119E-3</v>
      </c>
      <c r="N56" s="20">
        <f t="shared" si="6"/>
        <v>3.100560758518946E-3</v>
      </c>
      <c r="O56" s="20">
        <f t="shared" si="6"/>
        <v>3.4408651621770057E-3</v>
      </c>
      <c r="P56" s="20">
        <f t="shared" si="6"/>
        <v>3.9571446884179209E-3</v>
      </c>
      <c r="Q56" s="20">
        <f t="shared" si="6"/>
        <v>5.3051147287216539E-3</v>
      </c>
      <c r="R56" s="20">
        <f t="shared" si="6"/>
        <v>4.1271242713682181E-3</v>
      </c>
      <c r="S56" s="20">
        <f t="shared" si="6"/>
        <v>4.3271034764106884E-3</v>
      </c>
      <c r="T56" s="20">
        <f t="shared" si="6"/>
        <v>4.9217746400495362E-3</v>
      </c>
      <c r="U56" s="20">
        <f t="shared" si="6"/>
        <v>6.4882512199414665E-3</v>
      </c>
      <c r="V56" s="20">
        <f t="shared" si="6"/>
        <v>8.7092810213439762E-3</v>
      </c>
      <c r="W56" s="20">
        <f t="shared" si="6"/>
        <v>9.5293812514423721E-3</v>
      </c>
      <c r="X56" s="20">
        <f t="shared" si="6"/>
        <v>7.138067428946653E-3</v>
      </c>
      <c r="Y56" s="20">
        <f t="shared" ref="Y56:AD56" si="7">Y20/Y$36</f>
        <v>5.5665485247131186E-3</v>
      </c>
      <c r="Z56" s="20">
        <f t="shared" si="7"/>
        <v>5.8039322731220817E-3</v>
      </c>
      <c r="AA56" s="20">
        <f t="shared" si="7"/>
        <v>7.6292383172264474E-3</v>
      </c>
      <c r="AB56" s="20">
        <f t="shared" si="7"/>
        <v>5.2465550095445821E-3</v>
      </c>
      <c r="AC56" s="20">
        <f t="shared" si="7"/>
        <v>6.9356200055628219E-3</v>
      </c>
      <c r="AD56" s="20">
        <f t="shared" si="7"/>
        <v>6.940872363986445E-3</v>
      </c>
      <c r="AF56" s="21" t="e">
        <f t="shared" si="3"/>
        <v>#DIV/0!</v>
      </c>
      <c r="AG56" s="21" t="str">
        <f t="shared" si="4"/>
        <v>Mexico</v>
      </c>
    </row>
    <row r="57" spans="1:33" x14ac:dyDescent="0.15">
      <c r="A57" s="26" t="s">
        <v>44</v>
      </c>
      <c r="B57" s="20" t="e">
        <f t="shared" ref="B57:AD65" si="8">B21/B$36</f>
        <v>#DIV/0!</v>
      </c>
      <c r="C57" s="20" t="e">
        <f t="shared" si="8"/>
        <v>#DIV/0!</v>
      </c>
      <c r="D57" s="20" t="e">
        <f t="shared" si="8"/>
        <v>#DIV/0!</v>
      </c>
      <c r="E57" s="20" t="e">
        <f t="shared" si="8"/>
        <v>#DIV/0!</v>
      </c>
      <c r="F57" s="20" t="e">
        <f t="shared" si="8"/>
        <v>#DIV/0!</v>
      </c>
      <c r="G57" s="20" t="e">
        <f t="shared" si="8"/>
        <v>#DIV/0!</v>
      </c>
      <c r="H57" s="20" t="e">
        <f t="shared" si="8"/>
        <v>#DIV/0!</v>
      </c>
      <c r="I57" s="20">
        <f t="shared" si="8"/>
        <v>5.0393965358659823E-2</v>
      </c>
      <c r="J57" s="20">
        <f t="shared" si="8"/>
        <v>4.4261351393802675E-2</v>
      </c>
      <c r="K57" s="20">
        <f t="shared" si="8"/>
        <v>3.9145986224012143E-2</v>
      </c>
      <c r="L57" s="20">
        <f t="shared" si="8"/>
        <v>3.5246163919920102E-2</v>
      </c>
      <c r="M57" s="20">
        <f t="shared" si="8"/>
        <v>4.2909769837118236E-2</v>
      </c>
      <c r="N57" s="20">
        <f t="shared" si="8"/>
        <v>3.9317712155269233E-2</v>
      </c>
      <c r="O57" s="20">
        <f t="shared" si="8"/>
        <v>3.6390113174360993E-2</v>
      </c>
      <c r="P57" s="20">
        <f t="shared" si="8"/>
        <v>3.9382995088846705E-2</v>
      </c>
      <c r="Q57" s="20">
        <f t="shared" si="8"/>
        <v>4.0195223431531632E-2</v>
      </c>
      <c r="R57" s="20">
        <f t="shared" si="8"/>
        <v>3.4944763769722338E-2</v>
      </c>
      <c r="S57" s="20">
        <f t="shared" si="8"/>
        <v>3.9960325538867608E-2</v>
      </c>
      <c r="T57" s="20">
        <f t="shared" si="8"/>
        <v>3.4837976330213669E-2</v>
      </c>
      <c r="U57" s="20">
        <f t="shared" si="8"/>
        <v>3.172028949092396E-2</v>
      </c>
      <c r="V57" s="20">
        <f t="shared" si="8"/>
        <v>3.0460678967615475E-2</v>
      </c>
      <c r="W57" s="20">
        <f t="shared" si="8"/>
        <v>3.3374912642666642E-2</v>
      </c>
      <c r="X57" s="20">
        <f t="shared" si="8"/>
        <v>3.4417005733201417E-2</v>
      </c>
      <c r="Y57" s="20">
        <f t="shared" si="8"/>
        <v>3.4766149342186942E-2</v>
      </c>
      <c r="Z57" s="20">
        <f t="shared" si="8"/>
        <v>2.9039792362701832E-2</v>
      </c>
      <c r="AA57" s="20">
        <f t="shared" si="8"/>
        <v>3.2611785264420601E-2</v>
      </c>
      <c r="AB57" s="20">
        <f t="shared" si="8"/>
        <v>3.4949746740572343E-2</v>
      </c>
      <c r="AC57" s="20">
        <f t="shared" si="8"/>
        <v>3.3858665251818756E-2</v>
      </c>
      <c r="AD57" s="20">
        <f t="shared" si="8"/>
        <v>3.3529680884667887E-2</v>
      </c>
      <c r="AF57" s="21" t="e">
        <f t="shared" si="3"/>
        <v>#DIV/0!</v>
      </c>
      <c r="AG57" s="21" t="str">
        <f t="shared" si="4"/>
        <v>Netherlands, The</v>
      </c>
    </row>
    <row r="58" spans="1:33" x14ac:dyDescent="0.15">
      <c r="A58" s="26" t="s">
        <v>59</v>
      </c>
      <c r="B58" s="20" t="e">
        <f t="shared" si="8"/>
        <v>#DIV/0!</v>
      </c>
      <c r="C58" s="20" t="e">
        <f t="shared" si="8"/>
        <v>#DIV/0!</v>
      </c>
      <c r="D58" s="20" t="e">
        <f t="shared" si="8"/>
        <v>#DIV/0!</v>
      </c>
      <c r="E58" s="20" t="e">
        <f t="shared" si="8"/>
        <v>#DIV/0!</v>
      </c>
      <c r="F58" s="20" t="e">
        <f t="shared" si="8"/>
        <v>#DIV/0!</v>
      </c>
      <c r="G58" s="20" t="e">
        <f t="shared" si="8"/>
        <v>#DIV/0!</v>
      </c>
      <c r="H58" s="20" t="e">
        <f t="shared" si="8"/>
        <v>#DIV/0!</v>
      </c>
      <c r="I58" s="20">
        <f t="shared" si="8"/>
        <v>2.3063881838235631E-3</v>
      </c>
      <c r="J58" s="20">
        <f t="shared" si="8"/>
        <v>2.0456094047583057E-3</v>
      </c>
      <c r="K58" s="20">
        <f t="shared" si="8"/>
        <v>2.2059244086375849E-3</v>
      </c>
      <c r="L58" s="20">
        <f t="shared" si="8"/>
        <v>2.1640250967751309E-3</v>
      </c>
      <c r="M58" s="20">
        <f t="shared" si="8"/>
        <v>2.4947437923634429E-3</v>
      </c>
      <c r="N58" s="20">
        <f t="shared" si="8"/>
        <v>2.3209332743267521E-3</v>
      </c>
      <c r="O58" s="20">
        <f t="shared" si="8"/>
        <v>2.5737978630346252E-3</v>
      </c>
      <c r="P58" s="20">
        <f t="shared" si="8"/>
        <v>2.6805172927341771E-3</v>
      </c>
      <c r="Q58" s="20">
        <f t="shared" si="8"/>
        <v>2.3207919570862813E-3</v>
      </c>
      <c r="R58" s="20">
        <f t="shared" si="8"/>
        <v>2.1676951361249298E-3</v>
      </c>
      <c r="S58" s="20">
        <f t="shared" si="8"/>
        <v>2.5120534867613077E-3</v>
      </c>
      <c r="T58" s="20">
        <f t="shared" si="8"/>
        <v>2.185958273858478E-3</v>
      </c>
      <c r="U58" s="20">
        <f t="shared" si="8"/>
        <v>2.0438000061742795E-3</v>
      </c>
      <c r="V58" s="20">
        <f t="shared" si="8"/>
        <v>1.9386281753485265E-3</v>
      </c>
      <c r="W58" s="20">
        <f t="shared" si="8"/>
        <v>2.0954099007001619E-3</v>
      </c>
      <c r="X58" s="20">
        <f t="shared" si="8"/>
        <v>2.0666206009086279E-3</v>
      </c>
      <c r="Y58" s="20">
        <f t="shared" si="8"/>
        <v>2.1921942675277345E-3</v>
      </c>
      <c r="Z58" s="20">
        <f t="shared" si="8"/>
        <v>2.2371818022691174E-3</v>
      </c>
      <c r="AA58" s="20">
        <f t="shared" si="8"/>
        <v>2.1552599123685554E-3</v>
      </c>
      <c r="AB58" s="20">
        <f t="shared" si="8"/>
        <v>2.1984188564946783E-3</v>
      </c>
      <c r="AC58" s="20">
        <f t="shared" si="8"/>
        <v>2.2267074458771092E-3</v>
      </c>
      <c r="AD58" s="20">
        <f t="shared" si="8"/>
        <v>1.9199889520965531E-3</v>
      </c>
      <c r="AF58" s="21" t="e">
        <f t="shared" si="3"/>
        <v>#DIV/0!</v>
      </c>
      <c r="AG58" s="21" t="str">
        <f t="shared" si="4"/>
        <v>New Zealand</v>
      </c>
    </row>
    <row r="59" spans="1:33" x14ac:dyDescent="0.15">
      <c r="A59" s="26" t="s">
        <v>60</v>
      </c>
      <c r="B59" s="20" t="e">
        <f t="shared" si="8"/>
        <v>#DIV/0!</v>
      </c>
      <c r="C59" s="20" t="e">
        <f t="shared" si="8"/>
        <v>#DIV/0!</v>
      </c>
      <c r="D59" s="20" t="e">
        <f t="shared" si="8"/>
        <v>#DIV/0!</v>
      </c>
      <c r="E59" s="20" t="e">
        <f t="shared" si="8"/>
        <v>#DIV/0!</v>
      </c>
      <c r="F59" s="20" t="e">
        <f t="shared" si="8"/>
        <v>#DIV/0!</v>
      </c>
      <c r="G59" s="20" t="e">
        <f t="shared" si="8"/>
        <v>#DIV/0!</v>
      </c>
      <c r="H59" s="20" t="e">
        <f t="shared" si="8"/>
        <v>#DIV/0!</v>
      </c>
      <c r="I59" s="20">
        <f t="shared" si="8"/>
        <v>1.8269334585891554E-3</v>
      </c>
      <c r="J59" s="20">
        <f t="shared" si="8"/>
        <v>1.8443865269257603E-3</v>
      </c>
      <c r="K59" s="20">
        <f t="shared" si="8"/>
        <v>1.4649950512730082E-3</v>
      </c>
      <c r="L59" s="20">
        <f t="shared" si="8"/>
        <v>1.2922956391230175E-3</v>
      </c>
      <c r="M59" s="20">
        <f t="shared" si="8"/>
        <v>1.7494947466272603E-3</v>
      </c>
      <c r="N59" s="20">
        <f t="shared" si="8"/>
        <v>1.7269397197176421E-3</v>
      </c>
      <c r="O59" s="20">
        <f t="shared" si="8"/>
        <v>1.3765305508170046E-3</v>
      </c>
      <c r="P59" s="20">
        <f t="shared" si="8"/>
        <v>1.4681089806752596E-3</v>
      </c>
      <c r="Q59" s="20">
        <f t="shared" si="8"/>
        <v>1.6760230053441069E-3</v>
      </c>
      <c r="R59" s="20">
        <f t="shared" si="8"/>
        <v>2.8788360014545007E-3</v>
      </c>
      <c r="S59" s="20">
        <f t="shared" si="8"/>
        <v>3.3405452481888929E-3</v>
      </c>
      <c r="T59" s="20">
        <f t="shared" si="8"/>
        <v>3.5630246586302932E-3</v>
      </c>
      <c r="U59" s="20">
        <f t="shared" si="8"/>
        <v>3.3201635342711101E-3</v>
      </c>
      <c r="V59" s="20">
        <f t="shared" si="8"/>
        <v>2.4573213089456765E-3</v>
      </c>
      <c r="W59" s="20">
        <f t="shared" si="8"/>
        <v>2.909804807824685E-3</v>
      </c>
      <c r="X59" s="20">
        <f t="shared" si="8"/>
        <v>2.890828218921674E-3</v>
      </c>
      <c r="Y59" s="20">
        <f t="shared" si="8"/>
        <v>1.9666755630188947E-3</v>
      </c>
      <c r="Z59" s="20">
        <f t="shared" si="8"/>
        <v>2.2400342986358605E-3</v>
      </c>
      <c r="AA59" s="20">
        <f t="shared" si="8"/>
        <v>3.0836332746960802E-3</v>
      </c>
      <c r="AB59" s="20">
        <f t="shared" si="8"/>
        <v>2.0889411471327309E-3</v>
      </c>
      <c r="AC59" s="20">
        <f t="shared" si="8"/>
        <v>2.6131812802729013E-3</v>
      </c>
      <c r="AD59" s="20">
        <f t="shared" si="8"/>
        <v>2.8691338136918828E-3</v>
      </c>
      <c r="AF59" s="21" t="e">
        <f t="shared" si="3"/>
        <v>#DIV/0!</v>
      </c>
      <c r="AG59" s="21" t="str">
        <f t="shared" si="4"/>
        <v>Norway</v>
      </c>
    </row>
    <row r="60" spans="1:33" x14ac:dyDescent="0.15">
      <c r="A60" s="26" t="s">
        <v>236</v>
      </c>
      <c r="B60" s="20" t="e">
        <f t="shared" si="8"/>
        <v>#DIV/0!</v>
      </c>
      <c r="C60" s="20" t="e">
        <f t="shared" si="8"/>
        <v>#DIV/0!</v>
      </c>
      <c r="D60" s="20" t="e">
        <f t="shared" si="8"/>
        <v>#DIV/0!</v>
      </c>
      <c r="E60" s="20" t="e">
        <f t="shared" si="8"/>
        <v>#DIV/0!</v>
      </c>
      <c r="F60" s="20" t="e">
        <f t="shared" si="8"/>
        <v>#DIV/0!</v>
      </c>
      <c r="G60" s="20" t="e">
        <f t="shared" si="8"/>
        <v>#DIV/0!</v>
      </c>
      <c r="H60" s="20" t="e">
        <f t="shared" si="8"/>
        <v>#DIV/0!</v>
      </c>
      <c r="I60" s="20">
        <f t="shared" si="8"/>
        <v>1.0520867363117501E-3</v>
      </c>
      <c r="J60" s="20">
        <f t="shared" si="8"/>
        <v>5.8226452503796209E-4</v>
      </c>
      <c r="K60" s="20">
        <f t="shared" si="8"/>
        <v>5.572953346076031E-4</v>
      </c>
      <c r="L60" s="20">
        <f t="shared" si="8"/>
        <v>3.3008809750204238E-4</v>
      </c>
      <c r="M60" s="20">
        <f t="shared" si="8"/>
        <v>4.8286809439786611E-4</v>
      </c>
      <c r="N60" s="20">
        <f t="shared" si="8"/>
        <v>5.7410122213380065E-4</v>
      </c>
      <c r="O60" s="20">
        <f t="shared" si="8"/>
        <v>3.3142176747032528E-4</v>
      </c>
      <c r="P60" s="20">
        <f t="shared" si="8"/>
        <v>2.6391308404923546E-4</v>
      </c>
      <c r="Q60" s="20">
        <f t="shared" si="8"/>
        <v>3.0780905825986544E-4</v>
      </c>
      <c r="R60" s="20">
        <f t="shared" si="8"/>
        <v>1.2567810908525516E-3</v>
      </c>
      <c r="S60" s="20">
        <f t="shared" si="8"/>
        <v>5.2878927466151185E-4</v>
      </c>
      <c r="T60" s="20">
        <f t="shared" si="8"/>
        <v>4.6186499049166371E-4</v>
      </c>
      <c r="U60" s="20">
        <f t="shared" si="8"/>
        <v>9.1291113420489684E-4</v>
      </c>
      <c r="V60" s="20">
        <f t="shared" si="8"/>
        <v>5.8485288094384268E-4</v>
      </c>
      <c r="W60" s="20">
        <f t="shared" si="8"/>
        <v>5.3456982873761102E-4</v>
      </c>
      <c r="X60" s="20">
        <f t="shared" si="8"/>
        <v>5.0186480857893816E-4</v>
      </c>
      <c r="Y60" s="20">
        <f t="shared" si="8"/>
        <v>4.3077337681636957E-4</v>
      </c>
      <c r="Z60" s="20">
        <f t="shared" si="8"/>
        <v>6.433918721004241E-4</v>
      </c>
      <c r="AA60" s="20">
        <f t="shared" si="8"/>
        <v>5.6693107927825845E-4</v>
      </c>
      <c r="AB60" s="20">
        <f t="shared" si="8"/>
        <v>9.759317737591405E-4</v>
      </c>
      <c r="AC60" s="20">
        <f t="shared" si="8"/>
        <v>6.8899547663925885E-4</v>
      </c>
      <c r="AD60" s="20">
        <f t="shared" si="8"/>
        <v>4.8709978851980268E-4</v>
      </c>
      <c r="AF60" s="21" t="e">
        <f t="shared" si="3"/>
        <v>#DIV/0!</v>
      </c>
      <c r="AG60" s="21" t="str">
        <f t="shared" si="4"/>
        <v>Peru</v>
      </c>
    </row>
    <row r="61" spans="1:33" x14ac:dyDescent="0.15">
      <c r="A61" s="26" t="s">
        <v>95</v>
      </c>
      <c r="B61" s="20" t="e">
        <f t="shared" si="8"/>
        <v>#DIV/0!</v>
      </c>
      <c r="C61" s="20" t="e">
        <f t="shared" si="8"/>
        <v>#DIV/0!</v>
      </c>
      <c r="D61" s="20" t="e">
        <f t="shared" si="8"/>
        <v>#DIV/0!</v>
      </c>
      <c r="E61" s="20" t="e">
        <f t="shared" si="8"/>
        <v>#DIV/0!</v>
      </c>
      <c r="F61" s="20" t="e">
        <f t="shared" si="8"/>
        <v>#DIV/0!</v>
      </c>
      <c r="G61" s="20" t="e">
        <f t="shared" si="8"/>
        <v>#DIV/0!</v>
      </c>
      <c r="H61" s="20" t="e">
        <f t="shared" si="8"/>
        <v>#DIV/0!</v>
      </c>
      <c r="I61" s="20">
        <f t="shared" si="8"/>
        <v>2.2079995449905171E-3</v>
      </c>
      <c r="J61" s="20">
        <f t="shared" si="8"/>
        <v>2.3016238638388646E-3</v>
      </c>
      <c r="K61" s="20">
        <f t="shared" si="8"/>
        <v>2.1983794737998235E-3</v>
      </c>
      <c r="L61" s="20">
        <f t="shared" si="8"/>
        <v>2.2817373897759982E-3</v>
      </c>
      <c r="M61" s="20">
        <f t="shared" si="8"/>
        <v>2.1174804549888978E-3</v>
      </c>
      <c r="N61" s="20">
        <f t="shared" si="8"/>
        <v>2.0109889261117272E-3</v>
      </c>
      <c r="O61" s="20">
        <f t="shared" si="8"/>
        <v>2.0025581280428938E-3</v>
      </c>
      <c r="P61" s="20">
        <f t="shared" si="8"/>
        <v>1.9470501145745754E-3</v>
      </c>
      <c r="Q61" s="20">
        <f t="shared" si="8"/>
        <v>1.5029871416074616E-3</v>
      </c>
      <c r="R61" s="20">
        <f t="shared" si="8"/>
        <v>1.4218619140378781E-3</v>
      </c>
      <c r="S61" s="20">
        <f t="shared" si="8"/>
        <v>1.5436548096414288E-3</v>
      </c>
      <c r="T61" s="20">
        <f t="shared" si="8"/>
        <v>1.9833518357453548E-3</v>
      </c>
      <c r="U61" s="20">
        <f t="shared" si="8"/>
        <v>2.0458325558101727E-3</v>
      </c>
      <c r="V61" s="20">
        <f t="shared" si="8"/>
        <v>1.7009245474817066E-3</v>
      </c>
      <c r="W61" s="20">
        <f t="shared" si="8"/>
        <v>1.8728080766507733E-3</v>
      </c>
      <c r="X61" s="20">
        <f t="shared" si="8"/>
        <v>1.7466602807087446E-3</v>
      </c>
      <c r="Y61" s="20">
        <f t="shared" si="8"/>
        <v>1.5445368935661544E-3</v>
      </c>
      <c r="Z61" s="20">
        <f t="shared" si="8"/>
        <v>2.0170885557442776E-3</v>
      </c>
      <c r="AA61" s="20">
        <f t="shared" si="8"/>
        <v>2.2967768739305E-3</v>
      </c>
      <c r="AB61" s="20">
        <f t="shared" si="8"/>
        <v>2.1118858685074673E-3</v>
      </c>
      <c r="AC61" s="20">
        <f t="shared" si="8"/>
        <v>1.883151070584826E-3</v>
      </c>
      <c r="AD61" s="20">
        <f t="shared" si="8"/>
        <v>2.0492175591733382E-3</v>
      </c>
      <c r="AF61" s="21" t="e">
        <f t="shared" si="3"/>
        <v>#DIV/0!</v>
      </c>
      <c r="AG61" s="21" t="str">
        <f t="shared" si="4"/>
        <v>Philippines</v>
      </c>
    </row>
    <row r="62" spans="1:33" x14ac:dyDescent="0.15">
      <c r="A62" s="26" t="s">
        <v>147</v>
      </c>
      <c r="B62" s="20" t="e">
        <f t="shared" si="8"/>
        <v>#DIV/0!</v>
      </c>
      <c r="C62" s="20" t="e">
        <f t="shared" si="8"/>
        <v>#DIV/0!</v>
      </c>
      <c r="D62" s="20" t="e">
        <f t="shared" si="8"/>
        <v>#DIV/0!</v>
      </c>
      <c r="E62" s="20" t="e">
        <f t="shared" si="8"/>
        <v>#DIV/0!</v>
      </c>
      <c r="F62" s="20" t="e">
        <f t="shared" si="8"/>
        <v>#DIV/0!</v>
      </c>
      <c r="G62" s="20" t="e">
        <f t="shared" si="8"/>
        <v>#DIV/0!</v>
      </c>
      <c r="H62" s="20" t="e">
        <f t="shared" si="8"/>
        <v>#DIV/0!</v>
      </c>
      <c r="I62" s="20">
        <f t="shared" si="8"/>
        <v>1.4926308868039743E-2</v>
      </c>
      <c r="J62" s="20">
        <f t="shared" si="8"/>
        <v>3.3429961276916484E-2</v>
      </c>
      <c r="K62" s="20">
        <f t="shared" si="8"/>
        <v>5.7807486734597943E-2</v>
      </c>
      <c r="L62" s="20">
        <f t="shared" si="8"/>
        <v>5.1599318208959556E-2</v>
      </c>
      <c r="M62" s="20">
        <f t="shared" si="8"/>
        <v>3.8097072979307346E-2</v>
      </c>
      <c r="N62" s="20">
        <f t="shared" si="8"/>
        <v>4.129276009712203E-2</v>
      </c>
      <c r="O62" s="20">
        <f t="shared" si="8"/>
        <v>4.2787634142497075E-2</v>
      </c>
      <c r="P62" s="20">
        <f t="shared" si="8"/>
        <v>0</v>
      </c>
      <c r="Q62" s="20">
        <f t="shared" si="8"/>
        <v>4.1623246703059481E-2</v>
      </c>
      <c r="R62" s="20">
        <f t="shared" si="8"/>
        <v>3.4516772185138829E-2</v>
      </c>
      <c r="S62" s="20">
        <f t="shared" si="8"/>
        <v>4.9461661108226369E-2</v>
      </c>
      <c r="T62" s="20">
        <f t="shared" si="8"/>
        <v>3.9617502048220246E-2</v>
      </c>
      <c r="U62" s="20">
        <f t="shared" si="8"/>
        <v>3.1569985728333E-2</v>
      </c>
      <c r="V62" s="20">
        <f t="shared" si="8"/>
        <v>3.4499507843180538E-2</v>
      </c>
      <c r="W62" s="20">
        <f t="shared" si="8"/>
        <v>6.2034317932790857E-2</v>
      </c>
      <c r="X62" s="20">
        <f t="shared" si="8"/>
        <v>6.2794972091658463E-2</v>
      </c>
      <c r="Y62" s="20">
        <f t="shared" si="8"/>
        <v>6.1911813304940833E-2</v>
      </c>
      <c r="Z62" s="20">
        <f t="shared" si="8"/>
        <v>2.8428416572622177E-2</v>
      </c>
      <c r="AA62" s="20">
        <f t="shared" si="8"/>
        <v>3.3195285599857273E-2</v>
      </c>
      <c r="AB62" s="20">
        <f t="shared" si="8"/>
        <v>3.6994724918500345E-2</v>
      </c>
      <c r="AC62" s="20">
        <f t="shared" si="8"/>
        <v>4.7602087962736808E-2</v>
      </c>
      <c r="AD62" s="20">
        <f t="shared" si="8"/>
        <v>3.5198686000342427E-2</v>
      </c>
      <c r="AF62" s="21" t="e">
        <f t="shared" si="3"/>
        <v>#DIV/0!</v>
      </c>
      <c r="AG62" s="21" t="str">
        <f t="shared" si="4"/>
        <v>Saudi Arabia</v>
      </c>
    </row>
    <row r="63" spans="1:33" x14ac:dyDescent="0.15">
      <c r="A63" s="26" t="s">
        <v>1</v>
      </c>
      <c r="B63" s="20" t="e">
        <f t="shared" si="8"/>
        <v>#DIV/0!</v>
      </c>
      <c r="C63" s="20" t="e">
        <f t="shared" si="8"/>
        <v>#DIV/0!</v>
      </c>
      <c r="D63" s="20" t="e">
        <f t="shared" si="8"/>
        <v>#DIV/0!</v>
      </c>
      <c r="E63" s="20" t="e">
        <f t="shared" si="8"/>
        <v>#DIV/0!</v>
      </c>
      <c r="F63" s="20" t="e">
        <f t="shared" si="8"/>
        <v>#DIV/0!</v>
      </c>
      <c r="G63" s="20" t="e">
        <f t="shared" si="8"/>
        <v>#DIV/0!</v>
      </c>
      <c r="H63" s="20" t="e">
        <f t="shared" si="8"/>
        <v>#DIV/0!</v>
      </c>
      <c r="I63" s="20">
        <f t="shared" si="8"/>
        <v>1.2464359653030842E-2</v>
      </c>
      <c r="J63" s="20">
        <f t="shared" si="8"/>
        <v>1.1615756304825926E-2</v>
      </c>
      <c r="K63" s="20">
        <f t="shared" si="8"/>
        <v>1.0877791315160496E-2</v>
      </c>
      <c r="L63" s="20">
        <f t="shared" si="8"/>
        <v>1.3715099362625705E-2</v>
      </c>
      <c r="M63" s="20">
        <f t="shared" si="8"/>
        <v>9.8507820882715157E-3</v>
      </c>
      <c r="N63" s="20">
        <f t="shared" si="8"/>
        <v>9.7056878434193909E-3</v>
      </c>
      <c r="O63" s="20">
        <f t="shared" si="8"/>
        <v>1.03891896372334E-2</v>
      </c>
      <c r="P63" s="20">
        <f t="shared" si="8"/>
        <v>1.0824711041992103E-2</v>
      </c>
      <c r="Q63" s="20">
        <f t="shared" si="8"/>
        <v>1.6340099853295008E-2</v>
      </c>
      <c r="R63" s="20">
        <f t="shared" si="8"/>
        <v>8.6754908902907518E-3</v>
      </c>
      <c r="S63" s="20">
        <f t="shared" si="8"/>
        <v>1.1563068313389789E-2</v>
      </c>
      <c r="T63" s="20">
        <f t="shared" si="8"/>
        <v>9.9224184857349788E-3</v>
      </c>
      <c r="U63" s="20">
        <f t="shared" si="8"/>
        <v>1.0703111043281498E-2</v>
      </c>
      <c r="V63" s="20">
        <f t="shared" si="8"/>
        <v>1.0669416621519722E-2</v>
      </c>
      <c r="W63" s="20">
        <f t="shared" si="8"/>
        <v>1.5652757917465995E-2</v>
      </c>
      <c r="X63" s="20">
        <f t="shared" si="8"/>
        <v>2.1852778298941791E-2</v>
      </c>
      <c r="Y63" s="20">
        <f t="shared" si="8"/>
        <v>2.1426118238617516E-2</v>
      </c>
      <c r="Z63" s="20">
        <f t="shared" si="8"/>
        <v>1.7242692250688588E-2</v>
      </c>
      <c r="AA63" s="20">
        <f t="shared" si="8"/>
        <v>8.3467873342843741E-3</v>
      </c>
      <c r="AB63" s="20">
        <f t="shared" si="8"/>
        <v>9.0159915907644713E-3</v>
      </c>
      <c r="AC63" s="20">
        <f t="shared" si="8"/>
        <v>8.473539898040847E-3</v>
      </c>
      <c r="AD63" s="20">
        <f t="shared" si="8"/>
        <v>9.0811931702591171E-3</v>
      </c>
      <c r="AF63" s="21" t="e">
        <f t="shared" si="3"/>
        <v>#DIV/0!</v>
      </c>
      <c r="AG63" s="21" t="str">
        <f t="shared" si="4"/>
        <v>South Africa</v>
      </c>
    </row>
    <row r="64" spans="1:33" x14ac:dyDescent="0.15">
      <c r="A64" s="26" t="s">
        <v>48</v>
      </c>
      <c r="B64" s="20" t="e">
        <f t="shared" si="8"/>
        <v>#DIV/0!</v>
      </c>
      <c r="C64" s="20" t="e">
        <f t="shared" si="8"/>
        <v>#DIV/0!</v>
      </c>
      <c r="D64" s="20" t="e">
        <f t="shared" si="8"/>
        <v>#DIV/0!</v>
      </c>
      <c r="E64" s="20" t="e">
        <f t="shared" si="8"/>
        <v>#DIV/0!</v>
      </c>
      <c r="F64" s="20" t="e">
        <f t="shared" si="8"/>
        <v>#DIV/0!</v>
      </c>
      <c r="G64" s="20" t="e">
        <f t="shared" si="8"/>
        <v>#DIV/0!</v>
      </c>
      <c r="H64" s="20" t="e">
        <f t="shared" si="8"/>
        <v>#DIV/0!</v>
      </c>
      <c r="I64" s="20">
        <f t="shared" si="8"/>
        <v>2.5076606598849811E-2</v>
      </c>
      <c r="J64" s="20">
        <f t="shared" si="8"/>
        <v>2.2018320469195433E-2</v>
      </c>
      <c r="K64" s="20">
        <f t="shared" si="8"/>
        <v>2.0465701563162301E-2</v>
      </c>
      <c r="L64" s="20">
        <f t="shared" si="8"/>
        <v>2.0302887115607533E-2</v>
      </c>
      <c r="M64" s="20">
        <f t="shared" si="8"/>
        <v>2.5281083181522356E-2</v>
      </c>
      <c r="N64" s="20">
        <f t="shared" si="8"/>
        <v>2.5417798616537715E-2</v>
      </c>
      <c r="O64" s="20">
        <f t="shared" si="8"/>
        <v>2.5612275637931739E-2</v>
      </c>
      <c r="P64" s="20">
        <f t="shared" si="8"/>
        <v>2.8066674239879276E-2</v>
      </c>
      <c r="Q64" s="20">
        <f t="shared" si="8"/>
        <v>2.6390366545871981E-2</v>
      </c>
      <c r="R64" s="20">
        <f t="shared" si="8"/>
        <v>7.6010757246148086E-2</v>
      </c>
      <c r="S64" s="20">
        <f t="shared" si="8"/>
        <v>2.391796499727708E-2</v>
      </c>
      <c r="T64" s="20">
        <f t="shared" si="8"/>
        <v>2.0082696221811368E-2</v>
      </c>
      <c r="U64" s="20">
        <f t="shared" si="8"/>
        <v>2.02906023665381E-2</v>
      </c>
      <c r="V64" s="20">
        <f t="shared" si="8"/>
        <v>1.7889748977733218E-2</v>
      </c>
      <c r="W64" s="20">
        <f t="shared" si="8"/>
        <v>1.5896464439654902E-2</v>
      </c>
      <c r="X64" s="20">
        <f t="shared" si="8"/>
        <v>2.0111184700666581E-2</v>
      </c>
      <c r="Y64" s="20">
        <f t="shared" si="8"/>
        <v>2.1456962118427597E-2</v>
      </c>
      <c r="Z64" s="20">
        <f t="shared" si="8"/>
        <v>2.1117550137168109E-2</v>
      </c>
      <c r="AA64" s="20">
        <f t="shared" si="8"/>
        <v>2.2056244772782126E-2</v>
      </c>
      <c r="AB64" s="20">
        <f t="shared" si="8"/>
        <v>2.4681382670828995E-2</v>
      </c>
      <c r="AC64" s="20">
        <f t="shared" si="8"/>
        <v>2.2340543219525909E-2</v>
      </c>
      <c r="AD64" s="20">
        <f t="shared" si="8"/>
        <v>2.2845390552499244E-2</v>
      </c>
      <c r="AF64" s="21" t="e">
        <f t="shared" si="3"/>
        <v>#DIV/0!</v>
      </c>
      <c r="AG64" s="21" t="str">
        <f t="shared" si="4"/>
        <v>Spain</v>
      </c>
    </row>
    <row r="65" spans="1:33" x14ac:dyDescent="0.15">
      <c r="A65" s="26" t="s">
        <v>63</v>
      </c>
      <c r="B65" s="20" t="e">
        <f t="shared" si="8"/>
        <v>#DIV/0!</v>
      </c>
      <c r="C65" s="20" t="e">
        <f t="shared" si="8"/>
        <v>#DIV/0!</v>
      </c>
      <c r="D65" s="20" t="e">
        <f t="shared" si="8"/>
        <v>#DIV/0!</v>
      </c>
      <c r="E65" s="20" t="e">
        <f t="shared" si="8"/>
        <v>#DIV/0!</v>
      </c>
      <c r="F65" s="20" t="e">
        <f t="shared" si="8"/>
        <v>#DIV/0!</v>
      </c>
      <c r="G65" s="20" t="e">
        <f t="shared" si="8"/>
        <v>#DIV/0!</v>
      </c>
      <c r="H65" s="20" t="e">
        <f t="shared" si="8"/>
        <v>#DIV/0!</v>
      </c>
      <c r="I65" s="20">
        <f t="shared" si="8"/>
        <v>1.5445362154108213E-2</v>
      </c>
      <c r="J65" s="20">
        <f t="shared" si="8"/>
        <v>1.1582431106031608E-2</v>
      </c>
      <c r="K65" s="20">
        <f t="shared" si="8"/>
        <v>1.4866870651814907E-2</v>
      </c>
      <c r="L65" s="20">
        <f t="shared" si="8"/>
        <v>1.035500514856183E-2</v>
      </c>
      <c r="M65" s="20">
        <f t="shared" si="8"/>
        <v>1.0260310692296428E-2</v>
      </c>
      <c r="N65" s="20">
        <f t="shared" si="8"/>
        <v>1.0703718307088239E-2</v>
      </c>
      <c r="O65" s="20">
        <f t="shared" si="8"/>
        <v>1.2122508186129205E-2</v>
      </c>
      <c r="P65" s="20">
        <f t="shared" si="8"/>
        <v>1.2704528499614553E-2</v>
      </c>
      <c r="Q65" s="20">
        <f t="shared" si="8"/>
        <v>1.3707264538952119E-2</v>
      </c>
      <c r="R65" s="20">
        <f t="shared" si="8"/>
        <v>1.3625981029934245E-2</v>
      </c>
      <c r="S65" s="20">
        <f t="shared" si="8"/>
        <v>1.7019095663622776E-2</v>
      </c>
      <c r="T65" s="20">
        <f t="shared" si="8"/>
        <v>1.4685810939050225E-2</v>
      </c>
      <c r="U65" s="20">
        <f t="shared" si="8"/>
        <v>1.5608030297353529E-2</v>
      </c>
      <c r="V65" s="20">
        <f t="shared" si="8"/>
        <v>1.3694835616283558E-2</v>
      </c>
      <c r="W65" s="20">
        <f t="shared" si="8"/>
        <v>1.2584341502039794E-2</v>
      </c>
      <c r="X65" s="20">
        <f t="shared" si="8"/>
        <v>9.9306448774689748E-3</v>
      </c>
      <c r="Y65" s="20">
        <f t="shared" ref="Y65:AD65" si="9">Y29/Y$36</f>
        <v>1.0097146174515395E-2</v>
      </c>
      <c r="Z65" s="20">
        <f t="shared" si="9"/>
        <v>1.0300616763493963E-2</v>
      </c>
      <c r="AA65" s="20">
        <f t="shared" si="9"/>
        <v>9.6990464731870098E-3</v>
      </c>
      <c r="AB65" s="20">
        <f t="shared" si="9"/>
        <v>9.5756629180778225E-3</v>
      </c>
      <c r="AC65" s="20">
        <f t="shared" si="9"/>
        <v>9.4270085310775437E-3</v>
      </c>
      <c r="AD65" s="20">
        <f t="shared" si="9"/>
        <v>9.8651678263251604E-3</v>
      </c>
      <c r="AF65" s="21" t="e">
        <f t="shared" si="3"/>
        <v>#DIV/0!</v>
      </c>
      <c r="AG65" s="21" t="str">
        <f t="shared" si="4"/>
        <v>Sweden</v>
      </c>
    </row>
    <row r="66" spans="1:33" x14ac:dyDescent="0.15">
      <c r="A66" s="26" t="s">
        <v>64</v>
      </c>
      <c r="B66" s="20" t="e">
        <f t="shared" ref="B66:AD70" si="10">B30/B$36</f>
        <v>#DIV/0!</v>
      </c>
      <c r="C66" s="20" t="e">
        <f t="shared" si="10"/>
        <v>#DIV/0!</v>
      </c>
      <c r="D66" s="20" t="e">
        <f t="shared" si="10"/>
        <v>#DIV/0!</v>
      </c>
      <c r="E66" s="20" t="e">
        <f t="shared" si="10"/>
        <v>#DIV/0!</v>
      </c>
      <c r="F66" s="20" t="e">
        <f t="shared" si="10"/>
        <v>#DIV/0!</v>
      </c>
      <c r="G66" s="20" t="e">
        <f t="shared" si="10"/>
        <v>#DIV/0!</v>
      </c>
      <c r="H66" s="20" t="e">
        <f t="shared" si="10"/>
        <v>#DIV/0!</v>
      </c>
      <c r="I66" s="20">
        <f t="shared" si="10"/>
        <v>2.8172251038854228E-2</v>
      </c>
      <c r="J66" s="20">
        <f t="shared" si="10"/>
        <v>2.2257029978822805E-2</v>
      </c>
      <c r="K66" s="20">
        <f t="shared" si="10"/>
        <v>2.5521507625676374E-2</v>
      </c>
      <c r="L66" s="20">
        <f t="shared" si="10"/>
        <v>1.9944914982928202E-2</v>
      </c>
      <c r="M66" s="20">
        <f t="shared" si="10"/>
        <v>1.8282246612091723E-2</v>
      </c>
      <c r="N66" s="20">
        <f t="shared" si="10"/>
        <v>2.3253055485610873E-2</v>
      </c>
      <c r="O66" s="20">
        <f t="shared" si="10"/>
        <v>2.3041403976886705E-2</v>
      </c>
      <c r="P66" s="20">
        <f t="shared" si="10"/>
        <v>2.4177035124795212E-2</v>
      </c>
      <c r="Q66" s="20">
        <f t="shared" si="10"/>
        <v>2.3958258392123351E-2</v>
      </c>
      <c r="R66" s="20">
        <f t="shared" si="10"/>
        <v>1.7851854462992298E-2</v>
      </c>
      <c r="S66" s="20">
        <f t="shared" si="10"/>
        <v>1.8675178171539811E-2</v>
      </c>
      <c r="T66" s="20">
        <f t="shared" si="10"/>
        <v>3.5440416312756191E-2</v>
      </c>
      <c r="U66" s="20">
        <f t="shared" si="10"/>
        <v>2.980822410333845E-2</v>
      </c>
      <c r="V66" s="20">
        <f t="shared" si="10"/>
        <v>3.1588776948130601E-2</v>
      </c>
      <c r="W66" s="20">
        <f t="shared" si="10"/>
        <v>1.9075976598283032E-2</v>
      </c>
      <c r="X66" s="20">
        <f t="shared" si="10"/>
        <v>2.3770144563182768E-2</v>
      </c>
      <c r="Y66" s="20">
        <f t="shared" si="10"/>
        <v>1.8781160650838315E-2</v>
      </c>
      <c r="Z66" s="20">
        <f t="shared" si="10"/>
        <v>1.8413610735991522E-2</v>
      </c>
      <c r="AA66" s="20">
        <f t="shared" si="10"/>
        <v>1.6014416721775986E-2</v>
      </c>
      <c r="AB66" s="20">
        <f t="shared" si="10"/>
        <v>1.4150521779202464E-2</v>
      </c>
      <c r="AC66" s="20">
        <f t="shared" si="10"/>
        <v>1.4265512426330104E-2</v>
      </c>
      <c r="AD66" s="20">
        <f t="shared" si="10"/>
        <v>1.3347843958628983E-2</v>
      </c>
      <c r="AF66" s="21" t="e">
        <f t="shared" si="3"/>
        <v>#DIV/0!</v>
      </c>
      <c r="AG66" s="21" t="str">
        <f t="shared" si="4"/>
        <v>Switzerland</v>
      </c>
    </row>
    <row r="67" spans="1:33" x14ac:dyDescent="0.15">
      <c r="A67" s="26" t="s">
        <v>99</v>
      </c>
      <c r="B67" s="20" t="e">
        <f t="shared" si="10"/>
        <v>#DIV/0!</v>
      </c>
      <c r="C67" s="20" t="e">
        <f t="shared" si="10"/>
        <v>#DIV/0!</v>
      </c>
      <c r="D67" s="20" t="e">
        <f t="shared" si="10"/>
        <v>#DIV/0!</v>
      </c>
      <c r="E67" s="20" t="e">
        <f t="shared" si="10"/>
        <v>#DIV/0!</v>
      </c>
      <c r="F67" s="20" t="e">
        <f t="shared" si="10"/>
        <v>#DIV/0!</v>
      </c>
      <c r="G67" s="20" t="e">
        <f t="shared" si="10"/>
        <v>#DIV/0!</v>
      </c>
      <c r="H67" s="20" t="e">
        <f t="shared" si="10"/>
        <v>#DIV/0!</v>
      </c>
      <c r="I67" s="20">
        <f t="shared" si="10"/>
        <v>9.9996675972512106E-3</v>
      </c>
      <c r="J67" s="20">
        <f t="shared" si="10"/>
        <v>1.2548137102021899E-2</v>
      </c>
      <c r="K67" s="20">
        <f t="shared" si="10"/>
        <v>1.2148693437594687E-2</v>
      </c>
      <c r="L67" s="20">
        <f t="shared" si="10"/>
        <v>1.121236060281979E-2</v>
      </c>
      <c r="M67" s="20">
        <f t="shared" si="10"/>
        <v>1.2369286024532501E-2</v>
      </c>
      <c r="N67" s="20">
        <f t="shared" si="10"/>
        <v>1.2355775978153903E-2</v>
      </c>
      <c r="O67" s="20">
        <f t="shared" si="10"/>
        <v>1.4862590871888414E-2</v>
      </c>
      <c r="P67" s="20">
        <f t="shared" si="10"/>
        <v>1.4530457100790029E-2</v>
      </c>
      <c r="Q67" s="20">
        <f t="shared" si="10"/>
        <v>1.5440525126100467E-2</v>
      </c>
      <c r="R67" s="20">
        <f t="shared" si="10"/>
        <v>1.875293461745384E-2</v>
      </c>
      <c r="S67" s="20">
        <f t="shared" si="10"/>
        <v>1.794586065197214E-2</v>
      </c>
      <c r="T67" s="20">
        <f t="shared" si="10"/>
        <v>1.8400647264666063E-2</v>
      </c>
      <c r="U67" s="20">
        <f t="shared" si="10"/>
        <v>1.9372126719259142E-2</v>
      </c>
      <c r="V67" s="20">
        <f t="shared" si="10"/>
        <v>1.9431002509777379E-2</v>
      </c>
      <c r="W67" s="20">
        <f t="shared" si="10"/>
        <v>2.3595940095601401E-2</v>
      </c>
      <c r="X67" s="20">
        <f t="shared" si="10"/>
        <v>2.4146232887759144E-2</v>
      </c>
      <c r="Y67" s="20">
        <f t="shared" si="10"/>
        <v>2.3037468829513338E-2</v>
      </c>
      <c r="Z67" s="20">
        <f t="shared" si="10"/>
        <v>2.3047291700961828E-2</v>
      </c>
      <c r="AA67" s="20">
        <f t="shared" si="10"/>
        <v>2.6835145267607136E-2</v>
      </c>
      <c r="AB67" s="20">
        <f t="shared" si="10"/>
        <v>2.7391618507197821E-2</v>
      </c>
      <c r="AC67" s="20">
        <f t="shared" si="10"/>
        <v>2.8728528636618102E-2</v>
      </c>
      <c r="AD67" s="20">
        <f t="shared" si="10"/>
        <v>2.7374947933966894E-2</v>
      </c>
      <c r="AF67" s="21" t="e">
        <f t="shared" si="3"/>
        <v>#DIV/0!</v>
      </c>
      <c r="AG67" s="21" t="str">
        <f t="shared" si="4"/>
        <v>Thailand</v>
      </c>
    </row>
    <row r="68" spans="1:33" x14ac:dyDescent="0.15">
      <c r="A68" s="26" t="s">
        <v>121</v>
      </c>
      <c r="B68" s="20" t="e">
        <f t="shared" si="10"/>
        <v>#DIV/0!</v>
      </c>
      <c r="C68" s="20" t="e">
        <f t="shared" si="10"/>
        <v>#DIV/0!</v>
      </c>
      <c r="D68" s="20" t="e">
        <f t="shared" si="10"/>
        <v>#DIV/0!</v>
      </c>
      <c r="E68" s="20" t="e">
        <f t="shared" si="10"/>
        <v>#DIV/0!</v>
      </c>
      <c r="F68" s="20" t="e">
        <f t="shared" si="10"/>
        <v>#DIV/0!</v>
      </c>
      <c r="G68" s="20" t="e">
        <f t="shared" si="10"/>
        <v>#DIV/0!</v>
      </c>
      <c r="H68" s="20" t="e">
        <f t="shared" si="10"/>
        <v>#DIV/0!</v>
      </c>
      <c r="I68" s="20">
        <f t="shared" si="10"/>
        <v>4.2732755903392965E-3</v>
      </c>
      <c r="J68" s="20">
        <f t="shared" si="10"/>
        <v>4.3130429932480528E-3</v>
      </c>
      <c r="K68" s="20">
        <f t="shared" si="10"/>
        <v>4.087805478981783E-3</v>
      </c>
      <c r="L68" s="20">
        <f t="shared" si="10"/>
        <v>2.1044191004824836E-3</v>
      </c>
      <c r="M68" s="20">
        <f t="shared" si="10"/>
        <v>5.2892031000424571E-3</v>
      </c>
      <c r="N68" s="20">
        <f t="shared" si="10"/>
        <v>5.3729511822745383E-3</v>
      </c>
      <c r="O68" s="20">
        <f t="shared" si="10"/>
        <v>5.1636116465412218E-3</v>
      </c>
      <c r="P68" s="20">
        <f t="shared" si="10"/>
        <v>6.7459767343846884E-3</v>
      </c>
      <c r="Q68" s="20">
        <f t="shared" si="10"/>
        <v>8.9675201932320932E-3</v>
      </c>
      <c r="R68" s="20">
        <f t="shared" si="10"/>
        <v>8.687704517560027E-3</v>
      </c>
      <c r="S68" s="20">
        <f t="shared" si="10"/>
        <v>1.0138238496174306E-2</v>
      </c>
      <c r="T68" s="20">
        <f t="shared" si="10"/>
        <v>6.6133014950980644E-3</v>
      </c>
      <c r="U68" s="20">
        <f t="shared" si="10"/>
        <v>5.7816786369861888E-3</v>
      </c>
      <c r="V68" s="20">
        <f t="shared" si="10"/>
        <v>7.8199759232465225E-3</v>
      </c>
      <c r="W68" s="20">
        <f t="shared" si="10"/>
        <v>8.4508905657550894E-3</v>
      </c>
      <c r="X68" s="20">
        <f t="shared" si="10"/>
        <v>9.5842297592130983E-3</v>
      </c>
      <c r="Y68" s="20">
        <f t="shared" si="10"/>
        <v>9.8214423434716362E-3</v>
      </c>
      <c r="Z68" s="20">
        <f t="shared" si="10"/>
        <v>1.0161040449705564E-2</v>
      </c>
      <c r="AA68" s="20">
        <f t="shared" si="10"/>
        <v>7.875512474315928E-3</v>
      </c>
      <c r="AB68" s="20">
        <f t="shared" si="10"/>
        <v>8.5546687065297007E-3</v>
      </c>
      <c r="AC68" s="20">
        <f t="shared" si="10"/>
        <v>8.9170634479330789E-3</v>
      </c>
      <c r="AD68" s="20">
        <f t="shared" si="10"/>
        <v>7.9226183185147139E-3</v>
      </c>
      <c r="AF68" s="21" t="e">
        <f t="shared" si="3"/>
        <v>#DIV/0!</v>
      </c>
      <c r="AG68" s="21" t="str">
        <f t="shared" si="4"/>
        <v>Türkiye, Rep of</v>
      </c>
    </row>
    <row r="69" spans="1:33" x14ac:dyDescent="0.15">
      <c r="A69" s="26" t="s">
        <v>66</v>
      </c>
      <c r="B69" s="20" t="e">
        <f t="shared" si="10"/>
        <v>#DIV/0!</v>
      </c>
      <c r="C69" s="20" t="e">
        <f t="shared" si="10"/>
        <v>#DIV/0!</v>
      </c>
      <c r="D69" s="20" t="e">
        <f t="shared" si="10"/>
        <v>#DIV/0!</v>
      </c>
      <c r="E69" s="20" t="e">
        <f t="shared" si="10"/>
        <v>#DIV/0!</v>
      </c>
      <c r="F69" s="20" t="e">
        <f t="shared" si="10"/>
        <v>#DIV/0!</v>
      </c>
      <c r="G69" s="20" t="e">
        <f t="shared" si="10"/>
        <v>#DIV/0!</v>
      </c>
      <c r="H69" s="20" t="e">
        <f t="shared" si="10"/>
        <v>#DIV/0!</v>
      </c>
      <c r="I69" s="20">
        <f t="shared" si="10"/>
        <v>0.13497765219775551</v>
      </c>
      <c r="J69" s="20">
        <f t="shared" si="10"/>
        <v>0.13299322913496828</v>
      </c>
      <c r="K69" s="20">
        <f t="shared" si="10"/>
        <v>0.11816575749478968</v>
      </c>
      <c r="L69" s="20">
        <f t="shared" si="10"/>
        <v>0.13129847249553714</v>
      </c>
      <c r="M69" s="20">
        <f t="shared" si="10"/>
        <v>0.12770545057519153</v>
      </c>
      <c r="N69" s="20">
        <f t="shared" si="10"/>
        <v>0.1179582392604408</v>
      </c>
      <c r="O69" s="20">
        <f t="shared" si="10"/>
        <v>0.10775217475309942</v>
      </c>
      <c r="P69" s="20">
        <f t="shared" si="10"/>
        <v>9.96979833020184E-2</v>
      </c>
      <c r="Q69" s="20">
        <f t="shared" si="10"/>
        <v>8.43519935792586E-2</v>
      </c>
      <c r="R69" s="20">
        <f t="shared" si="10"/>
        <v>7.4077350874881959E-2</v>
      </c>
      <c r="S69" s="20">
        <f t="shared" si="10"/>
        <v>6.9007573885212795E-2</v>
      </c>
      <c r="T69" s="20">
        <f t="shared" si="10"/>
        <v>6.0315271653278171E-2</v>
      </c>
      <c r="U69" s="20">
        <f t="shared" si="10"/>
        <v>5.7823051072164192E-2</v>
      </c>
      <c r="V69" s="20">
        <f t="shared" si="10"/>
        <v>5.6298810702125085E-2</v>
      </c>
      <c r="W69" s="20">
        <f t="shared" si="10"/>
        <v>5.0357978102396166E-2</v>
      </c>
      <c r="X69" s="20">
        <f t="shared" si="10"/>
        <v>4.8803219139697748E-2</v>
      </c>
      <c r="Y69" s="20">
        <f t="shared" si="10"/>
        <v>5.3233847513419426E-2</v>
      </c>
      <c r="Z69" s="20">
        <f t="shared" si="10"/>
        <v>5.2054735202801433E-2</v>
      </c>
      <c r="AA69" s="20">
        <f t="shared" si="10"/>
        <v>5.2868933256051021E-2</v>
      </c>
      <c r="AB69" s="20">
        <f t="shared" si="10"/>
        <v>5.1538476358186994E-2</v>
      </c>
      <c r="AC69" s="20">
        <f t="shared" si="10"/>
        <v>6.4569525437110531E-2</v>
      </c>
      <c r="AD69" s="20">
        <f t="shared" si="10"/>
        <v>6.335371355001454E-2</v>
      </c>
      <c r="AF69" s="21" t="e">
        <f t="shared" si="3"/>
        <v>#DIV/0!</v>
      </c>
      <c r="AG69" s="21" t="str">
        <f t="shared" si="4"/>
        <v>United Kingdom</v>
      </c>
    </row>
    <row r="70" spans="1:33" x14ac:dyDescent="0.15">
      <c r="A70" s="26" t="s">
        <v>67</v>
      </c>
      <c r="B70" s="20" t="e">
        <f t="shared" si="10"/>
        <v>#DIV/0!</v>
      </c>
      <c r="C70" s="20" t="e">
        <f t="shared" si="10"/>
        <v>#DIV/0!</v>
      </c>
      <c r="D70" s="20" t="e">
        <f t="shared" si="10"/>
        <v>#DIV/0!</v>
      </c>
      <c r="E70" s="20" t="e">
        <f t="shared" si="10"/>
        <v>#DIV/0!</v>
      </c>
      <c r="F70" s="20" t="e">
        <f t="shared" si="10"/>
        <v>#DIV/0!</v>
      </c>
      <c r="G70" s="20" t="e">
        <f t="shared" si="10"/>
        <v>#DIV/0!</v>
      </c>
      <c r="H70" s="20" t="e">
        <f t="shared" si="10"/>
        <v>#DIV/0!</v>
      </c>
      <c r="I70" s="20">
        <f t="shared" si="10"/>
        <v>0.15425061437009241</v>
      </c>
      <c r="J70" s="20">
        <f t="shared" si="10"/>
        <v>0.15020037530453137</v>
      </c>
      <c r="K70" s="20">
        <f t="shared" si="10"/>
        <v>0.14508872024035596</v>
      </c>
      <c r="L70" s="20">
        <f t="shared" si="10"/>
        <v>0.14643955422444133</v>
      </c>
      <c r="M70" s="20">
        <f t="shared" si="10"/>
        <v>0.14192220000883418</v>
      </c>
      <c r="N70" s="20">
        <f t="shared" si="10"/>
        <v>0.13750823749150543</v>
      </c>
      <c r="O70" s="20">
        <f t="shared" si="10"/>
        <v>0.12583362802618797</v>
      </c>
      <c r="P70" s="20">
        <f t="shared" si="10"/>
        <v>0.11426046907490091</v>
      </c>
      <c r="Q70" s="20">
        <f t="shared" si="10"/>
        <v>0.11870112437944076</v>
      </c>
      <c r="R70" s="20">
        <f t="shared" si="10"/>
        <v>0.11602889296575837</v>
      </c>
      <c r="S70" s="20">
        <f t="shared" si="10"/>
        <v>0.12281933243273374</v>
      </c>
      <c r="T70" s="20">
        <f t="shared" si="10"/>
        <v>0.10795940324417568</v>
      </c>
      <c r="U70" s="20">
        <f t="shared" si="10"/>
        <v>0.11304771567697629</v>
      </c>
      <c r="V70" s="20">
        <f t="shared" si="10"/>
        <v>0.11375037326006653</v>
      </c>
      <c r="W70" s="20">
        <f t="shared" si="10"/>
        <v>0.11204135721069067</v>
      </c>
      <c r="X70" s="20">
        <f t="shared" si="10"/>
        <v>9.9261843789411969E-2</v>
      </c>
      <c r="Y70" s="20">
        <f t="shared" si="10"/>
        <v>0.10350487863358165</v>
      </c>
      <c r="Z70" s="20">
        <f t="shared" si="10"/>
        <v>0.11056010790408774</v>
      </c>
      <c r="AA70" s="20">
        <f t="shared" si="10"/>
        <v>0.10470623445339614</v>
      </c>
      <c r="AB70" s="20">
        <f t="shared" si="10"/>
        <v>0.10541445679431911</v>
      </c>
      <c r="AC70" s="20">
        <f t="shared" si="10"/>
        <v>9.5677664246814051E-2</v>
      </c>
      <c r="AD70" s="20">
        <f t="shared" si="10"/>
        <v>0.10163562305617928</v>
      </c>
      <c r="AF70" s="21" t="e">
        <f t="shared" si="3"/>
        <v>#DIV/0!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0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5" width="9.6640625" customWidth="1"/>
    <col min="16" max="19" width="10.5" customWidth="1"/>
    <col min="20" max="24" width="9.6640625" customWidth="1"/>
  </cols>
  <sheetData>
    <row r="1" spans="1:24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15">
      <c r="A2" s="1"/>
      <c r="B2" s="18" t="s">
        <v>257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.5" customHeight="1" x14ac:dyDescent="0.15">
      <c r="A4" s="1"/>
      <c r="B4" s="19" t="s">
        <v>258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 x14ac:dyDescent="0.15">
      <c r="A5" s="1"/>
      <c r="B5" s="1" t="s">
        <v>259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3.5" customHeight="1" x14ac:dyDescent="0.15">
      <c r="A7" s="1"/>
      <c r="B7" s="2"/>
      <c r="C7" s="3" t="s">
        <v>260</v>
      </c>
      <c r="D7" s="4" t="s">
        <v>261</v>
      </c>
      <c r="E7" s="4" t="s">
        <v>262</v>
      </c>
      <c r="F7" s="4" t="s">
        <v>263</v>
      </c>
      <c r="G7" s="4" t="s">
        <v>264</v>
      </c>
      <c r="H7" s="4" t="s">
        <v>265</v>
      </c>
      <c r="I7" s="4" t="s">
        <v>266</v>
      </c>
      <c r="J7" s="4" t="s">
        <v>267</v>
      </c>
      <c r="K7" s="4" t="s">
        <v>268</v>
      </c>
      <c r="L7" s="4" t="s">
        <v>269</v>
      </c>
      <c r="M7" s="4" t="s">
        <v>270</v>
      </c>
      <c r="N7" s="4" t="s">
        <v>271</v>
      </c>
      <c r="O7" s="4" t="s">
        <v>272</v>
      </c>
      <c r="P7" s="4" t="s">
        <v>273</v>
      </c>
      <c r="Q7" s="4" t="s">
        <v>274</v>
      </c>
      <c r="R7" s="4" t="s">
        <v>275</v>
      </c>
      <c r="S7" s="4" t="s">
        <v>276</v>
      </c>
      <c r="T7" s="4" t="s">
        <v>277</v>
      </c>
      <c r="U7" s="4" t="s">
        <v>278</v>
      </c>
      <c r="V7" s="4" t="s">
        <v>279</v>
      </c>
      <c r="W7" s="4" t="s">
        <v>280</v>
      </c>
      <c r="X7" s="5" t="s">
        <v>281</v>
      </c>
    </row>
    <row r="8" spans="1:24" ht="13.5" customHeight="1" x14ac:dyDescent="0.15">
      <c r="A8" s="1"/>
      <c r="B8" s="6" t="s">
        <v>282</v>
      </c>
      <c r="C8" s="7">
        <v>701.68735258534207</v>
      </c>
      <c r="D8" s="8">
        <v>585.91264005885193</v>
      </c>
      <c r="E8" s="8">
        <v>702.824523</v>
      </c>
      <c r="F8" s="8">
        <v>743.46076300000004</v>
      </c>
      <c r="G8" s="8">
        <v>781.55948999999998</v>
      </c>
      <c r="H8" s="8">
        <v>835.47352599999999</v>
      </c>
      <c r="I8" s="8">
        <v>1185.586877</v>
      </c>
      <c r="J8" s="8">
        <v>1215.444587</v>
      </c>
      <c r="K8" s="8">
        <v>1490.6219819999999</v>
      </c>
      <c r="L8" s="8">
        <v>1540.7727829999999</v>
      </c>
      <c r="M8" s="8">
        <v>1738.326532</v>
      </c>
      <c r="N8" s="8">
        <v>1155.3925509999999</v>
      </c>
      <c r="O8" s="8">
        <v>1391.349199</v>
      </c>
      <c r="P8" s="8">
        <v>1689.7103</v>
      </c>
      <c r="Q8" s="8">
        <v>1495.8332789999999</v>
      </c>
      <c r="R8" s="8">
        <v>1418.1537539999999</v>
      </c>
      <c r="S8" s="8">
        <v>1158.5659579999999</v>
      </c>
      <c r="T8" s="8">
        <v>1032.4658730000001</v>
      </c>
      <c r="U8" s="8">
        <v>792.73139300000003</v>
      </c>
      <c r="V8" s="8">
        <v>1049.4708840000001</v>
      </c>
      <c r="W8" s="8">
        <v>1391.3501859999999</v>
      </c>
      <c r="X8" s="8">
        <v>1094.61574</v>
      </c>
    </row>
    <row r="9" spans="1:24" ht="13.5" customHeight="1" x14ac:dyDescent="0.15">
      <c r="A9" s="1"/>
      <c r="B9" s="9" t="s">
        <v>283</v>
      </c>
      <c r="C9" s="10">
        <v>29089.77761697668</v>
      </c>
      <c r="D9" s="11">
        <v>26224.324762900455</v>
      </c>
      <c r="E9" s="11">
        <v>28285.311666000001</v>
      </c>
      <c r="F9" s="11">
        <v>26749.035542000001</v>
      </c>
      <c r="G9" s="11">
        <v>27505.367886</v>
      </c>
      <c r="H9" s="11">
        <v>35993.756915999998</v>
      </c>
      <c r="I9" s="11">
        <v>49996.855088999997</v>
      </c>
      <c r="J9" s="11">
        <v>57491.433878999997</v>
      </c>
      <c r="K9" s="11">
        <v>72010.798618999994</v>
      </c>
      <c r="L9" s="11">
        <v>90715.184875000006</v>
      </c>
      <c r="M9" s="11">
        <v>95922.465427999996</v>
      </c>
      <c r="N9" s="11">
        <v>71094.023042000001</v>
      </c>
      <c r="O9" s="11">
        <v>87938.453641999993</v>
      </c>
      <c r="P9" s="11">
        <v>108846.81698600001</v>
      </c>
      <c r="Q9" s="11">
        <v>110389.422175</v>
      </c>
      <c r="R9" s="11">
        <v>109695.55676799999</v>
      </c>
      <c r="S9" s="11">
        <v>105886.912173</v>
      </c>
      <c r="T9" s="11">
        <v>90546.214500999995</v>
      </c>
      <c r="U9" s="11">
        <v>79490.169160000005</v>
      </c>
      <c r="V9" s="11">
        <v>88097.624358999994</v>
      </c>
      <c r="W9" s="11">
        <v>98695.332116999998</v>
      </c>
      <c r="X9" s="11">
        <v>93373.999121999994</v>
      </c>
    </row>
    <row r="10" spans="1:24" ht="13.5" customHeight="1" x14ac:dyDescent="0.15">
      <c r="A10" s="1"/>
      <c r="B10" s="12" t="s">
        <v>284</v>
      </c>
      <c r="C10" s="13">
        <v>22567.638662018129</v>
      </c>
      <c r="D10" s="14">
        <v>19982.201295891144</v>
      </c>
      <c r="E10" s="14">
        <v>20679.164363</v>
      </c>
      <c r="F10" s="14">
        <v>19053.130552999999</v>
      </c>
      <c r="G10" s="14">
        <v>19882.082559999999</v>
      </c>
      <c r="H10" s="14">
        <v>25302.930271000001</v>
      </c>
      <c r="I10" s="14">
        <v>32838.169369000003</v>
      </c>
      <c r="J10" s="14">
        <v>39516.793992999999</v>
      </c>
      <c r="K10" s="14">
        <v>42262.050229</v>
      </c>
      <c r="L10" s="14">
        <v>53950.963516000003</v>
      </c>
      <c r="M10" s="14">
        <v>49793.125384999999</v>
      </c>
      <c r="N10" s="14">
        <v>35748.041654000001</v>
      </c>
      <c r="O10" s="14">
        <v>44984.152197000003</v>
      </c>
      <c r="P10" s="14">
        <v>54303.972864000003</v>
      </c>
      <c r="Q10" s="14">
        <v>51497.802601000003</v>
      </c>
      <c r="R10" s="14">
        <v>50379.005744000002</v>
      </c>
      <c r="S10" s="14">
        <v>47090.967089999998</v>
      </c>
      <c r="T10" s="14">
        <v>42155.057790999999</v>
      </c>
      <c r="U10" s="14">
        <v>36398.641605999997</v>
      </c>
      <c r="V10" s="14">
        <v>39999.448781999999</v>
      </c>
      <c r="W10" s="14">
        <v>41758.601065000003</v>
      </c>
      <c r="X10" s="14">
        <v>40048.061967000001</v>
      </c>
    </row>
    <row r="11" spans="1:24" ht="13.5" customHeight="1" x14ac:dyDescent="0.15">
      <c r="A11" s="1"/>
      <c r="B11" s="15" t="s">
        <v>285</v>
      </c>
      <c r="C11" s="10">
        <v>9207.8460216411659</v>
      </c>
      <c r="D11" s="11">
        <v>8296.2459182339662</v>
      </c>
      <c r="E11" s="11">
        <v>8347.8514290000003</v>
      </c>
      <c r="F11" s="11">
        <v>8204.0692639999997</v>
      </c>
      <c r="G11" s="11">
        <v>8571.4082500000004</v>
      </c>
      <c r="H11" s="11">
        <v>11539.363149999999</v>
      </c>
      <c r="I11" s="11">
        <v>15516.975338</v>
      </c>
      <c r="J11" s="11">
        <v>17128.500134999998</v>
      </c>
      <c r="K11" s="11">
        <v>19229.754344000001</v>
      </c>
      <c r="L11" s="11">
        <v>27879.581108999999</v>
      </c>
      <c r="M11" s="11">
        <v>22337.329720000002</v>
      </c>
      <c r="N11" s="11">
        <v>16754.204038</v>
      </c>
      <c r="O11" s="11">
        <v>20689.699778999999</v>
      </c>
      <c r="P11" s="11">
        <v>23874.320614</v>
      </c>
      <c r="Q11" s="11">
        <v>23431.598059</v>
      </c>
      <c r="R11" s="11">
        <v>24205.706826000001</v>
      </c>
      <c r="S11" s="11">
        <v>22482.079290999998</v>
      </c>
      <c r="T11" s="11">
        <v>20648.330124</v>
      </c>
      <c r="U11" s="11">
        <v>19268.079942</v>
      </c>
      <c r="V11" s="11">
        <v>20997.180808000001</v>
      </c>
      <c r="W11" s="11">
        <v>21091.203337999999</v>
      </c>
      <c r="X11" s="11">
        <v>20213.934926999998</v>
      </c>
    </row>
    <row r="12" spans="1:24" ht="13.5" customHeight="1" x14ac:dyDescent="0.15">
      <c r="A12" s="1"/>
      <c r="B12" s="16" t="s">
        <v>286</v>
      </c>
      <c r="C12" s="13">
        <v>235.97288007408886</v>
      </c>
      <c r="D12" s="14">
        <v>182.30336346238411</v>
      </c>
      <c r="E12" s="14">
        <v>232.02300099999999</v>
      </c>
      <c r="F12" s="14">
        <v>278.38122800000002</v>
      </c>
      <c r="G12" s="14">
        <v>293.908458</v>
      </c>
      <c r="H12" s="14">
        <v>381.22323799999998</v>
      </c>
      <c r="I12" s="14">
        <v>451.35997300000002</v>
      </c>
      <c r="J12" s="14">
        <v>553.85614699999996</v>
      </c>
      <c r="K12" s="14">
        <v>645.06481499999995</v>
      </c>
      <c r="L12" s="14">
        <v>812.67300999999998</v>
      </c>
      <c r="M12" s="14">
        <v>789.907735</v>
      </c>
      <c r="N12" s="14">
        <v>562.50884199999996</v>
      </c>
      <c r="O12" s="14">
        <v>639.84169299999996</v>
      </c>
      <c r="P12" s="14">
        <v>721.12976500000002</v>
      </c>
      <c r="Q12" s="14">
        <v>781.47498599999994</v>
      </c>
      <c r="R12" s="14">
        <v>700.28787899999998</v>
      </c>
      <c r="S12" s="14">
        <v>627.00643000000002</v>
      </c>
      <c r="T12" s="14">
        <v>567.09287400000005</v>
      </c>
      <c r="U12" s="14">
        <v>483.32461899999998</v>
      </c>
      <c r="V12" s="14">
        <v>540.56304399999999</v>
      </c>
      <c r="W12" s="14">
        <v>553.96859900000004</v>
      </c>
      <c r="X12" s="14">
        <v>673.92197899999996</v>
      </c>
    </row>
    <row r="13" spans="1:24" ht="13.5" customHeight="1" x14ac:dyDescent="0.15">
      <c r="A13" s="1"/>
      <c r="B13" s="16" t="s">
        <v>287</v>
      </c>
      <c r="C13" s="10">
        <v>497.16133996314301</v>
      </c>
      <c r="D13" s="11">
        <v>443.77613189557991</v>
      </c>
      <c r="E13" s="11">
        <v>441.63610799999998</v>
      </c>
      <c r="F13" s="11">
        <v>388.18853100000001</v>
      </c>
      <c r="G13" s="11">
        <v>392.13661200000001</v>
      </c>
      <c r="H13" s="11">
        <v>530.356717</v>
      </c>
      <c r="I13" s="11">
        <v>629.85443499999997</v>
      </c>
      <c r="J13" s="11">
        <v>790.01518299999998</v>
      </c>
      <c r="K13" s="11">
        <v>890.23781699999995</v>
      </c>
      <c r="L13" s="11">
        <v>1045.6378850000001</v>
      </c>
      <c r="M13" s="11">
        <v>1210.7525169999999</v>
      </c>
      <c r="N13" s="11">
        <v>985.97153800000001</v>
      </c>
      <c r="O13" s="11">
        <v>1213.901871</v>
      </c>
      <c r="P13" s="11">
        <v>1343.563136</v>
      </c>
      <c r="Q13" s="11">
        <v>1336.013095</v>
      </c>
      <c r="R13" s="11">
        <v>1196.6406850000001</v>
      </c>
      <c r="S13" s="11">
        <v>1140.0106740000001</v>
      </c>
      <c r="T13" s="11">
        <v>1070.0059060000001</v>
      </c>
      <c r="U13" s="11">
        <v>883.24614499999996</v>
      </c>
      <c r="V13" s="11">
        <v>938.56071499999996</v>
      </c>
      <c r="W13" s="11">
        <v>1106.795073</v>
      </c>
      <c r="X13" s="11">
        <v>987.68597999999997</v>
      </c>
    </row>
    <row r="14" spans="1:24" ht="13.5" customHeight="1" x14ac:dyDescent="0.15">
      <c r="A14" s="1"/>
      <c r="B14" s="16" t="s">
        <v>288</v>
      </c>
      <c r="C14" s="13">
        <v>1.15375452810826</v>
      </c>
      <c r="D14" s="14">
        <v>0.79894205347471581</v>
      </c>
      <c r="E14" s="14">
        <v>1.1293470000000001</v>
      </c>
      <c r="F14" s="14">
        <v>3.7474959999999999</v>
      </c>
      <c r="G14" s="14">
        <v>3.6607919999999998</v>
      </c>
      <c r="H14" s="14">
        <v>0.97412799999999999</v>
      </c>
      <c r="I14" s="14">
        <v>2.8572660000000001</v>
      </c>
      <c r="J14" s="14">
        <v>11.497482</v>
      </c>
      <c r="K14" s="14">
        <v>47.822884000000002</v>
      </c>
      <c r="L14" s="14">
        <v>56.020178000000001</v>
      </c>
      <c r="M14" s="14">
        <v>40.479467</v>
      </c>
      <c r="N14" s="14">
        <v>38.465589000000001</v>
      </c>
      <c r="O14" s="14">
        <v>8.6373300000000004</v>
      </c>
      <c r="P14" s="14">
        <v>29.872928000000002</v>
      </c>
      <c r="Q14" s="14">
        <v>29.153486999999998</v>
      </c>
      <c r="R14" s="14">
        <v>58.359904999999998</v>
      </c>
      <c r="S14" s="14">
        <v>38.080005</v>
      </c>
      <c r="T14" s="14">
        <v>11.939525</v>
      </c>
      <c r="U14" s="14">
        <v>12.829908</v>
      </c>
      <c r="V14" s="14">
        <v>17.524038999999998</v>
      </c>
      <c r="W14" s="14">
        <v>26.295010000000001</v>
      </c>
      <c r="X14" s="14">
        <v>14.717689999999999</v>
      </c>
    </row>
    <row r="15" spans="1:24" ht="13.5" customHeight="1" x14ac:dyDescent="0.15">
      <c r="A15" s="1"/>
      <c r="B15" s="16" t="s">
        <v>289</v>
      </c>
      <c r="C15" s="10">
        <v>1.8408510796434299</v>
      </c>
      <c r="D15" s="11">
        <v>1.79948353527978</v>
      </c>
      <c r="E15" s="11">
        <v>1.114987</v>
      </c>
      <c r="F15" s="11">
        <v>0.67665699999999995</v>
      </c>
      <c r="G15" s="11">
        <v>1.9242589999999999</v>
      </c>
      <c r="H15" s="11">
        <v>1.509646</v>
      </c>
      <c r="I15" s="11">
        <v>3.1933129999999998</v>
      </c>
      <c r="J15" s="11">
        <v>2.9809030000000001</v>
      </c>
      <c r="K15" s="11">
        <v>2.9109799999999999</v>
      </c>
      <c r="L15" s="11">
        <v>2.3770259999999999</v>
      </c>
      <c r="M15" s="11">
        <v>2.5220600000000002</v>
      </c>
      <c r="N15" s="11">
        <v>3.9536850000000001</v>
      </c>
      <c r="O15" s="11">
        <v>1.505876</v>
      </c>
      <c r="P15" s="11">
        <v>2.0149119999999998</v>
      </c>
      <c r="Q15" s="11">
        <v>2.8483689999999999</v>
      </c>
      <c r="R15" s="11">
        <v>5.2491690000000002</v>
      </c>
      <c r="S15" s="11">
        <v>5.6138139999999996</v>
      </c>
      <c r="T15" s="11">
        <v>5.4736500000000001</v>
      </c>
      <c r="U15" s="11">
        <v>2.6942050000000002</v>
      </c>
      <c r="V15" s="11">
        <v>8.5616780000000006</v>
      </c>
      <c r="W15" s="11">
        <v>11.865257</v>
      </c>
      <c r="X15" s="11">
        <v>4.3183680000000004</v>
      </c>
    </row>
    <row r="16" spans="1:24" ht="13.5" customHeight="1" x14ac:dyDescent="0.15">
      <c r="A16" s="1"/>
      <c r="B16" s="16" t="s">
        <v>290</v>
      </c>
      <c r="C16" s="13">
        <v>0.624791951567925</v>
      </c>
      <c r="D16" s="14">
        <v>0.58160283216156505</v>
      </c>
      <c r="E16" s="14">
        <v>4.077305</v>
      </c>
      <c r="F16" s="14">
        <v>1.1335759999999999</v>
      </c>
      <c r="G16" s="14">
        <v>2.074049</v>
      </c>
      <c r="H16" s="14">
        <v>2.1376930000000001</v>
      </c>
      <c r="I16" s="14">
        <v>7.9118940000000002</v>
      </c>
      <c r="J16" s="14">
        <v>19.346791</v>
      </c>
      <c r="K16" s="14">
        <v>7.2515280000000004</v>
      </c>
      <c r="L16" s="14">
        <v>3.3141750000000001</v>
      </c>
      <c r="M16" s="14">
        <v>4.2846789999999997</v>
      </c>
      <c r="N16" s="14">
        <v>5.1740579999999996</v>
      </c>
      <c r="O16" s="14">
        <v>8.5513530000000006</v>
      </c>
      <c r="P16" s="14">
        <v>49.843119999999999</v>
      </c>
      <c r="Q16" s="14">
        <v>27.002323000000001</v>
      </c>
      <c r="R16" s="14">
        <v>29.325267</v>
      </c>
      <c r="S16" s="14">
        <v>40.450358000000001</v>
      </c>
      <c r="T16" s="14">
        <v>46.608922999999997</v>
      </c>
      <c r="U16" s="14">
        <v>10.861072999999999</v>
      </c>
      <c r="V16" s="14">
        <v>25.800191000000002</v>
      </c>
      <c r="W16" s="14">
        <v>32.559038999999999</v>
      </c>
      <c r="X16" s="14">
        <v>34.088514000000004</v>
      </c>
    </row>
    <row r="17" spans="1:24" ht="13.5" customHeight="1" x14ac:dyDescent="0.15">
      <c r="A17" s="1"/>
      <c r="B17" s="16" t="s">
        <v>291</v>
      </c>
      <c r="C17" s="10">
        <v>315.245036600947</v>
      </c>
      <c r="D17" s="11">
        <v>305.14437796982003</v>
      </c>
      <c r="E17" s="11">
        <v>391.12392199999999</v>
      </c>
      <c r="F17" s="11">
        <v>322.60377199999999</v>
      </c>
      <c r="G17" s="11">
        <v>166.598398</v>
      </c>
      <c r="H17" s="11">
        <v>212.26711</v>
      </c>
      <c r="I17" s="11">
        <v>395.490587</v>
      </c>
      <c r="J17" s="11">
        <v>484.34361000000001</v>
      </c>
      <c r="K17" s="11">
        <v>726.851223</v>
      </c>
      <c r="L17" s="11">
        <v>788.41695300000003</v>
      </c>
      <c r="M17" s="11">
        <v>759.32475299999999</v>
      </c>
      <c r="N17" s="11">
        <v>405.41475400000002</v>
      </c>
      <c r="O17" s="11">
        <v>440.60788500000001</v>
      </c>
      <c r="P17" s="11">
        <v>522.22086400000001</v>
      </c>
      <c r="Q17" s="11">
        <v>669.88084300000003</v>
      </c>
      <c r="R17" s="11">
        <v>471.742909</v>
      </c>
      <c r="S17" s="11">
        <v>391.07811900000002</v>
      </c>
      <c r="T17" s="11">
        <v>360.32491099999999</v>
      </c>
      <c r="U17" s="11">
        <v>353.53767800000003</v>
      </c>
      <c r="V17" s="11">
        <v>401.042641</v>
      </c>
      <c r="W17" s="11">
        <v>442.859938</v>
      </c>
      <c r="X17" s="11">
        <v>435.53299399999997</v>
      </c>
    </row>
    <row r="18" spans="1:24" ht="13.5" customHeight="1" x14ac:dyDescent="0.15">
      <c r="A18" s="1"/>
      <c r="B18" s="16" t="s">
        <v>292</v>
      </c>
      <c r="C18" s="13">
        <v>1238.3543225692201</v>
      </c>
      <c r="D18" s="14">
        <v>1047.45701351821</v>
      </c>
      <c r="E18" s="14">
        <v>1190.6789940000001</v>
      </c>
      <c r="F18" s="14">
        <v>1001.885493</v>
      </c>
      <c r="G18" s="14">
        <v>1114.8375269999999</v>
      </c>
      <c r="H18" s="14">
        <v>2160.7611959999999</v>
      </c>
      <c r="I18" s="14">
        <v>3020.815196</v>
      </c>
      <c r="J18" s="14">
        <v>2590.1102219999998</v>
      </c>
      <c r="K18" s="14">
        <v>2454.6112509999998</v>
      </c>
      <c r="L18" s="14">
        <v>2830.0023110000002</v>
      </c>
      <c r="M18" s="14">
        <v>2689.472863</v>
      </c>
      <c r="N18" s="14">
        <v>2117.9975319999999</v>
      </c>
      <c r="O18" s="14">
        <v>2584.7972530000002</v>
      </c>
      <c r="P18" s="14">
        <v>2940.8027539999998</v>
      </c>
      <c r="Q18" s="14">
        <v>2636.8223469999998</v>
      </c>
      <c r="R18" s="14">
        <v>2466.7618539999999</v>
      </c>
      <c r="S18" s="14">
        <v>2363.7468950000002</v>
      </c>
      <c r="T18" s="14">
        <v>2046.048356</v>
      </c>
      <c r="U18" s="14">
        <v>2416.8899940000001</v>
      </c>
      <c r="V18" s="14">
        <v>2235.5602789999998</v>
      </c>
      <c r="W18" s="14">
        <v>2198.215021</v>
      </c>
      <c r="X18" s="14">
        <v>2112.6709970000002</v>
      </c>
    </row>
    <row r="19" spans="1:24" ht="13.5" customHeight="1" x14ac:dyDescent="0.15">
      <c r="A19" s="1"/>
      <c r="B19" s="16" t="s">
        <v>293</v>
      </c>
      <c r="C19" s="10">
        <v>4082.32165559028</v>
      </c>
      <c r="D19" s="11">
        <v>3881.1469051265503</v>
      </c>
      <c r="E19" s="11">
        <v>3793.0474530000001</v>
      </c>
      <c r="F19" s="11">
        <v>3956.9290590000001</v>
      </c>
      <c r="G19" s="11">
        <v>4323.862803</v>
      </c>
      <c r="H19" s="11">
        <v>5373.0976049999999</v>
      </c>
      <c r="I19" s="11">
        <v>7122.3987100000004</v>
      </c>
      <c r="J19" s="11">
        <v>8180.6973129999997</v>
      </c>
      <c r="K19" s="11">
        <v>9079.3538970000009</v>
      </c>
      <c r="L19" s="11">
        <v>9864.2247939999997</v>
      </c>
      <c r="M19" s="11">
        <v>10769.040385</v>
      </c>
      <c r="N19" s="11">
        <v>7992.049669</v>
      </c>
      <c r="O19" s="11">
        <v>9695.3654299999998</v>
      </c>
      <c r="P19" s="11">
        <v>11323.571203</v>
      </c>
      <c r="Q19" s="11">
        <v>10848.814871</v>
      </c>
      <c r="R19" s="11">
        <v>11376.966488</v>
      </c>
      <c r="S19" s="11">
        <v>10629.281322999999</v>
      </c>
      <c r="T19" s="11">
        <v>10241.581335999999</v>
      </c>
      <c r="U19" s="11">
        <v>9365.712415</v>
      </c>
      <c r="V19" s="11">
        <v>10196.317768999999</v>
      </c>
      <c r="W19" s="11">
        <v>9784.1367869999995</v>
      </c>
      <c r="X19" s="11">
        <v>9252.4951130000009</v>
      </c>
    </row>
    <row r="20" spans="1:24" ht="13.5" customHeight="1" x14ac:dyDescent="0.15">
      <c r="A20" s="1"/>
      <c r="B20" s="16" t="s">
        <v>294</v>
      </c>
      <c r="C20" s="13">
        <v>12.322028449991006</v>
      </c>
      <c r="D20" s="14">
        <v>9.5518528813776395</v>
      </c>
      <c r="E20" s="14">
        <v>10.456086000000001</v>
      </c>
      <c r="F20" s="14">
        <v>10.744092999999999</v>
      </c>
      <c r="G20" s="14">
        <v>10.516342</v>
      </c>
      <c r="H20" s="14">
        <v>14.781304</v>
      </c>
      <c r="I20" s="14">
        <v>20.212057000000001</v>
      </c>
      <c r="J20" s="14">
        <v>22.813383000000002</v>
      </c>
      <c r="K20" s="14">
        <v>33.743876</v>
      </c>
      <c r="L20" s="14">
        <v>69.448468000000005</v>
      </c>
      <c r="M20" s="14">
        <v>39.234648999999997</v>
      </c>
      <c r="N20" s="14">
        <v>32.948967000000003</v>
      </c>
      <c r="O20" s="14">
        <v>31.857088999999998</v>
      </c>
      <c r="P20" s="14">
        <v>42.525284999999997</v>
      </c>
      <c r="Q20" s="14">
        <v>38.588951999999999</v>
      </c>
      <c r="R20" s="14">
        <v>52.273257000000001</v>
      </c>
      <c r="S20" s="14">
        <v>55.497985999999997</v>
      </c>
      <c r="T20" s="14">
        <v>58.803880999999997</v>
      </c>
      <c r="U20" s="14">
        <v>58.731031999999999</v>
      </c>
      <c r="V20" s="14">
        <v>95.855294000000001</v>
      </c>
      <c r="W20" s="14">
        <v>99.945716000000004</v>
      </c>
      <c r="X20" s="14">
        <v>104.76607199999999</v>
      </c>
    </row>
    <row r="21" spans="1:24" ht="13.5" customHeight="1" x14ac:dyDescent="0.15">
      <c r="A21" s="1"/>
      <c r="B21" s="16" t="s">
        <v>295</v>
      </c>
      <c r="C21" s="10">
        <v>375.41963548392323</v>
      </c>
      <c r="D21" s="11">
        <v>406.07729500525699</v>
      </c>
      <c r="E21" s="11">
        <v>359.45236</v>
      </c>
      <c r="F21" s="11">
        <v>366.29076600000002</v>
      </c>
      <c r="G21" s="11">
        <v>306.44560100000001</v>
      </c>
      <c r="H21" s="11">
        <v>394.69070499999998</v>
      </c>
      <c r="I21" s="11">
        <v>666.56287199999997</v>
      </c>
      <c r="J21" s="11">
        <v>679.45750299999997</v>
      </c>
      <c r="K21" s="11">
        <v>670.59545900000001</v>
      </c>
      <c r="L21" s="11">
        <v>855.48446000000001</v>
      </c>
      <c r="M21" s="11">
        <v>917.84683800000005</v>
      </c>
      <c r="N21" s="11">
        <v>563.40994999999998</v>
      </c>
      <c r="O21" s="11">
        <v>736.55249400000002</v>
      </c>
      <c r="P21" s="11">
        <v>632.07707600000003</v>
      </c>
      <c r="Q21" s="11">
        <v>676.40969299999995</v>
      </c>
      <c r="R21" s="11">
        <v>642.02024600000004</v>
      </c>
      <c r="S21" s="11">
        <v>497.77264500000001</v>
      </c>
      <c r="T21" s="11">
        <v>462.35177700000003</v>
      </c>
      <c r="U21" s="11">
        <v>407.74856799999998</v>
      </c>
      <c r="V21" s="11">
        <v>506.44577399999997</v>
      </c>
      <c r="W21" s="11">
        <v>614.53786600000001</v>
      </c>
      <c r="X21" s="11">
        <v>505.350751</v>
      </c>
    </row>
    <row r="22" spans="1:24" ht="13.5" customHeight="1" x14ac:dyDescent="0.15">
      <c r="A22" s="1"/>
      <c r="B22" s="16" t="s">
        <v>296</v>
      </c>
      <c r="C22" s="13">
        <v>1140.2895531705201</v>
      </c>
      <c r="D22" s="14">
        <v>980.7591704867699</v>
      </c>
      <c r="E22" s="14">
        <v>950.37483799999995</v>
      </c>
      <c r="F22" s="14">
        <v>991.09702700000003</v>
      </c>
      <c r="G22" s="14">
        <v>994.52295000000004</v>
      </c>
      <c r="H22" s="14">
        <v>1182.714827</v>
      </c>
      <c r="I22" s="14">
        <v>1516.3998759999999</v>
      </c>
      <c r="J22" s="14">
        <v>1718.5878809999999</v>
      </c>
      <c r="K22" s="14">
        <v>2167.2665379999999</v>
      </c>
      <c r="L22" s="14">
        <v>2350.8984519999999</v>
      </c>
      <c r="M22" s="14">
        <v>2299.1335359999998</v>
      </c>
      <c r="N22" s="14">
        <v>1717.271195</v>
      </c>
      <c r="O22" s="14">
        <v>2140.0982690000001</v>
      </c>
      <c r="P22" s="14">
        <v>2849.2596119999998</v>
      </c>
      <c r="Q22" s="14">
        <v>2732.8271340000001</v>
      </c>
      <c r="R22" s="14">
        <v>2872.4200380000002</v>
      </c>
      <c r="S22" s="14">
        <v>2803.3775169999999</v>
      </c>
      <c r="T22" s="14">
        <v>2372.9104320000001</v>
      </c>
      <c r="U22" s="14">
        <v>1958.150842</v>
      </c>
      <c r="V22" s="14">
        <v>2361.5657660000002</v>
      </c>
      <c r="W22" s="14">
        <v>2736.378138</v>
      </c>
      <c r="X22" s="14">
        <v>2367.8344579999998</v>
      </c>
    </row>
    <row r="23" spans="1:24" ht="13.5" customHeight="1" x14ac:dyDescent="0.15">
      <c r="A23" s="1"/>
      <c r="B23" s="16" t="s">
        <v>297</v>
      </c>
      <c r="C23" s="10">
        <v>7.1076188777359128</v>
      </c>
      <c r="D23" s="11">
        <v>11.3543648932562</v>
      </c>
      <c r="E23" s="11">
        <v>16.880918999999999</v>
      </c>
      <c r="F23" s="11">
        <v>2.5439180000000001</v>
      </c>
      <c r="G23" s="11">
        <v>4.3550979999999999</v>
      </c>
      <c r="H23" s="11">
        <v>1.444353</v>
      </c>
      <c r="I23" s="11">
        <v>0.80196100000000003</v>
      </c>
      <c r="J23" s="11">
        <v>1.3351139999999999</v>
      </c>
      <c r="K23" s="11">
        <v>2.199824</v>
      </c>
      <c r="L23" s="11">
        <v>67.669479999999993</v>
      </c>
      <c r="M23" s="11">
        <v>10.384975000000001</v>
      </c>
      <c r="N23" s="11">
        <v>4.1104700000000003</v>
      </c>
      <c r="O23" s="11">
        <v>7.74254</v>
      </c>
      <c r="P23" s="11">
        <v>6.6728889999999996</v>
      </c>
      <c r="Q23" s="11">
        <v>7.6157469999999998</v>
      </c>
      <c r="R23" s="11">
        <v>33.347017000000001</v>
      </c>
      <c r="S23" s="11">
        <v>35.915711000000002</v>
      </c>
      <c r="T23" s="11">
        <v>17.744579000000002</v>
      </c>
      <c r="U23" s="11">
        <v>17.199214000000001</v>
      </c>
      <c r="V23" s="11">
        <v>50.626615999999999</v>
      </c>
      <c r="W23" s="11">
        <v>65.184162000000001</v>
      </c>
      <c r="X23" s="11">
        <v>62.901955000000001</v>
      </c>
    </row>
    <row r="24" spans="1:24" ht="13.5" customHeight="1" x14ac:dyDescent="0.15">
      <c r="A24" s="1"/>
      <c r="B24" s="16" t="s">
        <v>298</v>
      </c>
      <c r="C24" s="13">
        <v>2.5215651952629803</v>
      </c>
      <c r="D24" s="14"/>
      <c r="E24" s="14">
        <v>0.756108</v>
      </c>
      <c r="F24" s="14">
        <v>0.56665200000000004</v>
      </c>
      <c r="G24" s="14">
        <v>0.38762400000000002</v>
      </c>
      <c r="H24" s="14">
        <v>3.9763920000000001</v>
      </c>
      <c r="I24" s="14">
        <v>1.9538759999999999</v>
      </c>
      <c r="J24" s="14">
        <v>21.143577000000001</v>
      </c>
      <c r="K24" s="14">
        <v>2.8796490000000001</v>
      </c>
      <c r="L24" s="14">
        <v>11.023104999999999</v>
      </c>
      <c r="M24" s="14">
        <v>27.6388</v>
      </c>
      <c r="N24" s="14">
        <v>7.3640059999999998</v>
      </c>
      <c r="O24" s="14">
        <v>10.236231</v>
      </c>
      <c r="P24" s="14">
        <v>18.658276999999998</v>
      </c>
      <c r="Q24" s="14">
        <v>19.820564000000001</v>
      </c>
      <c r="R24" s="14">
        <v>30.975762</v>
      </c>
      <c r="S24" s="14">
        <v>25.177547000000001</v>
      </c>
      <c r="T24" s="14">
        <v>37.495829000000001</v>
      </c>
      <c r="U24" s="14">
        <v>44.362771000000002</v>
      </c>
      <c r="V24" s="14">
        <v>50.514833000000003</v>
      </c>
      <c r="W24" s="14">
        <v>71.200864999999993</v>
      </c>
      <c r="X24" s="14">
        <v>113.752334</v>
      </c>
    </row>
    <row r="25" spans="1:24" ht="13.5" customHeight="1" x14ac:dyDescent="0.15">
      <c r="A25" s="1"/>
      <c r="B25" s="16" t="s">
        <v>299</v>
      </c>
      <c r="C25" s="10">
        <v>24.954760765268901</v>
      </c>
      <c r="D25" s="11">
        <v>20.485183553836102</v>
      </c>
      <c r="E25" s="11">
        <v>19.239146000000002</v>
      </c>
      <c r="F25" s="11">
        <v>17.916340000000002</v>
      </c>
      <c r="G25" s="11">
        <v>19.620321000000001</v>
      </c>
      <c r="H25" s="11">
        <v>30.063942000000001</v>
      </c>
      <c r="I25" s="11">
        <v>29.722729999999999</v>
      </c>
      <c r="J25" s="11">
        <v>38.734766</v>
      </c>
      <c r="K25" s="11">
        <v>34.028675</v>
      </c>
      <c r="L25" s="11">
        <v>27.151247999999999</v>
      </c>
      <c r="M25" s="11">
        <v>39.467253999999997</v>
      </c>
      <c r="N25" s="11">
        <v>27.609696</v>
      </c>
      <c r="O25" s="11">
        <v>39.486336000000001</v>
      </c>
      <c r="P25" s="11">
        <v>62.493577999999999</v>
      </c>
      <c r="Q25" s="11">
        <v>47.826856999999997</v>
      </c>
      <c r="R25" s="11">
        <v>56.686129000000001</v>
      </c>
      <c r="S25" s="11">
        <v>51.547263999999998</v>
      </c>
      <c r="T25" s="11">
        <v>58.459080999999998</v>
      </c>
      <c r="U25" s="11">
        <v>51.350718000000001</v>
      </c>
      <c r="V25" s="11">
        <v>53.369875999999998</v>
      </c>
      <c r="W25" s="11">
        <v>57.32817</v>
      </c>
      <c r="X25" s="11">
        <v>43.726677000000002</v>
      </c>
    </row>
    <row r="26" spans="1:24" ht="13.5" customHeight="1" x14ac:dyDescent="0.15">
      <c r="A26" s="1"/>
      <c r="B26" s="16" t="s">
        <v>300</v>
      </c>
      <c r="C26" s="13">
        <v>6.0475160122153824</v>
      </c>
      <c r="D26" s="14">
        <v>5.7695121683406194</v>
      </c>
      <c r="E26" s="14">
        <v>3.2867649999999999</v>
      </c>
      <c r="F26" s="14">
        <v>0.99246400000000001</v>
      </c>
      <c r="G26" s="14">
        <v>4.6713659999999999</v>
      </c>
      <c r="H26" s="14">
        <v>5.438866</v>
      </c>
      <c r="I26" s="14">
        <v>4.0332629999999998</v>
      </c>
      <c r="J26" s="14">
        <v>5.0326490000000002</v>
      </c>
      <c r="K26" s="14">
        <v>19.706191</v>
      </c>
      <c r="L26" s="14">
        <v>12.301914999999999</v>
      </c>
      <c r="M26" s="14">
        <v>15.178906</v>
      </c>
      <c r="N26" s="14">
        <v>18.733931999999999</v>
      </c>
      <c r="O26" s="14">
        <v>20.980687</v>
      </c>
      <c r="P26" s="14">
        <v>23.765398999999999</v>
      </c>
      <c r="Q26" s="14">
        <v>20.421099000000002</v>
      </c>
      <c r="R26" s="14">
        <v>19.140723999999999</v>
      </c>
      <c r="S26" s="14">
        <v>16.481318999999999</v>
      </c>
      <c r="T26" s="14">
        <v>16.668367</v>
      </c>
      <c r="U26" s="14">
        <v>14.344098000000001</v>
      </c>
      <c r="V26" s="14">
        <v>14.13104</v>
      </c>
      <c r="W26" s="14">
        <v>15.048635000000001</v>
      </c>
      <c r="X26" s="14">
        <v>4.783455</v>
      </c>
    </row>
    <row r="27" spans="1:24" ht="13.5" customHeight="1" x14ac:dyDescent="0.15">
      <c r="A27" s="1"/>
      <c r="B27" s="16" t="s">
        <v>301</v>
      </c>
      <c r="C27" s="10">
        <v>745.889612762654</v>
      </c>
      <c r="D27" s="11">
        <v>619.77304060888889</v>
      </c>
      <c r="E27" s="11">
        <v>545.10729700000002</v>
      </c>
      <c r="F27" s="11">
        <v>502.30551000000003</v>
      </c>
      <c r="G27" s="11">
        <v>504.75529599999999</v>
      </c>
      <c r="H27" s="11">
        <v>607.72862399999997</v>
      </c>
      <c r="I27" s="11">
        <v>744.14856699999996</v>
      </c>
      <c r="J27" s="11">
        <v>903.03441699999996</v>
      </c>
      <c r="K27" s="11">
        <v>1169.6644229999999</v>
      </c>
      <c r="L27" s="11">
        <v>1353.5713330000001</v>
      </c>
      <c r="M27" s="11">
        <v>1305.8779529999999</v>
      </c>
      <c r="N27" s="11">
        <v>1251.4721810000001</v>
      </c>
      <c r="O27" s="11">
        <v>1499.751456</v>
      </c>
      <c r="P27" s="11">
        <v>1524.503661</v>
      </c>
      <c r="Q27" s="11">
        <v>1896.684354</v>
      </c>
      <c r="R27" s="11">
        <v>1765.363278</v>
      </c>
      <c r="S27" s="11">
        <v>1534.233937</v>
      </c>
      <c r="T27" s="11">
        <v>1324.2976799999999</v>
      </c>
      <c r="U27" s="11">
        <v>1357.4844049999999</v>
      </c>
      <c r="V27" s="11">
        <v>1306.279162</v>
      </c>
      <c r="W27" s="11">
        <v>1218.0126600000001</v>
      </c>
      <c r="X27" s="11">
        <v>1180.56486</v>
      </c>
    </row>
    <row r="28" spans="1:24" ht="13.5" customHeight="1" x14ac:dyDescent="0.15">
      <c r="A28" s="1"/>
      <c r="B28" s="16" t="s">
        <v>302</v>
      </c>
      <c r="C28" s="13">
        <v>61.185262796779</v>
      </c>
      <c r="D28" s="14">
        <v>65.673532648499375</v>
      </c>
      <c r="E28" s="14">
        <v>60.021008000000002</v>
      </c>
      <c r="F28" s="14">
        <v>55.401542999999997</v>
      </c>
      <c r="G28" s="14">
        <v>58.536085</v>
      </c>
      <c r="H28" s="14">
        <v>74.833348999999998</v>
      </c>
      <c r="I28" s="14">
        <v>130.60931600000001</v>
      </c>
      <c r="J28" s="14">
        <v>105.873965</v>
      </c>
      <c r="K28" s="14">
        <v>115.491727</v>
      </c>
      <c r="L28" s="14">
        <v>150.86988400000001</v>
      </c>
      <c r="M28" s="14">
        <v>136.29083900000001</v>
      </c>
      <c r="N28" s="14">
        <v>109.82228499999999</v>
      </c>
      <c r="O28" s="14">
        <v>128.65662499999999</v>
      </c>
      <c r="P28" s="14">
        <v>148.28622200000001</v>
      </c>
      <c r="Q28" s="14">
        <v>166.72582499999999</v>
      </c>
      <c r="R28" s="14">
        <v>230.312318</v>
      </c>
      <c r="S28" s="14">
        <v>210.81412599999999</v>
      </c>
      <c r="T28" s="14">
        <v>211.587334</v>
      </c>
      <c r="U28" s="14">
        <v>219.375347</v>
      </c>
      <c r="V28" s="14">
        <v>253.602699</v>
      </c>
      <c r="W28" s="14">
        <v>265.09932900000001</v>
      </c>
      <c r="X28" s="14">
        <v>291.07646999999997</v>
      </c>
    </row>
    <row r="29" spans="1:24" ht="13.5" customHeight="1" x14ac:dyDescent="0.15">
      <c r="A29" s="1"/>
      <c r="B29" s="16" t="s">
        <v>303</v>
      </c>
      <c r="C29" s="10">
        <v>10.3512113703491</v>
      </c>
      <c r="D29" s="11">
        <v>12.246483320367799</v>
      </c>
      <c r="E29" s="11">
        <v>11.312473000000001</v>
      </c>
      <c r="F29" s="11">
        <v>8.3655390000000001</v>
      </c>
      <c r="G29" s="11">
        <v>12.754915</v>
      </c>
      <c r="H29" s="11">
        <v>24.806878999999999</v>
      </c>
      <c r="I29" s="11">
        <v>61.206631000000002</v>
      </c>
      <c r="J29" s="11">
        <v>70.080229000000003</v>
      </c>
      <c r="K29" s="11">
        <v>61.221859000000002</v>
      </c>
      <c r="L29" s="11">
        <v>121.095141</v>
      </c>
      <c r="M29" s="11">
        <v>121.487927</v>
      </c>
      <c r="N29" s="11">
        <v>87.947689999999994</v>
      </c>
      <c r="O29" s="11">
        <v>104.18521699999999</v>
      </c>
      <c r="P29" s="11">
        <v>116.014107</v>
      </c>
      <c r="Q29" s="11">
        <v>131.61641499999999</v>
      </c>
      <c r="R29" s="11">
        <v>147.040898</v>
      </c>
      <c r="S29" s="11">
        <v>135.072686</v>
      </c>
      <c r="T29" s="11">
        <v>170.20551</v>
      </c>
      <c r="U29" s="11">
        <v>156.99006</v>
      </c>
      <c r="V29" s="11">
        <v>211.72130000000001</v>
      </c>
      <c r="W29" s="11">
        <v>252.219155</v>
      </c>
      <c r="X29" s="11">
        <v>251.064694</v>
      </c>
    </row>
    <row r="30" spans="1:24" ht="13.5" customHeight="1" x14ac:dyDescent="0.15">
      <c r="A30" s="1"/>
      <c r="B30" s="16" t="s">
        <v>304</v>
      </c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>
        <v>38.683695</v>
      </c>
      <c r="P30" s="14">
        <v>43.007584999999999</v>
      </c>
      <c r="Q30" s="14">
        <v>54.220196999999999</v>
      </c>
      <c r="R30" s="14">
        <v>49.636771000000003</v>
      </c>
      <c r="S30" s="14">
        <v>52.207559000000003</v>
      </c>
      <c r="T30" s="14">
        <v>49.004480999999998</v>
      </c>
      <c r="U30" s="14">
        <v>49.961754999999997</v>
      </c>
      <c r="V30" s="14">
        <v>51.651642000000002</v>
      </c>
      <c r="W30" s="14">
        <v>64.832008000000002</v>
      </c>
      <c r="X30" s="14">
        <v>79.741049000000004</v>
      </c>
    </row>
    <row r="31" spans="1:24" ht="13.5" customHeight="1" x14ac:dyDescent="0.15">
      <c r="A31" s="1"/>
      <c r="B31" s="16" t="s">
        <v>305</v>
      </c>
      <c r="C31" s="10">
        <v>449.08262439946782</v>
      </c>
      <c r="D31" s="11">
        <v>301.547662273914</v>
      </c>
      <c r="E31" s="11">
        <v>316.13331199999999</v>
      </c>
      <c r="F31" s="11">
        <v>294.2996</v>
      </c>
      <c r="G31" s="11">
        <v>355.83975400000003</v>
      </c>
      <c r="H31" s="11">
        <v>536.55657599999995</v>
      </c>
      <c r="I31" s="11">
        <v>707.442815</v>
      </c>
      <c r="J31" s="11">
        <v>929.55899999999997</v>
      </c>
      <c r="K31" s="11">
        <v>1098.8517280000001</v>
      </c>
      <c r="L31" s="11">
        <v>7457.4012910000001</v>
      </c>
      <c r="M31" s="11">
        <v>1159.003584</v>
      </c>
      <c r="N31" s="11">
        <v>821.97799899999995</v>
      </c>
      <c r="O31" s="11">
        <v>1338.2604490000001</v>
      </c>
      <c r="P31" s="11">
        <v>1474.038241</v>
      </c>
      <c r="Q31" s="11">
        <v>1306.830901</v>
      </c>
      <c r="R31" s="11">
        <v>2001.156232</v>
      </c>
      <c r="S31" s="11">
        <v>1828.7133759999999</v>
      </c>
      <c r="T31" s="11">
        <v>1519.725692</v>
      </c>
      <c r="U31" s="11">
        <v>1403.285095</v>
      </c>
      <c r="V31" s="11">
        <v>1677.4864500000001</v>
      </c>
      <c r="W31" s="11">
        <v>1474.72191</v>
      </c>
      <c r="X31" s="11">
        <v>1692.940517</v>
      </c>
    </row>
    <row r="32" spans="1:24" ht="13.5" customHeight="1" x14ac:dyDescent="0.15">
      <c r="A32" s="1"/>
      <c r="B32" s="15" t="s">
        <v>306</v>
      </c>
      <c r="C32" s="13">
        <v>701.68735258534207</v>
      </c>
      <c r="D32" s="14">
        <v>585.91264005885193</v>
      </c>
      <c r="E32" s="14">
        <v>702.824523</v>
      </c>
      <c r="F32" s="14">
        <v>743.46076300000004</v>
      </c>
      <c r="G32" s="14">
        <v>781.55948999999998</v>
      </c>
      <c r="H32" s="14">
        <v>835.47352599999999</v>
      </c>
      <c r="I32" s="14">
        <v>1185.586877</v>
      </c>
      <c r="J32" s="14">
        <v>1215.444587</v>
      </c>
      <c r="K32" s="14">
        <v>1490.6219819999999</v>
      </c>
      <c r="L32" s="14">
        <v>1540.7727829999999</v>
      </c>
      <c r="M32" s="14">
        <v>1738.326532</v>
      </c>
      <c r="N32" s="14">
        <v>1155.3925509999999</v>
      </c>
      <c r="O32" s="14">
        <v>1391.349199</v>
      </c>
      <c r="P32" s="14">
        <v>1689.7103</v>
      </c>
      <c r="Q32" s="14">
        <v>1495.8332789999999</v>
      </c>
      <c r="R32" s="14">
        <v>1418.1537539999999</v>
      </c>
      <c r="S32" s="14">
        <v>1158.5659579999999</v>
      </c>
      <c r="T32" s="14">
        <v>1032.4658730000001</v>
      </c>
      <c r="U32" s="14">
        <v>792.73139300000003</v>
      </c>
      <c r="V32" s="14">
        <v>1049.4708840000001</v>
      </c>
      <c r="W32" s="14">
        <v>1391.3501859999999</v>
      </c>
      <c r="X32" s="14">
        <v>1094.61574</v>
      </c>
    </row>
    <row r="33" spans="1:24" ht="13.5" customHeight="1" x14ac:dyDescent="0.15">
      <c r="A33" s="1"/>
      <c r="B33" s="15" t="s">
        <v>307</v>
      </c>
      <c r="C33" s="10"/>
      <c r="D33" s="11"/>
      <c r="E33" s="11">
        <v>265.278234</v>
      </c>
      <c r="F33" s="11">
        <v>186.918466</v>
      </c>
      <c r="G33" s="11">
        <v>243.071335</v>
      </c>
      <c r="H33" s="11">
        <v>287.597399</v>
      </c>
      <c r="I33" s="11">
        <v>312.366176</v>
      </c>
      <c r="J33" s="11">
        <v>3630.0821959999998</v>
      </c>
      <c r="K33" s="11">
        <v>526.26309600000002</v>
      </c>
      <c r="L33" s="11">
        <v>783.79269799999997</v>
      </c>
      <c r="M33" s="11">
        <v>994.52362300000004</v>
      </c>
      <c r="N33" s="11">
        <v>545.15013299999998</v>
      </c>
      <c r="O33" s="11">
        <v>687.91074400000002</v>
      </c>
      <c r="P33" s="11">
        <v>886.65652</v>
      </c>
      <c r="Q33" s="11">
        <v>750.66273200000001</v>
      </c>
      <c r="R33" s="11">
        <v>549.49958800000002</v>
      </c>
      <c r="S33" s="11">
        <v>447.27225800000002</v>
      </c>
      <c r="T33" s="11">
        <v>486.65503999999999</v>
      </c>
      <c r="U33" s="11">
        <v>364.07804700000003</v>
      </c>
      <c r="V33" s="11">
        <v>351.628197</v>
      </c>
      <c r="W33" s="11">
        <v>427.46410700000001</v>
      </c>
      <c r="X33" s="11">
        <v>337.81265000000002</v>
      </c>
    </row>
    <row r="34" spans="1:24" ht="13.5" customHeight="1" x14ac:dyDescent="0.15">
      <c r="A34" s="1"/>
      <c r="B34" s="15" t="s">
        <v>308</v>
      </c>
      <c r="C34" s="13">
        <v>349.07667996571701</v>
      </c>
      <c r="D34" s="14">
        <v>309.188339429802</v>
      </c>
      <c r="E34" s="14">
        <v>294.712017</v>
      </c>
      <c r="F34" s="14">
        <v>253.09469200000001</v>
      </c>
      <c r="G34" s="14">
        <v>235.95648499999999</v>
      </c>
      <c r="H34" s="14">
        <v>320.94572699999998</v>
      </c>
      <c r="I34" s="14">
        <v>440.22630400000003</v>
      </c>
      <c r="J34" s="14">
        <v>413.21018199999997</v>
      </c>
      <c r="K34" s="14">
        <v>414.48776400000003</v>
      </c>
      <c r="L34" s="14">
        <v>422.089924</v>
      </c>
      <c r="M34" s="14">
        <v>352.67721799999998</v>
      </c>
      <c r="N34" s="14">
        <v>245.60976099999999</v>
      </c>
      <c r="O34" s="14">
        <v>284.92110300000002</v>
      </c>
      <c r="P34" s="14">
        <v>280.78362099999998</v>
      </c>
      <c r="Q34" s="14">
        <v>263.84836100000001</v>
      </c>
      <c r="R34" s="14">
        <v>255.35185899999999</v>
      </c>
      <c r="S34" s="14">
        <v>335.21779299999997</v>
      </c>
      <c r="T34" s="14">
        <v>543.18602399999997</v>
      </c>
      <c r="U34" s="14">
        <v>302.53792900000002</v>
      </c>
      <c r="V34" s="14">
        <v>286.19331899999997</v>
      </c>
      <c r="W34" s="14">
        <v>230.89366799999999</v>
      </c>
      <c r="X34" s="14">
        <v>233.105042</v>
      </c>
    </row>
    <row r="35" spans="1:24" ht="13.5" customHeight="1" x14ac:dyDescent="0.15">
      <c r="A35" s="1"/>
      <c r="B35" s="15" t="s">
        <v>309</v>
      </c>
      <c r="C35" s="10">
        <v>15.874332978630399</v>
      </c>
      <c r="D35" s="11">
        <v>3.9068308711415702</v>
      </c>
      <c r="E35" s="11">
        <v>2.4852599999999998</v>
      </c>
      <c r="F35" s="11">
        <v>1.0123549999999999</v>
      </c>
      <c r="G35" s="11">
        <v>0.29950100000000002</v>
      </c>
      <c r="H35" s="11">
        <v>0.74254200000000004</v>
      </c>
      <c r="I35" s="11">
        <v>1.58104</v>
      </c>
      <c r="J35" s="11">
        <v>1.7312419999999999</v>
      </c>
      <c r="K35" s="11">
        <v>2.18879</v>
      </c>
      <c r="L35" s="11">
        <v>3.2334809999999998</v>
      </c>
      <c r="M35" s="11">
        <v>2.2009029999999998</v>
      </c>
      <c r="N35" s="11">
        <v>13.604181000000001</v>
      </c>
      <c r="O35" s="11">
        <v>1.625542</v>
      </c>
      <c r="P35" s="11">
        <v>7.0230170000000003</v>
      </c>
      <c r="Q35" s="11">
        <v>5.1159150000000002</v>
      </c>
      <c r="R35" s="11">
        <v>6.7850169999999999</v>
      </c>
      <c r="S35" s="11">
        <v>6.1660320000000004</v>
      </c>
      <c r="T35" s="11">
        <v>5.0515720000000002</v>
      </c>
      <c r="U35" s="11">
        <v>2.0464180000000001</v>
      </c>
      <c r="V35" s="11">
        <v>0.25763200000000003</v>
      </c>
      <c r="W35" s="11">
        <v>0.69523800000000002</v>
      </c>
      <c r="X35" s="11">
        <v>0.56330999999999998</v>
      </c>
    </row>
    <row r="36" spans="1:24" ht="13.5" customHeight="1" x14ac:dyDescent="0.15">
      <c r="A36" s="1"/>
      <c r="B36" s="15" t="s">
        <v>310</v>
      </c>
      <c r="C36" s="13">
        <v>27.944383384321601</v>
      </c>
      <c r="D36" s="14">
        <v>23.481493523327899</v>
      </c>
      <c r="E36" s="14">
        <v>26.757394000000001</v>
      </c>
      <c r="F36" s="14">
        <v>43.005671999999997</v>
      </c>
      <c r="G36" s="14">
        <v>72.271377999999999</v>
      </c>
      <c r="H36" s="14">
        <v>106.24822500000001</v>
      </c>
      <c r="I36" s="14">
        <v>157.31261599999999</v>
      </c>
      <c r="J36" s="14">
        <v>256.74240600000002</v>
      </c>
      <c r="K36" s="14">
        <v>289.33684899999997</v>
      </c>
      <c r="L36" s="14">
        <v>368.80155600000001</v>
      </c>
      <c r="M36" s="14">
        <v>419.84276</v>
      </c>
      <c r="N36" s="14">
        <v>349.593276</v>
      </c>
      <c r="O36" s="14">
        <v>523.21194800000001</v>
      </c>
      <c r="P36" s="14">
        <v>656.01551600000005</v>
      </c>
      <c r="Q36" s="14">
        <v>597.470777</v>
      </c>
      <c r="R36" s="14">
        <v>683.61522000000002</v>
      </c>
      <c r="S36" s="14">
        <v>635.30042900000001</v>
      </c>
      <c r="T36" s="14">
        <v>577.06980199999998</v>
      </c>
      <c r="U36" s="14">
        <v>592.66526599999997</v>
      </c>
      <c r="V36" s="14">
        <v>703.45355099999995</v>
      </c>
      <c r="W36" s="14">
        <v>840.93141800000001</v>
      </c>
      <c r="X36" s="14">
        <v>966.48884799999996</v>
      </c>
    </row>
    <row r="37" spans="1:24" ht="13.5" customHeight="1" x14ac:dyDescent="0.15">
      <c r="A37" s="1"/>
      <c r="B37" s="15" t="s">
        <v>311</v>
      </c>
      <c r="C37" s="10">
        <v>108.452702856326</v>
      </c>
      <c r="D37" s="11">
        <v>110.857702250678</v>
      </c>
      <c r="E37" s="11">
        <v>131.64052599999999</v>
      </c>
      <c r="F37" s="11">
        <v>124.38372</v>
      </c>
      <c r="G37" s="11">
        <v>126.284486</v>
      </c>
      <c r="H37" s="11">
        <v>176.00419099999999</v>
      </c>
      <c r="I37" s="11">
        <v>187.82634300000001</v>
      </c>
      <c r="J37" s="11">
        <v>202.59058200000001</v>
      </c>
      <c r="K37" s="11">
        <v>235.72191599999999</v>
      </c>
      <c r="L37" s="11">
        <v>288.02712300000002</v>
      </c>
      <c r="M37" s="11">
        <v>272.58947499999999</v>
      </c>
      <c r="N37" s="11">
        <v>239.87595999999999</v>
      </c>
      <c r="O37" s="11">
        <v>257.71270900000002</v>
      </c>
      <c r="P37" s="11">
        <v>288.33094299999999</v>
      </c>
      <c r="Q37" s="11">
        <v>314.95583800000003</v>
      </c>
      <c r="R37" s="11">
        <v>434.78929799999997</v>
      </c>
      <c r="S37" s="11">
        <v>358.89040499999999</v>
      </c>
      <c r="T37" s="11">
        <v>376.62892099999999</v>
      </c>
      <c r="U37" s="11">
        <v>329.10053299999998</v>
      </c>
      <c r="V37" s="11">
        <v>358.84811300000001</v>
      </c>
      <c r="W37" s="11">
        <v>330.84711399999998</v>
      </c>
      <c r="X37" s="11">
        <v>401.67432500000001</v>
      </c>
    </row>
    <row r="38" spans="1:24" ht="13.5" customHeight="1" x14ac:dyDescent="0.15">
      <c r="A38" s="1"/>
      <c r="B38" s="15" t="s">
        <v>312</v>
      </c>
      <c r="C38" s="13">
        <v>4.5710771830077324</v>
      </c>
      <c r="D38" s="14">
        <v>6.4677339148113635</v>
      </c>
      <c r="E38" s="14">
        <v>7.0192639999999997</v>
      </c>
      <c r="F38" s="14">
        <v>3.6291899999999999</v>
      </c>
      <c r="G38" s="14">
        <v>2.5884879999999999</v>
      </c>
      <c r="H38" s="14">
        <v>3.901224</v>
      </c>
      <c r="I38" s="14">
        <v>3.913529</v>
      </c>
      <c r="J38" s="14">
        <v>6.6491220000000002</v>
      </c>
      <c r="K38" s="14">
        <v>5.7222580000000001</v>
      </c>
      <c r="L38" s="14">
        <v>5.4936999999999996</v>
      </c>
      <c r="M38" s="14">
        <v>7.0152289999999997</v>
      </c>
      <c r="N38" s="14">
        <v>3.7436199999999999</v>
      </c>
      <c r="O38" s="14">
        <v>5.2534140000000003</v>
      </c>
      <c r="P38" s="14">
        <v>2.5936849999999998</v>
      </c>
      <c r="Q38" s="14">
        <v>9.7590640000000004</v>
      </c>
      <c r="R38" s="14">
        <v>6.0627190000000004</v>
      </c>
      <c r="S38" s="14">
        <v>3.472092</v>
      </c>
      <c r="T38" s="14">
        <v>3.5161630000000001</v>
      </c>
      <c r="U38" s="14">
        <v>2.372204</v>
      </c>
      <c r="V38" s="14">
        <v>5.7326139999999999</v>
      </c>
      <c r="W38" s="14">
        <v>24.360472999999999</v>
      </c>
      <c r="X38" s="14">
        <v>2.5851950000000001</v>
      </c>
    </row>
    <row r="39" spans="1:24" ht="13.5" customHeight="1" x14ac:dyDescent="0.15">
      <c r="A39" s="1"/>
      <c r="B39" s="15" t="s">
        <v>313</v>
      </c>
      <c r="C39" s="10">
        <v>207.05530211752199</v>
      </c>
      <c r="D39" s="11">
        <v>190.10706128908501</v>
      </c>
      <c r="E39" s="11">
        <v>206.446673</v>
      </c>
      <c r="F39" s="11">
        <v>129.91128599999999</v>
      </c>
      <c r="G39" s="11">
        <v>139.43471600000001</v>
      </c>
      <c r="H39" s="11">
        <v>191.18901700000001</v>
      </c>
      <c r="I39" s="11">
        <v>279.28790800000002</v>
      </c>
      <c r="J39" s="11">
        <v>273.26671299999998</v>
      </c>
      <c r="K39" s="11">
        <v>334.50570699999997</v>
      </c>
      <c r="L39" s="11">
        <v>397.25626099999999</v>
      </c>
      <c r="M39" s="11">
        <v>452.08789400000001</v>
      </c>
      <c r="N39" s="11">
        <v>267.75018399999999</v>
      </c>
      <c r="O39" s="11">
        <v>346.81006400000001</v>
      </c>
      <c r="P39" s="11">
        <v>364.87501099999997</v>
      </c>
      <c r="Q39" s="11">
        <v>342.48275699999999</v>
      </c>
      <c r="R39" s="11">
        <v>306.66859799999997</v>
      </c>
      <c r="S39" s="11">
        <v>308.84765299999998</v>
      </c>
      <c r="T39" s="11">
        <v>276.99704000000003</v>
      </c>
      <c r="U39" s="11">
        <v>266.50969099999998</v>
      </c>
      <c r="V39" s="11">
        <v>306.68372499999998</v>
      </c>
      <c r="W39" s="11">
        <v>234.678605</v>
      </c>
      <c r="X39" s="11">
        <v>205.85250099999999</v>
      </c>
    </row>
    <row r="40" spans="1:24" ht="13.5" customHeight="1" x14ac:dyDescent="0.15">
      <c r="A40" s="1"/>
      <c r="B40" s="15" t="s">
        <v>314</v>
      </c>
      <c r="C40" s="13">
        <v>2229.6317292584399</v>
      </c>
      <c r="D40" s="14">
        <v>2058.8649190892011</v>
      </c>
      <c r="E40" s="14">
        <v>2262.964864</v>
      </c>
      <c r="F40" s="14">
        <v>1808.209243</v>
      </c>
      <c r="G40" s="14">
        <v>1921.0401830000001</v>
      </c>
      <c r="H40" s="14">
        <v>2549.2751360000002</v>
      </c>
      <c r="I40" s="14">
        <v>3435.4495299999999</v>
      </c>
      <c r="J40" s="14">
        <v>3929.914389</v>
      </c>
      <c r="K40" s="14">
        <v>4733.3527039999999</v>
      </c>
      <c r="L40" s="14">
        <v>5569.2259219999996</v>
      </c>
      <c r="M40" s="14">
        <v>5273.3220300000003</v>
      </c>
      <c r="N40" s="14">
        <v>3319.9658009999998</v>
      </c>
      <c r="O40" s="14">
        <v>4504.1598960000001</v>
      </c>
      <c r="P40" s="14">
        <v>5006.4260240000003</v>
      </c>
      <c r="Q40" s="14">
        <v>4899.3563439999998</v>
      </c>
      <c r="R40" s="14">
        <v>4324.5283820000004</v>
      </c>
      <c r="S40" s="14">
        <v>4006.239317</v>
      </c>
      <c r="T40" s="14">
        <v>3342.4342849999998</v>
      </c>
      <c r="U40" s="14">
        <v>2715.76793</v>
      </c>
      <c r="V40" s="14">
        <v>3000.65427</v>
      </c>
      <c r="W40" s="14">
        <v>3035.9102849999999</v>
      </c>
      <c r="X40" s="14">
        <v>2974.691765</v>
      </c>
    </row>
    <row r="41" spans="1:24" ht="13.5" customHeight="1" x14ac:dyDescent="0.15">
      <c r="A41" s="1"/>
      <c r="B41" s="15" t="s">
        <v>315</v>
      </c>
      <c r="C41" s="10">
        <v>539.72369204641302</v>
      </c>
      <c r="D41" s="11">
        <v>504.46771559782724</v>
      </c>
      <c r="E41" s="11">
        <v>538.04555700000003</v>
      </c>
      <c r="F41" s="11">
        <v>473.515558</v>
      </c>
      <c r="G41" s="11">
        <v>451.32013699999999</v>
      </c>
      <c r="H41" s="11">
        <v>585.16398900000002</v>
      </c>
      <c r="I41" s="11">
        <v>1064.8553489999999</v>
      </c>
      <c r="J41" s="11">
        <v>1536.1086419999999</v>
      </c>
      <c r="K41" s="11">
        <v>1839.966627</v>
      </c>
      <c r="L41" s="11">
        <v>1896.3658849999999</v>
      </c>
      <c r="M41" s="11">
        <v>1557.670832</v>
      </c>
      <c r="N41" s="11">
        <v>1227.116808</v>
      </c>
      <c r="O41" s="11">
        <v>1852.5351129999999</v>
      </c>
      <c r="P41" s="11">
        <v>2382.7446049999999</v>
      </c>
      <c r="Q41" s="11">
        <v>2401.2097610000001</v>
      </c>
      <c r="R41" s="11">
        <v>1994.6653209999999</v>
      </c>
      <c r="S41" s="11">
        <v>1641.4462450000001</v>
      </c>
      <c r="T41" s="11">
        <v>1375.5143860000001</v>
      </c>
      <c r="U41" s="11">
        <v>1063.1248700000001</v>
      </c>
      <c r="V41" s="11">
        <v>1058.707973</v>
      </c>
      <c r="W41" s="11">
        <v>1108.425559</v>
      </c>
      <c r="X41" s="11">
        <v>915.83148100000005</v>
      </c>
    </row>
    <row r="42" spans="1:24" ht="13.5" customHeight="1" x14ac:dyDescent="0.15">
      <c r="A42" s="1"/>
      <c r="B42" s="15" t="s">
        <v>316</v>
      </c>
      <c r="C42" s="13">
        <v>58.084840165765101</v>
      </c>
      <c r="D42" s="14">
        <v>42.086709726164727</v>
      </c>
      <c r="E42" s="14">
        <v>56.991545000000002</v>
      </c>
      <c r="F42" s="14">
        <v>53.292810000000003</v>
      </c>
      <c r="G42" s="14">
        <v>57.496774000000002</v>
      </c>
      <c r="H42" s="14">
        <v>67.632146000000006</v>
      </c>
      <c r="I42" s="14">
        <v>88.344705000000005</v>
      </c>
      <c r="J42" s="14">
        <v>119.664958</v>
      </c>
      <c r="K42" s="14">
        <v>139.23835</v>
      </c>
      <c r="L42" s="14">
        <v>161.23847000000001</v>
      </c>
      <c r="M42" s="14">
        <v>197.086949</v>
      </c>
      <c r="N42" s="14">
        <v>138.145319</v>
      </c>
      <c r="O42" s="14">
        <v>160.34395900000001</v>
      </c>
      <c r="P42" s="14">
        <v>207.11382599999999</v>
      </c>
      <c r="Q42" s="14">
        <v>201.36028999999999</v>
      </c>
      <c r="R42" s="14">
        <v>189.298597</v>
      </c>
      <c r="S42" s="14">
        <v>183.16251399999999</v>
      </c>
      <c r="T42" s="14">
        <v>167.79373000000001</v>
      </c>
      <c r="U42" s="14">
        <v>139.16576599999999</v>
      </c>
      <c r="V42" s="14">
        <v>165.77476100000001</v>
      </c>
      <c r="W42" s="14">
        <v>190.11481000000001</v>
      </c>
      <c r="X42" s="14">
        <v>141.41916800000001</v>
      </c>
    </row>
    <row r="43" spans="1:24" ht="13.5" customHeight="1" x14ac:dyDescent="0.15">
      <c r="A43" s="1"/>
      <c r="B43" s="15" t="s">
        <v>317</v>
      </c>
      <c r="C43" s="10">
        <v>29.390647895563511</v>
      </c>
      <c r="D43" s="11">
        <v>41.21477982775717</v>
      </c>
      <c r="E43" s="11">
        <v>32.81841</v>
      </c>
      <c r="F43" s="11">
        <v>30.737712999999999</v>
      </c>
      <c r="G43" s="11">
        <v>33.938265000000001</v>
      </c>
      <c r="H43" s="11">
        <v>50.988289999999999</v>
      </c>
      <c r="I43" s="11">
        <v>56.776082000000002</v>
      </c>
      <c r="J43" s="11">
        <v>74.816219000000004</v>
      </c>
      <c r="K43" s="11">
        <v>93.595579999999998</v>
      </c>
      <c r="L43" s="11">
        <v>161.15725699999999</v>
      </c>
      <c r="M43" s="11">
        <v>204.93849399999999</v>
      </c>
      <c r="N43" s="11">
        <v>121.381394</v>
      </c>
      <c r="O43" s="11">
        <v>124.775953</v>
      </c>
      <c r="P43" s="11">
        <v>107.216266</v>
      </c>
      <c r="Q43" s="11">
        <v>112.181415</v>
      </c>
      <c r="R43" s="11">
        <v>144.99505400000001</v>
      </c>
      <c r="S43" s="11">
        <v>112.52361999999999</v>
      </c>
      <c r="T43" s="11">
        <v>102.602908</v>
      </c>
      <c r="U43" s="11">
        <v>189.59761900000001</v>
      </c>
      <c r="V43" s="11">
        <v>86.189938999999995</v>
      </c>
      <c r="W43" s="11">
        <v>138.605391</v>
      </c>
      <c r="X43" s="11">
        <v>180.09721500000001</v>
      </c>
    </row>
    <row r="44" spans="1:24" ht="13.5" customHeight="1" x14ac:dyDescent="0.15">
      <c r="A44" s="1"/>
      <c r="B44" s="15" t="s">
        <v>318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>
        <v>0.11193</v>
      </c>
      <c r="W44" s="14">
        <v>5.8042000000000003E-2</v>
      </c>
      <c r="X44" s="14">
        <v>6.7266999999999993E-2</v>
      </c>
    </row>
    <row r="45" spans="1:24" ht="13.5" customHeight="1" x14ac:dyDescent="0.15">
      <c r="A45" s="1"/>
      <c r="B45" s="15" t="s">
        <v>319</v>
      </c>
      <c r="C45" s="10">
        <v>318.43950452759083</v>
      </c>
      <c r="D45" s="11">
        <v>244.46329482921502</v>
      </c>
      <c r="E45" s="11">
        <v>218.01179099999999</v>
      </c>
      <c r="F45" s="11">
        <v>180.980491</v>
      </c>
      <c r="G45" s="11">
        <v>219.35900899999999</v>
      </c>
      <c r="H45" s="11">
        <v>293.077788</v>
      </c>
      <c r="I45" s="11">
        <v>427.614553</v>
      </c>
      <c r="J45" s="11">
        <v>478.522761</v>
      </c>
      <c r="K45" s="11">
        <v>1098.96559</v>
      </c>
      <c r="L45" s="11">
        <v>692.16433199999994</v>
      </c>
      <c r="M45" s="11">
        <v>918.14332300000001</v>
      </c>
      <c r="N45" s="11">
        <v>630.42318799999998</v>
      </c>
      <c r="O45" s="11">
        <v>931.22306900000001</v>
      </c>
      <c r="P45" s="11">
        <v>1190.003602</v>
      </c>
      <c r="Q45" s="11">
        <v>1317.807049</v>
      </c>
      <c r="R45" s="11">
        <v>2088.9781459999999</v>
      </c>
      <c r="S45" s="11">
        <v>1938.081553</v>
      </c>
      <c r="T45" s="11">
        <v>1425.085881</v>
      </c>
      <c r="U45" s="11">
        <v>408.67786899999999</v>
      </c>
      <c r="V45" s="11">
        <v>549.56913499999996</v>
      </c>
      <c r="W45" s="11">
        <v>601.20243700000003</v>
      </c>
      <c r="X45" s="11">
        <v>557.33264899999995</v>
      </c>
    </row>
    <row r="46" spans="1:24" ht="13.5" customHeight="1" x14ac:dyDescent="0.15">
      <c r="A46" s="1"/>
      <c r="B46" s="15" t="s">
        <v>320</v>
      </c>
      <c r="C46" s="13">
        <v>495.36771046657782</v>
      </c>
      <c r="D46" s="14">
        <v>388.12271641746082</v>
      </c>
      <c r="E46" s="14">
        <v>442.85125399999998</v>
      </c>
      <c r="F46" s="14">
        <v>318.25515799999999</v>
      </c>
      <c r="G46" s="14">
        <v>333.57188400000001</v>
      </c>
      <c r="H46" s="14">
        <v>465.22720299999997</v>
      </c>
      <c r="I46" s="14">
        <v>672.91402300000004</v>
      </c>
      <c r="J46" s="14">
        <v>810.52856599999996</v>
      </c>
      <c r="K46" s="14">
        <v>909.24302399999999</v>
      </c>
      <c r="L46" s="14">
        <v>1222.902358</v>
      </c>
      <c r="M46" s="14">
        <v>1741.6332440000001</v>
      </c>
      <c r="N46" s="14">
        <v>1139.5840860000001</v>
      </c>
      <c r="O46" s="14">
        <v>1475.2756890000001</v>
      </c>
      <c r="P46" s="14">
        <v>1706.4747709999999</v>
      </c>
      <c r="Q46" s="14">
        <v>1576.3141459999999</v>
      </c>
      <c r="R46" s="14">
        <v>1154.310058</v>
      </c>
      <c r="S46" s="14">
        <v>1095.655315</v>
      </c>
      <c r="T46" s="14">
        <v>1007.835654</v>
      </c>
      <c r="U46" s="14">
        <v>827.00881300000003</v>
      </c>
      <c r="V46" s="14">
        <v>958.75275299999998</v>
      </c>
      <c r="W46" s="14">
        <v>1018.9270780000001</v>
      </c>
      <c r="X46" s="14">
        <v>1052.1530379999999</v>
      </c>
    </row>
    <row r="47" spans="1:24" ht="13.5" customHeight="1" x14ac:dyDescent="0.15">
      <c r="A47" s="1"/>
      <c r="B47" s="15" t="s">
        <v>321</v>
      </c>
      <c r="C47" s="10">
        <v>764.90044602430771</v>
      </c>
      <c r="D47" s="11">
        <v>683.32130283557899</v>
      </c>
      <c r="E47" s="11">
        <v>692.46526300000005</v>
      </c>
      <c r="F47" s="11">
        <v>500.10436700000002</v>
      </c>
      <c r="G47" s="11">
        <v>479.37333999999998</v>
      </c>
      <c r="H47" s="11">
        <v>488.534604</v>
      </c>
      <c r="I47" s="11">
        <v>507.931173</v>
      </c>
      <c r="J47" s="11">
        <v>751.00731199999996</v>
      </c>
      <c r="K47" s="11">
        <v>637.527241</v>
      </c>
      <c r="L47" s="11">
        <v>752.51915799999995</v>
      </c>
      <c r="M47" s="11">
        <v>802.110366</v>
      </c>
      <c r="N47" s="11">
        <v>797.75719200000003</v>
      </c>
      <c r="O47" s="11">
        <v>1142.383544</v>
      </c>
      <c r="P47" s="11">
        <v>1511.794754</v>
      </c>
      <c r="Q47" s="11">
        <v>854.98770400000001</v>
      </c>
      <c r="R47" s="11">
        <v>918.07951600000001</v>
      </c>
      <c r="S47" s="11">
        <v>873.89442099999997</v>
      </c>
      <c r="T47" s="11">
        <v>763.93162299999995</v>
      </c>
      <c r="U47" s="11">
        <v>768.54802900000004</v>
      </c>
      <c r="V47" s="11">
        <v>814.35538599999995</v>
      </c>
      <c r="W47" s="11">
        <v>863.66325700000004</v>
      </c>
      <c r="X47" s="11">
        <v>810.70599600000003</v>
      </c>
    </row>
    <row r="48" spans="1:24" ht="13.5" customHeight="1" x14ac:dyDescent="0.15">
      <c r="A48" s="1"/>
      <c r="B48" s="15" t="s">
        <v>322</v>
      </c>
      <c r="C48" s="13">
        <v>731.64467434430719</v>
      </c>
      <c r="D48" s="14">
        <v>357.67044395155318</v>
      </c>
      <c r="E48" s="14">
        <v>644.66404199999999</v>
      </c>
      <c r="F48" s="14">
        <v>556.33758</v>
      </c>
      <c r="G48" s="14">
        <v>545.25736900000004</v>
      </c>
      <c r="H48" s="14">
        <v>650.63899900000001</v>
      </c>
      <c r="I48" s="14">
        <v>830.87966300000005</v>
      </c>
      <c r="J48" s="14">
        <v>929.41789100000005</v>
      </c>
      <c r="K48" s="14">
        <v>1205.747687</v>
      </c>
      <c r="L48" s="14">
        <v>1204.951628</v>
      </c>
      <c r="M48" s="14">
        <v>1150.372685</v>
      </c>
      <c r="N48" s="14">
        <v>844.38671199999999</v>
      </c>
      <c r="O48" s="14">
        <v>991.45518900000002</v>
      </c>
      <c r="P48" s="14">
        <v>1300.533271</v>
      </c>
      <c r="Q48" s="14">
        <v>1231.1249439999999</v>
      </c>
      <c r="R48" s="14">
        <v>1173.924068</v>
      </c>
      <c r="S48" s="14">
        <v>1028.3262380000001</v>
      </c>
      <c r="T48" s="14">
        <v>970.59480699999995</v>
      </c>
      <c r="U48" s="14">
        <v>766.48624500000005</v>
      </c>
      <c r="V48" s="14">
        <v>799.47731799999997</v>
      </c>
      <c r="W48" s="14">
        <v>854.65636400000005</v>
      </c>
      <c r="X48" s="14">
        <v>772.50602400000002</v>
      </c>
    </row>
    <row r="49" spans="1:24" ht="13.5" customHeight="1" x14ac:dyDescent="0.15">
      <c r="A49" s="1"/>
      <c r="B49" s="15" t="s">
        <v>323</v>
      </c>
      <c r="C49" s="10">
        <v>2928.6946697717599</v>
      </c>
      <c r="D49" s="11">
        <v>2514.4488095769202</v>
      </c>
      <c r="E49" s="11">
        <v>2441.970863</v>
      </c>
      <c r="F49" s="11">
        <v>2251.944485</v>
      </c>
      <c r="G49" s="11">
        <v>2514.902216</v>
      </c>
      <c r="H49" s="11">
        <v>3144.0545699999998</v>
      </c>
      <c r="I49" s="11">
        <v>3430.7652459999999</v>
      </c>
      <c r="J49" s="11">
        <v>3218.6375539999999</v>
      </c>
      <c r="K49" s="11">
        <v>3585.0425869999999</v>
      </c>
      <c r="L49" s="11">
        <v>4077.0193770000001</v>
      </c>
      <c r="M49" s="11">
        <v>3838.2020739999998</v>
      </c>
      <c r="N49" s="11">
        <v>2710.397935</v>
      </c>
      <c r="O49" s="11">
        <v>3262.0735559999998</v>
      </c>
      <c r="P49" s="11">
        <v>4330.8922329999996</v>
      </c>
      <c r="Q49" s="11">
        <v>3737.9367120000002</v>
      </c>
      <c r="R49" s="11">
        <v>3552.7775299999998</v>
      </c>
      <c r="S49" s="11">
        <v>3469.0366410000001</v>
      </c>
      <c r="T49" s="11">
        <v>2640.8297729999999</v>
      </c>
      <c r="U49" s="11">
        <v>2300.6026959999999</v>
      </c>
      <c r="V49" s="11">
        <v>2644.1111340000002</v>
      </c>
      <c r="W49" s="11">
        <v>3499.198081</v>
      </c>
      <c r="X49" s="11">
        <v>3042.8980929999998</v>
      </c>
    </row>
    <row r="50" spans="1:24" ht="13.5" customHeight="1" x14ac:dyDescent="0.15">
      <c r="A50" s="1"/>
      <c r="B50" s="15" t="s">
        <v>324</v>
      </c>
      <c r="C50" s="13">
        <v>3849.25289480537</v>
      </c>
      <c r="D50" s="14">
        <v>3621.3728844678003</v>
      </c>
      <c r="E50" s="14">
        <v>3363.3654540000002</v>
      </c>
      <c r="F50" s="14">
        <v>3190.2677399999998</v>
      </c>
      <c r="G50" s="14">
        <v>3152.9492540000001</v>
      </c>
      <c r="H50" s="14">
        <v>3546.8725450000002</v>
      </c>
      <c r="I50" s="14">
        <v>4237.5629140000001</v>
      </c>
      <c r="J50" s="14">
        <v>4539.9585360000001</v>
      </c>
      <c r="K50" s="14">
        <v>5490.7681329999996</v>
      </c>
      <c r="L50" s="14">
        <v>6524.3704939999998</v>
      </c>
      <c r="M50" s="14">
        <v>7533.0520340000003</v>
      </c>
      <c r="N50" s="14">
        <v>5243.9595149999996</v>
      </c>
      <c r="O50" s="14">
        <v>6351.4317270000001</v>
      </c>
      <c r="P50" s="14">
        <v>8510.464285</v>
      </c>
      <c r="Q50" s="14">
        <v>7953.7974539999996</v>
      </c>
      <c r="R50" s="14">
        <v>6970.8161929999997</v>
      </c>
      <c r="S50" s="14">
        <v>7006.789315</v>
      </c>
      <c r="T50" s="14">
        <v>6408.5341850000004</v>
      </c>
      <c r="U50" s="14">
        <v>5299.5403459999998</v>
      </c>
      <c r="V50" s="14">
        <v>5862.2839379999996</v>
      </c>
      <c r="W50" s="14">
        <v>5875.399144</v>
      </c>
      <c r="X50" s="14">
        <v>6143.3300600000002</v>
      </c>
    </row>
    <row r="51" spans="1:24" ht="13.5" customHeight="1" x14ac:dyDescent="0.15">
      <c r="A51" s="1"/>
      <c r="B51" s="15" t="s">
        <v>325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>
        <v>1.1402000000000001E-2</v>
      </c>
      <c r="W51" s="11">
        <v>1.6469999999999999E-2</v>
      </c>
      <c r="X51" s="11">
        <v>0.396673</v>
      </c>
    </row>
    <row r="52" spans="1:24" ht="13.5" customHeight="1" x14ac:dyDescent="0.15">
      <c r="A52" s="1"/>
      <c r="B52" s="12" t="s">
        <v>326</v>
      </c>
      <c r="C52" s="13">
        <v>6355.0646646630985</v>
      </c>
      <c r="D52" s="14">
        <v>6210.3524311043566</v>
      </c>
      <c r="E52" s="14">
        <v>7534.802772</v>
      </c>
      <c r="F52" s="14">
        <v>7647.0720229999997</v>
      </c>
      <c r="G52" s="14">
        <v>7557.4016549999997</v>
      </c>
      <c r="H52" s="14">
        <v>10590.716441</v>
      </c>
      <c r="I52" s="14">
        <v>16976.836954999999</v>
      </c>
      <c r="J52" s="14">
        <v>17733.601061000001</v>
      </c>
      <c r="K52" s="14">
        <v>29743.802849</v>
      </c>
      <c r="L52" s="14">
        <v>36758.561108000002</v>
      </c>
      <c r="M52" s="14">
        <v>46123.563910999997</v>
      </c>
      <c r="N52" s="14">
        <v>35341.320955000003</v>
      </c>
      <c r="O52" s="14">
        <v>42029.874348999998</v>
      </c>
      <c r="P52" s="14">
        <v>53336.330062000001</v>
      </c>
      <c r="Q52" s="14">
        <v>58034.222548999998</v>
      </c>
      <c r="R52" s="14">
        <v>58695.470998999997</v>
      </c>
      <c r="S52" s="14">
        <v>58153.336473000003</v>
      </c>
      <c r="T52" s="14">
        <v>47882.244043999999</v>
      </c>
      <c r="U52" s="14">
        <v>42418.867183000002</v>
      </c>
      <c r="V52" s="14">
        <v>47434.140884</v>
      </c>
      <c r="W52" s="14">
        <v>56055.712152</v>
      </c>
      <c r="X52" s="14">
        <v>52346.700684000003</v>
      </c>
    </row>
    <row r="53" spans="1:24" ht="13.5" customHeight="1" x14ac:dyDescent="0.15">
      <c r="A53" s="1"/>
      <c r="B53" s="15" t="s">
        <v>327</v>
      </c>
      <c r="C53" s="10">
        <v>2266.1121382100637</v>
      </c>
      <c r="D53" s="11">
        <v>2279.4046628565079</v>
      </c>
      <c r="E53" s="11">
        <v>2231.5014740000001</v>
      </c>
      <c r="F53" s="11">
        <v>2202.1332710000001</v>
      </c>
      <c r="G53" s="11">
        <v>2684.133362</v>
      </c>
      <c r="H53" s="11">
        <v>4041.957519</v>
      </c>
      <c r="I53" s="11">
        <v>6390.0739560000002</v>
      </c>
      <c r="J53" s="11">
        <v>8674.0984669999998</v>
      </c>
      <c r="K53" s="11">
        <v>11799.206699</v>
      </c>
      <c r="L53" s="11">
        <v>15151.35397</v>
      </c>
      <c r="M53" s="11">
        <v>17270.598284</v>
      </c>
      <c r="N53" s="11">
        <v>17817.070012</v>
      </c>
      <c r="O53" s="11">
        <v>19784.330291999999</v>
      </c>
      <c r="P53" s="11">
        <v>24697.145638999998</v>
      </c>
      <c r="Q53" s="11">
        <v>26569.597029</v>
      </c>
      <c r="R53" s="11">
        <v>28872.979496</v>
      </c>
      <c r="S53" s="11">
        <v>27092.699241999999</v>
      </c>
      <c r="T53" s="11">
        <v>26674.209416999998</v>
      </c>
      <c r="U53" s="11">
        <v>23135.370040000002</v>
      </c>
      <c r="V53" s="11">
        <v>26103.354748000002</v>
      </c>
      <c r="W53" s="11">
        <v>28587.292825</v>
      </c>
      <c r="X53" s="11">
        <v>27751.36434</v>
      </c>
    </row>
    <row r="54" spans="1:24" ht="13.5" customHeight="1" x14ac:dyDescent="0.15">
      <c r="A54" s="1"/>
      <c r="B54" s="16" t="s">
        <v>328</v>
      </c>
      <c r="C54" s="13">
        <v>4.53282731837533E-2</v>
      </c>
      <c r="D54" s="14"/>
      <c r="E54" s="14"/>
      <c r="F54" s="14">
        <v>0.12116399999999999</v>
      </c>
      <c r="G54" s="14">
        <v>0.12</v>
      </c>
      <c r="H54" s="14">
        <v>3.984E-2</v>
      </c>
      <c r="I54" s="14">
        <v>7.3835999999999999E-2</v>
      </c>
      <c r="J54" s="14">
        <v>0.19778899999999999</v>
      </c>
      <c r="K54" s="14"/>
      <c r="L54" s="14"/>
      <c r="M54" s="14">
        <v>7.2098999999999996E-2</v>
      </c>
      <c r="N54" s="14">
        <v>0.32605899999999999</v>
      </c>
      <c r="O54" s="14">
        <v>5.8553000000000001E-2</v>
      </c>
      <c r="P54" s="14">
        <v>7.4482999999999994E-2</v>
      </c>
      <c r="Q54" s="14">
        <v>3.0334789999999998</v>
      </c>
      <c r="R54" s="14">
        <v>4.4245E-2</v>
      </c>
      <c r="S54" s="14">
        <v>2.0034E-2</v>
      </c>
      <c r="T54" s="14">
        <v>6.6810000000000003E-3</v>
      </c>
      <c r="U54" s="14">
        <v>0.140792</v>
      </c>
      <c r="V54" s="14">
        <v>7.2433999999999998E-2</v>
      </c>
      <c r="W54" s="14">
        <v>1.238E-2</v>
      </c>
      <c r="X54" s="14">
        <v>4.2916000000000003E-2</v>
      </c>
    </row>
    <row r="55" spans="1:24" ht="13.5" customHeight="1" x14ac:dyDescent="0.15">
      <c r="A55" s="1"/>
      <c r="B55" s="16" t="s">
        <v>329</v>
      </c>
      <c r="C55" s="10">
        <v>4.8574799195616372</v>
      </c>
      <c r="D55" s="11">
        <v>2.8380161150686098</v>
      </c>
      <c r="E55" s="11">
        <v>2.8742160000000001</v>
      </c>
      <c r="F55" s="11">
        <v>7.7469200000000003</v>
      </c>
      <c r="G55" s="11">
        <v>3.4796499999999999</v>
      </c>
      <c r="H55" s="11">
        <v>5.2512359999999996</v>
      </c>
      <c r="I55" s="11">
        <v>5.9657349999999996</v>
      </c>
      <c r="J55" s="11">
        <v>6.9582600000000001</v>
      </c>
      <c r="K55" s="11">
        <v>12.342597</v>
      </c>
      <c r="L55" s="11">
        <v>25.791768999999999</v>
      </c>
      <c r="M55" s="11">
        <v>45.443413999999997</v>
      </c>
      <c r="N55" s="11">
        <v>47.045907</v>
      </c>
      <c r="O55" s="11">
        <v>47.610154999999999</v>
      </c>
      <c r="P55" s="11">
        <v>74.711990999999998</v>
      </c>
      <c r="Q55" s="11">
        <v>77.568017999999995</v>
      </c>
      <c r="R55" s="11">
        <v>74.309685999999999</v>
      </c>
      <c r="S55" s="11">
        <v>72.699865000000003</v>
      </c>
      <c r="T55" s="11">
        <v>96.076358999999997</v>
      </c>
      <c r="U55" s="11">
        <v>81.416245000000004</v>
      </c>
      <c r="V55" s="11">
        <v>81.360681</v>
      </c>
      <c r="W55" s="11">
        <v>110.30394800000001</v>
      </c>
      <c r="X55" s="11">
        <v>111.88535</v>
      </c>
    </row>
    <row r="56" spans="1:24" ht="13.5" customHeight="1" x14ac:dyDescent="0.15">
      <c r="A56" s="1"/>
      <c r="B56" s="16" t="s">
        <v>330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v>5.7951999999999997E-2</v>
      </c>
      <c r="P56" s="14">
        <v>2.7980999999999999E-2</v>
      </c>
      <c r="Q56" s="14">
        <v>4.7699999999999999E-4</v>
      </c>
      <c r="R56" s="14">
        <v>1.302E-2</v>
      </c>
      <c r="S56" s="14">
        <v>9.6939999999999995E-3</v>
      </c>
      <c r="T56" s="14">
        <v>3.1640000000000001E-3</v>
      </c>
      <c r="U56" s="14">
        <v>7.0590000000000002E-3</v>
      </c>
      <c r="V56" s="14">
        <v>0.12378400000000001</v>
      </c>
      <c r="W56" s="14">
        <v>0.53009399999999995</v>
      </c>
      <c r="X56" s="14">
        <v>0.50416099999999997</v>
      </c>
    </row>
    <row r="57" spans="1:24" ht="13.5" customHeight="1" x14ac:dyDescent="0.15">
      <c r="A57" s="1"/>
      <c r="B57" s="16" t="s">
        <v>331</v>
      </c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>
        <v>4.1304E-2</v>
      </c>
      <c r="P57" s="11">
        <v>0.168882</v>
      </c>
      <c r="Q57" s="11">
        <v>0.12734100000000001</v>
      </c>
      <c r="R57" s="11">
        <v>2.2534999999999999E-2</v>
      </c>
      <c r="S57" s="11">
        <v>6.339E-3</v>
      </c>
      <c r="T57" s="11">
        <v>1.6265999999999999E-2</v>
      </c>
      <c r="U57" s="11">
        <v>0.245867</v>
      </c>
      <c r="V57" s="11">
        <v>0.34335300000000002</v>
      </c>
      <c r="W57" s="11">
        <v>9.4538890000000002</v>
      </c>
      <c r="X57" s="11">
        <v>1.204081</v>
      </c>
    </row>
    <row r="58" spans="1:24" ht="13.5" customHeight="1" x14ac:dyDescent="0.15">
      <c r="A58" s="1"/>
      <c r="B58" s="16" t="s">
        <v>332</v>
      </c>
      <c r="C58" s="13"/>
      <c r="D58" s="14">
        <v>100.087924439368</v>
      </c>
      <c r="E58" s="14"/>
      <c r="F58" s="14">
        <v>0.12685199999999999</v>
      </c>
      <c r="G58" s="14">
        <v>0.19170000000000001</v>
      </c>
      <c r="H58" s="14">
        <v>0.12499200000000001</v>
      </c>
      <c r="I58" s="14">
        <v>0.32069999999999999</v>
      </c>
      <c r="J58" s="14">
        <v>0.77170099999999997</v>
      </c>
      <c r="K58" s="14">
        <v>1.9077360000000001</v>
      </c>
      <c r="L58" s="14">
        <v>5.5227130000000004</v>
      </c>
      <c r="M58" s="14">
        <v>7.1663230000000002</v>
      </c>
      <c r="N58" s="14">
        <v>4.9487490000000003</v>
      </c>
      <c r="O58" s="14">
        <v>4.7341930000000003</v>
      </c>
      <c r="P58" s="14">
        <v>7.8712530000000003</v>
      </c>
      <c r="Q58" s="14">
        <v>17.148941000000001</v>
      </c>
      <c r="R58" s="14">
        <v>18.371537</v>
      </c>
      <c r="S58" s="14">
        <v>13.027742999999999</v>
      </c>
      <c r="T58" s="14">
        <v>18.015826000000001</v>
      </c>
      <c r="U58" s="14">
        <v>21.614599999999999</v>
      </c>
      <c r="V58" s="14">
        <v>21.290261999999998</v>
      </c>
      <c r="W58" s="14">
        <v>27.801361</v>
      </c>
      <c r="X58" s="14">
        <v>35.162585999999997</v>
      </c>
    </row>
    <row r="59" spans="1:24" ht="13.5" customHeight="1" x14ac:dyDescent="0.15">
      <c r="A59" s="1"/>
      <c r="B59" s="16" t="s">
        <v>333</v>
      </c>
      <c r="C59" s="10">
        <v>854.65609589495352</v>
      </c>
      <c r="D59" s="11">
        <v>916.52829110395396</v>
      </c>
      <c r="E59" s="11">
        <v>1058.2075580000001</v>
      </c>
      <c r="F59" s="11">
        <v>1118.7025759999999</v>
      </c>
      <c r="G59" s="11">
        <v>1434.073255</v>
      </c>
      <c r="H59" s="11">
        <v>2325.8987820000002</v>
      </c>
      <c r="I59" s="11">
        <v>3772.9997640000001</v>
      </c>
      <c r="J59" s="11">
        <v>5224.3621350000003</v>
      </c>
      <c r="K59" s="11">
        <v>7222.2711310000004</v>
      </c>
      <c r="L59" s="11">
        <v>9100.5201799999995</v>
      </c>
      <c r="M59" s="11">
        <v>10609.798586000001</v>
      </c>
      <c r="N59" s="11">
        <v>12232.667971000001</v>
      </c>
      <c r="O59" s="11">
        <v>12190.820105000001</v>
      </c>
      <c r="P59" s="11">
        <v>14964.4522</v>
      </c>
      <c r="Q59" s="11">
        <v>15445.850452999999</v>
      </c>
      <c r="R59" s="11">
        <v>16936.381887</v>
      </c>
      <c r="S59" s="11">
        <v>16356.701185</v>
      </c>
      <c r="T59" s="11">
        <v>16607.093580000001</v>
      </c>
      <c r="U59" s="11">
        <v>14396.100485999999</v>
      </c>
      <c r="V59" s="11">
        <v>16138.241667</v>
      </c>
      <c r="W59" s="11">
        <v>18150.236854999999</v>
      </c>
      <c r="X59" s="11">
        <v>17266.660135999999</v>
      </c>
    </row>
    <row r="60" spans="1:24" ht="13.5" customHeight="1" x14ac:dyDescent="0.15">
      <c r="A60" s="1"/>
      <c r="B60" s="16" t="s">
        <v>334</v>
      </c>
      <c r="C60" s="13"/>
      <c r="D60" s="14">
        <v>9.2193235136267412E-2</v>
      </c>
      <c r="E60" s="14"/>
      <c r="F60" s="14"/>
      <c r="G60" s="14">
        <v>2.4396000000000001E-2</v>
      </c>
      <c r="H60" s="14">
        <v>3.3323999999999999E-2</v>
      </c>
      <c r="I60" s="14"/>
      <c r="J60" s="14"/>
      <c r="K60" s="14"/>
      <c r="L60" s="14">
        <v>1.5249410000000001</v>
      </c>
      <c r="M60" s="14">
        <v>1.7917749999999999</v>
      </c>
      <c r="N60" s="14">
        <v>3.1107689999999999</v>
      </c>
      <c r="O60" s="14">
        <v>1.8018380000000001</v>
      </c>
      <c r="P60" s="14">
        <v>1.37639</v>
      </c>
      <c r="Q60" s="14">
        <v>0.73549299999999995</v>
      </c>
      <c r="R60" s="14">
        <v>0.58983099999999999</v>
      </c>
      <c r="S60" s="14">
        <v>0.17161999999999999</v>
      </c>
      <c r="T60" s="14">
        <v>5.1387000000000002E-2</v>
      </c>
      <c r="U60" s="14">
        <v>0.15890099999999999</v>
      </c>
      <c r="V60" s="14">
        <v>7.1076E-2</v>
      </c>
      <c r="W60" s="14">
        <v>0.46317700000000001</v>
      </c>
      <c r="X60" s="14">
        <v>0.115192</v>
      </c>
    </row>
    <row r="61" spans="1:24" ht="13.5" customHeight="1" x14ac:dyDescent="0.15">
      <c r="A61" s="1"/>
      <c r="B61" s="16" t="s">
        <v>335</v>
      </c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>
        <v>1.523E-3</v>
      </c>
      <c r="P61" s="11">
        <v>1.1965999999999999E-2</v>
      </c>
      <c r="Q61" s="11">
        <v>0.16977</v>
      </c>
      <c r="R61" s="11">
        <v>6.4250000000000002E-2</v>
      </c>
      <c r="S61" s="11">
        <v>8.4099999999999995E-4</v>
      </c>
      <c r="T61" s="11">
        <v>1.6410000000000001E-3</v>
      </c>
      <c r="U61" s="11">
        <v>8.1949999999999992E-3</v>
      </c>
      <c r="V61" s="11">
        <v>3.4600000000000001E-4</v>
      </c>
      <c r="W61" s="11">
        <v>4.5259999999999996E-3</v>
      </c>
      <c r="X61" s="11">
        <v>3.1029999999999999E-3</v>
      </c>
    </row>
    <row r="62" spans="1:24" ht="13.5" customHeight="1" x14ac:dyDescent="0.15">
      <c r="A62" s="1"/>
      <c r="B62" s="16" t="s">
        <v>336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v>1.9678000000000001E-2</v>
      </c>
      <c r="P62" s="14">
        <v>7.9287999999999997E-2</v>
      </c>
      <c r="Q62" s="14">
        <v>3.2197000000000003E-2</v>
      </c>
      <c r="R62" s="14">
        <v>3.7602999999999998E-2</v>
      </c>
      <c r="S62" s="14">
        <v>3.3799999999999998E-4</v>
      </c>
      <c r="T62" s="14">
        <v>5.1199999999999998E-4</v>
      </c>
      <c r="U62" s="14">
        <v>4.8000000000000001E-5</v>
      </c>
      <c r="V62" s="14">
        <v>8.5725999999999997E-2</v>
      </c>
      <c r="W62" s="14">
        <v>4.4000000000000002E-4</v>
      </c>
      <c r="X62" s="14">
        <v>6.5250000000000004E-3</v>
      </c>
    </row>
    <row r="63" spans="1:24" ht="13.5" customHeight="1" x14ac:dyDescent="0.15">
      <c r="A63" s="1"/>
      <c r="B63" s="16" t="s">
        <v>337</v>
      </c>
      <c r="C63" s="10">
        <v>503.20632383179401</v>
      </c>
      <c r="D63" s="11">
        <v>380.18510187183676</v>
      </c>
      <c r="E63" s="11">
        <v>268.71974399999999</v>
      </c>
      <c r="F63" s="11">
        <v>259.85727900000001</v>
      </c>
      <c r="G63" s="11">
        <v>295.82284700000002</v>
      </c>
      <c r="H63" s="11">
        <v>437.66571399999998</v>
      </c>
      <c r="I63" s="11">
        <v>745.30740600000001</v>
      </c>
      <c r="J63" s="11">
        <v>1166.359768</v>
      </c>
      <c r="K63" s="11">
        <v>1681.541432</v>
      </c>
      <c r="L63" s="11">
        <v>1883.001806</v>
      </c>
      <c r="M63" s="11">
        <v>2440.4819560000001</v>
      </c>
      <c r="N63" s="11">
        <v>1982.0439249999999</v>
      </c>
      <c r="O63" s="11">
        <v>3018.2148539999998</v>
      </c>
      <c r="P63" s="11">
        <v>4214.5614910000004</v>
      </c>
      <c r="Q63" s="11">
        <v>4864.2719550000002</v>
      </c>
      <c r="R63" s="11">
        <v>5674.0240750000003</v>
      </c>
      <c r="S63" s="11">
        <v>4814.2479549999998</v>
      </c>
      <c r="T63" s="11">
        <v>4503.7644760000003</v>
      </c>
      <c r="U63" s="11">
        <v>3302.517914</v>
      </c>
      <c r="V63" s="11">
        <v>4152.5430139999999</v>
      </c>
      <c r="W63" s="11">
        <v>4071.3846549999998</v>
      </c>
      <c r="X63" s="11">
        <v>4579.9034819999997</v>
      </c>
    </row>
    <row r="64" spans="1:24" ht="13.5" customHeight="1" x14ac:dyDescent="0.15">
      <c r="A64" s="1"/>
      <c r="B64" s="16" t="s">
        <v>338</v>
      </c>
      <c r="C64" s="13">
        <v>15.095989440346399</v>
      </c>
      <c r="D64" s="14">
        <v>208.28312729868091</v>
      </c>
      <c r="E64" s="14">
        <v>217.288747</v>
      </c>
      <c r="F64" s="14">
        <v>162.168418</v>
      </c>
      <c r="G64" s="14">
        <v>194.773224</v>
      </c>
      <c r="H64" s="14">
        <v>265.74453999999997</v>
      </c>
      <c r="I64" s="14">
        <v>325.82428700000003</v>
      </c>
      <c r="J64" s="14">
        <v>375.459722</v>
      </c>
      <c r="K64" s="14">
        <v>464.23747600000002</v>
      </c>
      <c r="L64" s="14">
        <v>672.84385299999997</v>
      </c>
      <c r="M64" s="14">
        <v>700.92446099999995</v>
      </c>
      <c r="N64" s="14">
        <v>729.24530600000003</v>
      </c>
      <c r="O64" s="14">
        <v>710.83745699999997</v>
      </c>
      <c r="P64" s="14">
        <v>1013.034079</v>
      </c>
      <c r="Q64" s="14">
        <v>968.58634600000005</v>
      </c>
      <c r="R64" s="14">
        <v>919.89933799999994</v>
      </c>
      <c r="S64" s="14">
        <v>897.07225300000005</v>
      </c>
      <c r="T64" s="14">
        <v>742.62043000000006</v>
      </c>
      <c r="U64" s="14">
        <v>703.60449900000003</v>
      </c>
      <c r="V64" s="14">
        <v>787.34312299999999</v>
      </c>
      <c r="W64" s="14">
        <v>827.06867099999999</v>
      </c>
      <c r="X64" s="14">
        <v>730.15884500000004</v>
      </c>
    </row>
    <row r="65" spans="1:24" ht="13.5" customHeight="1" x14ac:dyDescent="0.15">
      <c r="A65" s="1"/>
      <c r="B65" s="16" t="s">
        <v>339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>
        <v>2.3599999999999999E-4</v>
      </c>
      <c r="P65" s="11">
        <v>1.3899999999999999E-4</v>
      </c>
      <c r="Q65" s="11">
        <v>1.7187999999999998E-2</v>
      </c>
      <c r="R65" s="11">
        <v>1.9000000000000001E-5</v>
      </c>
      <c r="S65" s="11">
        <v>2.5799999999999998E-4</v>
      </c>
      <c r="T65" s="11">
        <v>1.9000000000000001E-5</v>
      </c>
      <c r="U65" s="11">
        <v>5.4699999999999996E-4</v>
      </c>
      <c r="V65" s="11">
        <v>1.8749999999999999E-3</v>
      </c>
      <c r="W65" s="11">
        <v>2.0270000000000002E-3</v>
      </c>
      <c r="X65" s="11">
        <v>2.1499999999999999E-4</v>
      </c>
    </row>
    <row r="66" spans="1:24" ht="13.5" customHeight="1" x14ac:dyDescent="0.15">
      <c r="A66" s="1"/>
      <c r="B66" s="16" t="s">
        <v>340</v>
      </c>
      <c r="C66" s="13">
        <v>4.86449760996377E-2</v>
      </c>
      <c r="D66" s="14">
        <v>0.16348192808722001</v>
      </c>
      <c r="E66" s="14"/>
      <c r="F66" s="14">
        <v>3.6384E-2</v>
      </c>
      <c r="G66" s="14">
        <v>3.4043999999999998E-2</v>
      </c>
      <c r="H66" s="14"/>
      <c r="I66" s="14">
        <v>3.8496000000000002E-2</v>
      </c>
      <c r="J66" s="14">
        <v>6.9942000000000004E-2</v>
      </c>
      <c r="K66" s="14">
        <v>9.8071000000000005E-2</v>
      </c>
      <c r="L66" s="14">
        <v>0.10696899999999999</v>
      </c>
      <c r="M66" s="14">
        <v>0.38350600000000001</v>
      </c>
      <c r="N66" s="14">
        <v>7.8561000000000006E-2</v>
      </c>
      <c r="O66" s="14">
        <v>9.4567999999999999E-2</v>
      </c>
      <c r="P66" s="14">
        <v>7.5139999999999998E-2</v>
      </c>
      <c r="Q66" s="14">
        <v>0.10574699999999999</v>
      </c>
      <c r="R66" s="14">
        <v>0.284385</v>
      </c>
      <c r="S66" s="14">
        <v>0.32176199999999999</v>
      </c>
      <c r="T66" s="14">
        <v>9.8780999999999994E-2</v>
      </c>
      <c r="U66" s="14">
        <v>0.36267899999999997</v>
      </c>
      <c r="V66" s="14">
        <v>1.427503</v>
      </c>
      <c r="W66" s="14">
        <v>2.3967329999999998</v>
      </c>
      <c r="X66" s="14">
        <v>1.411197</v>
      </c>
    </row>
    <row r="67" spans="1:24" ht="13.5" customHeight="1" x14ac:dyDescent="0.15">
      <c r="A67" s="1"/>
      <c r="B67" s="16" t="s">
        <v>341</v>
      </c>
      <c r="C67" s="10">
        <v>354.6359807852279</v>
      </c>
      <c r="D67" s="11">
        <v>319.82143209023224</v>
      </c>
      <c r="E67" s="11">
        <v>315.70606500000002</v>
      </c>
      <c r="F67" s="11">
        <v>300.571144</v>
      </c>
      <c r="G67" s="11">
        <v>364.64637499999998</v>
      </c>
      <c r="H67" s="11">
        <v>422.07339999999999</v>
      </c>
      <c r="I67" s="11">
        <v>623.68436499999996</v>
      </c>
      <c r="J67" s="11">
        <v>728.115497</v>
      </c>
      <c r="K67" s="11">
        <v>897.41438300000004</v>
      </c>
      <c r="L67" s="11">
        <v>1129.0838349999999</v>
      </c>
      <c r="M67" s="11">
        <v>1173.957615</v>
      </c>
      <c r="N67" s="11">
        <v>931.15898800000002</v>
      </c>
      <c r="O67" s="11">
        <v>1231.0881879999999</v>
      </c>
      <c r="P67" s="11">
        <v>1345.7470679999999</v>
      </c>
      <c r="Q67" s="11">
        <v>1403.131948</v>
      </c>
      <c r="R67" s="11">
        <v>1048.7141979999999</v>
      </c>
      <c r="S67" s="11">
        <v>1062.6375149999999</v>
      </c>
      <c r="T67" s="11">
        <v>905.59677199999999</v>
      </c>
      <c r="U67" s="11">
        <v>826.34213599999998</v>
      </c>
      <c r="V67" s="11">
        <v>921.54882199999997</v>
      </c>
      <c r="W67" s="11">
        <v>1082.9449440000001</v>
      </c>
      <c r="X67" s="11">
        <v>943.99935400000004</v>
      </c>
    </row>
    <row r="68" spans="1:24" ht="13.5" customHeight="1" x14ac:dyDescent="0.15">
      <c r="A68" s="1"/>
      <c r="B68" s="16" t="s">
        <v>342</v>
      </c>
      <c r="C68" s="13">
        <v>41.645906935884405</v>
      </c>
      <c r="D68" s="14"/>
      <c r="E68" s="14"/>
      <c r="F68" s="14">
        <v>5.1035999999999998E-2</v>
      </c>
      <c r="G68" s="14"/>
      <c r="H68" s="14"/>
      <c r="I68" s="14"/>
      <c r="J68" s="14"/>
      <c r="K68" s="14"/>
      <c r="L68" s="14"/>
      <c r="M68" s="14">
        <v>0.141682</v>
      </c>
      <c r="N68" s="14"/>
      <c r="O68" s="14">
        <v>2.0743999999999999E-2</v>
      </c>
      <c r="P68" s="14">
        <v>1.6869999999999999E-3</v>
      </c>
      <c r="Q68" s="14">
        <v>5.849E-3</v>
      </c>
      <c r="R68" s="14">
        <v>3.3111799999999998</v>
      </c>
      <c r="S68" s="14">
        <v>1.4442999999999999E-2</v>
      </c>
      <c r="T68" s="14">
        <v>0.118023</v>
      </c>
      <c r="U68" s="14">
        <v>0.498942</v>
      </c>
      <c r="V68" s="14">
        <v>1.390495</v>
      </c>
      <c r="W68" s="14">
        <v>0.103732</v>
      </c>
      <c r="X68" s="14">
        <v>0.14029800000000001</v>
      </c>
    </row>
    <row r="69" spans="1:24" ht="13.5" customHeight="1" x14ac:dyDescent="0.15">
      <c r="A69" s="1"/>
      <c r="B69" s="16" t="s">
        <v>343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>
        <v>0.58229699999999995</v>
      </c>
      <c r="W69" s="11">
        <v>0.13381999999999999</v>
      </c>
      <c r="X69" s="11">
        <v>2.3202E-2</v>
      </c>
    </row>
    <row r="70" spans="1:24" ht="13.5" customHeight="1" x14ac:dyDescent="0.15">
      <c r="A70" s="1"/>
      <c r="B70" s="16" t="s">
        <v>344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>
        <v>3.9199999999999999E-4</v>
      </c>
      <c r="X70" s="14">
        <v>6.8999999999999997E-5</v>
      </c>
    </row>
    <row r="71" spans="1:24" ht="13.5" customHeight="1" x14ac:dyDescent="0.15">
      <c r="A71" s="1"/>
      <c r="B71" s="16" t="s">
        <v>345</v>
      </c>
      <c r="C71" s="10"/>
      <c r="D71" s="11"/>
      <c r="E71" s="11"/>
      <c r="F71" s="11">
        <v>2.6700000000000002E-2</v>
      </c>
      <c r="G71" s="11">
        <v>0.24342</v>
      </c>
      <c r="H71" s="11">
        <v>0.106236</v>
      </c>
      <c r="I71" s="11"/>
      <c r="J71" s="11">
        <v>0.46424500000000002</v>
      </c>
      <c r="K71" s="11"/>
      <c r="L71" s="11">
        <v>0.173233</v>
      </c>
      <c r="M71" s="11">
        <v>0.27189400000000002</v>
      </c>
      <c r="N71" s="11"/>
      <c r="O71" s="11">
        <v>2.7040000000000002E-2</v>
      </c>
      <c r="P71" s="11">
        <v>1.8880999999999998E-2</v>
      </c>
      <c r="Q71" s="11">
        <v>3.3064999999999997E-2</v>
      </c>
      <c r="R71" s="11">
        <v>2.3036999999999998E-2</v>
      </c>
      <c r="S71" s="11">
        <v>4.2513000000000002E-2</v>
      </c>
      <c r="T71" s="11">
        <v>0.107183</v>
      </c>
      <c r="U71" s="11">
        <v>7.3263999999999996E-2</v>
      </c>
      <c r="V71" s="11">
        <v>5.8938999999999998E-2</v>
      </c>
      <c r="W71" s="11">
        <v>6.4291000000000001E-2</v>
      </c>
      <c r="X71" s="11">
        <v>2.0008999999999999E-2</v>
      </c>
    </row>
    <row r="72" spans="1:24" ht="13.5" customHeight="1" x14ac:dyDescent="0.15">
      <c r="A72" s="1"/>
      <c r="B72" s="16" t="s">
        <v>346</v>
      </c>
      <c r="C72" s="13">
        <v>0.22808885169596399</v>
      </c>
      <c r="D72" s="14">
        <v>0.34561168793352393</v>
      </c>
      <c r="E72" s="14">
        <v>0.15656400000000001</v>
      </c>
      <c r="F72" s="14">
        <v>0.12042</v>
      </c>
      <c r="G72" s="14">
        <v>0.111456</v>
      </c>
      <c r="H72" s="14">
        <v>0.34232400000000002</v>
      </c>
      <c r="I72" s="14">
        <v>0.21736800000000001</v>
      </c>
      <c r="J72" s="14">
        <v>1.28986</v>
      </c>
      <c r="K72" s="14">
        <v>3.0808330000000002</v>
      </c>
      <c r="L72" s="14">
        <v>15.250465999999999</v>
      </c>
      <c r="M72" s="14">
        <v>10.300476</v>
      </c>
      <c r="N72" s="14">
        <v>5.7536909999999999</v>
      </c>
      <c r="O72" s="14">
        <v>4.1854019999999998</v>
      </c>
      <c r="P72" s="14">
        <v>3.2322669999999998</v>
      </c>
      <c r="Q72" s="14">
        <v>1.3941570000000001</v>
      </c>
      <c r="R72" s="14">
        <v>0.62664799999999998</v>
      </c>
      <c r="S72" s="14">
        <v>2.0689839999999999</v>
      </c>
      <c r="T72" s="14">
        <v>1.394889</v>
      </c>
      <c r="U72" s="14">
        <v>4.0394009999999998</v>
      </c>
      <c r="V72" s="14">
        <v>8.5519339999999993</v>
      </c>
      <c r="W72" s="14">
        <v>6.7104650000000001</v>
      </c>
      <c r="X72" s="14">
        <v>7.8492280000000001</v>
      </c>
    </row>
    <row r="73" spans="1:24" ht="13.5" customHeight="1" x14ac:dyDescent="0.15">
      <c r="A73" s="1"/>
      <c r="B73" s="16" t="s">
        <v>347</v>
      </c>
      <c r="C73" s="10"/>
      <c r="D73" s="11"/>
      <c r="E73" s="11"/>
      <c r="F73" s="11"/>
      <c r="G73" s="11"/>
      <c r="H73" s="11">
        <v>3.8615999999999998E-2</v>
      </c>
      <c r="I73" s="11">
        <v>7.7235120000000004</v>
      </c>
      <c r="J73" s="11">
        <v>3.8138999999999999E-2</v>
      </c>
      <c r="K73" s="11"/>
      <c r="L73" s="11"/>
      <c r="M73" s="11"/>
      <c r="N73" s="11"/>
      <c r="O73" s="11">
        <v>3.5589000000000003E-2</v>
      </c>
      <c r="P73" s="11">
        <v>0.19307099999999999</v>
      </c>
      <c r="Q73" s="11">
        <v>0.10057099999999999</v>
      </c>
      <c r="R73" s="11">
        <v>1.1900000000000001E-4</v>
      </c>
      <c r="S73" s="11">
        <v>4.1364999999999999E-2</v>
      </c>
      <c r="T73" s="11">
        <v>1.8981999999999999E-2</v>
      </c>
      <c r="U73" s="11">
        <v>8.3600000000000005E-4</v>
      </c>
      <c r="V73" s="11">
        <v>1.3714E-2</v>
      </c>
      <c r="W73" s="11">
        <v>1.7517000000000001E-2</v>
      </c>
      <c r="X73" s="11">
        <v>1.3579000000000001E-2</v>
      </c>
    </row>
    <row r="74" spans="1:24" ht="13.5" customHeight="1" x14ac:dyDescent="0.15">
      <c r="A74" s="1"/>
      <c r="B74" s="16" t="s">
        <v>348</v>
      </c>
      <c r="C74" s="13">
        <v>0.17595052848368392</v>
      </c>
      <c r="D74" s="14"/>
      <c r="E74" s="14"/>
      <c r="F74" s="14">
        <v>0.12590399999999999</v>
      </c>
      <c r="G74" s="14">
        <v>0.10528800000000001</v>
      </c>
      <c r="H74" s="14">
        <v>0.115788</v>
      </c>
      <c r="I74" s="14">
        <v>0.23991599999999999</v>
      </c>
      <c r="J74" s="14">
        <v>0.31734099999999998</v>
      </c>
      <c r="K74" s="14">
        <v>2.2014860000000001</v>
      </c>
      <c r="L74" s="14">
        <v>0.64885199999999998</v>
      </c>
      <c r="M74" s="14">
        <v>1.225975</v>
      </c>
      <c r="N74" s="14">
        <v>1.0231509999999999</v>
      </c>
      <c r="O74" s="14">
        <v>1.0180880000000001</v>
      </c>
      <c r="P74" s="14">
        <v>1.1827220000000001</v>
      </c>
      <c r="Q74" s="14">
        <v>1.140185</v>
      </c>
      <c r="R74" s="14">
        <v>0.88944900000000005</v>
      </c>
      <c r="S74" s="14">
        <v>0.79225199999999996</v>
      </c>
      <c r="T74" s="14">
        <v>0.82417899999999999</v>
      </c>
      <c r="U74" s="14">
        <v>0.93102399999999996</v>
      </c>
      <c r="V74" s="14">
        <v>0.73353599999999997</v>
      </c>
      <c r="W74" s="14">
        <v>0.59739100000000001</v>
      </c>
      <c r="X74" s="14">
        <v>0.53104499999999999</v>
      </c>
    </row>
    <row r="75" spans="1:24" ht="13.5" customHeight="1" x14ac:dyDescent="0.15">
      <c r="A75" s="1"/>
      <c r="B75" s="16" t="s">
        <v>349</v>
      </c>
      <c r="C75" s="10">
        <v>4.7952434142457303</v>
      </c>
      <c r="D75" s="11"/>
      <c r="E75" s="11"/>
      <c r="F75" s="11">
        <v>1.6128119999999999</v>
      </c>
      <c r="G75" s="11">
        <v>3.8905080000000001</v>
      </c>
      <c r="H75" s="11">
        <v>21.258707999999999</v>
      </c>
      <c r="I75" s="11">
        <v>50.380007999999997</v>
      </c>
      <c r="J75" s="11">
        <v>46.511251000000001</v>
      </c>
      <c r="K75" s="11">
        <v>50.121884000000001</v>
      </c>
      <c r="L75" s="11">
        <v>172.71057099999999</v>
      </c>
      <c r="M75" s="11">
        <v>54.21163</v>
      </c>
      <c r="N75" s="11">
        <v>29.142714000000002</v>
      </c>
      <c r="O75" s="11">
        <v>39.311801000000003</v>
      </c>
      <c r="P75" s="11">
        <v>36.466003000000001</v>
      </c>
      <c r="Q75" s="11">
        <v>40.932490999999999</v>
      </c>
      <c r="R75" s="11">
        <v>39.748722999999998</v>
      </c>
      <c r="S75" s="11">
        <v>41.598590999999999</v>
      </c>
      <c r="T75" s="11">
        <v>37.651094999999998</v>
      </c>
      <c r="U75" s="11">
        <v>40.421433</v>
      </c>
      <c r="V75" s="11">
        <v>35.759188000000002</v>
      </c>
      <c r="W75" s="11">
        <v>32.911924999999997</v>
      </c>
      <c r="X75" s="11">
        <v>14.571936000000001</v>
      </c>
    </row>
    <row r="76" spans="1:24" ht="13.5" customHeight="1" x14ac:dyDescent="0.15">
      <c r="A76" s="1"/>
      <c r="B76" s="16" t="s">
        <v>350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>
        <v>5.3999999999999998E-5</v>
      </c>
      <c r="X76" s="14">
        <v>2.2599999999999999E-4</v>
      </c>
    </row>
    <row r="77" spans="1:24" ht="13.5" customHeight="1" x14ac:dyDescent="0.15">
      <c r="A77" s="1"/>
      <c r="B77" s="16" t="s">
        <v>351</v>
      </c>
      <c r="C77" s="10">
        <v>0.36915725303316799</v>
      </c>
      <c r="D77" s="11">
        <v>0.121954106986626</v>
      </c>
      <c r="E77" s="11"/>
      <c r="F77" s="11"/>
      <c r="G77" s="11">
        <v>3.9371999999999997E-2</v>
      </c>
      <c r="H77" s="11">
        <v>0.23839199999999999</v>
      </c>
      <c r="I77" s="11">
        <v>1.303488</v>
      </c>
      <c r="J77" s="11">
        <v>1.493511</v>
      </c>
      <c r="K77" s="11">
        <v>1.8411759999999999</v>
      </c>
      <c r="L77" s="11">
        <v>0.38259700000000002</v>
      </c>
      <c r="M77" s="11">
        <v>5.7922459999999996</v>
      </c>
      <c r="N77" s="11">
        <v>1.172479</v>
      </c>
      <c r="O77" s="11">
        <v>1.045105</v>
      </c>
      <c r="P77" s="11">
        <v>0.49093100000000001</v>
      </c>
      <c r="Q77" s="11">
        <v>0.33622099999999999</v>
      </c>
      <c r="R77" s="11">
        <v>5.3830000000000003E-2</v>
      </c>
      <c r="S77" s="11">
        <v>9.7429000000000002E-2</v>
      </c>
      <c r="T77" s="11">
        <v>0.11446099999999999</v>
      </c>
      <c r="U77" s="11">
        <v>0.22320899999999999</v>
      </c>
      <c r="V77" s="11">
        <v>6.7153000000000004E-2</v>
      </c>
      <c r="W77" s="11">
        <v>0.131524</v>
      </c>
      <c r="X77" s="11">
        <v>0.36574600000000002</v>
      </c>
    </row>
    <row r="78" spans="1:24" ht="13.5" customHeight="1" x14ac:dyDescent="0.15">
      <c r="A78" s="1"/>
      <c r="B78" s="16" t="s">
        <v>352</v>
      </c>
      <c r="C78" s="13">
        <v>53.907506445657688</v>
      </c>
      <c r="D78" s="14">
        <v>48.802102172165498</v>
      </c>
      <c r="E78" s="14">
        <v>50.028950999999999</v>
      </c>
      <c r="F78" s="14">
        <v>47.693494999999999</v>
      </c>
      <c r="G78" s="14">
        <v>54.361944999999999</v>
      </c>
      <c r="H78" s="14">
        <v>72.198122999999995</v>
      </c>
      <c r="I78" s="14">
        <v>92.720113999999995</v>
      </c>
      <c r="J78" s="14">
        <v>98.714979</v>
      </c>
      <c r="K78" s="14">
        <v>110.193257</v>
      </c>
      <c r="L78" s="14">
        <v>137.93727899999999</v>
      </c>
      <c r="M78" s="14">
        <v>145.23679000000001</v>
      </c>
      <c r="N78" s="14">
        <v>126.816875</v>
      </c>
      <c r="O78" s="14">
        <v>166.10025899999999</v>
      </c>
      <c r="P78" s="14">
        <v>178.697464</v>
      </c>
      <c r="Q78" s="14">
        <v>191.19027600000001</v>
      </c>
      <c r="R78" s="14">
        <v>160.42691099999999</v>
      </c>
      <c r="S78" s="14">
        <v>138.59645599999999</v>
      </c>
      <c r="T78" s="14">
        <v>170.753962</v>
      </c>
      <c r="U78" s="14">
        <v>184.24094400000001</v>
      </c>
      <c r="V78" s="14">
        <v>184.29475500000001</v>
      </c>
      <c r="W78" s="14">
        <v>172.57619299999999</v>
      </c>
      <c r="X78" s="14">
        <v>176.462468</v>
      </c>
    </row>
    <row r="79" spans="1:24" ht="13.5" customHeight="1" x14ac:dyDescent="0.15">
      <c r="A79" s="1"/>
      <c r="B79" s="16" t="s">
        <v>353</v>
      </c>
      <c r="C79" s="10"/>
      <c r="D79" s="11"/>
      <c r="E79" s="11"/>
      <c r="F79" s="11"/>
      <c r="G79" s="11"/>
      <c r="H79" s="11"/>
      <c r="I79" s="11">
        <v>0.11920799999999999</v>
      </c>
      <c r="J79" s="11">
        <v>4.9211999999999999E-2</v>
      </c>
      <c r="K79" s="11"/>
      <c r="L79" s="11"/>
      <c r="M79" s="11"/>
      <c r="N79" s="11"/>
      <c r="O79" s="11">
        <v>4.3410000000000002E-3</v>
      </c>
      <c r="P79" s="11">
        <v>4.0462999999999999E-2</v>
      </c>
      <c r="Q79" s="11">
        <v>3.1622999999999998E-2</v>
      </c>
      <c r="R79" s="11">
        <v>9.0408000000000002E-2</v>
      </c>
      <c r="S79" s="11">
        <v>2.9579999999999999E-2</v>
      </c>
      <c r="T79" s="11">
        <v>0.16603599999999999</v>
      </c>
      <c r="U79" s="11">
        <v>0.68087699999999995</v>
      </c>
      <c r="V79" s="11">
        <v>0.45082299999999997</v>
      </c>
      <c r="W79" s="11">
        <v>3.7829999999999999E-3</v>
      </c>
      <c r="X79" s="11">
        <v>4.6309000000000003E-2</v>
      </c>
    </row>
    <row r="80" spans="1:24" ht="13.5" customHeight="1" x14ac:dyDescent="0.15">
      <c r="A80" s="1"/>
      <c r="B80" s="16" t="s">
        <v>354</v>
      </c>
      <c r="C80" s="13"/>
      <c r="D80" s="14"/>
      <c r="E80" s="14"/>
      <c r="F80" s="14">
        <v>7.2576000000000002E-2</v>
      </c>
      <c r="G80" s="14">
        <v>3.5700000000000003E-2</v>
      </c>
      <c r="H80" s="14"/>
      <c r="I80" s="14"/>
      <c r="J80" s="14"/>
      <c r="K80" s="14"/>
      <c r="L80" s="14"/>
      <c r="M80" s="14"/>
      <c r="N80" s="14"/>
      <c r="O80" s="14">
        <v>1.4641E-2</v>
      </c>
      <c r="P80" s="14">
        <v>6.7489999999999998E-3</v>
      </c>
      <c r="Q80" s="14">
        <v>0.35996800000000001</v>
      </c>
      <c r="R80" s="14">
        <v>1.2074E-2</v>
      </c>
      <c r="S80" s="14">
        <v>2.6286E-2</v>
      </c>
      <c r="T80" s="14">
        <v>0.39087300000000003</v>
      </c>
      <c r="U80" s="14">
        <v>0.129276</v>
      </c>
      <c r="V80" s="14">
        <v>1.0083E-2</v>
      </c>
      <c r="W80" s="14">
        <v>0.153447</v>
      </c>
      <c r="X80" s="14">
        <v>1.5283E-2</v>
      </c>
    </row>
    <row r="81" spans="1:24" ht="13.5" customHeight="1" x14ac:dyDescent="0.15">
      <c r="A81" s="1"/>
      <c r="B81" s="16" t="s">
        <v>355</v>
      </c>
      <c r="C81" s="10">
        <v>12.497037336654198</v>
      </c>
      <c r="D81" s="11">
        <v>12.169668920167309</v>
      </c>
      <c r="E81" s="11">
        <v>11.638450000000001</v>
      </c>
      <c r="F81" s="11">
        <v>10.182653</v>
      </c>
      <c r="G81" s="11">
        <v>11.149741000000001</v>
      </c>
      <c r="H81" s="11">
        <v>12.279132000000001</v>
      </c>
      <c r="I81" s="11">
        <v>12.440071</v>
      </c>
      <c r="J81" s="11">
        <v>12.886434</v>
      </c>
      <c r="K81" s="11">
        <v>16.136234000000002</v>
      </c>
      <c r="L81" s="11">
        <v>20.910540999999998</v>
      </c>
      <c r="M81" s="11">
        <v>19.399235999999998</v>
      </c>
      <c r="N81" s="11">
        <v>20.543458999999999</v>
      </c>
      <c r="O81" s="11">
        <v>24.355764000000001</v>
      </c>
      <c r="P81" s="11">
        <v>31.540786000000001</v>
      </c>
      <c r="Q81" s="11">
        <v>32.734323000000003</v>
      </c>
      <c r="R81" s="11">
        <v>34.655346999999999</v>
      </c>
      <c r="S81" s="11">
        <v>38.278264</v>
      </c>
      <c r="T81" s="11">
        <v>36.287849000000001</v>
      </c>
      <c r="U81" s="11">
        <v>34.824384999999999</v>
      </c>
      <c r="V81" s="11">
        <v>37.425829</v>
      </c>
      <c r="W81" s="11">
        <v>34.389771000000003</v>
      </c>
      <c r="X81" s="11">
        <v>33.770574000000003</v>
      </c>
    </row>
    <row r="82" spans="1:24" ht="13.5" customHeight="1" x14ac:dyDescent="0.15">
      <c r="A82" s="1"/>
      <c r="B82" s="16" t="s">
        <v>356</v>
      </c>
      <c r="C82" s="13">
        <v>258.250015481498</v>
      </c>
      <c r="D82" s="14">
        <v>269.54130175423501</v>
      </c>
      <c r="E82" s="14">
        <v>281.08197000000001</v>
      </c>
      <c r="F82" s="14">
        <v>271.25913500000001</v>
      </c>
      <c r="G82" s="14">
        <v>298.72416399999997</v>
      </c>
      <c r="H82" s="14">
        <v>446.85557699999998</v>
      </c>
      <c r="I82" s="14">
        <v>700.12705000000005</v>
      </c>
      <c r="J82" s="14">
        <v>930.01865799999996</v>
      </c>
      <c r="K82" s="14">
        <v>1237.6078669999999</v>
      </c>
      <c r="L82" s="14">
        <v>1841.599432</v>
      </c>
      <c r="M82" s="14">
        <v>1883.4970479999999</v>
      </c>
      <c r="N82" s="14">
        <v>1467.515791</v>
      </c>
      <c r="O82" s="14">
        <v>1942.416023</v>
      </c>
      <c r="P82" s="14">
        <v>2394.6673270000001</v>
      </c>
      <c r="Q82" s="14">
        <v>2839.5137410000002</v>
      </c>
      <c r="R82" s="14">
        <v>2914.7478040000001</v>
      </c>
      <c r="S82" s="14">
        <v>2522.7237789999999</v>
      </c>
      <c r="T82" s="14">
        <v>2201.0231979999999</v>
      </c>
      <c r="U82" s="14">
        <v>2287.562375</v>
      </c>
      <c r="V82" s="14">
        <v>2646.0859479999999</v>
      </c>
      <c r="W82" s="14">
        <v>3092.0871750000001</v>
      </c>
      <c r="X82" s="14">
        <v>2825.7173779999998</v>
      </c>
    </row>
    <row r="83" spans="1:24" ht="13.5" customHeight="1" x14ac:dyDescent="0.15">
      <c r="A83" s="1"/>
      <c r="B83" s="16" t="s">
        <v>357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4.0023999999999997E-2</v>
      </c>
      <c r="P83" s="11">
        <v>0.11021499999999999</v>
      </c>
      <c r="Q83" s="11">
        <v>7.8539999999999999E-3</v>
      </c>
      <c r="R83" s="11">
        <v>2.4260000000000002E-3</v>
      </c>
      <c r="S83" s="11">
        <v>7.0200000000000004E-4</v>
      </c>
      <c r="T83" s="11">
        <v>4.7361E-2</v>
      </c>
      <c r="U83" s="11">
        <v>3.4632999999999997E-2</v>
      </c>
      <c r="V83" s="11">
        <v>4.1888000000000002E-2</v>
      </c>
      <c r="W83" s="11">
        <v>2.7000000000000001E-3</v>
      </c>
      <c r="X83" s="11">
        <v>2.6510000000000001E-3</v>
      </c>
    </row>
    <row r="84" spans="1:24" ht="13.5" customHeight="1" x14ac:dyDescent="0.15">
      <c r="A84" s="1"/>
      <c r="B84" s="16" t="s">
        <v>358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>
        <v>2.323E-3</v>
      </c>
      <c r="P84" s="14">
        <v>2.2680000000000001E-3</v>
      </c>
      <c r="Q84" s="14">
        <v>1.354E-3</v>
      </c>
      <c r="R84" s="14">
        <v>1.9036999999999998E-2</v>
      </c>
      <c r="S84" s="14">
        <v>4.3608000000000001E-2</v>
      </c>
      <c r="T84" s="14">
        <v>6.0000000000000002E-5</v>
      </c>
      <c r="U84" s="14">
        <v>1.505E-3</v>
      </c>
      <c r="V84" s="14">
        <v>1.016E-3</v>
      </c>
      <c r="W84" s="14">
        <v>2.758E-3</v>
      </c>
      <c r="X84" s="14">
        <v>1.15E-4</v>
      </c>
    </row>
    <row r="85" spans="1:24" ht="13.5" customHeight="1" x14ac:dyDescent="0.15">
      <c r="A85" s="1"/>
      <c r="B85" s="16" t="s">
        <v>359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>
        <v>2.7418999999999999E-2</v>
      </c>
      <c r="P85" s="11">
        <v>2.1900000000000001E-4</v>
      </c>
      <c r="Q85" s="11">
        <v>2.4396000000000001E-2</v>
      </c>
      <c r="R85" s="11">
        <v>3.7509000000000001E-2</v>
      </c>
      <c r="S85" s="11">
        <v>6.3031000000000004E-2</v>
      </c>
      <c r="T85" s="11">
        <v>1.4500000000000001E-2</v>
      </c>
      <c r="U85" s="11">
        <v>3.8094000000000003E-2</v>
      </c>
      <c r="V85" s="11">
        <v>7.3233999999999994E-2</v>
      </c>
      <c r="W85" s="11">
        <v>2.0572E-2</v>
      </c>
      <c r="X85" s="11">
        <v>2.0310999999999999E-2</v>
      </c>
    </row>
    <row r="86" spans="1:24" ht="13.5" customHeight="1" x14ac:dyDescent="0.15">
      <c r="A86" s="1"/>
      <c r="B86" s="16" t="s">
        <v>360</v>
      </c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>
        <v>1.3159999999999999E-3</v>
      </c>
      <c r="P86" s="14">
        <v>3.0000000000000001E-5</v>
      </c>
      <c r="Q86" s="14">
        <v>4.4640000000000001E-3</v>
      </c>
      <c r="R86" s="14">
        <v>4.1960000000000001E-3</v>
      </c>
      <c r="S86" s="14">
        <v>8.6656999999999998E-2</v>
      </c>
      <c r="T86" s="14">
        <v>8.3100000000000003E-4</v>
      </c>
      <c r="U86" s="14">
        <v>4.9299999999999995E-4</v>
      </c>
      <c r="V86" s="14">
        <v>2.24E-4</v>
      </c>
      <c r="W86" s="14">
        <v>6.2992000000000006E-2</v>
      </c>
      <c r="X86" s="14">
        <v>6.1085E-2</v>
      </c>
    </row>
    <row r="87" spans="1:24" ht="13.5" customHeight="1" x14ac:dyDescent="0.15">
      <c r="A87" s="1"/>
      <c r="B87" s="16" t="s">
        <v>361</v>
      </c>
      <c r="C87" s="10">
        <v>13.673802092359301</v>
      </c>
      <c r="D87" s="11">
        <v>18.183833487999099</v>
      </c>
      <c r="E87" s="11">
        <v>25.799209000000001</v>
      </c>
      <c r="F87" s="11">
        <v>21.550834999999999</v>
      </c>
      <c r="G87" s="11">
        <v>22.306277000000001</v>
      </c>
      <c r="H87" s="11">
        <v>31.627071000000001</v>
      </c>
      <c r="I87" s="11">
        <v>50.588631999999997</v>
      </c>
      <c r="J87" s="11">
        <v>79.485680000000002</v>
      </c>
      <c r="K87" s="11">
        <v>98.125338999999997</v>
      </c>
      <c r="L87" s="11">
        <v>143.03984700000001</v>
      </c>
      <c r="M87" s="11">
        <v>170.40324699999999</v>
      </c>
      <c r="N87" s="11">
        <v>234.34006099999999</v>
      </c>
      <c r="O87" s="11">
        <v>392.38932999999997</v>
      </c>
      <c r="P87" s="11">
        <v>425.38190800000001</v>
      </c>
      <c r="Q87" s="11">
        <v>677.31074000000001</v>
      </c>
      <c r="R87" s="11">
        <v>1041.598258</v>
      </c>
      <c r="S87" s="11">
        <v>1129.0687129999999</v>
      </c>
      <c r="T87" s="11">
        <v>1349.8588990000001</v>
      </c>
      <c r="U87" s="11">
        <v>1247.9673660000001</v>
      </c>
      <c r="V87" s="11">
        <v>1082.269399</v>
      </c>
      <c r="W87" s="11">
        <v>962.94077800000002</v>
      </c>
      <c r="X87" s="11">
        <v>1018.333806</v>
      </c>
    </row>
    <row r="88" spans="1:24" ht="13.5" customHeight="1" x14ac:dyDescent="0.15">
      <c r="A88" s="1"/>
      <c r="B88" s="16" t="s">
        <v>362</v>
      </c>
      <c r="C88" s="13">
        <v>148.02358674938472</v>
      </c>
      <c r="D88" s="14">
        <v>2.2406226446573201</v>
      </c>
      <c r="E88" s="14"/>
      <c r="F88" s="14">
        <v>0.10696799999999999</v>
      </c>
      <c r="G88" s="14"/>
      <c r="H88" s="14">
        <v>6.5724000000000005E-2</v>
      </c>
      <c r="I88" s="14"/>
      <c r="J88" s="14">
        <v>0.53434300000000001</v>
      </c>
      <c r="K88" s="14">
        <v>8.5796999999999998E-2</v>
      </c>
      <c r="L88" s="14">
        <v>0.30508600000000002</v>
      </c>
      <c r="M88" s="14">
        <v>9.8324999999999996E-2</v>
      </c>
      <c r="N88" s="14">
        <v>0.13555600000000001</v>
      </c>
      <c r="O88" s="14">
        <v>7.9544790000000001</v>
      </c>
      <c r="P88" s="14">
        <v>2.9202970000000001</v>
      </c>
      <c r="Q88" s="14">
        <v>3.6963979999999999</v>
      </c>
      <c r="R88" s="14">
        <v>3.9759310000000001</v>
      </c>
      <c r="S88" s="14">
        <v>2.209187</v>
      </c>
      <c r="T88" s="14">
        <v>2.0911420000000001</v>
      </c>
      <c r="U88" s="14">
        <v>1.182015</v>
      </c>
      <c r="V88" s="14">
        <v>1.090627</v>
      </c>
      <c r="W88" s="14">
        <v>1.7778449999999999</v>
      </c>
      <c r="X88" s="14">
        <v>2.3618790000000001</v>
      </c>
    </row>
    <row r="89" spans="1:24" ht="13.5" customHeight="1" x14ac:dyDescent="0.15">
      <c r="A89" s="1"/>
      <c r="B89" s="15" t="s">
        <v>363</v>
      </c>
      <c r="C89" s="10">
        <v>177.79929081762799</v>
      </c>
      <c r="D89" s="11">
        <v>160.67930132861733</v>
      </c>
      <c r="E89" s="11">
        <v>252.56206</v>
      </c>
      <c r="F89" s="11">
        <v>196.09015400000001</v>
      </c>
      <c r="G89" s="11">
        <v>316.70262300000002</v>
      </c>
      <c r="H89" s="11">
        <v>425.842938</v>
      </c>
      <c r="I89" s="11">
        <v>746.417371</v>
      </c>
      <c r="J89" s="11">
        <v>1114.8105820000001</v>
      </c>
      <c r="K89" s="11">
        <v>1534.7002190000001</v>
      </c>
      <c r="L89" s="11">
        <v>2341.8291389999999</v>
      </c>
      <c r="M89" s="11">
        <v>2385.2181</v>
      </c>
      <c r="N89" s="11">
        <v>1764.904215</v>
      </c>
      <c r="O89" s="11">
        <v>1742.6033440000001</v>
      </c>
      <c r="P89" s="11">
        <v>2707.5945790000001</v>
      </c>
      <c r="Q89" s="11">
        <v>2261.5798439999999</v>
      </c>
      <c r="R89" s="11">
        <v>2526.925573</v>
      </c>
      <c r="S89" s="11">
        <v>2841.465811</v>
      </c>
      <c r="T89" s="11">
        <v>2642.8303430000001</v>
      </c>
      <c r="U89" s="11">
        <v>2142.163274</v>
      </c>
      <c r="V89" s="11">
        <v>2682.9864050000001</v>
      </c>
      <c r="W89" s="11">
        <v>3128.2747690000001</v>
      </c>
      <c r="X89" s="11">
        <v>3346.2719069999998</v>
      </c>
    </row>
    <row r="90" spans="1:24" ht="13.5" customHeight="1" x14ac:dyDescent="0.15">
      <c r="A90" s="1"/>
      <c r="B90" s="16" t="s">
        <v>364</v>
      </c>
      <c r="C90" s="13"/>
      <c r="D90" s="14">
        <v>0.19374236739014999</v>
      </c>
      <c r="E90" s="14"/>
      <c r="F90" s="14">
        <v>3.2076E-2</v>
      </c>
      <c r="G90" s="14">
        <v>2.3220000000000001E-2</v>
      </c>
      <c r="H90" s="14"/>
      <c r="I90" s="14"/>
      <c r="J90" s="14">
        <v>4.6010000000000002E-2</v>
      </c>
      <c r="K90" s="14">
        <v>4.8394E-2</v>
      </c>
      <c r="L90" s="14">
        <v>3.9552999999999998E-2</v>
      </c>
      <c r="M90" s="14">
        <v>0.121535</v>
      </c>
      <c r="N90" s="14">
        <v>0.197571</v>
      </c>
      <c r="O90" s="14">
        <v>0.24341699999999999</v>
      </c>
      <c r="P90" s="14">
        <v>0.53247299999999997</v>
      </c>
      <c r="Q90" s="14">
        <v>0.50129699999999999</v>
      </c>
      <c r="R90" s="14">
        <v>0.64638799999999996</v>
      </c>
      <c r="S90" s="14">
        <v>0.72461900000000001</v>
      </c>
      <c r="T90" s="14">
        <v>2.730369</v>
      </c>
      <c r="U90" s="14">
        <v>3.6911909999999999</v>
      </c>
      <c r="V90" s="14">
        <v>0.76020299999999996</v>
      </c>
      <c r="W90" s="14">
        <v>1.3335710000000001</v>
      </c>
      <c r="X90" s="14">
        <v>1.4403159999999999</v>
      </c>
    </row>
    <row r="91" spans="1:24" ht="13.5" customHeight="1" x14ac:dyDescent="0.15">
      <c r="A91" s="1"/>
      <c r="B91" s="16" t="s">
        <v>365</v>
      </c>
      <c r="C91" s="10">
        <v>0.46795184350119601</v>
      </c>
      <c r="D91" s="11"/>
      <c r="E91" s="11">
        <v>0.29515200000000003</v>
      </c>
      <c r="F91" s="11">
        <v>0.28223999999999999</v>
      </c>
      <c r="G91" s="11">
        <v>0.62949600000000006</v>
      </c>
      <c r="H91" s="11">
        <v>0.37559999999999999</v>
      </c>
      <c r="I91" s="11">
        <v>3.3230400000000002</v>
      </c>
      <c r="J91" s="11">
        <v>1.5052920000000001</v>
      </c>
      <c r="K91" s="11">
        <v>1.9860949999999999</v>
      </c>
      <c r="L91" s="11">
        <v>7.6070970000000004</v>
      </c>
      <c r="M91" s="11">
        <v>9.8777240000000006</v>
      </c>
      <c r="N91" s="11">
        <v>5.2357240000000003</v>
      </c>
      <c r="O91" s="11">
        <v>7.7730889999999997</v>
      </c>
      <c r="P91" s="11">
        <v>15.985798000000001</v>
      </c>
      <c r="Q91" s="11">
        <v>8.1396230000000003</v>
      </c>
      <c r="R91" s="11">
        <v>28.492739</v>
      </c>
      <c r="S91" s="11">
        <v>35.654173</v>
      </c>
      <c r="T91" s="11">
        <v>13.695156000000001</v>
      </c>
      <c r="U91" s="11">
        <v>3.7873429999999999</v>
      </c>
      <c r="V91" s="11">
        <v>3.5044019999999998</v>
      </c>
      <c r="W91" s="11">
        <v>5.1223590000000003</v>
      </c>
      <c r="X91" s="11">
        <v>3.5994579999999998</v>
      </c>
    </row>
    <row r="92" spans="1:24" ht="13.5" customHeight="1" x14ac:dyDescent="0.15">
      <c r="A92" s="1"/>
      <c r="B92" s="16" t="s">
        <v>366</v>
      </c>
      <c r="C92" s="13">
        <v>0.29806969451161175</v>
      </c>
      <c r="D92" s="14">
        <v>1.4911813259737492</v>
      </c>
      <c r="E92" s="14">
        <v>0.33995999999999998</v>
      </c>
      <c r="F92" s="14">
        <v>0.47094000000000003</v>
      </c>
      <c r="G92" s="14">
        <v>0.79046400000000006</v>
      </c>
      <c r="H92" s="14">
        <v>0.68626799999999999</v>
      </c>
      <c r="I92" s="14">
        <v>0.96106800000000003</v>
      </c>
      <c r="J92" s="14">
        <v>1.5358449999999999</v>
      </c>
      <c r="K92" s="14">
        <v>2.0201769999999999</v>
      </c>
      <c r="L92" s="14">
        <v>1.111067</v>
      </c>
      <c r="M92" s="14">
        <v>2.5421230000000001</v>
      </c>
      <c r="N92" s="14">
        <v>1.4299740000000001</v>
      </c>
      <c r="O92" s="14">
        <v>1.758065</v>
      </c>
      <c r="P92" s="14">
        <v>2.7551809999999999</v>
      </c>
      <c r="Q92" s="14">
        <v>2.9762550000000001</v>
      </c>
      <c r="R92" s="14">
        <v>4.075736</v>
      </c>
      <c r="S92" s="14">
        <v>4.7497309999999997</v>
      </c>
      <c r="T92" s="14">
        <v>3.866196</v>
      </c>
      <c r="U92" s="14">
        <v>6.1673239999999998</v>
      </c>
      <c r="V92" s="14">
        <v>4.5266710000000003</v>
      </c>
      <c r="W92" s="14">
        <v>7.462701</v>
      </c>
      <c r="X92" s="14">
        <v>5.8941879999999998</v>
      </c>
    </row>
    <row r="93" spans="1:24" ht="13.5" customHeight="1" x14ac:dyDescent="0.15">
      <c r="A93" s="1"/>
      <c r="B93" s="16" t="s">
        <v>367</v>
      </c>
      <c r="C93" s="10">
        <v>2.4792039678786315</v>
      </c>
      <c r="D93" s="11">
        <v>1.83588421332517</v>
      </c>
      <c r="E93" s="11">
        <v>2.413643</v>
      </c>
      <c r="F93" s="11">
        <v>2.9289640000000001</v>
      </c>
      <c r="G93" s="11">
        <v>3.8753419999999998</v>
      </c>
      <c r="H93" s="11">
        <v>3.8072910000000002</v>
      </c>
      <c r="I93" s="11">
        <v>6.4672489999999998</v>
      </c>
      <c r="J93" s="11">
        <v>12.406962</v>
      </c>
      <c r="K93" s="11">
        <v>10.900843999999999</v>
      </c>
      <c r="L93" s="11">
        <v>15.303623999999999</v>
      </c>
      <c r="M93" s="11">
        <v>20.480281000000002</v>
      </c>
      <c r="N93" s="11">
        <v>14.269598999999999</v>
      </c>
      <c r="O93" s="11">
        <v>18.300841999999999</v>
      </c>
      <c r="P93" s="11">
        <v>29.586120999999999</v>
      </c>
      <c r="Q93" s="11">
        <v>30.799192000000001</v>
      </c>
      <c r="R93" s="11">
        <v>36.695203999999997</v>
      </c>
      <c r="S93" s="11">
        <v>86.115971000000002</v>
      </c>
      <c r="T93" s="11">
        <v>81.287559000000002</v>
      </c>
      <c r="U93" s="11">
        <v>104.821849</v>
      </c>
      <c r="V93" s="11">
        <v>97.457209000000006</v>
      </c>
      <c r="W93" s="11">
        <v>119.077787</v>
      </c>
      <c r="X93" s="11">
        <v>155.918958</v>
      </c>
    </row>
    <row r="94" spans="1:24" ht="13.5" customHeight="1" x14ac:dyDescent="0.15">
      <c r="A94" s="1"/>
      <c r="B94" s="16" t="s">
        <v>368</v>
      </c>
      <c r="C94" s="13">
        <v>3.14657726864688</v>
      </c>
      <c r="D94" s="14">
        <v>1.6821147706883999</v>
      </c>
      <c r="E94" s="14"/>
      <c r="F94" s="14">
        <v>2.8080000000000001E-2</v>
      </c>
      <c r="G94" s="14">
        <v>2.7432000000000002E-2</v>
      </c>
      <c r="H94" s="14"/>
      <c r="I94" s="14">
        <v>0.115716</v>
      </c>
      <c r="J94" s="14"/>
      <c r="K94" s="14">
        <v>0.46841300000000002</v>
      </c>
      <c r="L94" s="14"/>
      <c r="M94" s="14">
        <v>3.4031940000000001</v>
      </c>
      <c r="N94" s="14">
        <v>0.22406899999999999</v>
      </c>
      <c r="O94" s="14">
        <v>8.6935999999999999E-2</v>
      </c>
      <c r="P94" s="14">
        <v>0.14346900000000001</v>
      </c>
      <c r="Q94" s="14">
        <v>0.201436</v>
      </c>
      <c r="R94" s="14">
        <v>0.52446000000000004</v>
      </c>
      <c r="S94" s="14">
        <v>0.64806900000000001</v>
      </c>
      <c r="T94" s="14">
        <v>6.8904000000000007E-2</v>
      </c>
      <c r="U94" s="14">
        <v>0.13598399999999999</v>
      </c>
      <c r="V94" s="14">
        <v>8.1268999999999994E-2</v>
      </c>
      <c r="W94" s="14">
        <v>0.120544</v>
      </c>
      <c r="X94" s="14">
        <v>3.8999999999999999E-5</v>
      </c>
    </row>
    <row r="95" spans="1:24" ht="13.5" customHeight="1" x14ac:dyDescent="0.15">
      <c r="A95" s="1"/>
      <c r="B95" s="16" t="s">
        <v>369</v>
      </c>
      <c r="C95" s="10">
        <v>0.20481629684442706</v>
      </c>
      <c r="D95" s="11"/>
      <c r="E95" s="11">
        <v>0.79947599999999996</v>
      </c>
      <c r="F95" s="11">
        <v>0.25506000000000001</v>
      </c>
      <c r="G95" s="11"/>
      <c r="H95" s="11"/>
      <c r="I95" s="11"/>
      <c r="J95" s="11"/>
      <c r="K95" s="11"/>
      <c r="L95" s="11">
        <v>0.123886</v>
      </c>
      <c r="M95" s="11">
        <v>2.3627449999999999</v>
      </c>
      <c r="N95" s="11"/>
      <c r="O95" s="11">
        <v>7.0246000000000003E-2</v>
      </c>
      <c r="P95" s="11">
        <v>2.1905999999999998E-2</v>
      </c>
      <c r="Q95" s="11">
        <v>7.0800000000000004E-3</v>
      </c>
      <c r="R95" s="11">
        <v>1.171502</v>
      </c>
      <c r="S95" s="11">
        <v>5.5300000000000002E-3</v>
      </c>
      <c r="T95" s="11">
        <v>5.1640000000000002E-3</v>
      </c>
      <c r="U95" s="11">
        <v>9.7424999999999998E-2</v>
      </c>
      <c r="V95" s="11">
        <v>1.5897000000000001E-2</v>
      </c>
      <c r="W95" s="11">
        <v>7.1450000000000003E-3</v>
      </c>
      <c r="X95" s="11">
        <v>6.0870000000000004E-3</v>
      </c>
    </row>
    <row r="96" spans="1:24" ht="13.5" customHeight="1" x14ac:dyDescent="0.15">
      <c r="A96" s="1"/>
      <c r="B96" s="16" t="s">
        <v>370</v>
      </c>
      <c r="C96" s="13">
        <v>23.649316737816402</v>
      </c>
      <c r="D96" s="14">
        <v>28.538855273758699</v>
      </c>
      <c r="E96" s="14">
        <v>67.799848999999995</v>
      </c>
      <c r="F96" s="14">
        <v>48.795206999999998</v>
      </c>
      <c r="G96" s="14">
        <v>62.223097000000003</v>
      </c>
      <c r="H96" s="14">
        <v>156.26726400000001</v>
      </c>
      <c r="I96" s="14">
        <v>300.70630999999997</v>
      </c>
      <c r="J96" s="14">
        <v>388.24455499999999</v>
      </c>
      <c r="K96" s="14">
        <v>455.55754200000001</v>
      </c>
      <c r="L96" s="14">
        <v>615.29016000000001</v>
      </c>
      <c r="M96" s="14">
        <v>448.50079199999999</v>
      </c>
      <c r="N96" s="14">
        <v>290.07597099999998</v>
      </c>
      <c r="O96" s="14">
        <v>590.26684799999998</v>
      </c>
      <c r="P96" s="14">
        <v>777.17588000000001</v>
      </c>
      <c r="Q96" s="14">
        <v>534.42385200000001</v>
      </c>
      <c r="R96" s="14">
        <v>364.11902900000001</v>
      </c>
      <c r="S96" s="14">
        <v>315.246962</v>
      </c>
      <c r="T96" s="14">
        <v>311.870813</v>
      </c>
      <c r="U96" s="14">
        <v>282.091027</v>
      </c>
      <c r="V96" s="14">
        <v>273.10604999999998</v>
      </c>
      <c r="W96" s="14">
        <v>297.22767800000003</v>
      </c>
      <c r="X96" s="14">
        <v>330.551579</v>
      </c>
    </row>
    <row r="97" spans="1:24" ht="13.5" customHeight="1" x14ac:dyDescent="0.15">
      <c r="A97" s="1"/>
      <c r="B97" s="16" t="s">
        <v>371</v>
      </c>
      <c r="C97" s="10"/>
      <c r="D97" s="11"/>
      <c r="E97" s="11"/>
      <c r="F97" s="11"/>
      <c r="G97" s="11"/>
      <c r="H97" s="11"/>
      <c r="I97" s="11">
        <v>6.9552000000000003E-2</v>
      </c>
      <c r="J97" s="11"/>
      <c r="K97" s="11"/>
      <c r="L97" s="11"/>
      <c r="M97" s="11"/>
      <c r="N97" s="11"/>
      <c r="O97" s="11">
        <v>0.28121200000000002</v>
      </c>
      <c r="P97" s="11">
        <v>0.24119699999999999</v>
      </c>
      <c r="Q97" s="11">
        <v>1.685959</v>
      </c>
      <c r="R97" s="11">
        <v>1.0235829999999999</v>
      </c>
      <c r="S97" s="11">
        <v>0.20452699999999999</v>
      </c>
      <c r="T97" s="11">
        <v>1.087421</v>
      </c>
      <c r="U97" s="11">
        <v>0.44928400000000002</v>
      </c>
      <c r="V97" s="11">
        <v>0.72598499999999999</v>
      </c>
      <c r="W97" s="11">
        <v>2.1826279999999998</v>
      </c>
      <c r="X97" s="11">
        <v>2.534573</v>
      </c>
    </row>
    <row r="98" spans="1:24" ht="13.5" customHeight="1" x14ac:dyDescent="0.15">
      <c r="A98" s="1"/>
      <c r="B98" s="16" t="s">
        <v>372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>
        <v>1.3207E-2</v>
      </c>
      <c r="S98" s="14">
        <v>1.3922680000000001</v>
      </c>
      <c r="T98" s="14">
        <v>0.70749399999999996</v>
      </c>
      <c r="U98" s="14">
        <v>0.10503</v>
      </c>
      <c r="V98" s="14">
        <v>1.333326</v>
      </c>
      <c r="W98" s="14">
        <v>1.8044000000000001E-2</v>
      </c>
      <c r="X98" s="14">
        <v>4.9035000000000002E-2</v>
      </c>
    </row>
    <row r="99" spans="1:24" ht="13.5" customHeight="1" x14ac:dyDescent="0.15">
      <c r="A99" s="1"/>
      <c r="B99" s="16" t="s">
        <v>373</v>
      </c>
      <c r="C99" s="10"/>
      <c r="D99" s="11"/>
      <c r="E99" s="11"/>
      <c r="F99" s="11">
        <v>0.1176</v>
      </c>
      <c r="G99" s="11"/>
      <c r="H99" s="11">
        <v>3.3744000000000003E-2</v>
      </c>
      <c r="I99" s="11">
        <v>6.3467999999999997E-2</v>
      </c>
      <c r="J99" s="11">
        <v>0.12367</v>
      </c>
      <c r="K99" s="11"/>
      <c r="L99" s="11"/>
      <c r="M99" s="11"/>
      <c r="N99" s="11"/>
      <c r="O99" s="11">
        <v>0.48599900000000001</v>
      </c>
      <c r="P99" s="11">
        <v>0.94411299999999998</v>
      </c>
      <c r="Q99" s="11">
        <v>0.74485999999999997</v>
      </c>
      <c r="R99" s="11">
        <v>0.62746100000000005</v>
      </c>
      <c r="S99" s="11">
        <v>1.382506</v>
      </c>
      <c r="T99" s="11">
        <v>1.637043</v>
      </c>
      <c r="U99" s="11">
        <v>1.4080649999999999</v>
      </c>
      <c r="V99" s="11">
        <v>3.1351770000000001</v>
      </c>
      <c r="W99" s="11">
        <v>28.433102000000002</v>
      </c>
      <c r="X99" s="11">
        <v>14.861484000000001</v>
      </c>
    </row>
    <row r="100" spans="1:24" ht="13.5" customHeight="1" x14ac:dyDescent="0.15">
      <c r="A100" s="1"/>
      <c r="B100" s="16" t="s">
        <v>374</v>
      </c>
      <c r="C100" s="13">
        <v>11.335365739717</v>
      </c>
      <c r="D100" s="14">
        <v>9.2869636237847484</v>
      </c>
      <c r="E100" s="14">
        <v>19.057372999999998</v>
      </c>
      <c r="F100" s="14">
        <v>24.461662</v>
      </c>
      <c r="G100" s="14">
        <v>42.671663000000002</v>
      </c>
      <c r="H100" s="14">
        <v>63.389955999999998</v>
      </c>
      <c r="I100" s="14">
        <v>123.957982</v>
      </c>
      <c r="J100" s="14">
        <v>213.545174</v>
      </c>
      <c r="K100" s="14">
        <v>220.55719099999999</v>
      </c>
      <c r="L100" s="14">
        <v>310.26331599999997</v>
      </c>
      <c r="M100" s="14">
        <v>421.52205199999997</v>
      </c>
      <c r="N100" s="14">
        <v>516.53073400000005</v>
      </c>
      <c r="O100" s="14">
        <v>526.71428500000002</v>
      </c>
      <c r="P100" s="14">
        <v>704.01591299999995</v>
      </c>
      <c r="Q100" s="14">
        <v>601.36475299999995</v>
      </c>
      <c r="R100" s="14">
        <v>662.53110200000003</v>
      </c>
      <c r="S100" s="14">
        <v>774.41199700000004</v>
      </c>
      <c r="T100" s="14">
        <v>713.53961600000002</v>
      </c>
      <c r="U100" s="14">
        <v>692.99194599999998</v>
      </c>
      <c r="V100" s="14">
        <v>824.68863199999998</v>
      </c>
      <c r="W100" s="14">
        <v>981.91385600000001</v>
      </c>
      <c r="X100" s="14">
        <v>1018.939447</v>
      </c>
    </row>
    <row r="101" spans="1:24" ht="13.5" customHeight="1" x14ac:dyDescent="0.15">
      <c r="A101" s="1"/>
      <c r="B101" s="16" t="s">
        <v>375</v>
      </c>
      <c r="C101" s="10">
        <v>6.2699572839114968</v>
      </c>
      <c r="D101" s="11">
        <v>3.1682982130002997</v>
      </c>
      <c r="E101" s="11">
        <v>4.2473840000000003</v>
      </c>
      <c r="F101" s="11">
        <v>7.2290219999999996</v>
      </c>
      <c r="G101" s="11">
        <v>8.1092080000000006</v>
      </c>
      <c r="H101" s="11">
        <v>8.5389239999999997</v>
      </c>
      <c r="I101" s="11">
        <v>12.3462</v>
      </c>
      <c r="J101" s="11">
        <v>18.154185999999999</v>
      </c>
      <c r="K101" s="11">
        <v>21.984555</v>
      </c>
      <c r="L101" s="11">
        <v>28.166511</v>
      </c>
      <c r="M101" s="11">
        <v>321.813062</v>
      </c>
      <c r="N101" s="11">
        <v>88.461287999999996</v>
      </c>
      <c r="O101" s="11">
        <v>142.450987</v>
      </c>
      <c r="P101" s="11">
        <v>286.01198799999997</v>
      </c>
      <c r="Q101" s="11">
        <v>145.33439999999999</v>
      </c>
      <c r="R101" s="11">
        <v>145.90351100000001</v>
      </c>
      <c r="S101" s="11">
        <v>324.74094300000002</v>
      </c>
      <c r="T101" s="11">
        <v>311.017605</v>
      </c>
      <c r="U101" s="11">
        <v>250.80621500000001</v>
      </c>
      <c r="V101" s="11">
        <v>340.78682900000001</v>
      </c>
      <c r="W101" s="11">
        <v>431.28321099999999</v>
      </c>
      <c r="X101" s="11">
        <v>485.458754</v>
      </c>
    </row>
    <row r="102" spans="1:24" ht="13.5" customHeight="1" x14ac:dyDescent="0.15">
      <c r="A102" s="1"/>
      <c r="B102" s="16" t="s">
        <v>376</v>
      </c>
      <c r="C102" s="13">
        <v>48.252105421316898</v>
      </c>
      <c r="D102" s="14">
        <v>44.563830100522303</v>
      </c>
      <c r="E102" s="14">
        <v>86.247916000000004</v>
      </c>
      <c r="F102" s="14">
        <v>41.918596000000001</v>
      </c>
      <c r="G102" s="14">
        <v>98.879150999999993</v>
      </c>
      <c r="H102" s="14">
        <v>38.362487999999999</v>
      </c>
      <c r="I102" s="14">
        <v>42.094309000000003</v>
      </c>
      <c r="J102" s="14">
        <v>104.28742200000001</v>
      </c>
      <c r="K102" s="14">
        <v>283.044038</v>
      </c>
      <c r="L102" s="14">
        <v>594.523911</v>
      </c>
      <c r="M102" s="14">
        <v>335.16855800000002</v>
      </c>
      <c r="N102" s="14">
        <v>447.76074499999999</v>
      </c>
      <c r="O102" s="14">
        <v>110.950912</v>
      </c>
      <c r="P102" s="14">
        <v>180.244225</v>
      </c>
      <c r="Q102" s="14">
        <v>214.73585399999999</v>
      </c>
      <c r="R102" s="14">
        <v>406.26433100000003</v>
      </c>
      <c r="S102" s="14">
        <v>484.14916899999997</v>
      </c>
      <c r="T102" s="14">
        <v>507.07355699999999</v>
      </c>
      <c r="U102" s="14">
        <v>272.10835500000002</v>
      </c>
      <c r="V102" s="14">
        <v>418.65959299999997</v>
      </c>
      <c r="W102" s="14">
        <v>540.53524100000004</v>
      </c>
      <c r="X102" s="14">
        <v>561.25531699999999</v>
      </c>
    </row>
    <row r="103" spans="1:24" ht="13.5" customHeight="1" x14ac:dyDescent="0.15">
      <c r="A103" s="1"/>
      <c r="B103" s="16" t="s">
        <v>377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>
        <v>0.33062799999999998</v>
      </c>
      <c r="T103" s="11">
        <v>5.8105279999999997</v>
      </c>
      <c r="U103" s="11">
        <v>8.2978179999999995</v>
      </c>
      <c r="V103" s="11">
        <v>10.346231</v>
      </c>
      <c r="W103" s="11">
        <v>15.346289000000001</v>
      </c>
      <c r="X103" s="11">
        <v>21.434685000000002</v>
      </c>
    </row>
    <row r="104" spans="1:24" ht="13.5" customHeight="1" x14ac:dyDescent="0.15">
      <c r="A104" s="1"/>
      <c r="B104" s="16" t="s">
        <v>378</v>
      </c>
      <c r="C104" s="13">
        <v>61.011676333128726</v>
      </c>
      <c r="D104" s="14">
        <v>55.227845344959803</v>
      </c>
      <c r="E104" s="14">
        <v>58.366461999999999</v>
      </c>
      <c r="F104" s="14">
        <v>62.906348000000001</v>
      </c>
      <c r="G104" s="14">
        <v>80.923388000000003</v>
      </c>
      <c r="H104" s="14">
        <v>136.955151</v>
      </c>
      <c r="I104" s="14">
        <v>207.393979</v>
      </c>
      <c r="J104" s="14">
        <v>331.78214800000001</v>
      </c>
      <c r="K104" s="14">
        <v>504.05611599999997</v>
      </c>
      <c r="L104" s="14">
        <v>736.87526300000002</v>
      </c>
      <c r="M104" s="14">
        <v>741.77869899999996</v>
      </c>
      <c r="N104" s="14">
        <v>363.01851299999998</v>
      </c>
      <c r="O104" s="14">
        <v>296.16354699999999</v>
      </c>
      <c r="P104" s="14">
        <v>596.75594799999999</v>
      </c>
      <c r="Q104" s="14">
        <v>533.17280000000005</v>
      </c>
      <c r="R104" s="14">
        <v>705.64230499999996</v>
      </c>
      <c r="S104" s="14">
        <v>688.42581600000005</v>
      </c>
      <c r="T104" s="14">
        <v>618.98593300000005</v>
      </c>
      <c r="U104" s="14">
        <v>459.00913000000003</v>
      </c>
      <c r="V104" s="14">
        <v>577.10422000000005</v>
      </c>
      <c r="W104" s="14">
        <v>646.31480099999999</v>
      </c>
      <c r="X104" s="14">
        <v>686.28398500000003</v>
      </c>
    </row>
    <row r="105" spans="1:24" ht="13.5" customHeight="1" x14ac:dyDescent="0.15">
      <c r="A105" s="1"/>
      <c r="B105" s="16" t="s">
        <v>379</v>
      </c>
      <c r="C105" s="10">
        <v>2.9302329298382603</v>
      </c>
      <c r="D105" s="11">
        <v>1.8278662881060201</v>
      </c>
      <c r="E105" s="11"/>
      <c r="F105" s="11"/>
      <c r="G105" s="11"/>
      <c r="H105" s="11"/>
      <c r="I105" s="11"/>
      <c r="J105" s="11">
        <v>2.000238</v>
      </c>
      <c r="K105" s="11">
        <v>1.664412</v>
      </c>
      <c r="L105" s="11">
        <v>1.0534509999999999</v>
      </c>
      <c r="M105" s="11">
        <v>1.7119230000000001</v>
      </c>
      <c r="N105" s="11">
        <v>0.38562800000000003</v>
      </c>
      <c r="O105" s="11">
        <v>0.170685</v>
      </c>
      <c r="P105" s="11">
        <v>0.29984699999999997</v>
      </c>
      <c r="Q105" s="11">
        <v>0.247806</v>
      </c>
      <c r="R105" s="11">
        <v>0.32973799999999998</v>
      </c>
      <c r="S105" s="11">
        <v>4.367E-2</v>
      </c>
      <c r="T105" s="11">
        <v>4.4437999999999998E-2</v>
      </c>
      <c r="U105" s="11"/>
      <c r="V105" s="11"/>
      <c r="W105" s="11"/>
      <c r="X105" s="11"/>
    </row>
    <row r="106" spans="1:24" ht="13.5" customHeight="1" x14ac:dyDescent="0.15">
      <c r="A106" s="1"/>
      <c r="B106" s="16" t="s">
        <v>380</v>
      </c>
      <c r="C106" s="13">
        <v>16.1679519985104</v>
      </c>
      <c r="D106" s="14">
        <v>4.9963519292891636</v>
      </c>
      <c r="E106" s="14">
        <v>12.994845</v>
      </c>
      <c r="F106" s="14">
        <v>6.6126389999999997</v>
      </c>
      <c r="G106" s="14">
        <v>18.550162</v>
      </c>
      <c r="H106" s="14">
        <v>17.426252000000002</v>
      </c>
      <c r="I106" s="14">
        <v>48.918498</v>
      </c>
      <c r="J106" s="14">
        <v>41.179079999999999</v>
      </c>
      <c r="K106" s="14">
        <v>11.146813</v>
      </c>
      <c r="L106" s="14">
        <v>17.526176</v>
      </c>
      <c r="M106" s="14">
        <v>65.659412000000003</v>
      </c>
      <c r="N106" s="14">
        <v>35.910631000000002</v>
      </c>
      <c r="O106" s="14">
        <v>46.861620000000002</v>
      </c>
      <c r="P106" s="14">
        <v>112.756393</v>
      </c>
      <c r="Q106" s="14">
        <v>187.17032900000001</v>
      </c>
      <c r="R106" s="14">
        <v>168.83417299999999</v>
      </c>
      <c r="S106" s="14">
        <v>123.199043</v>
      </c>
      <c r="T106" s="14">
        <v>69.399683999999993</v>
      </c>
      <c r="U106" s="14">
        <v>56.185232999999997</v>
      </c>
      <c r="V106" s="14">
        <v>126.63847699999999</v>
      </c>
      <c r="W106" s="14">
        <v>51.624347</v>
      </c>
      <c r="X106" s="14">
        <v>55.473841</v>
      </c>
    </row>
    <row r="107" spans="1:24" ht="13.5" customHeight="1" x14ac:dyDescent="0.15">
      <c r="A107" s="1"/>
      <c r="B107" s="16" t="s">
        <v>381</v>
      </c>
      <c r="C107" s="10">
        <v>1.5411792558777699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3.5" customHeight="1" x14ac:dyDescent="0.15">
      <c r="A108" s="1"/>
      <c r="B108" s="16" t="s">
        <v>382</v>
      </c>
      <c r="C108" s="13">
        <v>4.4886046128302201E-2</v>
      </c>
      <c r="D108" s="14">
        <v>7.8663678778188206</v>
      </c>
      <c r="E108" s="14"/>
      <c r="F108" s="14">
        <v>5.1720000000000002E-2</v>
      </c>
      <c r="G108" s="14"/>
      <c r="H108" s="14"/>
      <c r="I108" s="14"/>
      <c r="J108" s="14"/>
      <c r="K108" s="14">
        <v>21.265629000000001</v>
      </c>
      <c r="L108" s="14">
        <v>13.945124</v>
      </c>
      <c r="M108" s="14">
        <v>10.276</v>
      </c>
      <c r="N108" s="14">
        <v>1.4037679999999999</v>
      </c>
      <c r="O108" s="14">
        <v>2.4653999999999999E-2</v>
      </c>
      <c r="P108" s="14">
        <v>0.124127</v>
      </c>
      <c r="Q108" s="14">
        <v>7.4347999999999997E-2</v>
      </c>
      <c r="R108" s="14">
        <v>3.1104E-2</v>
      </c>
      <c r="S108" s="14">
        <v>4.0189000000000002E-2</v>
      </c>
      <c r="T108" s="14">
        <v>2.8630000000000001E-3</v>
      </c>
      <c r="U108" s="14">
        <v>1.0055E-2</v>
      </c>
      <c r="V108" s="14">
        <v>0.116234</v>
      </c>
      <c r="W108" s="14">
        <v>0.27146500000000001</v>
      </c>
      <c r="X108" s="14">
        <v>2.5701610000000001</v>
      </c>
    </row>
    <row r="109" spans="1:24" ht="13.5" customHeight="1" x14ac:dyDescent="0.15">
      <c r="A109" s="1"/>
      <c r="B109" s="15" t="s">
        <v>383</v>
      </c>
      <c r="C109" s="10">
        <v>2421.834222517522</v>
      </c>
      <c r="D109" s="11">
        <v>2296.9041913464239</v>
      </c>
      <c r="E109" s="11">
        <v>3772.4847730000001</v>
      </c>
      <c r="F109" s="11">
        <v>3344.2276189999998</v>
      </c>
      <c r="G109" s="11">
        <v>2713.688928</v>
      </c>
      <c r="H109" s="11">
        <v>3758.8970009999998</v>
      </c>
      <c r="I109" s="11">
        <v>5831.7497000000003</v>
      </c>
      <c r="J109" s="11">
        <v>3497.3582040000001</v>
      </c>
      <c r="K109" s="11">
        <v>9865.9905020000006</v>
      </c>
      <c r="L109" s="11">
        <v>8938.5427999999993</v>
      </c>
      <c r="M109" s="11">
        <v>13163.380810000001</v>
      </c>
      <c r="N109" s="11">
        <v>7902.8852070000003</v>
      </c>
      <c r="O109" s="11">
        <v>8861.3652729999994</v>
      </c>
      <c r="P109" s="11">
        <v>11971.22213</v>
      </c>
      <c r="Q109" s="11">
        <v>12425.509126999999</v>
      </c>
      <c r="R109" s="11">
        <v>11001.492806</v>
      </c>
      <c r="S109" s="11">
        <v>11306.341780999999</v>
      </c>
      <c r="T109" s="11">
        <v>5990.1025170000003</v>
      </c>
      <c r="U109" s="11">
        <v>5612.0680229999998</v>
      </c>
      <c r="V109" s="11">
        <v>6992.7073270000001</v>
      </c>
      <c r="W109" s="11">
        <v>9656.6529129999999</v>
      </c>
      <c r="X109" s="11">
        <v>8183.0790139999999</v>
      </c>
    </row>
    <row r="110" spans="1:24" ht="13.5" customHeight="1" x14ac:dyDescent="0.15">
      <c r="A110" s="1"/>
      <c r="B110" s="16" t="s">
        <v>384</v>
      </c>
      <c r="C110" s="13"/>
      <c r="D110" s="14"/>
      <c r="E110" s="14"/>
      <c r="F110" s="14"/>
      <c r="G110" s="14"/>
      <c r="H110" s="14">
        <v>6.4308000000000004E-2</v>
      </c>
      <c r="I110" s="14">
        <v>0.95543999999999996</v>
      </c>
      <c r="J110" s="14">
        <v>0.23003299999999999</v>
      </c>
      <c r="K110" s="14"/>
      <c r="L110" s="14"/>
      <c r="M110" s="14"/>
      <c r="N110" s="14"/>
      <c r="O110" s="14">
        <v>0.603217</v>
      </c>
      <c r="P110" s="14">
        <v>0.46918799999999999</v>
      </c>
      <c r="Q110" s="14">
        <v>0.75013200000000002</v>
      </c>
      <c r="R110" s="14">
        <v>0.26743</v>
      </c>
      <c r="S110" s="14">
        <v>0.40842200000000001</v>
      </c>
      <c r="T110" s="14">
        <v>0.25770700000000002</v>
      </c>
      <c r="U110" s="14">
        <v>0.23582900000000001</v>
      </c>
      <c r="V110" s="14">
        <v>0.22137100000000001</v>
      </c>
      <c r="W110" s="14">
        <v>0.575322</v>
      </c>
      <c r="X110" s="14">
        <v>0.421624</v>
      </c>
    </row>
    <row r="111" spans="1:24" ht="13.5" customHeight="1" x14ac:dyDescent="0.15">
      <c r="A111" s="1"/>
      <c r="B111" s="16" t="s">
        <v>385</v>
      </c>
      <c r="C111" s="10">
        <v>0.2192371545025821</v>
      </c>
      <c r="D111" s="11">
        <v>0.27292495290509317</v>
      </c>
      <c r="E111" s="11">
        <v>0.28797600000000001</v>
      </c>
      <c r="F111" s="11"/>
      <c r="G111" s="11">
        <v>0.45772800000000002</v>
      </c>
      <c r="H111" s="11">
        <v>0.485844</v>
      </c>
      <c r="I111" s="11">
        <v>0.90435600000000005</v>
      </c>
      <c r="J111" s="11">
        <v>24.287444000000001</v>
      </c>
      <c r="K111" s="11">
        <v>2.859267</v>
      </c>
      <c r="L111" s="11">
        <v>1.3951180000000001</v>
      </c>
      <c r="M111" s="11">
        <v>41.688119</v>
      </c>
      <c r="N111" s="11">
        <v>0.58412799999999998</v>
      </c>
      <c r="O111" s="11">
        <v>1.9122269999999999</v>
      </c>
      <c r="P111" s="11">
        <v>37.595706999999997</v>
      </c>
      <c r="Q111" s="11">
        <v>2.9225569999999998</v>
      </c>
      <c r="R111" s="11">
        <v>4.5796210000000004</v>
      </c>
      <c r="S111" s="11">
        <v>8.5810580000000005</v>
      </c>
      <c r="T111" s="11">
        <v>5.3341000000000003</v>
      </c>
      <c r="U111" s="11">
        <v>0.27224900000000002</v>
      </c>
      <c r="V111" s="11">
        <v>6.2017329999999999</v>
      </c>
      <c r="W111" s="11">
        <v>0.80850900000000003</v>
      </c>
      <c r="X111" s="11">
        <v>1.7379</v>
      </c>
    </row>
    <row r="112" spans="1:24" ht="13.5" customHeight="1" x14ac:dyDescent="0.15">
      <c r="A112" s="1"/>
      <c r="B112" s="16" t="s">
        <v>386</v>
      </c>
      <c r="C112" s="13">
        <v>0.13177447201540998</v>
      </c>
      <c r="D112" s="14"/>
      <c r="E112" s="14"/>
      <c r="F112" s="14">
        <v>2.5451999999999999E-2</v>
      </c>
      <c r="G112" s="14">
        <v>0.12648000000000001</v>
      </c>
      <c r="H112" s="14">
        <v>0.34947600000000001</v>
      </c>
      <c r="I112" s="14"/>
      <c r="J112" s="14">
        <v>0.182697</v>
      </c>
      <c r="K112" s="14"/>
      <c r="L112" s="14"/>
      <c r="M112" s="14">
        <v>4.6392000000000003E-2</v>
      </c>
      <c r="N112" s="14"/>
      <c r="O112" s="14">
        <v>0.157196</v>
      </c>
      <c r="P112" s="14">
        <v>0.10032000000000001</v>
      </c>
      <c r="Q112" s="14">
        <v>9.8484000000000002E-2</v>
      </c>
      <c r="R112" s="14">
        <v>7.2562000000000001E-2</v>
      </c>
      <c r="S112" s="14">
        <v>8.5668999999999995E-2</v>
      </c>
      <c r="T112" s="14">
        <v>3.1376000000000001E-2</v>
      </c>
      <c r="U112" s="14">
        <v>5.7672000000000001E-2</v>
      </c>
      <c r="V112" s="14">
        <v>0.27154899999999998</v>
      </c>
      <c r="W112" s="14">
        <v>6.1401999999999998E-2</v>
      </c>
      <c r="X112" s="14">
        <v>0.100532</v>
      </c>
    </row>
    <row r="113" spans="1:24" ht="13.5" customHeight="1" x14ac:dyDescent="0.15">
      <c r="A113" s="1"/>
      <c r="B113" s="16" t="s">
        <v>387</v>
      </c>
      <c r="C113" s="10"/>
      <c r="D113" s="11"/>
      <c r="E113" s="11"/>
      <c r="F113" s="11"/>
      <c r="G113" s="11"/>
      <c r="H113" s="11"/>
      <c r="I113" s="11">
        <v>0.13856399999999999</v>
      </c>
      <c r="J113" s="11">
        <v>0.17154900000000001</v>
      </c>
      <c r="K113" s="11"/>
      <c r="L113" s="11"/>
      <c r="M113" s="11"/>
      <c r="N113" s="11"/>
      <c r="O113" s="11">
        <v>0.65455200000000002</v>
      </c>
      <c r="P113" s="11">
        <v>0.33794600000000002</v>
      </c>
      <c r="Q113" s="11">
        <v>0.80075499999999999</v>
      </c>
      <c r="R113" s="11">
        <v>1.9480000000000001E-3</v>
      </c>
      <c r="S113" s="11">
        <v>0.46091300000000002</v>
      </c>
      <c r="T113" s="11">
        <v>0.29998000000000002</v>
      </c>
      <c r="U113" s="11">
        <v>2.4719999999999999E-2</v>
      </c>
      <c r="V113" s="11">
        <v>0.15070900000000001</v>
      </c>
      <c r="W113" s="11">
        <v>6.901E-3</v>
      </c>
      <c r="X113" s="11">
        <v>8.0719999999999993E-3</v>
      </c>
    </row>
    <row r="114" spans="1:24" ht="13.5" customHeight="1" x14ac:dyDescent="0.15">
      <c r="A114" s="1"/>
      <c r="B114" s="16" t="s">
        <v>388</v>
      </c>
      <c r="C114" s="13">
        <v>2.3986250933756104</v>
      </c>
      <c r="D114" s="14">
        <v>5.6756390675839885</v>
      </c>
      <c r="E114" s="14">
        <v>6.1687269999999996</v>
      </c>
      <c r="F114" s="14">
        <v>46.989027</v>
      </c>
      <c r="G114" s="14">
        <v>11.259645000000001</v>
      </c>
      <c r="H114" s="14">
        <v>2.4904069999999998</v>
      </c>
      <c r="I114" s="14">
        <v>25.173421999999999</v>
      </c>
      <c r="J114" s="14">
        <v>50.005741</v>
      </c>
      <c r="K114" s="14">
        <v>35.964064999999998</v>
      </c>
      <c r="L114" s="14">
        <v>37.627670000000002</v>
      </c>
      <c r="M114" s="14">
        <v>395.09306800000002</v>
      </c>
      <c r="N114" s="14">
        <v>170.82809399999999</v>
      </c>
      <c r="O114" s="14">
        <v>386.27356800000001</v>
      </c>
      <c r="P114" s="14">
        <v>360.02951200000001</v>
      </c>
      <c r="Q114" s="14">
        <v>403.96188599999999</v>
      </c>
      <c r="R114" s="14">
        <v>210.79149000000001</v>
      </c>
      <c r="S114" s="14">
        <v>94.379216999999997</v>
      </c>
      <c r="T114" s="14">
        <v>106.24177299999999</v>
      </c>
      <c r="U114" s="14">
        <v>196.03704300000001</v>
      </c>
      <c r="V114" s="14">
        <v>394.89412900000002</v>
      </c>
      <c r="W114" s="14">
        <v>454.35166800000002</v>
      </c>
      <c r="X114" s="14">
        <v>351.35884099999998</v>
      </c>
    </row>
    <row r="115" spans="1:24" ht="13.5" customHeight="1" x14ac:dyDescent="0.15">
      <c r="A115" s="1"/>
      <c r="B115" s="16" t="s">
        <v>389</v>
      </c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>
        <v>2.4459999999999998E-3</v>
      </c>
      <c r="P115" s="11">
        <v>0.131434</v>
      </c>
      <c r="Q115" s="11">
        <v>0.75941999999999998</v>
      </c>
      <c r="R115" s="11">
        <v>0.43627700000000003</v>
      </c>
      <c r="S115" s="11">
        <v>1.638282</v>
      </c>
      <c r="T115" s="11">
        <v>2.1413600000000002</v>
      </c>
      <c r="U115" s="11">
        <v>0.72028300000000001</v>
      </c>
      <c r="V115" s="11">
        <v>0.79628900000000002</v>
      </c>
      <c r="W115" s="11">
        <v>0.13611000000000001</v>
      </c>
      <c r="X115" s="11">
        <v>0.21149599999999999</v>
      </c>
    </row>
    <row r="116" spans="1:24" ht="13.5" customHeight="1" x14ac:dyDescent="0.15">
      <c r="A116" s="1"/>
      <c r="B116" s="16" t="s">
        <v>390</v>
      </c>
      <c r="C116" s="13">
        <v>63.278426734464375</v>
      </c>
      <c r="D116" s="14">
        <v>14.7034793228497</v>
      </c>
      <c r="E116" s="14">
        <v>7.9614339999999997</v>
      </c>
      <c r="F116" s="14">
        <v>8.2462970000000002</v>
      </c>
      <c r="G116" s="14">
        <v>10.93357</v>
      </c>
      <c r="H116" s="14">
        <v>50.080643999999999</v>
      </c>
      <c r="I116" s="14">
        <v>17.749025</v>
      </c>
      <c r="J116" s="14">
        <v>29.087371999999998</v>
      </c>
      <c r="K116" s="14">
        <v>100.365548</v>
      </c>
      <c r="L116" s="14">
        <v>30.946805999999999</v>
      </c>
      <c r="M116" s="14">
        <v>145.67123900000001</v>
      </c>
      <c r="N116" s="14">
        <v>28.204001000000002</v>
      </c>
      <c r="O116" s="14">
        <v>41.705441999999998</v>
      </c>
      <c r="P116" s="14">
        <v>55.175946000000003</v>
      </c>
      <c r="Q116" s="14">
        <v>75.899004000000005</v>
      </c>
      <c r="R116" s="14">
        <v>56.430331000000002</v>
      </c>
      <c r="S116" s="14">
        <v>64.442505999999995</v>
      </c>
      <c r="T116" s="14">
        <v>72.440912999999995</v>
      </c>
      <c r="U116" s="14">
        <v>62.782679000000002</v>
      </c>
      <c r="V116" s="14">
        <v>141.64185000000001</v>
      </c>
      <c r="W116" s="14">
        <v>113.65747399999999</v>
      </c>
      <c r="X116" s="14">
        <v>87.649084999999999</v>
      </c>
    </row>
    <row r="117" spans="1:24" ht="13.5" customHeight="1" x14ac:dyDescent="0.15">
      <c r="A117" s="1"/>
      <c r="B117" s="16" t="s">
        <v>391</v>
      </c>
      <c r="C117" s="10">
        <v>0.79501578669520856</v>
      </c>
      <c r="D117" s="11">
        <v>0.56806987897522554</v>
      </c>
      <c r="E117" s="11">
        <v>0.25750800000000001</v>
      </c>
      <c r="F117" s="11">
        <v>0.30953999999999998</v>
      </c>
      <c r="G117" s="11">
        <v>0.33482400000000001</v>
      </c>
      <c r="H117" s="11"/>
      <c r="I117" s="11">
        <v>0.43023600000000001</v>
      </c>
      <c r="J117" s="11">
        <v>0.41808699999999999</v>
      </c>
      <c r="K117" s="11">
        <v>0.577677</v>
      </c>
      <c r="L117" s="11">
        <v>0.31341599999999997</v>
      </c>
      <c r="M117" s="11">
        <v>0.77327100000000004</v>
      </c>
      <c r="N117" s="11">
        <v>1.1993450000000001</v>
      </c>
      <c r="O117" s="11">
        <v>1.5343340000000001</v>
      </c>
      <c r="P117" s="11">
        <v>0.43841400000000003</v>
      </c>
      <c r="Q117" s="11">
        <v>0.54446899999999998</v>
      </c>
      <c r="R117" s="11">
        <v>0.79808599999999996</v>
      </c>
      <c r="S117" s="11">
        <v>0.80140100000000003</v>
      </c>
      <c r="T117" s="11">
        <v>0.26103199999999999</v>
      </c>
      <c r="U117" s="11">
        <v>0.55104600000000004</v>
      </c>
      <c r="V117" s="11">
        <v>0.23743800000000001</v>
      </c>
      <c r="W117" s="11">
        <v>0.57969000000000004</v>
      </c>
      <c r="X117" s="11">
        <v>1.1625909999999999</v>
      </c>
    </row>
    <row r="118" spans="1:24" ht="13.5" customHeight="1" x14ac:dyDescent="0.15">
      <c r="A118" s="1"/>
      <c r="B118" s="16" t="s">
        <v>392</v>
      </c>
      <c r="C118" s="13">
        <v>605.67069847785069</v>
      </c>
      <c r="D118" s="14">
        <v>731.20942893014558</v>
      </c>
      <c r="E118" s="14">
        <v>1236.652568</v>
      </c>
      <c r="F118" s="14">
        <v>1088.615761</v>
      </c>
      <c r="G118" s="14">
        <v>971.84523300000001</v>
      </c>
      <c r="H118" s="14">
        <v>1312.010878</v>
      </c>
      <c r="I118" s="14">
        <v>2497.906324</v>
      </c>
      <c r="J118" s="14">
        <v>2391.969654</v>
      </c>
      <c r="K118" s="14">
        <v>2872.4956379999999</v>
      </c>
      <c r="L118" s="14">
        <v>3133.9088470000002</v>
      </c>
      <c r="M118" s="14">
        <v>3597.1980100000001</v>
      </c>
      <c r="N118" s="14">
        <v>2810.0310939999999</v>
      </c>
      <c r="O118" s="14">
        <v>3347.3270980000002</v>
      </c>
      <c r="P118" s="14">
        <v>4024.3324229999998</v>
      </c>
      <c r="Q118" s="14">
        <v>1380.1007119999999</v>
      </c>
      <c r="R118" s="14">
        <v>5.855613</v>
      </c>
      <c r="S118" s="14">
        <v>11.738096000000001</v>
      </c>
      <c r="T118" s="14">
        <v>12.746615</v>
      </c>
      <c r="U118" s="14">
        <v>19.108903000000002</v>
      </c>
      <c r="V118" s="14">
        <v>21.386119000000001</v>
      </c>
      <c r="W118" s="14">
        <v>6.214995</v>
      </c>
      <c r="X118" s="14">
        <v>2.965087</v>
      </c>
    </row>
    <row r="119" spans="1:24" ht="13.5" customHeight="1" x14ac:dyDescent="0.15">
      <c r="A119" s="1"/>
      <c r="B119" s="16" t="s">
        <v>393</v>
      </c>
      <c r="C119" s="10">
        <v>600.60988551814535</v>
      </c>
      <c r="D119" s="11">
        <v>20.440343927130801</v>
      </c>
      <c r="E119" s="11"/>
      <c r="F119" s="11">
        <v>67.074588000000006</v>
      </c>
      <c r="G119" s="11">
        <v>91.989059999999995</v>
      </c>
      <c r="H119" s="11"/>
      <c r="I119" s="11"/>
      <c r="J119" s="11">
        <v>0.32541399999999998</v>
      </c>
      <c r="K119" s="11">
        <v>164.19368700000001</v>
      </c>
      <c r="L119" s="11">
        <v>273.38261499999999</v>
      </c>
      <c r="M119" s="11">
        <v>2.8942929999999998</v>
      </c>
      <c r="N119" s="11">
        <v>161.86740699999999</v>
      </c>
      <c r="O119" s="11">
        <v>138.004142</v>
      </c>
      <c r="P119" s="11">
        <v>5.3297999999999998E-2</v>
      </c>
      <c r="Q119" s="11">
        <v>4.7549999999999997E-3</v>
      </c>
      <c r="R119" s="11">
        <v>0.52569200000000005</v>
      </c>
      <c r="S119" s="11">
        <v>417.42863999999997</v>
      </c>
      <c r="T119" s="11">
        <v>114.148298</v>
      </c>
      <c r="U119" s="11">
        <v>4.8261999999999999E-2</v>
      </c>
      <c r="V119" s="11">
        <v>3.2051999999999997E-2</v>
      </c>
      <c r="W119" s="11">
        <v>8.2120000000000005E-3</v>
      </c>
      <c r="X119" s="11">
        <v>0.69861700000000004</v>
      </c>
    </row>
    <row r="120" spans="1:24" ht="13.5" customHeight="1" x14ac:dyDescent="0.15">
      <c r="A120" s="1"/>
      <c r="B120" s="16" t="s">
        <v>394</v>
      </c>
      <c r="C120" s="13">
        <v>1.4546443646003999</v>
      </c>
      <c r="D120" s="14">
        <v>1.7619365029882901</v>
      </c>
      <c r="E120" s="14">
        <v>3.4898030000000002</v>
      </c>
      <c r="F120" s="14">
        <v>0.330735</v>
      </c>
      <c r="G120" s="14">
        <v>8.042306</v>
      </c>
      <c r="H120" s="14">
        <v>5.2700079999999998</v>
      </c>
      <c r="I120" s="14">
        <v>5.3654729999999997</v>
      </c>
      <c r="J120" s="14">
        <v>5.5302660000000001</v>
      </c>
      <c r="K120" s="14">
        <v>8.455781</v>
      </c>
      <c r="L120" s="14">
        <v>8.0965729999999994</v>
      </c>
      <c r="M120" s="14">
        <v>30.819140000000001</v>
      </c>
      <c r="N120" s="14">
        <v>13.201207</v>
      </c>
      <c r="O120" s="14">
        <v>15.483447999999999</v>
      </c>
      <c r="P120" s="14">
        <v>25.003527999999999</v>
      </c>
      <c r="Q120" s="14">
        <v>27.868137000000001</v>
      </c>
      <c r="R120" s="14">
        <v>34.231000000000002</v>
      </c>
      <c r="S120" s="14">
        <v>41.584516000000001</v>
      </c>
      <c r="T120" s="14">
        <v>36.046211999999997</v>
      </c>
      <c r="U120" s="14">
        <v>27.375619</v>
      </c>
      <c r="V120" s="14">
        <v>24.231204000000002</v>
      </c>
      <c r="W120" s="14">
        <v>38.882252000000001</v>
      </c>
      <c r="X120" s="14">
        <v>28.917126</v>
      </c>
    </row>
    <row r="121" spans="1:24" ht="13.5" customHeight="1" x14ac:dyDescent="0.15">
      <c r="A121" s="1"/>
      <c r="B121" s="16" t="s">
        <v>395</v>
      </c>
      <c r="C121" s="10">
        <v>0.64767747185959923</v>
      </c>
      <c r="D121" s="11">
        <v>4.7478834910350107</v>
      </c>
      <c r="E121" s="11">
        <v>0.30493199999999998</v>
      </c>
      <c r="F121" s="11"/>
      <c r="G121" s="11">
        <v>15.876875999999999</v>
      </c>
      <c r="H121" s="11">
        <v>9.5759039999999995</v>
      </c>
      <c r="I121" s="11"/>
      <c r="J121" s="11"/>
      <c r="K121" s="11">
        <v>9.2813049999999997</v>
      </c>
      <c r="L121" s="11">
        <v>7.8565999999999997E-2</v>
      </c>
      <c r="M121" s="11">
        <v>3.1536140000000001</v>
      </c>
      <c r="N121" s="11">
        <v>0.23713999999999999</v>
      </c>
      <c r="O121" s="11">
        <v>5.1371760000000002</v>
      </c>
      <c r="P121" s="11">
        <v>2.1382590000000001</v>
      </c>
      <c r="Q121" s="11">
        <v>6.0101230000000001</v>
      </c>
      <c r="R121" s="11">
        <v>2.374749</v>
      </c>
      <c r="S121" s="11">
        <v>7.4614070000000003</v>
      </c>
      <c r="T121" s="11">
        <v>5.2733119999999998</v>
      </c>
      <c r="U121" s="11">
        <v>13.093711000000001</v>
      </c>
      <c r="V121" s="11">
        <v>7.0009050000000004</v>
      </c>
      <c r="W121" s="11">
        <v>26.523181999999998</v>
      </c>
      <c r="X121" s="11">
        <v>21.370197000000001</v>
      </c>
    </row>
    <row r="122" spans="1:24" ht="13.5" customHeight="1" x14ac:dyDescent="0.15">
      <c r="A122" s="1"/>
      <c r="B122" s="16" t="s">
        <v>396</v>
      </c>
      <c r="C122" s="13">
        <v>486.93462884458199</v>
      </c>
      <c r="D122" s="14">
        <v>188.13510272059301</v>
      </c>
      <c r="E122" s="14">
        <v>138.638667</v>
      </c>
      <c r="F122" s="14">
        <v>99.236061000000007</v>
      </c>
      <c r="G122" s="14">
        <v>19.341998</v>
      </c>
      <c r="H122" s="14">
        <v>87.932880999999995</v>
      </c>
      <c r="I122" s="14">
        <v>56.206477</v>
      </c>
      <c r="J122" s="14">
        <v>49.975166000000002</v>
      </c>
      <c r="K122" s="14">
        <v>22.849985</v>
      </c>
      <c r="L122" s="14">
        <v>1.199363</v>
      </c>
      <c r="M122" s="14">
        <v>37.399161999999997</v>
      </c>
      <c r="N122" s="14">
        <v>26.435928000000001</v>
      </c>
      <c r="O122" s="14">
        <v>93.041865999999999</v>
      </c>
      <c r="P122" s="14">
        <v>28.499396999999998</v>
      </c>
      <c r="Q122" s="14">
        <v>54.825957000000002</v>
      </c>
      <c r="R122" s="14">
        <v>18.716940999999998</v>
      </c>
      <c r="S122" s="14">
        <v>221.18973099999999</v>
      </c>
      <c r="T122" s="14">
        <v>302.06522899999999</v>
      </c>
      <c r="U122" s="14">
        <v>34.913550000000001</v>
      </c>
      <c r="V122" s="14">
        <v>2.2479719999999999</v>
      </c>
      <c r="W122" s="14">
        <v>2.7804190000000002</v>
      </c>
      <c r="X122" s="14">
        <v>10.114452</v>
      </c>
    </row>
    <row r="123" spans="1:24" ht="13.5" customHeight="1" x14ac:dyDescent="0.15">
      <c r="A123" s="1"/>
      <c r="B123" s="16" t="s">
        <v>397</v>
      </c>
      <c r="C123" s="10">
        <v>0.15457750004667201</v>
      </c>
      <c r="D123" s="11">
        <v>0.42764909916335603</v>
      </c>
      <c r="E123" s="11">
        <v>0.293688</v>
      </c>
      <c r="F123" s="11">
        <v>0.173124</v>
      </c>
      <c r="G123" s="11">
        <v>0.12703200000000001</v>
      </c>
      <c r="H123" s="11"/>
      <c r="I123" s="11">
        <v>9.3696000000000002E-2</v>
      </c>
      <c r="J123" s="11">
        <v>0.32172400000000001</v>
      </c>
      <c r="K123" s="11">
        <v>0.14447499999999999</v>
      </c>
      <c r="L123" s="11">
        <v>0.76509499999999997</v>
      </c>
      <c r="M123" s="11">
        <v>0.109305</v>
      </c>
      <c r="N123" s="11">
        <v>4.3225E-2</v>
      </c>
      <c r="O123" s="11">
        <v>0.72163600000000006</v>
      </c>
      <c r="P123" s="11">
        <v>0.92614300000000005</v>
      </c>
      <c r="Q123" s="11">
        <v>0.654748</v>
      </c>
      <c r="R123" s="11">
        <v>7.3047000000000001E-2</v>
      </c>
      <c r="S123" s="11">
        <v>6.3128000000000004E-2</v>
      </c>
      <c r="T123" s="11">
        <v>9.1855999999999993E-2</v>
      </c>
      <c r="U123" s="11">
        <v>1.8371999999999999E-2</v>
      </c>
      <c r="V123" s="11">
        <v>0.142152</v>
      </c>
      <c r="W123" s="11">
        <v>1.3988E-2</v>
      </c>
      <c r="X123" s="11">
        <v>2.3814999999999999E-2</v>
      </c>
    </row>
    <row r="124" spans="1:24" ht="13.5" customHeight="1" x14ac:dyDescent="0.15">
      <c r="A124" s="1"/>
      <c r="B124" s="16" t="s">
        <v>398</v>
      </c>
      <c r="C124" s="13"/>
      <c r="D124" s="14"/>
      <c r="E124" s="14"/>
      <c r="F124" s="14">
        <v>7.7736E-2</v>
      </c>
      <c r="G124" s="14">
        <v>4.9163999999999999E-2</v>
      </c>
      <c r="H124" s="14">
        <v>8.9772000000000005E-2</v>
      </c>
      <c r="I124" s="14">
        <v>1.039272</v>
      </c>
      <c r="J124" s="14">
        <v>2.3151809999999999</v>
      </c>
      <c r="K124" s="14"/>
      <c r="L124" s="14"/>
      <c r="M124" s="14"/>
      <c r="N124" s="14"/>
      <c r="O124" s="14">
        <v>3.1220650000000001</v>
      </c>
      <c r="P124" s="14">
        <v>4.2530070000000002</v>
      </c>
      <c r="Q124" s="14">
        <v>4.004283</v>
      </c>
      <c r="R124" s="14">
        <v>3.7363279999999999</v>
      </c>
      <c r="S124" s="14">
        <v>2.7356530000000001</v>
      </c>
      <c r="T124" s="14">
        <v>3.7962370000000001</v>
      </c>
      <c r="U124" s="14">
        <v>3.3406829999999998</v>
      </c>
      <c r="V124" s="14">
        <v>2.9846599999999999</v>
      </c>
      <c r="W124" s="14">
        <v>2.8407079999999998</v>
      </c>
      <c r="X124" s="14">
        <v>2.9992730000000001</v>
      </c>
    </row>
    <row r="125" spans="1:24" ht="13.5" customHeight="1" x14ac:dyDescent="0.15">
      <c r="A125" s="1"/>
      <c r="B125" s="16" t="s">
        <v>399</v>
      </c>
      <c r="C125" s="10"/>
      <c r="D125" s="11"/>
      <c r="E125" s="11"/>
      <c r="F125" s="11"/>
      <c r="G125" s="11"/>
      <c r="H125" s="11"/>
      <c r="I125" s="11">
        <v>8.2295999999999994E-2</v>
      </c>
      <c r="J125" s="11"/>
      <c r="K125" s="11"/>
      <c r="L125" s="11"/>
      <c r="M125" s="11"/>
      <c r="N125" s="11"/>
      <c r="O125" s="11">
        <v>1.6049999999999998E-2</v>
      </c>
      <c r="P125" s="11">
        <v>2.601E-3</v>
      </c>
      <c r="Q125" s="11">
        <v>0.134937</v>
      </c>
      <c r="R125" s="11">
        <v>7.1642999999999998E-2</v>
      </c>
      <c r="S125" s="11">
        <v>1.9868E-2</v>
      </c>
      <c r="T125" s="11">
        <v>1.0786E-2</v>
      </c>
      <c r="U125" s="11">
        <v>1.0427000000000001E-2</v>
      </c>
      <c r="V125" s="11">
        <v>0.31411800000000001</v>
      </c>
      <c r="W125" s="11">
        <v>1.671E-3</v>
      </c>
      <c r="X125" s="11">
        <v>1.493E-3</v>
      </c>
    </row>
    <row r="126" spans="1:24" ht="13.5" customHeight="1" x14ac:dyDescent="0.15">
      <c r="A126" s="1"/>
      <c r="B126" s="16" t="s">
        <v>400</v>
      </c>
      <c r="C126" s="13"/>
      <c r="D126" s="14"/>
      <c r="E126" s="14"/>
      <c r="F126" s="14">
        <v>7.782E-2</v>
      </c>
      <c r="G126" s="14">
        <v>8.2932000000000006E-2</v>
      </c>
      <c r="H126" s="14">
        <v>0.168264</v>
      </c>
      <c r="I126" s="14">
        <v>0.12790799999999999</v>
      </c>
      <c r="J126" s="14">
        <v>9.9997000000000003E-2</v>
      </c>
      <c r="K126" s="14"/>
      <c r="L126" s="14"/>
      <c r="M126" s="14"/>
      <c r="N126" s="14"/>
      <c r="O126" s="14">
        <v>0.18596799999999999</v>
      </c>
      <c r="P126" s="14">
        <v>1.3233E-2</v>
      </c>
      <c r="Q126" s="14">
        <v>0.108283</v>
      </c>
      <c r="R126" s="14">
        <v>0.159444</v>
      </c>
      <c r="S126" s="14">
        <v>0.70913800000000005</v>
      </c>
      <c r="T126" s="14">
        <v>3.3774999999999999E-2</v>
      </c>
      <c r="U126" s="14">
        <v>5.3590010000000001</v>
      </c>
      <c r="V126" s="14">
        <v>1.0008619999999999</v>
      </c>
      <c r="W126" s="14">
        <v>0.71935800000000005</v>
      </c>
      <c r="X126" s="14">
        <v>8.5737699999999997</v>
      </c>
    </row>
    <row r="127" spans="1:24" ht="13.5" customHeight="1" x14ac:dyDescent="0.15">
      <c r="A127" s="1"/>
      <c r="B127" s="16" t="s">
        <v>401</v>
      </c>
      <c r="C127" s="10">
        <v>16.228141949373502</v>
      </c>
      <c r="D127" s="11">
        <v>2.640676672834672</v>
      </c>
      <c r="E127" s="11">
        <v>2.6250599999999999</v>
      </c>
      <c r="F127" s="11">
        <v>2.1820539999999999</v>
      </c>
      <c r="G127" s="11">
        <v>5.7791090000000001</v>
      </c>
      <c r="H127" s="11">
        <v>6.2092720000000003</v>
      </c>
      <c r="I127" s="11">
        <v>7.5927090000000002</v>
      </c>
      <c r="J127" s="11">
        <v>8.119256</v>
      </c>
      <c r="K127" s="11">
        <v>7.1232980000000001</v>
      </c>
      <c r="L127" s="11">
        <v>9.1309260000000005</v>
      </c>
      <c r="M127" s="11">
        <v>13.385495000000001</v>
      </c>
      <c r="N127" s="11">
        <v>13.720124</v>
      </c>
      <c r="O127" s="11">
        <v>19.931291999999999</v>
      </c>
      <c r="P127" s="11">
        <v>16.929511000000002</v>
      </c>
      <c r="Q127" s="11">
        <v>38.333495999999997</v>
      </c>
      <c r="R127" s="11">
        <v>25.91957</v>
      </c>
      <c r="S127" s="11">
        <v>26.844363999999999</v>
      </c>
      <c r="T127" s="11">
        <v>91.691855000000004</v>
      </c>
      <c r="U127" s="11">
        <v>84.996909000000002</v>
      </c>
      <c r="V127" s="11">
        <v>60.192447999999999</v>
      </c>
      <c r="W127" s="11">
        <v>74.731281999999993</v>
      </c>
      <c r="X127" s="11">
        <v>83.717145000000002</v>
      </c>
    </row>
    <row r="128" spans="1:24" ht="13.5" customHeight="1" x14ac:dyDescent="0.15">
      <c r="A128" s="1"/>
      <c r="B128" s="16" t="s">
        <v>402</v>
      </c>
      <c r="C128" s="13">
        <v>0.26341478577468802</v>
      </c>
      <c r="D128" s="14">
        <v>9.695592671974266</v>
      </c>
      <c r="E128" s="14">
        <v>0.35293200000000002</v>
      </c>
      <c r="F128" s="14">
        <v>22.207740999999999</v>
      </c>
      <c r="G128" s="14">
        <v>1.117235</v>
      </c>
      <c r="H128" s="14">
        <v>1.77765</v>
      </c>
      <c r="I128" s="14">
        <v>3.9426420000000002</v>
      </c>
      <c r="J128" s="14">
        <v>131.12018499999999</v>
      </c>
      <c r="K128" s="14">
        <v>1930.6938700000001</v>
      </c>
      <c r="L128" s="14">
        <v>442.74174799999997</v>
      </c>
      <c r="M128" s="14">
        <v>169.58629500000001</v>
      </c>
      <c r="N128" s="14">
        <v>131.484746</v>
      </c>
      <c r="O128" s="14">
        <v>68.845034999999996</v>
      </c>
      <c r="P128" s="14">
        <v>770.36990400000002</v>
      </c>
      <c r="Q128" s="14">
        <v>148.49104</v>
      </c>
      <c r="R128" s="14">
        <v>349.14040399999999</v>
      </c>
      <c r="S128" s="14">
        <v>538.94233199999996</v>
      </c>
      <c r="T128" s="14">
        <v>485.200491</v>
      </c>
      <c r="U128" s="14">
        <v>392.47394100000002</v>
      </c>
      <c r="V128" s="14">
        <v>651.99674500000003</v>
      </c>
      <c r="W128" s="14">
        <v>1185.399435</v>
      </c>
      <c r="X128" s="14">
        <v>978.67258900000002</v>
      </c>
    </row>
    <row r="129" spans="1:24" ht="13.5" customHeight="1" x14ac:dyDescent="0.15">
      <c r="A129" s="1"/>
      <c r="B129" s="16" t="s">
        <v>403</v>
      </c>
      <c r="C129" s="10">
        <v>27.912316174907112</v>
      </c>
      <c r="D129" s="11">
        <v>32.204851077751798</v>
      </c>
      <c r="E129" s="11">
        <v>48.520643</v>
      </c>
      <c r="F129" s="11">
        <v>38.899397</v>
      </c>
      <c r="G129" s="11">
        <v>39.924036000000001</v>
      </c>
      <c r="H129" s="11">
        <v>56.748826999999999</v>
      </c>
      <c r="I129" s="11">
        <v>90.589237999999995</v>
      </c>
      <c r="J129" s="11">
        <v>110.501013</v>
      </c>
      <c r="K129" s="11">
        <v>140.250598</v>
      </c>
      <c r="L129" s="11">
        <v>144.77242699999999</v>
      </c>
      <c r="M129" s="11">
        <v>136.80162000000001</v>
      </c>
      <c r="N129" s="11">
        <v>134.16929500000001</v>
      </c>
      <c r="O129" s="11">
        <v>214.494317</v>
      </c>
      <c r="P129" s="11">
        <v>277.46284700000001</v>
      </c>
      <c r="Q129" s="11">
        <v>267.92666600000001</v>
      </c>
      <c r="R129" s="11">
        <v>289.10346700000002</v>
      </c>
      <c r="S129" s="11">
        <v>296.56996099999998</v>
      </c>
      <c r="T129" s="11">
        <v>236.87885800000001</v>
      </c>
      <c r="U129" s="11">
        <v>172.45612499999999</v>
      </c>
      <c r="V129" s="11">
        <v>170.39341300000001</v>
      </c>
      <c r="W129" s="11">
        <v>170.61071699999999</v>
      </c>
      <c r="X129" s="11">
        <v>176.94982099999999</v>
      </c>
    </row>
    <row r="130" spans="1:24" ht="13.5" customHeight="1" x14ac:dyDescent="0.15">
      <c r="A130" s="1"/>
      <c r="B130" s="16" t="s">
        <v>404</v>
      </c>
      <c r="C130" s="13">
        <v>18.498703270021199</v>
      </c>
      <c r="D130" s="14">
        <v>8.8543632636337684</v>
      </c>
      <c r="E130" s="14">
        <v>31.524270000000001</v>
      </c>
      <c r="F130" s="14">
        <v>23.504536000000002</v>
      </c>
      <c r="G130" s="14">
        <v>43.195967000000003</v>
      </c>
      <c r="H130" s="14">
        <v>48.228864000000002</v>
      </c>
      <c r="I130" s="14">
        <v>112.275402</v>
      </c>
      <c r="J130" s="14">
        <v>150.23604</v>
      </c>
      <c r="K130" s="14">
        <v>193.83726200000001</v>
      </c>
      <c r="L130" s="14">
        <v>112.287023</v>
      </c>
      <c r="M130" s="14">
        <v>189.61062899999999</v>
      </c>
      <c r="N130" s="14">
        <v>101.56055600000001</v>
      </c>
      <c r="O130" s="14">
        <v>127.928264</v>
      </c>
      <c r="P130" s="14">
        <v>496.53261600000002</v>
      </c>
      <c r="Q130" s="14">
        <v>488.34094900000002</v>
      </c>
      <c r="R130" s="14">
        <v>271.49997500000001</v>
      </c>
      <c r="S130" s="14">
        <v>414.24486100000001</v>
      </c>
      <c r="T130" s="14">
        <v>530.08981500000004</v>
      </c>
      <c r="U130" s="14">
        <v>394.57117899999997</v>
      </c>
      <c r="V130" s="14">
        <v>241.351662</v>
      </c>
      <c r="W130" s="14">
        <v>307.37636300000003</v>
      </c>
      <c r="X130" s="14">
        <v>192.00375399999999</v>
      </c>
    </row>
    <row r="131" spans="1:24" ht="13.5" customHeight="1" x14ac:dyDescent="0.15">
      <c r="A131" s="1"/>
      <c r="B131" s="16" t="s">
        <v>405</v>
      </c>
      <c r="C131" s="10">
        <v>441.83733614891588</v>
      </c>
      <c r="D131" s="11">
        <v>1084.1933153857701</v>
      </c>
      <c r="E131" s="11">
        <v>2146.9186719999998</v>
      </c>
      <c r="F131" s="11">
        <v>1834.2662700000001</v>
      </c>
      <c r="G131" s="11">
        <v>1371.5365509999999</v>
      </c>
      <c r="H131" s="11">
        <v>2061.134955</v>
      </c>
      <c r="I131" s="11">
        <v>2802.2655589999999</v>
      </c>
      <c r="J131" s="11"/>
      <c r="K131" s="11">
        <v>3759.0302390000002</v>
      </c>
      <c r="L131" s="11">
        <v>3846.5968200000002</v>
      </c>
      <c r="M131" s="11">
        <v>5957.5263599999998</v>
      </c>
      <c r="N131" s="11">
        <v>3458.66642</v>
      </c>
      <c r="O131" s="11">
        <v>3421.5536010000001</v>
      </c>
      <c r="P131" s="11">
        <v>4704.170932</v>
      </c>
      <c r="Q131" s="11">
        <v>8374.3404719999999</v>
      </c>
      <c r="R131" s="11">
        <v>8523.6207630000008</v>
      </c>
      <c r="S131" s="11">
        <v>7593.1611210000001</v>
      </c>
      <c r="T131" s="11">
        <v>2801.1599729999998</v>
      </c>
      <c r="U131" s="11">
        <v>3048.1183409999999</v>
      </c>
      <c r="V131" s="11">
        <v>4059.1607939999999</v>
      </c>
      <c r="W131" s="11">
        <v>5681.0980520000003</v>
      </c>
      <c r="X131" s="11">
        <v>3880.7699040000002</v>
      </c>
    </row>
    <row r="132" spans="1:24" ht="13.5" customHeight="1" x14ac:dyDescent="0.15">
      <c r="A132" s="1"/>
      <c r="B132" s="16" t="s">
        <v>406</v>
      </c>
      <c r="C132" s="13"/>
      <c r="D132" s="14"/>
      <c r="E132" s="14"/>
      <c r="F132" s="14">
        <v>0.252168</v>
      </c>
      <c r="G132" s="14">
        <v>4.548E-2</v>
      </c>
      <c r="H132" s="14">
        <v>0.12515999999999999</v>
      </c>
      <c r="I132" s="14"/>
      <c r="J132" s="14">
        <v>1.0469809999999999</v>
      </c>
      <c r="K132" s="14"/>
      <c r="L132" s="14"/>
      <c r="M132" s="14"/>
      <c r="N132" s="14"/>
      <c r="O132" s="14">
        <v>6.496E-3</v>
      </c>
      <c r="P132" s="14">
        <v>6.0852000000000003E-2</v>
      </c>
      <c r="Q132" s="14">
        <v>4.3281E-2</v>
      </c>
      <c r="R132" s="14">
        <v>0.132271</v>
      </c>
      <c r="S132" s="14">
        <v>0.120842</v>
      </c>
      <c r="T132" s="14">
        <v>6.7759999999999999E-3</v>
      </c>
      <c r="U132" s="14">
        <v>4.6306E-2</v>
      </c>
      <c r="V132" s="14">
        <v>2.7515999999999999E-2</v>
      </c>
      <c r="W132" s="14">
        <v>8.5960999999999996E-2</v>
      </c>
      <c r="X132" s="14">
        <v>6.6977999999999996E-2</v>
      </c>
    </row>
    <row r="133" spans="1:24" ht="13.5" customHeight="1" x14ac:dyDescent="0.15">
      <c r="A133" s="1"/>
      <c r="B133" s="16" t="s">
        <v>407</v>
      </c>
      <c r="C133" s="10">
        <v>0.20555761700275499</v>
      </c>
      <c r="D133" s="11">
        <v>76.328272880149328</v>
      </c>
      <c r="E133" s="11">
        <v>0.30421500000000001</v>
      </c>
      <c r="F133" s="11">
        <v>0.17199999999999999</v>
      </c>
      <c r="G133" s="11">
        <v>0.34878300000000001</v>
      </c>
      <c r="H133" s="11">
        <v>0.33657300000000001</v>
      </c>
      <c r="I133" s="11">
        <v>0.92649999999999999</v>
      </c>
      <c r="J133" s="11">
        <v>8.1585000000000005E-2</v>
      </c>
      <c r="K133" s="11">
        <v>0.36553000000000002</v>
      </c>
      <c r="L133" s="11">
        <v>0.98150300000000001</v>
      </c>
      <c r="M133" s="11">
        <v>3.8576280000000001</v>
      </c>
      <c r="N133" s="11">
        <v>0.23471400000000001</v>
      </c>
      <c r="O133" s="11">
        <v>0.263963</v>
      </c>
      <c r="P133" s="11">
        <v>0.206287</v>
      </c>
      <c r="Q133" s="11">
        <v>0.30751899999999999</v>
      </c>
      <c r="R133" s="11">
        <v>0.36828300000000003</v>
      </c>
      <c r="S133" s="11">
        <v>0.247498</v>
      </c>
      <c r="T133" s="11">
        <v>0.23694999999999999</v>
      </c>
      <c r="U133" s="11">
        <v>3.2554E-2</v>
      </c>
      <c r="V133" s="11">
        <v>0.54886100000000004</v>
      </c>
      <c r="W133" s="11">
        <v>0.20186499999999999</v>
      </c>
      <c r="X133" s="11">
        <v>0.183896</v>
      </c>
    </row>
    <row r="134" spans="1:24" ht="13.5" customHeight="1" x14ac:dyDescent="0.15">
      <c r="A134" s="1"/>
      <c r="B134" s="16" t="s">
        <v>408</v>
      </c>
      <c r="C134" s="13">
        <v>0.32028241668547303</v>
      </c>
      <c r="D134" s="14">
        <v>0.51859413543958</v>
      </c>
      <c r="E134" s="14">
        <v>0.608344</v>
      </c>
      <c r="F134" s="14">
        <v>0.638876</v>
      </c>
      <c r="G134" s="14">
        <v>0.64762900000000001</v>
      </c>
      <c r="H134" s="14">
        <v>0.77719899999999997</v>
      </c>
      <c r="I134" s="14">
        <v>0.60649399999999998</v>
      </c>
      <c r="J134" s="14">
        <v>0.71315600000000001</v>
      </c>
      <c r="K134" s="14">
        <v>0.63377399999999995</v>
      </c>
      <c r="L134" s="14">
        <v>0.791246</v>
      </c>
      <c r="M134" s="14">
        <v>0.56152500000000005</v>
      </c>
      <c r="N134" s="14">
        <v>0.41258699999999998</v>
      </c>
      <c r="O134" s="14">
        <v>1.1813800000000001</v>
      </c>
      <c r="P134" s="14">
        <v>1.5239609999999999</v>
      </c>
      <c r="Q134" s="14">
        <v>1.055329</v>
      </c>
      <c r="R134" s="14">
        <v>0.262457</v>
      </c>
      <c r="S134" s="14">
        <v>0.13336799999999999</v>
      </c>
      <c r="T134" s="14">
        <v>0.489427</v>
      </c>
      <c r="U134" s="14">
        <v>0.239371</v>
      </c>
      <c r="V134" s="14">
        <v>0.12844900000000001</v>
      </c>
      <c r="W134" s="14">
        <v>0.16848199999999999</v>
      </c>
      <c r="X134" s="14">
        <v>7.2566000000000005E-2</v>
      </c>
    </row>
    <row r="135" spans="1:24" ht="13.5" customHeight="1" x14ac:dyDescent="0.15">
      <c r="A135" s="1"/>
      <c r="B135" s="16" t="s">
        <v>409</v>
      </c>
      <c r="C135" s="10">
        <v>5.9652807708729196E-2</v>
      </c>
      <c r="D135" s="11"/>
      <c r="E135" s="11"/>
      <c r="F135" s="11">
        <v>3.1655999999999997E-2</v>
      </c>
      <c r="G135" s="11"/>
      <c r="H135" s="11"/>
      <c r="I135" s="11"/>
      <c r="J135" s="11"/>
      <c r="K135" s="11"/>
      <c r="L135" s="11"/>
      <c r="M135" s="11"/>
      <c r="N135" s="11">
        <v>4.6496999999999997E-2</v>
      </c>
      <c r="O135" s="11">
        <v>2.1465999999999999E-2</v>
      </c>
      <c r="P135" s="11">
        <v>1.751E-3</v>
      </c>
      <c r="Q135" s="11">
        <v>7.8399999999999997E-4</v>
      </c>
      <c r="R135" s="11">
        <v>6.9969999999999997E-3</v>
      </c>
      <c r="S135" s="11">
        <v>2.5083999999999999E-2</v>
      </c>
      <c r="T135" s="11">
        <v>1.2309E-2</v>
      </c>
      <c r="U135" s="11">
        <v>1.0806E-2</v>
      </c>
      <c r="V135" s="11">
        <v>3.5201999999999997E-2</v>
      </c>
      <c r="W135" s="11">
        <v>0.52516399999999996</v>
      </c>
      <c r="X135" s="11">
        <v>6.4861000000000002E-2</v>
      </c>
    </row>
    <row r="136" spans="1:24" ht="13.5" customHeight="1" x14ac:dyDescent="0.15">
      <c r="A136" s="1"/>
      <c r="B136" s="16" t="s">
        <v>410</v>
      </c>
      <c r="C136" s="13">
        <v>4.9916369426893601</v>
      </c>
      <c r="D136" s="14">
        <v>6.1200960875941606</v>
      </c>
      <c r="E136" s="14">
        <v>10.080325</v>
      </c>
      <c r="F136" s="14">
        <v>5.2822050000000003</v>
      </c>
      <c r="G136" s="14">
        <v>7.1302099999999999</v>
      </c>
      <c r="H136" s="14">
        <v>9.4819530000000007</v>
      </c>
      <c r="I136" s="14">
        <v>2.7876620000000001</v>
      </c>
      <c r="J136" s="14">
        <v>15.905999</v>
      </c>
      <c r="K136" s="14">
        <v>12.665308</v>
      </c>
      <c r="L136" s="14">
        <v>11.174122000000001</v>
      </c>
      <c r="M136" s="14">
        <v>26.144915000000001</v>
      </c>
      <c r="N136" s="14">
        <v>5.8590910000000003</v>
      </c>
      <c r="O136" s="14">
        <v>8.8933579999999992</v>
      </c>
      <c r="P136" s="14">
        <v>11.722301</v>
      </c>
      <c r="Q136" s="14">
        <v>10.151532</v>
      </c>
      <c r="R136" s="14">
        <v>28.707932</v>
      </c>
      <c r="S136" s="14">
        <v>22.028293999999999</v>
      </c>
      <c r="T136" s="14">
        <v>23.646096</v>
      </c>
      <c r="U136" s="14">
        <v>23.678708</v>
      </c>
      <c r="V136" s="14">
        <v>26.890253999999999</v>
      </c>
      <c r="W136" s="14">
        <v>31.183275999999999</v>
      </c>
      <c r="X136" s="14">
        <v>26.79973</v>
      </c>
    </row>
    <row r="137" spans="1:24" ht="13.5" customHeight="1" x14ac:dyDescent="0.15">
      <c r="A137" s="1"/>
      <c r="B137" s="16" t="s">
        <v>411</v>
      </c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>
        <v>4.3000000000000002E-5</v>
      </c>
      <c r="P137" s="11">
        <v>3.1300000000000002E-4</v>
      </c>
      <c r="Q137" s="11">
        <v>2.8549999999999999E-3</v>
      </c>
      <c r="R137" s="11">
        <v>0.35306399999999999</v>
      </c>
      <c r="S137" s="11">
        <v>2.1149000000000001E-2</v>
      </c>
      <c r="T137" s="11">
        <v>0.106771</v>
      </c>
      <c r="U137" s="11">
        <v>4.861E-2</v>
      </c>
      <c r="V137" s="11">
        <v>5.0293999999999998E-2</v>
      </c>
      <c r="W137" s="11">
        <v>3.6389999999999999E-3</v>
      </c>
      <c r="X137" s="11">
        <v>4.64E-4</v>
      </c>
    </row>
    <row r="138" spans="1:24" ht="13.5" customHeight="1" x14ac:dyDescent="0.15">
      <c r="A138" s="1"/>
      <c r="B138" s="16" t="s">
        <v>412</v>
      </c>
      <c r="C138" s="13">
        <v>149.22198898630501</v>
      </c>
      <c r="D138" s="14">
        <v>108.40597127790697</v>
      </c>
      <c r="E138" s="14">
        <v>137.49500900000001</v>
      </c>
      <c r="F138" s="14">
        <v>105.20523900000001</v>
      </c>
      <c r="G138" s="14">
        <v>71.131332</v>
      </c>
      <c r="H138" s="14">
        <v>77.134038000000004</v>
      </c>
      <c r="I138" s="14">
        <v>114.040229</v>
      </c>
      <c r="J138" s="14">
        <v>437.61502300000001</v>
      </c>
      <c r="K138" s="14">
        <v>604.20319500000005</v>
      </c>
      <c r="L138" s="14">
        <v>731.94883900000002</v>
      </c>
      <c r="M138" s="14">
        <v>943.02367200000003</v>
      </c>
      <c r="N138" s="14">
        <v>494.11933199999999</v>
      </c>
      <c r="O138" s="14">
        <v>962.04213700000003</v>
      </c>
      <c r="P138" s="14">
        <v>1016.366665</v>
      </c>
      <c r="Q138" s="14">
        <v>1135.685573</v>
      </c>
      <c r="R138" s="14">
        <v>1000.827761</v>
      </c>
      <c r="S138" s="14">
        <v>1538.6977979999999</v>
      </c>
      <c r="T138" s="14">
        <v>1159.1394359999999</v>
      </c>
      <c r="U138" s="14">
        <v>1130.7393790000001</v>
      </c>
      <c r="V138" s="14">
        <v>1178.1536430000001</v>
      </c>
      <c r="W138" s="14">
        <v>1556.803075</v>
      </c>
      <c r="X138" s="14">
        <v>2325.4396339999998</v>
      </c>
    </row>
    <row r="139" spans="1:24" ht="13.5" customHeight="1" x14ac:dyDescent="0.15">
      <c r="A139" s="1"/>
      <c r="B139" s="16" t="s">
        <v>413</v>
      </c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>
        <v>0.16525000000000001</v>
      </c>
      <c r="P139" s="11">
        <v>2.0779269999999999</v>
      </c>
      <c r="Q139" s="11">
        <v>1.3730830000000001</v>
      </c>
      <c r="R139" s="11">
        <v>1.0442370000000001</v>
      </c>
      <c r="S139" s="11">
        <v>1.5261979999999999</v>
      </c>
      <c r="T139" s="11">
        <v>0.22159300000000001</v>
      </c>
      <c r="U139" s="11">
        <v>0.50486900000000001</v>
      </c>
      <c r="V139" s="11">
        <v>2.1406999999999999E-2</v>
      </c>
      <c r="W139" s="11">
        <v>3.1109999999999999E-2</v>
      </c>
      <c r="X139" s="11">
        <v>2.0999999999999999E-5</v>
      </c>
    </row>
    <row r="140" spans="1:24" ht="13.5" customHeight="1" x14ac:dyDescent="0.15">
      <c r="A140" s="1"/>
      <c r="B140" s="16" t="s">
        <v>414</v>
      </c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>
        <v>1.7E-5</v>
      </c>
      <c r="W140" s="14">
        <v>0.26866899999999999</v>
      </c>
      <c r="X140" s="14">
        <v>1.0267E-2</v>
      </c>
    </row>
    <row r="141" spans="1:24" ht="13.5" customHeight="1" x14ac:dyDescent="0.15">
      <c r="A141" s="1"/>
      <c r="B141" s="16" t="s">
        <v>415</v>
      </c>
      <c r="C141" s="10"/>
      <c r="D141" s="11"/>
      <c r="E141" s="11"/>
      <c r="F141" s="11">
        <v>0.429336</v>
      </c>
      <c r="G141" s="11">
        <v>42.365748000000004</v>
      </c>
      <c r="H141" s="11">
        <v>28.424123999999999</v>
      </c>
      <c r="I141" s="11">
        <v>90.550775999999999</v>
      </c>
      <c r="J141" s="11">
        <v>87.098641000000001</v>
      </c>
      <c r="K141" s="11"/>
      <c r="L141" s="11">
        <v>150.404077</v>
      </c>
      <c r="M141" s="11">
        <v>1468.0370579999999</v>
      </c>
      <c r="N141" s="11">
        <v>349.980276</v>
      </c>
      <c r="O141" s="11">
        <v>0.15623999999999999</v>
      </c>
      <c r="P141" s="11">
        <v>134.295907</v>
      </c>
      <c r="Q141" s="11">
        <v>7.9059999999999998E-3</v>
      </c>
      <c r="R141" s="11">
        <v>171.38342299999999</v>
      </c>
      <c r="S141" s="11">
        <v>5.1265999999999999E-2</v>
      </c>
      <c r="T141" s="11">
        <v>1.606E-3</v>
      </c>
      <c r="U141" s="11">
        <v>0.200876</v>
      </c>
      <c r="V141" s="11">
        <v>1.5100000000000001E-3</v>
      </c>
      <c r="W141" s="11">
        <v>3.9620000000000002E-3</v>
      </c>
      <c r="X141" s="11">
        <v>1.3413E-2</v>
      </c>
    </row>
    <row r="142" spans="1:24" ht="13.5" customHeight="1" x14ac:dyDescent="0.15">
      <c r="A142" s="1"/>
      <c r="B142" s="15" t="s">
        <v>416</v>
      </c>
      <c r="C142" s="13">
        <v>603.93037676613699</v>
      </c>
      <c r="D142" s="14">
        <v>890.60217248226832</v>
      </c>
      <c r="E142" s="14">
        <v>577.11632599999996</v>
      </c>
      <c r="F142" s="14">
        <v>707.26605300000006</v>
      </c>
      <c r="G142" s="14">
        <v>909.40362400000004</v>
      </c>
      <c r="H142" s="14">
        <v>1095.3090990000001</v>
      </c>
      <c r="I142" s="14">
        <v>2089.4657560000001</v>
      </c>
      <c r="J142" s="14">
        <v>2134.227985</v>
      </c>
      <c r="K142" s="14">
        <v>3455.7881219999999</v>
      </c>
      <c r="L142" s="14">
        <v>5616.1742670000003</v>
      </c>
      <c r="M142" s="14">
        <v>7056.274214</v>
      </c>
      <c r="N142" s="14">
        <v>4974.6926249999997</v>
      </c>
      <c r="O142" s="14">
        <v>8413.2546440000006</v>
      </c>
      <c r="P142" s="14">
        <v>9905.4318079999994</v>
      </c>
      <c r="Q142" s="14">
        <v>12580.724528000001</v>
      </c>
      <c r="R142" s="14">
        <v>12580.996628999999</v>
      </c>
      <c r="S142" s="14">
        <v>13657.274291</v>
      </c>
      <c r="T142" s="14">
        <v>9412.7516140000007</v>
      </c>
      <c r="U142" s="14">
        <v>7978.1832709999999</v>
      </c>
      <c r="V142" s="14">
        <v>8478.6685519999992</v>
      </c>
      <c r="W142" s="14">
        <v>11485.663173999999</v>
      </c>
      <c r="X142" s="14">
        <v>10271.805531</v>
      </c>
    </row>
    <row r="143" spans="1:24" ht="13.5" customHeight="1" x14ac:dyDescent="0.15">
      <c r="A143" s="1"/>
      <c r="B143" s="16" t="s">
        <v>417</v>
      </c>
      <c r="C143" s="10">
        <v>3.1345447252652501</v>
      </c>
      <c r="D143" s="11">
        <v>35.053636161169699</v>
      </c>
      <c r="E143" s="11">
        <v>10.317425999999999</v>
      </c>
      <c r="F143" s="11">
        <v>1.389815</v>
      </c>
      <c r="G143" s="11">
        <v>12.056096999999999</v>
      </c>
      <c r="H143" s="11">
        <v>2.166871</v>
      </c>
      <c r="I143" s="11">
        <v>276.31228399999998</v>
      </c>
      <c r="J143" s="11">
        <v>314.07450699999998</v>
      </c>
      <c r="K143" s="11">
        <v>388.145735</v>
      </c>
      <c r="L143" s="11">
        <v>1759.3969139999999</v>
      </c>
      <c r="M143" s="11">
        <v>2978.0610160000001</v>
      </c>
      <c r="N143" s="11">
        <v>1488.3473160000001</v>
      </c>
      <c r="O143" s="11">
        <v>2096.1935920000001</v>
      </c>
      <c r="P143" s="11">
        <v>1708.3601860000001</v>
      </c>
      <c r="Q143" s="11">
        <v>2937.2117480000002</v>
      </c>
      <c r="R143" s="11">
        <v>2109.7974370000002</v>
      </c>
      <c r="S143" s="11">
        <v>2141.9413519999998</v>
      </c>
      <c r="T143" s="11">
        <v>1438.2817</v>
      </c>
      <c r="U143" s="11">
        <v>1354.2606109999999</v>
      </c>
      <c r="V143" s="11">
        <v>1418.632447</v>
      </c>
      <c r="W143" s="11">
        <v>1317.7037049999999</v>
      </c>
      <c r="X143" s="11">
        <v>597.51942199999996</v>
      </c>
    </row>
    <row r="144" spans="1:24" ht="13.5" customHeight="1" x14ac:dyDescent="0.15">
      <c r="A144" s="1"/>
      <c r="B144" s="16" t="s">
        <v>418</v>
      </c>
      <c r="C144" s="13">
        <v>2.2992536663422287</v>
      </c>
      <c r="D144" s="14"/>
      <c r="E144" s="14">
        <v>0.74873100000000004</v>
      </c>
      <c r="F144" s="14">
        <v>2.265444</v>
      </c>
      <c r="G144" s="14">
        <v>2.387108</v>
      </c>
      <c r="H144" s="14">
        <v>2.7263850000000001</v>
      </c>
      <c r="I144" s="14">
        <v>3.9408629999999998</v>
      </c>
      <c r="J144" s="14">
        <v>2.4708999999999999</v>
      </c>
      <c r="K144" s="14">
        <v>4.0093209999999999</v>
      </c>
      <c r="L144" s="14">
        <v>5.293768</v>
      </c>
      <c r="M144" s="14">
        <v>6.989198</v>
      </c>
      <c r="N144" s="14">
        <v>4.6728940000000003</v>
      </c>
      <c r="O144" s="14">
        <v>50.949916999999999</v>
      </c>
      <c r="P144" s="14">
        <v>1.538348</v>
      </c>
      <c r="Q144" s="14">
        <v>1.5100579999999999</v>
      </c>
      <c r="R144" s="14">
        <v>4.5358499999999999</v>
      </c>
      <c r="S144" s="14">
        <v>8.3590870000000006</v>
      </c>
      <c r="T144" s="14">
        <v>7.6201230000000004</v>
      </c>
      <c r="U144" s="14">
        <v>3.4655230000000001</v>
      </c>
      <c r="V144" s="14">
        <v>6.3918970000000002</v>
      </c>
      <c r="W144" s="14">
        <v>5.5722110000000002</v>
      </c>
      <c r="X144" s="14">
        <v>6.1451479999999998</v>
      </c>
    </row>
    <row r="145" spans="1:24" ht="13.5" customHeight="1" x14ac:dyDescent="0.15">
      <c r="A145" s="1"/>
      <c r="B145" s="16" t="s">
        <v>419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>
        <v>314.05529300000001</v>
      </c>
      <c r="P145" s="11">
        <v>356.43358599999999</v>
      </c>
      <c r="Q145" s="11">
        <v>425.18922900000001</v>
      </c>
      <c r="R145" s="11">
        <v>557.71333300000003</v>
      </c>
      <c r="S145" s="11">
        <v>496.266165</v>
      </c>
      <c r="T145" s="11">
        <v>458.819772</v>
      </c>
      <c r="U145" s="11">
        <v>434.46241800000001</v>
      </c>
      <c r="V145" s="11">
        <v>446.88123000000002</v>
      </c>
      <c r="W145" s="11">
        <v>483.733204</v>
      </c>
      <c r="X145" s="11">
        <v>477.14782100000002</v>
      </c>
    </row>
    <row r="146" spans="1:24" ht="13.5" customHeight="1" x14ac:dyDescent="0.15">
      <c r="A146" s="1"/>
      <c r="B146" s="16" t="s">
        <v>420</v>
      </c>
      <c r="C146" s="13"/>
      <c r="D146" s="14"/>
      <c r="E146" s="14"/>
      <c r="F146" s="14">
        <v>3.1392000000000003E-2</v>
      </c>
      <c r="G146" s="14">
        <v>0.107184</v>
      </c>
      <c r="H146" s="14">
        <v>0.42274800000000001</v>
      </c>
      <c r="I146" s="14">
        <v>0.71692800000000001</v>
      </c>
      <c r="J146" s="14"/>
      <c r="K146" s="14"/>
      <c r="L146" s="14"/>
      <c r="M146" s="14"/>
      <c r="N146" s="14"/>
      <c r="O146" s="14">
        <v>0.115213</v>
      </c>
      <c r="P146" s="14">
        <v>0.27731</v>
      </c>
      <c r="Q146" s="14">
        <v>0.13650799999999999</v>
      </c>
      <c r="R146" s="14">
        <v>0.28227400000000002</v>
      </c>
      <c r="S146" s="14">
        <v>8.1462000000000007E-2</v>
      </c>
      <c r="T146" s="14">
        <v>0.16140199999999999</v>
      </c>
      <c r="U146" s="14">
        <v>0.23244200000000001</v>
      </c>
      <c r="V146" s="14">
        <v>0.760517</v>
      </c>
      <c r="W146" s="14">
        <v>1.3747769999999999</v>
      </c>
      <c r="X146" s="14">
        <v>3.3694579999999998</v>
      </c>
    </row>
    <row r="147" spans="1:24" ht="13.5" customHeight="1" x14ac:dyDescent="0.15">
      <c r="A147" s="1"/>
      <c r="B147" s="16" t="s">
        <v>421</v>
      </c>
      <c r="C147" s="10"/>
      <c r="D147" s="11">
        <v>0.98280489063513199</v>
      </c>
      <c r="E147" s="11"/>
      <c r="F147" s="11">
        <v>8.4720000000000004E-2</v>
      </c>
      <c r="G147" s="11">
        <v>0.15199199999999999</v>
      </c>
      <c r="H147" s="11">
        <v>0.59736</v>
      </c>
      <c r="I147" s="11">
        <v>7.2756000000000001E-2</v>
      </c>
      <c r="J147" s="11">
        <v>0.53728100000000001</v>
      </c>
      <c r="K147" s="11"/>
      <c r="L147" s="11">
        <v>3.012521</v>
      </c>
      <c r="M147" s="11"/>
      <c r="N147" s="11"/>
      <c r="O147" s="11">
        <v>0.187919</v>
      </c>
      <c r="P147" s="11">
        <v>0.39514199999999999</v>
      </c>
      <c r="Q147" s="11">
        <v>0.51628600000000002</v>
      </c>
      <c r="R147" s="11">
        <v>0.29766399999999998</v>
      </c>
      <c r="S147" s="11">
        <v>0.25821899999999998</v>
      </c>
      <c r="T147" s="11">
        <v>0.11569500000000001</v>
      </c>
      <c r="U147" s="11">
        <v>0.32753700000000002</v>
      </c>
      <c r="V147" s="11">
        <v>0.14938299999999999</v>
      </c>
      <c r="W147" s="11">
        <v>0.43770900000000001</v>
      </c>
      <c r="X147" s="11">
        <v>0.54895700000000003</v>
      </c>
    </row>
    <row r="148" spans="1:24" ht="13.5" customHeight="1" x14ac:dyDescent="0.15">
      <c r="A148" s="1"/>
      <c r="B148" s="16" t="s">
        <v>422</v>
      </c>
      <c r="C148" s="13"/>
      <c r="D148" s="14">
        <v>4.0598321592214902E-2</v>
      </c>
      <c r="E148" s="14"/>
      <c r="F148" s="14"/>
      <c r="G148" s="14"/>
      <c r="H148" s="14"/>
      <c r="I148" s="14"/>
      <c r="J148" s="14"/>
      <c r="K148" s="14">
        <v>5.4368E-2</v>
      </c>
      <c r="L148" s="14">
        <v>0.10262499999999999</v>
      </c>
      <c r="M148" s="14">
        <v>0.15771299999999999</v>
      </c>
      <c r="N148" s="14">
        <v>7.8133999999999995E-2</v>
      </c>
      <c r="O148" s="14">
        <v>8.4019999999999997E-3</v>
      </c>
      <c r="P148" s="14">
        <v>7.7631000000000006E-2</v>
      </c>
      <c r="Q148" s="14">
        <v>0.17197299999999999</v>
      </c>
      <c r="R148" s="14">
        <v>5.4315000000000002E-2</v>
      </c>
      <c r="S148" s="14">
        <v>3.8336000000000002E-2</v>
      </c>
      <c r="T148" s="14">
        <v>4.9189999999999998E-2</v>
      </c>
      <c r="U148" s="14">
        <v>8.8409000000000001E-2</v>
      </c>
      <c r="V148" s="14">
        <v>7.0211999999999997E-2</v>
      </c>
      <c r="W148" s="14">
        <v>3.6815000000000001E-2</v>
      </c>
      <c r="X148" s="14">
        <v>2.2989999999999998E-3</v>
      </c>
    </row>
    <row r="149" spans="1:24" ht="13.5" customHeight="1" x14ac:dyDescent="0.15">
      <c r="A149" s="1"/>
      <c r="B149" s="16" t="s">
        <v>423</v>
      </c>
      <c r="C149" s="10">
        <v>4.6225253595146745</v>
      </c>
      <c r="D149" s="11">
        <v>2.35862173065984</v>
      </c>
      <c r="E149" s="11">
        <v>2.6804559999999999</v>
      </c>
      <c r="F149" s="11">
        <v>2.7365620000000002</v>
      </c>
      <c r="G149" s="11">
        <v>1.1442600000000001</v>
      </c>
      <c r="H149" s="11">
        <v>18.911681000000002</v>
      </c>
      <c r="I149" s="11">
        <v>31.066376000000002</v>
      </c>
      <c r="J149" s="11">
        <v>2.9152209999999998</v>
      </c>
      <c r="K149" s="11">
        <v>1.4856959999999999</v>
      </c>
      <c r="L149" s="11">
        <v>2.7920159999999998</v>
      </c>
      <c r="M149" s="11">
        <v>3.9039000000000001</v>
      </c>
      <c r="N149" s="11">
        <v>1.3314649999999999</v>
      </c>
      <c r="O149" s="11">
        <v>1.9914750000000001</v>
      </c>
      <c r="P149" s="11">
        <v>2.23597</v>
      </c>
      <c r="Q149" s="11">
        <v>2.6218900000000001</v>
      </c>
      <c r="R149" s="11">
        <v>2.1677339999999998</v>
      </c>
      <c r="S149" s="11">
        <v>2.650665</v>
      </c>
      <c r="T149" s="11">
        <v>2.3344049999999998</v>
      </c>
      <c r="U149" s="11">
        <v>10.537049</v>
      </c>
      <c r="V149" s="11">
        <v>61.987931000000003</v>
      </c>
      <c r="W149" s="11">
        <v>3.3903590000000001</v>
      </c>
      <c r="X149" s="11">
        <v>4.8735949999999999</v>
      </c>
    </row>
    <row r="150" spans="1:24" ht="13.5" customHeight="1" x14ac:dyDescent="0.15">
      <c r="A150" s="1"/>
      <c r="B150" s="16" t="s">
        <v>424</v>
      </c>
      <c r="C150" s="13"/>
      <c r="D150" s="14">
        <v>5.5647259169224805E-2</v>
      </c>
      <c r="E150" s="14"/>
      <c r="F150" s="14"/>
      <c r="G150" s="14">
        <v>0.113304</v>
      </c>
      <c r="H150" s="14">
        <v>0.62570400000000004</v>
      </c>
      <c r="I150" s="14">
        <v>0.138576</v>
      </c>
      <c r="J150" s="14"/>
      <c r="K150" s="14"/>
      <c r="L150" s="14">
        <v>0.850414</v>
      </c>
      <c r="M150" s="14">
        <v>0.88139599999999996</v>
      </c>
      <c r="N150" s="14">
        <v>0.26869100000000001</v>
      </c>
      <c r="O150" s="14">
        <v>0.25656499999999999</v>
      </c>
      <c r="P150" s="14">
        <v>5.1858000000000001E-2</v>
      </c>
      <c r="Q150" s="14">
        <v>6.1411E-2</v>
      </c>
      <c r="R150" s="14">
        <v>3.2489999999999998E-2</v>
      </c>
      <c r="S150" s="14">
        <v>5.9569999999999996E-3</v>
      </c>
      <c r="T150" s="14">
        <v>4.8320000000000004E-3</v>
      </c>
      <c r="U150" s="14">
        <v>7.5890000000000003E-3</v>
      </c>
      <c r="V150" s="14">
        <v>8.6296999999999999E-2</v>
      </c>
      <c r="W150" s="14">
        <v>0.12478499999999999</v>
      </c>
      <c r="X150" s="14">
        <v>2.9586000000000001E-2</v>
      </c>
    </row>
    <row r="151" spans="1:24" ht="13.5" customHeight="1" x14ac:dyDescent="0.15">
      <c r="A151" s="1"/>
      <c r="B151" s="16" t="s">
        <v>425</v>
      </c>
      <c r="C151" s="10"/>
      <c r="D151" s="11"/>
      <c r="E151" s="11"/>
      <c r="F151" s="11"/>
      <c r="G151" s="11"/>
      <c r="H151" s="11">
        <v>4.4243999999999999E-2</v>
      </c>
      <c r="I151" s="11"/>
      <c r="J151" s="11"/>
      <c r="K151" s="11"/>
      <c r="L151" s="11"/>
      <c r="M151" s="11"/>
      <c r="N151" s="11"/>
      <c r="O151" s="11">
        <v>2.9936000000000001E-2</v>
      </c>
      <c r="P151" s="11">
        <v>3.0308999999999999E-2</v>
      </c>
      <c r="Q151" s="11">
        <v>3.3931000000000003E-2</v>
      </c>
      <c r="R151" s="11">
        <v>6.9506999999999999E-2</v>
      </c>
      <c r="S151" s="11">
        <v>0.168377</v>
      </c>
      <c r="T151" s="11">
        <v>7.4739999999999997E-3</v>
      </c>
      <c r="U151" s="11">
        <v>8.6892999999999998E-2</v>
      </c>
      <c r="V151" s="11">
        <v>6.9818000000000005E-2</v>
      </c>
      <c r="W151" s="11">
        <v>3.0141999999999999E-2</v>
      </c>
      <c r="X151" s="11">
        <v>7.4353000000000002E-2</v>
      </c>
    </row>
    <row r="152" spans="1:24" ht="13.5" customHeight="1" x14ac:dyDescent="0.15">
      <c r="A152" s="1"/>
      <c r="B152" s="16" t="s">
        <v>426</v>
      </c>
      <c r="C152" s="13"/>
      <c r="D152" s="14"/>
      <c r="E152" s="14"/>
      <c r="F152" s="14"/>
      <c r="G152" s="14">
        <v>0.13617599999999999</v>
      </c>
      <c r="H152" s="14">
        <v>3.7788000000000002E-2</v>
      </c>
      <c r="I152" s="14">
        <v>7.2120000000000004E-2</v>
      </c>
      <c r="J152" s="14">
        <v>0.29973699999999998</v>
      </c>
      <c r="K152" s="14"/>
      <c r="L152" s="14"/>
      <c r="M152" s="14"/>
      <c r="N152" s="14"/>
      <c r="O152" s="14">
        <v>0.277223</v>
      </c>
      <c r="P152" s="14">
        <v>0.812276</v>
      </c>
      <c r="Q152" s="14">
        <v>0.297431</v>
      </c>
      <c r="R152" s="14">
        <v>0.76337299999999997</v>
      </c>
      <c r="S152" s="14">
        <v>0.50383500000000003</v>
      </c>
      <c r="T152" s="14">
        <v>0.53497700000000004</v>
      </c>
      <c r="U152" s="14">
        <v>0.19730200000000001</v>
      </c>
      <c r="V152" s="14">
        <v>0.165413</v>
      </c>
      <c r="W152" s="14">
        <v>0.306809</v>
      </c>
      <c r="X152" s="14">
        <v>9.6983E-2</v>
      </c>
    </row>
    <row r="153" spans="1:24" ht="13.5" customHeight="1" x14ac:dyDescent="0.15">
      <c r="A153" s="1"/>
      <c r="B153" s="16" t="s">
        <v>427</v>
      </c>
      <c r="C153" s="10">
        <v>5.0138699461895939</v>
      </c>
      <c r="D153" s="11">
        <v>3.4665475321727302</v>
      </c>
      <c r="E153" s="11">
        <v>1.459749</v>
      </c>
      <c r="F153" s="11">
        <v>2.5191270000000001</v>
      </c>
      <c r="G153" s="11">
        <v>1.7857130000000001</v>
      </c>
      <c r="H153" s="11">
        <v>4.1947939999999999</v>
      </c>
      <c r="I153" s="11">
        <v>7.2380779999999998</v>
      </c>
      <c r="J153" s="11">
        <v>4.1964110000000003</v>
      </c>
      <c r="K153" s="11">
        <v>7.4549010000000004</v>
      </c>
      <c r="L153" s="11">
        <v>8.1971270000000001</v>
      </c>
      <c r="M153" s="11">
        <v>5.4174280000000001</v>
      </c>
      <c r="N153" s="11">
        <v>8.4231890000000007</v>
      </c>
      <c r="O153" s="11">
        <v>15.442543000000001</v>
      </c>
      <c r="P153" s="11">
        <v>16.230028000000001</v>
      </c>
      <c r="Q153" s="11">
        <v>9.695964</v>
      </c>
      <c r="R153" s="11">
        <v>13.096761000000001</v>
      </c>
      <c r="S153" s="11">
        <v>18.371077</v>
      </c>
      <c r="T153" s="11">
        <v>102.260143</v>
      </c>
      <c r="U153" s="11">
        <v>103.10155399999999</v>
      </c>
      <c r="V153" s="11">
        <v>101.228854</v>
      </c>
      <c r="W153" s="11">
        <v>30.876487999999998</v>
      </c>
      <c r="X153" s="11">
        <v>46.245825000000004</v>
      </c>
    </row>
    <row r="154" spans="1:24" ht="13.5" customHeight="1" x14ac:dyDescent="0.15">
      <c r="A154" s="1"/>
      <c r="B154" s="16" t="s">
        <v>428</v>
      </c>
      <c r="C154" s="13">
        <v>0.74448068420369207</v>
      </c>
      <c r="D154" s="14">
        <v>3.3645370106522616</v>
      </c>
      <c r="E154" s="14">
        <v>0.72785900000000003</v>
      </c>
      <c r="F154" s="14">
        <v>1.6640280000000001</v>
      </c>
      <c r="G154" s="14">
        <v>3.1349779999999998</v>
      </c>
      <c r="H154" s="14">
        <v>8.026586</v>
      </c>
      <c r="I154" s="14">
        <v>14.171548</v>
      </c>
      <c r="J154" s="14">
        <v>22.008355000000002</v>
      </c>
      <c r="K154" s="14">
        <v>2.6917749999999998</v>
      </c>
      <c r="L154" s="14">
        <v>3.7268819999999998</v>
      </c>
      <c r="M154" s="14">
        <v>1.614333</v>
      </c>
      <c r="N154" s="14">
        <v>10.148116</v>
      </c>
      <c r="O154" s="14">
        <v>5.1678430000000004</v>
      </c>
      <c r="P154" s="14">
        <v>0.57928599999999997</v>
      </c>
      <c r="Q154" s="14">
        <v>6.7007779999999997</v>
      </c>
      <c r="R154" s="14">
        <v>1.2120610000000001</v>
      </c>
      <c r="S154" s="14">
        <v>2.400541</v>
      </c>
      <c r="T154" s="14">
        <v>2.6925620000000001</v>
      </c>
      <c r="U154" s="14">
        <v>1.7521910000000001</v>
      </c>
      <c r="V154" s="14">
        <v>1.301995</v>
      </c>
      <c r="W154" s="14">
        <v>1.977417</v>
      </c>
      <c r="X154" s="14">
        <v>2.112419</v>
      </c>
    </row>
    <row r="155" spans="1:24" ht="13.5" customHeight="1" x14ac:dyDescent="0.15">
      <c r="A155" s="1"/>
      <c r="B155" s="16" t="s">
        <v>429</v>
      </c>
      <c r="C155" s="10">
        <v>27.0301762805815</v>
      </c>
      <c r="D155" s="11">
        <v>18.990495214180584</v>
      </c>
      <c r="E155" s="11">
        <v>11.821517</v>
      </c>
      <c r="F155" s="11">
        <v>13.258615000000001</v>
      </c>
      <c r="G155" s="11">
        <v>15.629716999999999</v>
      </c>
      <c r="H155" s="11">
        <v>17.557089999999999</v>
      </c>
      <c r="I155" s="11">
        <v>17.13204</v>
      </c>
      <c r="J155" s="11">
        <v>17.554182000000001</v>
      </c>
      <c r="K155" s="11">
        <v>18.849305999999999</v>
      </c>
      <c r="L155" s="11">
        <v>27.969446999999999</v>
      </c>
      <c r="M155" s="11">
        <v>45.427951</v>
      </c>
      <c r="N155" s="11">
        <v>28.044128000000001</v>
      </c>
      <c r="O155" s="11">
        <v>95.698409999999996</v>
      </c>
      <c r="P155" s="11">
        <v>16.835386</v>
      </c>
      <c r="Q155" s="11">
        <v>23.416114</v>
      </c>
      <c r="R155" s="11">
        <v>23.389282000000001</v>
      </c>
      <c r="S155" s="11">
        <v>30.856400000000001</v>
      </c>
      <c r="T155" s="11">
        <v>33.1036</v>
      </c>
      <c r="U155" s="11">
        <v>26.210402999999999</v>
      </c>
      <c r="V155" s="11">
        <v>16.579794</v>
      </c>
      <c r="W155" s="11">
        <v>73.148341000000002</v>
      </c>
      <c r="X155" s="11">
        <v>10.686859999999999</v>
      </c>
    </row>
    <row r="156" spans="1:24" ht="13.5" customHeight="1" x14ac:dyDescent="0.15">
      <c r="A156" s="1"/>
      <c r="B156" s="16" t="s">
        <v>430</v>
      </c>
      <c r="C156" s="13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>
        <v>2.3536000000000001E-2</v>
      </c>
      <c r="P156" s="14">
        <v>1.0489E-2</v>
      </c>
      <c r="Q156" s="14">
        <v>76.912728000000001</v>
      </c>
      <c r="R156" s="14">
        <v>307.14179799999999</v>
      </c>
      <c r="S156" s="14">
        <v>405.48749800000002</v>
      </c>
      <c r="T156" s="14">
        <v>119.19078</v>
      </c>
      <c r="U156" s="14">
        <v>55.597509000000002</v>
      </c>
      <c r="V156" s="14">
        <v>92.519209000000004</v>
      </c>
      <c r="W156" s="14">
        <v>22.875893999999999</v>
      </c>
      <c r="X156" s="14">
        <v>23.248360999999999</v>
      </c>
    </row>
    <row r="157" spans="1:24" ht="13.5" customHeight="1" x14ac:dyDescent="0.15">
      <c r="A157" s="1"/>
      <c r="B157" s="16" t="s">
        <v>431</v>
      </c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>
        <v>0.147173</v>
      </c>
      <c r="P157" s="11">
        <v>2.1929000000000001E-2</v>
      </c>
      <c r="Q157" s="11">
        <v>2.4877E-2</v>
      </c>
      <c r="R157" s="11">
        <v>4.7372999999999998E-2</v>
      </c>
      <c r="S157" s="11">
        <v>6.6945000000000005E-2</v>
      </c>
      <c r="T157" s="11">
        <v>2.1793E-2</v>
      </c>
      <c r="U157" s="11">
        <v>6.1585000000000001E-2</v>
      </c>
      <c r="V157" s="11">
        <v>9.9288000000000001E-2</v>
      </c>
      <c r="W157" s="11">
        <v>5.3623999999999998E-2</v>
      </c>
      <c r="X157" s="11">
        <v>8.0777000000000002E-2</v>
      </c>
    </row>
    <row r="158" spans="1:24" ht="13.5" customHeight="1" x14ac:dyDescent="0.15">
      <c r="A158" s="1"/>
      <c r="B158" s="16" t="s">
        <v>432</v>
      </c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>
        <v>1046.0526709999999</v>
      </c>
      <c r="P158" s="14">
        <v>988.85785499999997</v>
      </c>
      <c r="Q158" s="14">
        <v>1217.3854799999999</v>
      </c>
      <c r="R158" s="14">
        <v>1233.961407</v>
      </c>
      <c r="S158" s="14">
        <v>1214.729278</v>
      </c>
      <c r="T158" s="14">
        <v>1155.6536189999999</v>
      </c>
      <c r="U158" s="14">
        <v>1119.0636480000001</v>
      </c>
      <c r="V158" s="14">
        <v>1293.816865</v>
      </c>
      <c r="W158" s="14">
        <v>1287.1445739999999</v>
      </c>
      <c r="X158" s="14">
        <v>1363.9374560000001</v>
      </c>
    </row>
    <row r="159" spans="1:24" ht="13.5" customHeight="1" x14ac:dyDescent="0.15">
      <c r="A159" s="1"/>
      <c r="B159" s="16" t="s">
        <v>433</v>
      </c>
      <c r="C159" s="10">
        <v>5.8959871985744812</v>
      </c>
      <c r="D159" s="11">
        <v>0.65220808599129509</v>
      </c>
      <c r="E159" s="11">
        <v>0.36220400000000003</v>
      </c>
      <c r="F159" s="11">
        <v>0.32108500000000001</v>
      </c>
      <c r="G159" s="11">
        <v>1.0568979999999999</v>
      </c>
      <c r="H159" s="11">
        <v>1.622492</v>
      </c>
      <c r="I159" s="11">
        <v>3.7555779999999999</v>
      </c>
      <c r="J159" s="11">
        <v>1.4920420000000001</v>
      </c>
      <c r="K159" s="11">
        <v>3.764786</v>
      </c>
      <c r="L159" s="11">
        <v>4.7499479999999998</v>
      </c>
      <c r="M159" s="11">
        <v>5.6358050000000004</v>
      </c>
      <c r="N159" s="11">
        <v>5.0806480000000001</v>
      </c>
      <c r="O159" s="11">
        <v>6.2984869999999997</v>
      </c>
      <c r="P159" s="11">
        <v>6.1165089999999998</v>
      </c>
      <c r="Q159" s="11">
        <v>13.175101</v>
      </c>
      <c r="R159" s="11">
        <v>10.057347999999999</v>
      </c>
      <c r="S159" s="11">
        <v>14.371245</v>
      </c>
      <c r="T159" s="11">
        <v>9.1678800000000003</v>
      </c>
      <c r="U159" s="11">
        <v>8.8200979999999998</v>
      </c>
      <c r="V159" s="11">
        <v>8.7380099999999992</v>
      </c>
      <c r="W159" s="11">
        <v>7.566592</v>
      </c>
      <c r="X159" s="11">
        <v>7.3443519999999998</v>
      </c>
    </row>
    <row r="160" spans="1:24" ht="13.5" customHeight="1" x14ac:dyDescent="0.15">
      <c r="A160" s="1"/>
      <c r="B160" s="16" t="s">
        <v>434</v>
      </c>
      <c r="C160" s="13">
        <v>3.7693957584365809</v>
      </c>
      <c r="D160" s="14">
        <v>4.3636482022309711</v>
      </c>
      <c r="E160" s="14">
        <v>4.9790169999999998</v>
      </c>
      <c r="F160" s="14">
        <v>70.125591</v>
      </c>
      <c r="G160" s="14">
        <v>70.919083999999998</v>
      </c>
      <c r="H160" s="14">
        <v>7.3521340000000004</v>
      </c>
      <c r="I160" s="14">
        <v>26.975992000000002</v>
      </c>
      <c r="J160" s="14">
        <v>111.01733</v>
      </c>
      <c r="K160" s="14">
        <v>185.539942</v>
      </c>
      <c r="L160" s="14">
        <v>26.356397000000001</v>
      </c>
      <c r="M160" s="14">
        <v>21.946534</v>
      </c>
      <c r="N160" s="14">
        <v>57.756798000000003</v>
      </c>
      <c r="O160" s="14">
        <v>11.850664999999999</v>
      </c>
      <c r="P160" s="14">
        <v>22.468983999999999</v>
      </c>
      <c r="Q160" s="14">
        <v>23.081983000000001</v>
      </c>
      <c r="R160" s="14">
        <v>142.338808</v>
      </c>
      <c r="S160" s="14">
        <v>139.70560699999999</v>
      </c>
      <c r="T160" s="14">
        <v>9.2965140000000002</v>
      </c>
      <c r="U160" s="14">
        <v>7.0704320000000003</v>
      </c>
      <c r="V160" s="14">
        <v>4.818791</v>
      </c>
      <c r="W160" s="14">
        <v>5.3578130000000002</v>
      </c>
      <c r="X160" s="14">
        <v>3.168088</v>
      </c>
    </row>
    <row r="161" spans="1:24" ht="13.5" customHeight="1" x14ac:dyDescent="0.15">
      <c r="A161" s="1"/>
      <c r="B161" s="16" t="s">
        <v>435</v>
      </c>
      <c r="C161" s="10"/>
      <c r="D161" s="11">
        <v>1.7494138803938699</v>
      </c>
      <c r="E161" s="11">
        <v>1.5977520000000001</v>
      </c>
      <c r="F161" s="11">
        <v>1.1397120000000001</v>
      </c>
      <c r="G161" s="11">
        <v>0.107808</v>
      </c>
      <c r="H161" s="11">
        <v>4.3416000000000003E-2</v>
      </c>
      <c r="I161" s="11">
        <v>0.37218000000000001</v>
      </c>
      <c r="J161" s="11">
        <v>5.5787000000000003E-2</v>
      </c>
      <c r="K161" s="11">
        <v>3.0710999999999999E-2</v>
      </c>
      <c r="L161" s="11">
        <v>0.83720700000000003</v>
      </c>
      <c r="M161" s="11">
        <v>0.114331</v>
      </c>
      <c r="N161" s="11">
        <v>0.126418</v>
      </c>
      <c r="O161" s="11">
        <v>0.36633900000000003</v>
      </c>
      <c r="P161" s="11">
        <v>0.16204099999999999</v>
      </c>
      <c r="Q161" s="11">
        <v>0.62971299999999997</v>
      </c>
      <c r="R161" s="11">
        <v>0.67220100000000005</v>
      </c>
      <c r="S161" s="11">
        <v>1.2210840000000001</v>
      </c>
      <c r="T161" s="11">
        <v>0.232933</v>
      </c>
      <c r="U161" s="11">
        <v>0.43536799999999998</v>
      </c>
      <c r="V161" s="11">
        <v>0.60732699999999995</v>
      </c>
      <c r="W161" s="11">
        <v>0.70728899999999995</v>
      </c>
      <c r="X161" s="11">
        <v>0.92642500000000005</v>
      </c>
    </row>
    <row r="162" spans="1:24" ht="13.5" customHeight="1" x14ac:dyDescent="0.15">
      <c r="A162" s="1"/>
      <c r="B162" s="16" t="s">
        <v>436</v>
      </c>
      <c r="C162" s="13">
        <v>5.6102683556945623</v>
      </c>
      <c r="D162" s="14">
        <v>4.2473662765014284</v>
      </c>
      <c r="E162" s="14">
        <v>3.8095690000000002</v>
      </c>
      <c r="F162" s="14">
        <v>3.3049919999999999</v>
      </c>
      <c r="G162" s="14">
        <v>7.1397620000000002</v>
      </c>
      <c r="H162" s="14">
        <v>7.2400229999999999</v>
      </c>
      <c r="I162" s="14">
        <v>10.441401000000001</v>
      </c>
      <c r="J162" s="14">
        <v>12.187009</v>
      </c>
      <c r="K162" s="14">
        <v>12.727187000000001</v>
      </c>
      <c r="L162" s="14">
        <v>14.509577999999999</v>
      </c>
      <c r="M162" s="14">
        <v>16.910917999999999</v>
      </c>
      <c r="N162" s="14">
        <v>7.0610629999999999</v>
      </c>
      <c r="O162" s="14">
        <v>12.493995</v>
      </c>
      <c r="P162" s="14">
        <v>14.93149</v>
      </c>
      <c r="Q162" s="14">
        <v>233.38503399999999</v>
      </c>
      <c r="R162" s="14">
        <v>673.69484899999998</v>
      </c>
      <c r="S162" s="14">
        <v>703.53751299999999</v>
      </c>
      <c r="T162" s="14">
        <v>15.193546</v>
      </c>
      <c r="U162" s="14">
        <v>13.88998</v>
      </c>
      <c r="V162" s="14">
        <v>66.579756000000003</v>
      </c>
      <c r="W162" s="14">
        <v>689.191057</v>
      </c>
      <c r="X162" s="14">
        <v>677.04598799999997</v>
      </c>
    </row>
    <row r="163" spans="1:24" ht="13.5" customHeight="1" x14ac:dyDescent="0.15">
      <c r="A163" s="1"/>
      <c r="B163" s="16" t="s">
        <v>437</v>
      </c>
      <c r="C163" s="10">
        <v>0.24048532991662999</v>
      </c>
      <c r="D163" s="11"/>
      <c r="E163" s="11">
        <v>0.14160800000000001</v>
      </c>
      <c r="F163" s="11">
        <v>0.51583299999999999</v>
      </c>
      <c r="G163" s="11">
        <v>0.44908100000000001</v>
      </c>
      <c r="H163" s="11">
        <v>0.81183399999999994</v>
      </c>
      <c r="I163" s="11">
        <v>1.723727</v>
      </c>
      <c r="J163" s="11">
        <v>1.871634</v>
      </c>
      <c r="K163" s="11">
        <v>2.081502</v>
      </c>
      <c r="L163" s="11">
        <v>3.0964049999999999</v>
      </c>
      <c r="M163" s="11">
        <v>3.4105439999999998</v>
      </c>
      <c r="N163" s="11">
        <v>1.164167</v>
      </c>
      <c r="O163" s="11">
        <v>23.094636000000001</v>
      </c>
      <c r="P163" s="11">
        <v>39.347169000000001</v>
      </c>
      <c r="Q163" s="11">
        <v>4.7547879999999996</v>
      </c>
      <c r="R163" s="11">
        <v>0.354298</v>
      </c>
      <c r="S163" s="11">
        <v>0.21655199999999999</v>
      </c>
      <c r="T163" s="11">
        <v>60.096387</v>
      </c>
      <c r="U163" s="11">
        <v>0.214472</v>
      </c>
      <c r="V163" s="11">
        <v>19.760424</v>
      </c>
      <c r="W163" s="11">
        <v>0.181033</v>
      </c>
      <c r="X163" s="11">
        <v>2.2019829999999998</v>
      </c>
    </row>
    <row r="164" spans="1:24" ht="13.5" customHeight="1" x14ac:dyDescent="0.15">
      <c r="A164" s="1"/>
      <c r="B164" s="16" t="s">
        <v>438</v>
      </c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>
        <v>1.6157000000000001E-2</v>
      </c>
      <c r="R164" s="14">
        <v>7.5328999999999993E-2</v>
      </c>
      <c r="S164" s="14">
        <v>7.1479999999999998E-3</v>
      </c>
      <c r="T164" s="14">
        <v>2.0840000000000001E-2</v>
      </c>
      <c r="U164" s="14">
        <v>2.2959999999999999E-3</v>
      </c>
      <c r="V164" s="14">
        <v>1.804E-3</v>
      </c>
      <c r="W164" s="14">
        <v>0.57091800000000004</v>
      </c>
      <c r="X164" s="14">
        <v>0.44771899999999998</v>
      </c>
    </row>
    <row r="165" spans="1:24" ht="13.5" customHeight="1" x14ac:dyDescent="0.15">
      <c r="A165" s="1"/>
      <c r="B165" s="16" t="s">
        <v>439</v>
      </c>
      <c r="C165" s="10">
        <v>12.6971234946978</v>
      </c>
      <c r="D165" s="11">
        <v>6.5990278684098795</v>
      </c>
      <c r="E165" s="11">
        <v>6.3863510000000003</v>
      </c>
      <c r="F165" s="11">
        <v>10.638954</v>
      </c>
      <c r="G165" s="11">
        <v>10.822353</v>
      </c>
      <c r="H165" s="11">
        <v>14.355658999999999</v>
      </c>
      <c r="I165" s="11">
        <v>53.113382000000001</v>
      </c>
      <c r="J165" s="11">
        <v>33.006771000000001</v>
      </c>
      <c r="K165" s="11">
        <v>25.298057</v>
      </c>
      <c r="L165" s="11">
        <v>29.928832</v>
      </c>
      <c r="M165" s="11">
        <v>39.612502999999997</v>
      </c>
      <c r="N165" s="11">
        <v>32.842841999999997</v>
      </c>
      <c r="O165" s="11">
        <v>26.910813000000001</v>
      </c>
      <c r="P165" s="11">
        <v>25.649697</v>
      </c>
      <c r="Q165" s="11">
        <v>30.742885999999999</v>
      </c>
      <c r="R165" s="11">
        <v>26.788402000000001</v>
      </c>
      <c r="S165" s="11">
        <v>35.744363999999997</v>
      </c>
      <c r="T165" s="11">
        <v>20.142485000000001</v>
      </c>
      <c r="U165" s="11">
        <v>20.632079000000001</v>
      </c>
      <c r="V165" s="11">
        <v>18.641961999999999</v>
      </c>
      <c r="W165" s="11">
        <v>21.88926</v>
      </c>
      <c r="X165" s="11">
        <v>19.924485000000001</v>
      </c>
    </row>
    <row r="166" spans="1:24" ht="13.5" customHeight="1" x14ac:dyDescent="0.15">
      <c r="A166" s="1"/>
      <c r="B166" s="16" t="s">
        <v>440</v>
      </c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>
        <v>282.135783</v>
      </c>
      <c r="P166" s="14">
        <v>288.49836499999998</v>
      </c>
      <c r="Q166" s="14">
        <v>276.37399099999999</v>
      </c>
      <c r="R166" s="14">
        <v>252.315448</v>
      </c>
      <c r="S166" s="14">
        <v>271.03589899999997</v>
      </c>
      <c r="T166" s="14">
        <v>284.53506900000002</v>
      </c>
      <c r="U166" s="14">
        <v>311.23004900000001</v>
      </c>
      <c r="V166" s="14">
        <v>328.97183200000001</v>
      </c>
      <c r="W166" s="14">
        <v>308.75776000000002</v>
      </c>
      <c r="X166" s="14">
        <v>298.26585399999999</v>
      </c>
    </row>
    <row r="167" spans="1:24" ht="13.5" customHeight="1" x14ac:dyDescent="0.15">
      <c r="A167" s="1"/>
      <c r="B167" s="16" t="s">
        <v>441</v>
      </c>
      <c r="C167" s="10">
        <v>0.186598717508597</v>
      </c>
      <c r="D167" s="11">
        <v>0.37582066053278701</v>
      </c>
      <c r="E167" s="11">
        <v>0.65138399999999996</v>
      </c>
      <c r="F167" s="11">
        <v>0.63782399999999995</v>
      </c>
      <c r="G167" s="11">
        <v>0.83323199999999997</v>
      </c>
      <c r="H167" s="11">
        <v>0.87628799999999996</v>
      </c>
      <c r="I167" s="11">
        <v>1.436124</v>
      </c>
      <c r="J167" s="11">
        <v>0.747668</v>
      </c>
      <c r="K167" s="11">
        <v>197.159852</v>
      </c>
      <c r="L167" s="11">
        <v>4.4437819999999997</v>
      </c>
      <c r="M167" s="11">
        <v>23.353677999999999</v>
      </c>
      <c r="N167" s="11">
        <v>208.12463399999999</v>
      </c>
      <c r="O167" s="11">
        <v>1.7461880000000001</v>
      </c>
      <c r="P167" s="11">
        <v>1.541458</v>
      </c>
      <c r="Q167" s="11">
        <v>2.3664700000000001</v>
      </c>
      <c r="R167" s="11">
        <v>1.145429</v>
      </c>
      <c r="S167" s="11">
        <v>0.13054499999999999</v>
      </c>
      <c r="T167" s="11">
        <v>0.29017199999999999</v>
      </c>
      <c r="U167" s="11">
        <v>54.437074000000003</v>
      </c>
      <c r="V167" s="11">
        <v>0.130466</v>
      </c>
      <c r="W167" s="11">
        <v>2.0384679999999999</v>
      </c>
      <c r="X167" s="11">
        <v>7.3979000000000003E-2</v>
      </c>
    </row>
    <row r="168" spans="1:24" ht="13.5" customHeight="1" x14ac:dyDescent="0.15">
      <c r="A168" s="1"/>
      <c r="B168" s="16" t="s">
        <v>442</v>
      </c>
      <c r="C168" s="13">
        <v>7.9223537777522282</v>
      </c>
      <c r="D168" s="14">
        <v>2.8563325011987191</v>
      </c>
      <c r="E168" s="14">
        <v>3.1678570000000001</v>
      </c>
      <c r="F168" s="14">
        <v>2.10541</v>
      </c>
      <c r="G168" s="14">
        <v>3.5354549999999998</v>
      </c>
      <c r="H168" s="14">
        <v>2.0401899999999999</v>
      </c>
      <c r="I168" s="14">
        <v>1.2956700000000001</v>
      </c>
      <c r="J168" s="14">
        <v>1.8559829999999999</v>
      </c>
      <c r="K168" s="14">
        <v>2.0487489999999999</v>
      </c>
      <c r="L168" s="14">
        <v>6.228847</v>
      </c>
      <c r="M168" s="14">
        <v>15.631330999999999</v>
      </c>
      <c r="N168" s="14">
        <v>19.154789999999998</v>
      </c>
      <c r="O168" s="14">
        <v>23.447061000000001</v>
      </c>
      <c r="P168" s="14">
        <v>46.289237999999997</v>
      </c>
      <c r="Q168" s="14">
        <v>75.861431999999994</v>
      </c>
      <c r="R168" s="14">
        <v>111.397222</v>
      </c>
      <c r="S168" s="14">
        <v>134.66338200000001</v>
      </c>
      <c r="T168" s="14">
        <v>135.35885400000001</v>
      </c>
      <c r="U168" s="14">
        <v>117.671243</v>
      </c>
      <c r="V168" s="14">
        <v>101.727761</v>
      </c>
      <c r="W168" s="14">
        <v>110.980842</v>
      </c>
      <c r="X168" s="14">
        <v>109.42838999999999</v>
      </c>
    </row>
    <row r="169" spans="1:24" ht="13.5" customHeight="1" x14ac:dyDescent="0.15">
      <c r="A169" s="1"/>
      <c r="B169" s="16" t="s">
        <v>443</v>
      </c>
      <c r="C169" s="10">
        <v>90.729537908916981</v>
      </c>
      <c r="D169" s="11">
        <v>82.176106605599372</v>
      </c>
      <c r="E169" s="11">
        <v>43.025556000000002</v>
      </c>
      <c r="F169" s="11">
        <v>39.826345000000003</v>
      </c>
      <c r="G169" s="11">
        <v>47.931750999999998</v>
      </c>
      <c r="H169" s="11">
        <v>52.802182999999999</v>
      </c>
      <c r="I169" s="11">
        <v>70.475764999999996</v>
      </c>
      <c r="J169" s="11">
        <v>74.385299000000003</v>
      </c>
      <c r="K169" s="11">
        <v>81.830059000000006</v>
      </c>
      <c r="L169" s="11">
        <v>84.157697999999996</v>
      </c>
      <c r="M169" s="11">
        <v>127.76277399999999</v>
      </c>
      <c r="N169" s="11">
        <v>69.418357</v>
      </c>
      <c r="O169" s="11">
        <v>68.015310999999997</v>
      </c>
      <c r="P169" s="11">
        <v>70.223457999999994</v>
      </c>
      <c r="Q169" s="11">
        <v>72.390432000000004</v>
      </c>
      <c r="R169" s="11">
        <v>72.353792999999996</v>
      </c>
      <c r="S169" s="11">
        <v>73.029870000000003</v>
      </c>
      <c r="T169" s="11">
        <v>58.800229999999999</v>
      </c>
      <c r="U169" s="11">
        <v>58.162685000000003</v>
      </c>
      <c r="V169" s="11">
        <v>61.060105</v>
      </c>
      <c r="W169" s="11">
        <v>63.693010999999998</v>
      </c>
      <c r="X169" s="11">
        <v>57.371685999999997</v>
      </c>
    </row>
    <row r="170" spans="1:24" ht="13.5" customHeight="1" x14ac:dyDescent="0.15">
      <c r="A170" s="1"/>
      <c r="B170" s="16" t="s">
        <v>444</v>
      </c>
      <c r="C170" s="13">
        <v>8.0194531531402919</v>
      </c>
      <c r="D170" s="14">
        <v>1.8700978312524599</v>
      </c>
      <c r="E170" s="14">
        <v>0.99629999999999996</v>
      </c>
      <c r="F170" s="14">
        <v>1.63686</v>
      </c>
      <c r="G170" s="14">
        <v>0.88279200000000002</v>
      </c>
      <c r="H170" s="14">
        <v>0.888096</v>
      </c>
      <c r="I170" s="14">
        <v>1.785204</v>
      </c>
      <c r="J170" s="14">
        <v>0.86417500000000003</v>
      </c>
      <c r="K170" s="14">
        <v>0.68230900000000005</v>
      </c>
      <c r="L170" s="14">
        <v>0.48105900000000001</v>
      </c>
      <c r="M170" s="14">
        <v>0.69129300000000005</v>
      </c>
      <c r="N170" s="14">
        <v>0.14311099999999999</v>
      </c>
      <c r="O170" s="14">
        <v>0.144284</v>
      </c>
      <c r="P170" s="14">
        <v>0.60755300000000001</v>
      </c>
      <c r="Q170" s="14">
        <v>1.5100150000000001</v>
      </c>
      <c r="R170" s="14">
        <v>0.54908599999999996</v>
      </c>
      <c r="S170" s="14">
        <v>1.8858600000000001</v>
      </c>
      <c r="T170" s="14">
        <v>0.35832199999999997</v>
      </c>
      <c r="U170" s="14">
        <v>1.340055</v>
      </c>
      <c r="V170" s="14">
        <v>0.66013200000000005</v>
      </c>
      <c r="W170" s="14">
        <v>0.44096600000000002</v>
      </c>
      <c r="X170" s="14">
        <v>0.41180600000000001</v>
      </c>
    </row>
    <row r="171" spans="1:24" ht="13.5" customHeight="1" x14ac:dyDescent="0.15">
      <c r="A171" s="1"/>
      <c r="B171" s="16" t="s">
        <v>445</v>
      </c>
      <c r="C171" s="10">
        <v>5.6663363230393768</v>
      </c>
      <c r="D171" s="11">
        <v>185.92585282253901</v>
      </c>
      <c r="E171" s="11">
        <v>6.8602639999999999</v>
      </c>
      <c r="F171" s="11">
        <v>19.044014000000001</v>
      </c>
      <c r="G171" s="11">
        <v>9.2762060000000002</v>
      </c>
      <c r="H171" s="11">
        <v>16.878537000000001</v>
      </c>
      <c r="I171" s="11">
        <v>16.453398</v>
      </c>
      <c r="J171" s="11">
        <v>27.877188</v>
      </c>
      <c r="K171" s="11">
        <v>40.119959000000001</v>
      </c>
      <c r="L171" s="11">
        <v>65.930828000000005</v>
      </c>
      <c r="M171" s="11">
        <v>68.379227999999998</v>
      </c>
      <c r="N171" s="11">
        <v>69.792618000000004</v>
      </c>
      <c r="O171" s="11">
        <v>103.22195600000001</v>
      </c>
      <c r="P171" s="11">
        <v>163.73272299999999</v>
      </c>
      <c r="Q171" s="11">
        <v>220.367244</v>
      </c>
      <c r="R171" s="11">
        <v>226.991409</v>
      </c>
      <c r="S171" s="11">
        <v>190.359916</v>
      </c>
      <c r="T171" s="11">
        <v>190.00014200000001</v>
      </c>
      <c r="U171" s="11">
        <v>166.45214899999999</v>
      </c>
      <c r="V171" s="11">
        <v>183.14675600000001</v>
      </c>
      <c r="W171" s="11">
        <v>230.17456200000001</v>
      </c>
      <c r="X171" s="11">
        <v>256.17926299999999</v>
      </c>
    </row>
    <row r="172" spans="1:24" ht="13.5" customHeight="1" x14ac:dyDescent="0.15">
      <c r="A172" s="1"/>
      <c r="B172" s="16" t="s">
        <v>446</v>
      </c>
      <c r="C172" s="13">
        <v>35.240267631639298</v>
      </c>
      <c r="D172" s="14">
        <v>23.8740822120517</v>
      </c>
      <c r="E172" s="14">
        <v>21.394072999999999</v>
      </c>
      <c r="F172" s="14">
        <v>30.225518999999998</v>
      </c>
      <c r="G172" s="14">
        <v>39.496256000000002</v>
      </c>
      <c r="H172" s="14">
        <v>36.182907999999998</v>
      </c>
      <c r="I172" s="14">
        <v>32.199767000000001</v>
      </c>
      <c r="J172" s="14">
        <v>31.709551999999999</v>
      </c>
      <c r="K172" s="14">
        <v>46.975524999999998</v>
      </c>
      <c r="L172" s="14">
        <v>356.17158799999999</v>
      </c>
      <c r="M172" s="14">
        <v>410.08905499999997</v>
      </c>
      <c r="N172" s="14">
        <v>439.90807899999999</v>
      </c>
      <c r="O172" s="14">
        <v>556.93836899999997</v>
      </c>
      <c r="P172" s="14">
        <v>1090.528515</v>
      </c>
      <c r="Q172" s="14">
        <v>1352.7452430000001</v>
      </c>
      <c r="R172" s="14">
        <v>1338.812291</v>
      </c>
      <c r="S172" s="14">
        <v>1105.754021</v>
      </c>
      <c r="T172" s="14">
        <v>868.84997799999996</v>
      </c>
      <c r="U172" s="14">
        <v>733.18858999999998</v>
      </c>
      <c r="V172" s="14">
        <v>948.26677099999995</v>
      </c>
      <c r="W172" s="14">
        <v>1046.8368849999999</v>
      </c>
      <c r="X172" s="14">
        <v>971.76596500000005</v>
      </c>
    </row>
    <row r="173" spans="1:24" ht="13.5" customHeight="1" x14ac:dyDescent="0.15">
      <c r="A173" s="1"/>
      <c r="B173" s="16" t="s">
        <v>447</v>
      </c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>
        <v>722.08863799999995</v>
      </c>
      <c r="P173" s="11">
        <v>779.88062500000001</v>
      </c>
      <c r="Q173" s="11">
        <v>688.97209399999997</v>
      </c>
      <c r="R173" s="11">
        <v>733.92397300000005</v>
      </c>
      <c r="S173" s="11">
        <v>609.14966300000003</v>
      </c>
      <c r="T173" s="11">
        <v>543.84319700000003</v>
      </c>
      <c r="U173" s="11">
        <v>440.671874</v>
      </c>
      <c r="V173" s="11">
        <v>902.90531799999997</v>
      </c>
      <c r="W173" s="11">
        <v>1004.142633</v>
      </c>
      <c r="X173" s="11">
        <v>958.50787000000003</v>
      </c>
    </row>
    <row r="174" spans="1:24" ht="13.5" customHeight="1" x14ac:dyDescent="0.15">
      <c r="A174" s="1"/>
      <c r="B174" s="16" t="s">
        <v>448</v>
      </c>
      <c r="C174" s="13">
        <v>0.62980083759579253</v>
      </c>
      <c r="D174" s="14">
        <v>0.18993204750629089</v>
      </c>
      <c r="E174" s="14">
        <v>0.15337200000000001</v>
      </c>
      <c r="F174" s="14">
        <v>0.10482</v>
      </c>
      <c r="G174" s="14">
        <v>9.5847960000000008</v>
      </c>
      <c r="H174" s="14">
        <v>0.49168800000000001</v>
      </c>
      <c r="I174" s="14">
        <v>0.109872</v>
      </c>
      <c r="J174" s="14">
        <v>0.304809</v>
      </c>
      <c r="K174" s="14">
        <v>0.33396300000000001</v>
      </c>
      <c r="L174" s="14">
        <v>0.24717700000000001</v>
      </c>
      <c r="M174" s="14">
        <v>3.688043</v>
      </c>
      <c r="N174" s="14">
        <v>0.30921799999999999</v>
      </c>
      <c r="O174" s="14">
        <v>5.0990000000000001E-2</v>
      </c>
      <c r="P174" s="14">
        <v>0.19651099999999999</v>
      </c>
      <c r="Q174" s="14">
        <v>0.245252</v>
      </c>
      <c r="R174" s="14">
        <v>2.1815690000000001</v>
      </c>
      <c r="S174" s="14">
        <v>4.8714E-2</v>
      </c>
      <c r="T174" s="14">
        <v>6.0470000000000003E-2</v>
      </c>
      <c r="U174" s="14">
        <v>0.124663</v>
      </c>
      <c r="V174" s="14">
        <v>0.11402900000000001</v>
      </c>
      <c r="W174" s="14">
        <v>0.22966700000000001</v>
      </c>
      <c r="X174" s="14">
        <v>0.32165700000000003</v>
      </c>
    </row>
    <row r="175" spans="1:24" ht="13.5" customHeight="1" x14ac:dyDescent="0.15">
      <c r="A175" s="1"/>
      <c r="B175" s="16" t="s">
        <v>449</v>
      </c>
      <c r="C175" s="10">
        <v>90.197509528908498</v>
      </c>
      <c r="D175" s="11">
        <v>221.82688440037302</v>
      </c>
      <c r="E175" s="11">
        <v>193.187847</v>
      </c>
      <c r="F175" s="11">
        <v>248.19094200000001</v>
      </c>
      <c r="G175" s="11">
        <v>363.02540800000003</v>
      </c>
      <c r="H175" s="11">
        <v>424.641051</v>
      </c>
      <c r="I175" s="11">
        <v>852.01863400000002</v>
      </c>
      <c r="J175" s="11">
        <v>689.95360800000003</v>
      </c>
      <c r="K175" s="11">
        <v>1402.0651130000001</v>
      </c>
      <c r="L175" s="11">
        <v>1888.54801</v>
      </c>
      <c r="M175" s="11">
        <v>1967.7965349999999</v>
      </c>
      <c r="N175" s="11">
        <v>2044.952055</v>
      </c>
      <c r="O175" s="11">
        <v>2336.163474</v>
      </c>
      <c r="P175" s="11">
        <v>3294.460896</v>
      </c>
      <c r="Q175" s="11">
        <v>3970.2818900000002</v>
      </c>
      <c r="R175" s="11">
        <v>3844.2106869999998</v>
      </c>
      <c r="S175" s="11">
        <v>5431.640445</v>
      </c>
      <c r="T175" s="11">
        <v>3263.639173</v>
      </c>
      <c r="U175" s="11">
        <v>2205.5629370000001</v>
      </c>
      <c r="V175" s="11">
        <v>1819.7918669999999</v>
      </c>
      <c r="W175" s="11">
        <v>4035.6403129999999</v>
      </c>
      <c r="X175" s="11">
        <v>3833.5115879999998</v>
      </c>
    </row>
    <row r="176" spans="1:24" ht="13.5" customHeight="1" x14ac:dyDescent="0.15">
      <c r="A176" s="1"/>
      <c r="B176" s="16" t="s">
        <v>450</v>
      </c>
      <c r="C176" s="13">
        <v>0.43517959931453604</v>
      </c>
      <c r="D176" s="14">
        <v>0.83200980392156898</v>
      </c>
      <c r="E176" s="14">
        <v>3.9737040000000001</v>
      </c>
      <c r="F176" s="14">
        <v>9.3397079999999999</v>
      </c>
      <c r="G176" s="14">
        <v>0.422184</v>
      </c>
      <c r="H176" s="14">
        <v>0.17430000000000001</v>
      </c>
      <c r="I176" s="14">
        <v>0.140232</v>
      </c>
      <c r="J176" s="14">
        <v>1.0569409999999999</v>
      </c>
      <c r="K176" s="14">
        <v>0.67206500000000002</v>
      </c>
      <c r="L176" s="14">
        <v>7.4940999999999994E-2</v>
      </c>
      <c r="M176" s="14">
        <v>1.98173</v>
      </c>
      <c r="N176" s="14">
        <v>0.184751</v>
      </c>
      <c r="O176" s="14">
        <v>0.49562</v>
      </c>
      <c r="P176" s="14">
        <v>0.55615499999999995</v>
      </c>
      <c r="Q176" s="14">
        <v>3.8803839999999998</v>
      </c>
      <c r="R176" s="14">
        <v>1.044889</v>
      </c>
      <c r="S176" s="14">
        <v>0.78439999999999999</v>
      </c>
      <c r="T176" s="14">
        <v>1.0959429999999999</v>
      </c>
      <c r="U176" s="14">
        <v>0.89064900000000002</v>
      </c>
      <c r="V176" s="14">
        <v>1.148779</v>
      </c>
      <c r="W176" s="14">
        <v>1.043971</v>
      </c>
      <c r="X176" s="14">
        <v>1.7424500000000001</v>
      </c>
    </row>
    <row r="177" spans="1:24" ht="13.5" customHeight="1" x14ac:dyDescent="0.15">
      <c r="A177" s="1"/>
      <c r="B177" s="16" t="s">
        <v>451</v>
      </c>
      <c r="C177" s="10"/>
      <c r="D177" s="11"/>
      <c r="E177" s="11"/>
      <c r="F177" s="11"/>
      <c r="G177" s="11"/>
      <c r="H177" s="11">
        <v>2.9652000000000001E-2</v>
      </c>
      <c r="I177" s="11"/>
      <c r="J177" s="11">
        <v>0.103423</v>
      </c>
      <c r="K177" s="11"/>
      <c r="L177" s="11"/>
      <c r="M177" s="11"/>
      <c r="N177" s="11"/>
      <c r="O177" s="11">
        <v>4.1369999999999997E-2</v>
      </c>
      <c r="P177" s="11">
        <v>0.139763</v>
      </c>
      <c r="Q177" s="11">
        <v>1.9914000000000001E-2</v>
      </c>
      <c r="R177" s="11">
        <v>7.8810000000000009E-3</v>
      </c>
      <c r="S177" s="11">
        <v>4.3829E-2</v>
      </c>
      <c r="T177" s="11">
        <v>1.4109E-2</v>
      </c>
      <c r="U177" s="11">
        <v>6.2501000000000001E-2</v>
      </c>
      <c r="V177" s="11">
        <v>0.18723400000000001</v>
      </c>
      <c r="W177" s="11">
        <v>9.1952999999999993E-2</v>
      </c>
      <c r="X177" s="11">
        <v>0.26054899999999998</v>
      </c>
    </row>
    <row r="178" spans="1:24" ht="13.5" customHeight="1" x14ac:dyDescent="0.15">
      <c r="A178" s="1"/>
      <c r="B178" s="16" t="s">
        <v>452</v>
      </c>
      <c r="C178" s="13">
        <v>0.564094627900111</v>
      </c>
      <c r="D178" s="14">
        <v>0.50311647148170002</v>
      </c>
      <c r="E178" s="14">
        <v>0.64825200000000005</v>
      </c>
      <c r="F178" s="14">
        <v>8.8475999999999999E-2</v>
      </c>
      <c r="G178" s="14">
        <v>0.16367999999999999</v>
      </c>
      <c r="H178" s="14">
        <v>0.25638</v>
      </c>
      <c r="I178" s="14">
        <v>0.78967200000000004</v>
      </c>
      <c r="J178" s="14">
        <v>0.247784</v>
      </c>
      <c r="K178" s="14">
        <v>0.79904699999999995</v>
      </c>
      <c r="L178" s="14">
        <v>0.50137900000000002</v>
      </c>
      <c r="M178" s="14">
        <v>1.6074329999999999</v>
      </c>
      <c r="N178" s="14">
        <v>0.78583800000000004</v>
      </c>
      <c r="O178" s="14">
        <v>0.78997700000000004</v>
      </c>
      <c r="P178" s="14">
        <v>1.3029649999999999</v>
      </c>
      <c r="Q178" s="14">
        <v>1.5679959999999999</v>
      </c>
      <c r="R178" s="14">
        <v>2.247363</v>
      </c>
      <c r="S178" s="14">
        <v>2.5320469999999999</v>
      </c>
      <c r="T178" s="14">
        <v>20.209294</v>
      </c>
      <c r="U178" s="14">
        <v>2.2478820000000002</v>
      </c>
      <c r="V178" s="14">
        <v>2.3209460000000002</v>
      </c>
      <c r="W178" s="14">
        <v>1.641797</v>
      </c>
      <c r="X178" s="14">
        <v>1.949171</v>
      </c>
    </row>
    <row r="179" spans="1:24" ht="13.5" customHeight="1" x14ac:dyDescent="0.15">
      <c r="A179" s="1"/>
      <c r="B179" s="16" t="s">
        <v>453</v>
      </c>
      <c r="C179" s="10">
        <v>1.6994143612969101</v>
      </c>
      <c r="D179" s="11">
        <v>1.61974234431596</v>
      </c>
      <c r="E179" s="11">
        <v>3.8381460000000001</v>
      </c>
      <c r="F179" s="11">
        <v>4.1720930000000003</v>
      </c>
      <c r="G179" s="11">
        <v>1.1948190000000001</v>
      </c>
      <c r="H179" s="11">
        <v>3.6150389999999999</v>
      </c>
      <c r="I179" s="11">
        <v>4.5288659999999998</v>
      </c>
      <c r="J179" s="11">
        <v>2.9399950000000001</v>
      </c>
      <c r="K179" s="11">
        <v>2.3540169999999998</v>
      </c>
      <c r="L179" s="11">
        <v>6.5688370000000003</v>
      </c>
      <c r="M179" s="11">
        <v>0.412991</v>
      </c>
      <c r="N179" s="11">
        <v>2.0777519999999998</v>
      </c>
      <c r="O179" s="11">
        <v>0.66679100000000002</v>
      </c>
      <c r="P179" s="11">
        <v>0.72909199999999996</v>
      </c>
      <c r="Q179" s="11">
        <v>0.74801099999999998</v>
      </c>
      <c r="R179" s="11">
        <v>0.82473600000000002</v>
      </c>
      <c r="S179" s="11">
        <v>1.2498260000000001</v>
      </c>
      <c r="T179" s="11">
        <v>0.85485</v>
      </c>
      <c r="U179" s="11">
        <v>1.980747</v>
      </c>
      <c r="V179" s="11">
        <v>1.698774</v>
      </c>
      <c r="W179" s="11">
        <v>8.2338419999999992</v>
      </c>
      <c r="X179" s="11">
        <v>5.3731819999999999</v>
      </c>
    </row>
    <row r="180" spans="1:24" ht="13.5" customHeight="1" x14ac:dyDescent="0.15">
      <c r="A180" s="1"/>
      <c r="B180" s="16" t="s">
        <v>454</v>
      </c>
      <c r="C180" s="13">
        <v>0.51821582437809699</v>
      </c>
      <c r="D180" s="14">
        <v>1.3867356648182501</v>
      </c>
      <c r="E180" s="14">
        <v>1.931748</v>
      </c>
      <c r="F180" s="14">
        <v>2.6013600000000001</v>
      </c>
      <c r="G180" s="14">
        <v>1.89168</v>
      </c>
      <c r="H180" s="14">
        <v>0.43096800000000002</v>
      </c>
      <c r="I180" s="14">
        <v>0.82064400000000004</v>
      </c>
      <c r="J180" s="14">
        <v>0.71105300000000005</v>
      </c>
      <c r="K180" s="14">
        <v>0.70158900000000002</v>
      </c>
      <c r="L180" s="14">
        <v>1.577947</v>
      </c>
      <c r="M180" s="14">
        <v>2.0498630000000002</v>
      </c>
      <c r="N180" s="14">
        <v>0.381797</v>
      </c>
      <c r="O180" s="14">
        <v>3.2618499999999999</v>
      </c>
      <c r="P180" s="14">
        <v>3.6035550000000001</v>
      </c>
      <c r="Q180" s="14">
        <v>1.194755</v>
      </c>
      <c r="R180" s="14">
        <v>10.56494</v>
      </c>
      <c r="S180" s="14">
        <v>0.53368700000000002</v>
      </c>
      <c r="T180" s="14">
        <v>0.89572099999999999</v>
      </c>
      <c r="U180" s="14">
        <v>1.4234549999999999</v>
      </c>
      <c r="V180" s="14">
        <v>2.1432509999999998</v>
      </c>
      <c r="W180" s="14">
        <v>2.0210210000000002</v>
      </c>
      <c r="X180" s="14">
        <v>2.8609830000000001</v>
      </c>
    </row>
    <row r="181" spans="1:24" ht="13.5" customHeight="1" x14ac:dyDescent="0.15">
      <c r="A181" s="1"/>
      <c r="B181" s="16" t="s">
        <v>455</v>
      </c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>
        <v>1.31E-3</v>
      </c>
      <c r="W181" s="11">
        <v>2.6852999999999998E-2</v>
      </c>
      <c r="X181" s="11">
        <v>1.159E-2</v>
      </c>
    </row>
    <row r="182" spans="1:24" ht="13.5" customHeight="1" x14ac:dyDescent="0.15">
      <c r="A182" s="1"/>
      <c r="B182" s="16" t="s">
        <v>456</v>
      </c>
      <c r="C182" s="13">
        <v>5.1533366355812271</v>
      </c>
      <c r="D182" s="14">
        <v>4.2327505100598657</v>
      </c>
      <c r="E182" s="14">
        <v>3.4535089999999999</v>
      </c>
      <c r="F182" s="14">
        <v>4.433827</v>
      </c>
      <c r="G182" s="14">
        <v>9.4521660000000001</v>
      </c>
      <c r="H182" s="14">
        <v>18.716270999999999</v>
      </c>
      <c r="I182" s="14">
        <v>33.761297999999996</v>
      </c>
      <c r="J182" s="14">
        <v>41.002395999999997</v>
      </c>
      <c r="K182" s="14">
        <v>45.548901000000001</v>
      </c>
      <c r="L182" s="14">
        <v>55.068013000000001</v>
      </c>
      <c r="M182" s="14">
        <v>72.718136999999999</v>
      </c>
      <c r="N182" s="14">
        <v>29.253990999999999</v>
      </c>
      <c r="O182" s="14">
        <v>66.260675000000006</v>
      </c>
      <c r="P182" s="14">
        <v>81.636874000000006</v>
      </c>
      <c r="Q182" s="14">
        <v>62.656078999999998</v>
      </c>
      <c r="R182" s="14">
        <v>111.48693</v>
      </c>
      <c r="S182" s="14">
        <v>53.058469000000002</v>
      </c>
      <c r="T182" s="14">
        <v>31.541799000000001</v>
      </c>
      <c r="U182" s="14">
        <v>25.622388000000001</v>
      </c>
      <c r="V182" s="14">
        <v>35.800905999999998</v>
      </c>
      <c r="W182" s="14">
        <v>38.725698999999999</v>
      </c>
      <c r="X182" s="14">
        <v>30.007666</v>
      </c>
    </row>
    <row r="183" spans="1:24" ht="13.5" customHeight="1" x14ac:dyDescent="0.15">
      <c r="A183" s="1"/>
      <c r="B183" s="16" t="s">
        <v>457</v>
      </c>
      <c r="C183" s="10">
        <v>19.561362354413902</v>
      </c>
      <c r="D183" s="11">
        <v>11.456929466141199</v>
      </c>
      <c r="E183" s="11">
        <v>14.637266</v>
      </c>
      <c r="F183" s="11">
        <v>6.8904110000000003</v>
      </c>
      <c r="G183" s="11">
        <v>4.530017</v>
      </c>
      <c r="H183" s="11">
        <v>5.5901100000000001</v>
      </c>
      <c r="I183" s="11">
        <v>5.0350099999999998</v>
      </c>
      <c r="J183" s="11">
        <v>8.6204000000000003E-2</v>
      </c>
      <c r="K183" s="11">
        <v>8.0228070000000002</v>
      </c>
      <c r="L183" s="11">
        <v>5.421627</v>
      </c>
      <c r="M183" s="11">
        <v>81.857630999999998</v>
      </c>
      <c r="N183" s="11">
        <v>9.5304179999999992</v>
      </c>
      <c r="O183" s="11">
        <v>18.128340999999999</v>
      </c>
      <c r="P183" s="11">
        <v>16.990507000000001</v>
      </c>
      <c r="Q183" s="11">
        <v>0.228939</v>
      </c>
      <c r="R183" s="11">
        <v>0.26908500000000002</v>
      </c>
      <c r="S183" s="11">
        <v>4.3544520000000002</v>
      </c>
      <c r="T183" s="11">
        <v>0.77993999999999997</v>
      </c>
      <c r="U183" s="11">
        <v>94.934431000000004</v>
      </c>
      <c r="V183" s="11">
        <v>104.642641</v>
      </c>
      <c r="W183" s="11">
        <v>89.546053000000001</v>
      </c>
      <c r="X183" s="11">
        <v>80.692471999999995</v>
      </c>
    </row>
    <row r="184" spans="1:24" ht="13.5" customHeight="1" x14ac:dyDescent="0.15">
      <c r="A184" s="1"/>
      <c r="B184" s="16" t="s">
        <v>458</v>
      </c>
      <c r="C184" s="13">
        <v>2.2445727568919001</v>
      </c>
      <c r="D184" s="14">
        <v>3.195228220475951</v>
      </c>
      <c r="E184" s="14">
        <v>0.66254000000000002</v>
      </c>
      <c r="F184" s="14">
        <v>2.1204299999999998</v>
      </c>
      <c r="G184" s="14">
        <v>2.0060030000000002</v>
      </c>
      <c r="H184" s="14">
        <v>4.9343050000000002</v>
      </c>
      <c r="I184" s="14">
        <v>6.3153439999999996</v>
      </c>
      <c r="J184" s="14">
        <v>5.9566809999999997</v>
      </c>
      <c r="K184" s="14">
        <v>6.0623100000000001</v>
      </c>
      <c r="L184" s="14">
        <v>12.517689000000001</v>
      </c>
      <c r="M184" s="14">
        <v>12.371093</v>
      </c>
      <c r="N184" s="14">
        <v>26.442329999999998</v>
      </c>
      <c r="O184" s="14">
        <v>9.6234850000000005</v>
      </c>
      <c r="P184" s="14">
        <v>7.4871109999999996</v>
      </c>
      <c r="Q184" s="14">
        <v>10.255454</v>
      </c>
      <c r="R184" s="14">
        <v>5.5798009999999998</v>
      </c>
      <c r="S184" s="14">
        <v>9.6204199999999993</v>
      </c>
      <c r="T184" s="14">
        <v>8.3598090000000003</v>
      </c>
      <c r="U184" s="14">
        <v>5.6085900000000004</v>
      </c>
      <c r="V184" s="14">
        <v>8.4675609999999999</v>
      </c>
      <c r="W184" s="14">
        <v>8.1815320000000007</v>
      </c>
      <c r="X184" s="14">
        <v>7.8992839999999998</v>
      </c>
    </row>
    <row r="185" spans="1:24" ht="13.5" customHeight="1" x14ac:dyDescent="0.15">
      <c r="A185" s="1"/>
      <c r="B185" s="16" t="s">
        <v>459</v>
      </c>
      <c r="C185" s="10">
        <v>43.085432451834173</v>
      </c>
      <c r="D185" s="11">
        <v>37.813948731341398</v>
      </c>
      <c r="E185" s="11">
        <v>41.587963000000002</v>
      </c>
      <c r="F185" s="11">
        <v>50.612997999999997</v>
      </c>
      <c r="G185" s="11">
        <v>75.777646000000004</v>
      </c>
      <c r="H185" s="11">
        <v>77.699979999999996</v>
      </c>
      <c r="I185" s="11">
        <v>162.91387599999999</v>
      </c>
      <c r="J185" s="11">
        <v>213.68408500000001</v>
      </c>
      <c r="K185" s="11">
        <v>283.90603599999997</v>
      </c>
      <c r="L185" s="11">
        <v>341.77547499999997</v>
      </c>
      <c r="M185" s="11">
        <v>312.68580300000002</v>
      </c>
      <c r="N185" s="11">
        <v>211.743694</v>
      </c>
      <c r="O185" s="11">
        <v>306.55891100000002</v>
      </c>
      <c r="P185" s="11">
        <v>396.592828</v>
      </c>
      <c r="Q185" s="11">
        <v>428.79411900000002</v>
      </c>
      <c r="R185" s="11">
        <v>389.65320300000002</v>
      </c>
      <c r="S185" s="11">
        <v>354.37900000000002</v>
      </c>
      <c r="T185" s="11">
        <v>217.74121400000001</v>
      </c>
      <c r="U185" s="11">
        <v>197.05369999999999</v>
      </c>
      <c r="V185" s="11">
        <v>235.084611</v>
      </c>
      <c r="W185" s="11">
        <v>292.66253599999999</v>
      </c>
      <c r="X185" s="11">
        <v>223.41139899999999</v>
      </c>
    </row>
    <row r="186" spans="1:24" ht="13.5" customHeight="1" x14ac:dyDescent="0.15">
      <c r="A186" s="1"/>
      <c r="B186" s="16" t="s">
        <v>460</v>
      </c>
      <c r="C186" s="13">
        <v>220.90325136755899</v>
      </c>
      <c r="D186" s="14">
        <v>228.44701147621399</v>
      </c>
      <c r="E186" s="14">
        <v>191.91430600000001</v>
      </c>
      <c r="F186" s="14">
        <v>175.23914600000001</v>
      </c>
      <c r="G186" s="14">
        <v>212.19323</v>
      </c>
      <c r="H186" s="14">
        <v>362.29440399999999</v>
      </c>
      <c r="I186" s="14">
        <v>452.08913899999999</v>
      </c>
      <c r="J186" s="14">
        <v>516.94985399999996</v>
      </c>
      <c r="K186" s="14">
        <v>684.31201899999996</v>
      </c>
      <c r="L186" s="14">
        <v>895.56801299999995</v>
      </c>
      <c r="M186" s="14">
        <v>822.77502900000002</v>
      </c>
      <c r="N186" s="14">
        <v>197.08399199999999</v>
      </c>
      <c r="O186" s="14">
        <v>202.92355499999999</v>
      </c>
      <c r="P186" s="14">
        <v>458.08436599999999</v>
      </c>
      <c r="Q186" s="14">
        <v>402.45495099999999</v>
      </c>
      <c r="R186" s="14">
        <v>361.92706299999998</v>
      </c>
      <c r="S186" s="14">
        <v>195.83756600000001</v>
      </c>
      <c r="T186" s="14">
        <v>343.50018399999999</v>
      </c>
      <c r="U186" s="14">
        <v>398.63954899999999</v>
      </c>
      <c r="V186" s="14">
        <v>180.249213</v>
      </c>
      <c r="W186" s="14">
        <v>285.96594199999998</v>
      </c>
      <c r="X186" s="14">
        <v>184.35232400000001</v>
      </c>
    </row>
    <row r="187" spans="1:24" ht="13.5" customHeight="1" x14ac:dyDescent="0.15">
      <c r="A187" s="1"/>
      <c r="B187" s="16" t="s">
        <v>461</v>
      </c>
      <c r="C187" s="10">
        <v>0.11554810904914201</v>
      </c>
      <c r="D187" s="11">
        <v>9.5038278685988187E-2</v>
      </c>
      <c r="E187" s="11"/>
      <c r="F187" s="11"/>
      <c r="G187" s="11">
        <v>6.4787999999999998E-2</v>
      </c>
      <c r="H187" s="11">
        <v>2.9940000000000001E-2</v>
      </c>
      <c r="I187" s="11">
        <v>5.3412000000000001E-2</v>
      </c>
      <c r="J187" s="11">
        <v>0.10412</v>
      </c>
      <c r="K187" s="11">
        <v>6.0514999999999999E-2</v>
      </c>
      <c r="L187" s="11">
        <v>7.1276000000000006E-2</v>
      </c>
      <c r="M187" s="11">
        <v>0.33899699999999999</v>
      </c>
      <c r="N187" s="11">
        <v>5.9331000000000002E-2</v>
      </c>
      <c r="O187" s="11">
        <v>2.9393690000000001</v>
      </c>
      <c r="P187" s="11">
        <v>0.92577100000000001</v>
      </c>
      <c r="Q187" s="11">
        <v>0.137795</v>
      </c>
      <c r="R187" s="11">
        <v>4.9659370000000003</v>
      </c>
      <c r="S187" s="11">
        <v>0.193573</v>
      </c>
      <c r="T187" s="11">
        <v>7.020492</v>
      </c>
      <c r="U187" s="11">
        <v>0.36067199999999999</v>
      </c>
      <c r="V187" s="11">
        <v>0.25906499999999999</v>
      </c>
      <c r="W187" s="11">
        <v>0.33605200000000002</v>
      </c>
      <c r="X187" s="11">
        <v>0.228043</v>
      </c>
    </row>
    <row r="188" spans="1:24" ht="13.5" customHeight="1" x14ac:dyDescent="0.15">
      <c r="A188" s="1"/>
      <c r="B188" s="15" t="s">
        <v>462</v>
      </c>
      <c r="C188" s="13">
        <v>885.38863635174971</v>
      </c>
      <c r="D188" s="14">
        <v>582.76210309053749</v>
      </c>
      <c r="E188" s="14">
        <v>701.13813900000002</v>
      </c>
      <c r="F188" s="14">
        <v>1197.354926</v>
      </c>
      <c r="G188" s="14">
        <v>933.473118</v>
      </c>
      <c r="H188" s="14">
        <v>1268.7098840000001</v>
      </c>
      <c r="I188" s="14">
        <v>1919.1301719999999</v>
      </c>
      <c r="J188" s="14">
        <v>2313.1058229999999</v>
      </c>
      <c r="K188" s="14">
        <v>3088.117307</v>
      </c>
      <c r="L188" s="14">
        <v>4710.6609319999998</v>
      </c>
      <c r="M188" s="14">
        <v>6248.0925029999999</v>
      </c>
      <c r="N188" s="14">
        <v>2881.768896</v>
      </c>
      <c r="O188" s="14">
        <v>3228.320796</v>
      </c>
      <c r="P188" s="14">
        <v>4054.9359060000002</v>
      </c>
      <c r="Q188" s="14">
        <v>4196.8120209999997</v>
      </c>
      <c r="R188" s="14">
        <v>3713.0764949999998</v>
      </c>
      <c r="S188" s="14">
        <v>3255.5553479999999</v>
      </c>
      <c r="T188" s="14">
        <v>3162.3501529999999</v>
      </c>
      <c r="U188" s="14">
        <v>3551.0825749999999</v>
      </c>
      <c r="V188" s="14">
        <v>3176.4238519999999</v>
      </c>
      <c r="W188" s="14">
        <v>3197.8284709999998</v>
      </c>
      <c r="X188" s="14">
        <v>2794.1798920000001</v>
      </c>
    </row>
    <row r="189" spans="1:24" ht="13.5" customHeight="1" x14ac:dyDescent="0.15">
      <c r="A189" s="1"/>
      <c r="B189" s="16" t="s">
        <v>463</v>
      </c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>
        <v>4.3999999999999999E-5</v>
      </c>
      <c r="W189" s="11">
        <v>2.8930000000000002E-3</v>
      </c>
      <c r="X189" s="11">
        <v>3.0869999999999999E-3</v>
      </c>
    </row>
    <row r="190" spans="1:24" ht="13.5" customHeight="1" x14ac:dyDescent="0.15">
      <c r="A190" s="1"/>
      <c r="B190" s="16" t="s">
        <v>464</v>
      </c>
      <c r="C190" s="13"/>
      <c r="D190" s="14"/>
      <c r="E190" s="14">
        <v>0.99388799999999999</v>
      </c>
      <c r="F190" s="14">
        <v>0.195744</v>
      </c>
      <c r="G190" s="14">
        <v>0.43225200000000003</v>
      </c>
      <c r="H190" s="14">
        <v>0.199548</v>
      </c>
      <c r="I190" s="14">
        <v>6.4944000000000002E-2</v>
      </c>
      <c r="J190" s="14">
        <v>0.15584500000000001</v>
      </c>
      <c r="K190" s="14"/>
      <c r="L190" s="14"/>
      <c r="M190" s="14"/>
      <c r="N190" s="14"/>
      <c r="O190" s="14">
        <v>6.0727999999999997E-2</v>
      </c>
      <c r="P190" s="14">
        <v>59.083745</v>
      </c>
      <c r="Q190" s="14">
        <v>0.85390299999999997</v>
      </c>
      <c r="R190" s="14">
        <v>0.34854000000000002</v>
      </c>
      <c r="S190" s="14">
        <v>0.22547900000000001</v>
      </c>
      <c r="T190" s="14">
        <v>0.17052</v>
      </c>
      <c r="U190" s="14">
        <v>4.6719999999999998E-2</v>
      </c>
      <c r="V190" s="14">
        <v>6.8983000000000003E-2</v>
      </c>
      <c r="W190" s="14">
        <v>0.29730400000000001</v>
      </c>
      <c r="X190" s="14">
        <v>0.43217299999999997</v>
      </c>
    </row>
    <row r="191" spans="1:24" ht="13.5" customHeight="1" x14ac:dyDescent="0.15">
      <c r="A191" s="1"/>
      <c r="B191" s="16" t="s">
        <v>465</v>
      </c>
      <c r="C191" s="10">
        <v>224.92142585725</v>
      </c>
      <c r="D191" s="11">
        <v>202.11938253572799</v>
      </c>
      <c r="E191" s="11">
        <v>202.47591600000001</v>
      </c>
      <c r="F191" s="11">
        <v>233.92111</v>
      </c>
      <c r="G191" s="11">
        <v>241.87943999999999</v>
      </c>
      <c r="H191" s="11">
        <v>304.58083900000003</v>
      </c>
      <c r="I191" s="11">
        <v>574.63090299999999</v>
      </c>
      <c r="J191" s="11">
        <v>462.11444799999998</v>
      </c>
      <c r="K191" s="11">
        <v>1011.011105</v>
      </c>
      <c r="L191" s="11">
        <v>1896.011878</v>
      </c>
      <c r="M191" s="11">
        <v>1073.442798</v>
      </c>
      <c r="N191" s="11">
        <v>911.06561799999997</v>
      </c>
      <c r="O191" s="11">
        <v>971.12311799999998</v>
      </c>
      <c r="P191" s="11">
        <v>1173.9475950000001</v>
      </c>
      <c r="Q191" s="11">
        <v>1085.146416</v>
      </c>
      <c r="R191" s="11">
        <v>775.79592400000001</v>
      </c>
      <c r="S191" s="11">
        <v>554.83613500000001</v>
      </c>
      <c r="T191" s="11">
        <v>646.21576400000004</v>
      </c>
      <c r="U191" s="11">
        <v>872.50181699999996</v>
      </c>
      <c r="V191" s="11">
        <v>542.35679400000004</v>
      </c>
      <c r="W191" s="11">
        <v>544.48577399999999</v>
      </c>
      <c r="X191" s="11">
        <v>632.45544600000005</v>
      </c>
    </row>
    <row r="192" spans="1:24" ht="13.5" customHeight="1" x14ac:dyDescent="0.15">
      <c r="A192" s="1"/>
      <c r="B192" s="16" t="s">
        <v>466</v>
      </c>
      <c r="C192" s="1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>
        <v>7.0179999999999999E-3</v>
      </c>
      <c r="P192" s="14">
        <v>42.043824000000001</v>
      </c>
      <c r="Q192" s="14">
        <v>5.04E-4</v>
      </c>
      <c r="R192" s="14">
        <v>2.0136999999999999E-2</v>
      </c>
      <c r="S192" s="14">
        <v>6.4952999999999997E-2</v>
      </c>
      <c r="T192" s="14">
        <v>3.0200000000000002E-4</v>
      </c>
      <c r="U192" s="14">
        <v>4.7024000000000003E-2</v>
      </c>
      <c r="V192" s="14">
        <v>1.9823E-2</v>
      </c>
      <c r="W192" s="14">
        <v>4.3823000000000001E-2</v>
      </c>
      <c r="X192" s="14">
        <v>3.4009999999999999E-2</v>
      </c>
    </row>
    <row r="193" spans="1:24" ht="13.5" customHeight="1" x14ac:dyDescent="0.15">
      <c r="A193" s="1"/>
      <c r="B193" s="16" t="s">
        <v>467</v>
      </c>
      <c r="C193" s="10">
        <v>1.43983990227883</v>
      </c>
      <c r="D193" s="11">
        <v>2.2055954351398692</v>
      </c>
      <c r="E193" s="11">
        <v>1.0865069999999999</v>
      </c>
      <c r="F193" s="11">
        <v>0.60300200000000004</v>
      </c>
      <c r="G193" s="11">
        <v>0.91051700000000002</v>
      </c>
      <c r="H193" s="11">
        <v>0.33305899999999999</v>
      </c>
      <c r="I193" s="11">
        <v>6.4659999999999995E-2</v>
      </c>
      <c r="J193" s="11">
        <v>4.2974139999999998</v>
      </c>
      <c r="K193" s="11">
        <v>3.1064500000000002</v>
      </c>
      <c r="L193" s="11">
        <v>13.559426</v>
      </c>
      <c r="M193" s="11">
        <v>25.724772000000002</v>
      </c>
      <c r="N193" s="11">
        <v>23.863136000000001</v>
      </c>
      <c r="O193" s="11">
        <v>26.083870000000001</v>
      </c>
      <c r="P193" s="11">
        <v>6.0963520000000004</v>
      </c>
      <c r="Q193" s="11">
        <v>20.864325000000001</v>
      </c>
      <c r="R193" s="11">
        <v>12.908773</v>
      </c>
      <c r="S193" s="11">
        <v>27.498918</v>
      </c>
      <c r="T193" s="11">
        <v>16.011438999999999</v>
      </c>
      <c r="U193" s="11">
        <v>32.805121</v>
      </c>
      <c r="V193" s="11">
        <v>19.805565999999999</v>
      </c>
      <c r="W193" s="11">
        <v>0.753525</v>
      </c>
      <c r="X193" s="11">
        <v>0.60716899999999996</v>
      </c>
    </row>
    <row r="194" spans="1:24" ht="13.5" customHeight="1" x14ac:dyDescent="0.15">
      <c r="A194" s="1"/>
      <c r="B194" s="16" t="s">
        <v>468</v>
      </c>
      <c r="C194" s="13">
        <v>0.306454075229533</v>
      </c>
      <c r="D194" s="14">
        <v>0.65541504436590758</v>
      </c>
      <c r="E194" s="14">
        <v>0.22667999999999999</v>
      </c>
      <c r="F194" s="14">
        <v>6.5304000000000001E-2</v>
      </c>
      <c r="G194" s="14">
        <v>4.3032000000000001E-2</v>
      </c>
      <c r="H194" s="14">
        <v>4.2936000000000002E-2</v>
      </c>
      <c r="I194" s="14">
        <v>3.4152000000000002E-2</v>
      </c>
      <c r="J194" s="14">
        <v>7.9328999999999997E-2</v>
      </c>
      <c r="K194" s="14">
        <v>8.6433999999999997E-2</v>
      </c>
      <c r="L194" s="14">
        <v>7.8844999999999998E-2</v>
      </c>
      <c r="M194" s="14">
        <v>0.16380600000000001</v>
      </c>
      <c r="N194" s="14">
        <v>0.41307500000000003</v>
      </c>
      <c r="O194" s="14">
        <v>0.30928800000000001</v>
      </c>
      <c r="P194" s="14">
        <v>0.46453800000000001</v>
      </c>
      <c r="Q194" s="14">
        <v>0.69932300000000003</v>
      </c>
      <c r="R194" s="14">
        <v>0.53119099999999997</v>
      </c>
      <c r="S194" s="14">
        <v>1.7419549999999999</v>
      </c>
      <c r="T194" s="14">
        <v>1.79192</v>
      </c>
      <c r="U194" s="14">
        <v>2.1182759999999998</v>
      </c>
      <c r="V194" s="14">
        <v>2.4248440000000002</v>
      </c>
      <c r="W194" s="14">
        <v>1.5596399999999999</v>
      </c>
      <c r="X194" s="14">
        <v>1.9330290000000001</v>
      </c>
    </row>
    <row r="195" spans="1:24" ht="13.5" customHeight="1" x14ac:dyDescent="0.15">
      <c r="A195" s="1"/>
      <c r="B195" s="16" t="s">
        <v>469</v>
      </c>
      <c r="C195" s="10"/>
      <c r="D195" s="11"/>
      <c r="E195" s="11"/>
      <c r="F195" s="11">
        <v>4.9632000000000003E-2</v>
      </c>
      <c r="G195" s="11">
        <v>0.81019200000000002</v>
      </c>
      <c r="H195" s="11">
        <v>1.919532</v>
      </c>
      <c r="I195" s="11">
        <v>3.1979280000000001</v>
      </c>
      <c r="J195" s="11">
        <v>3.8123390000000001</v>
      </c>
      <c r="K195" s="11"/>
      <c r="L195" s="11"/>
      <c r="M195" s="11"/>
      <c r="N195" s="11"/>
      <c r="O195" s="11">
        <v>0.31502599999999997</v>
      </c>
      <c r="P195" s="11">
        <v>0.42516500000000002</v>
      </c>
      <c r="Q195" s="11">
        <v>7.1190000000000003E-2</v>
      </c>
      <c r="R195" s="11">
        <v>0.258824</v>
      </c>
      <c r="S195" s="11">
        <v>6.2398000000000002E-2</v>
      </c>
      <c r="T195" s="11">
        <v>8.1456000000000001E-2</v>
      </c>
      <c r="U195" s="11">
        <v>0.160051</v>
      </c>
      <c r="V195" s="11">
        <v>0.30411300000000002</v>
      </c>
      <c r="W195" s="11">
        <v>0.43665999999999999</v>
      </c>
      <c r="X195" s="11">
        <v>0.21835299999999999</v>
      </c>
    </row>
    <row r="196" spans="1:24" ht="13.5" customHeight="1" x14ac:dyDescent="0.15">
      <c r="A196" s="1"/>
      <c r="B196" s="16" t="s">
        <v>470</v>
      </c>
      <c r="C196" s="13">
        <v>0.72501132263260304</v>
      </c>
      <c r="D196" s="14">
        <v>3.9300886083728215</v>
      </c>
      <c r="E196" s="14">
        <v>1.8728279999999999</v>
      </c>
      <c r="F196" s="14">
        <v>0.91863600000000001</v>
      </c>
      <c r="G196" s="14">
        <v>0.14726400000000001</v>
      </c>
      <c r="H196" s="14"/>
      <c r="I196" s="14">
        <v>3.7164000000000003E-2</v>
      </c>
      <c r="J196" s="14"/>
      <c r="K196" s="14"/>
      <c r="L196" s="14">
        <v>3.9514520000000002</v>
      </c>
      <c r="M196" s="14">
        <v>74.765012999999996</v>
      </c>
      <c r="N196" s="14">
        <v>5.0057999999999998E-2</v>
      </c>
      <c r="O196" s="14">
        <v>5.4233000000000003E-2</v>
      </c>
      <c r="P196" s="14">
        <v>0.12673300000000001</v>
      </c>
      <c r="Q196" s="14">
        <v>0.105461</v>
      </c>
      <c r="R196" s="14">
        <v>3.0316169999999998</v>
      </c>
      <c r="S196" s="14">
        <v>0.160992</v>
      </c>
      <c r="T196" s="14">
        <v>1.063998</v>
      </c>
      <c r="U196" s="14">
        <v>0.38390299999999999</v>
      </c>
      <c r="V196" s="14">
        <v>0.243065</v>
      </c>
      <c r="W196" s="14">
        <v>3.6381999999999998E-2</v>
      </c>
      <c r="X196" s="14">
        <v>6.1260000000000004E-3</v>
      </c>
    </row>
    <row r="197" spans="1:24" ht="13.5" customHeight="1" x14ac:dyDescent="0.15">
      <c r="A197" s="1"/>
      <c r="B197" s="16" t="s">
        <v>471</v>
      </c>
      <c r="C197" s="10">
        <v>9.3486998682274225E-2</v>
      </c>
      <c r="D197" s="11">
        <v>0.1690255267469</v>
      </c>
      <c r="E197" s="11">
        <v>0.25215599999999999</v>
      </c>
      <c r="F197" s="11">
        <v>0.102036</v>
      </c>
      <c r="G197" s="11">
        <v>0.21312</v>
      </c>
      <c r="H197" s="11">
        <v>0.44433600000000001</v>
      </c>
      <c r="I197" s="11">
        <v>0.61819199999999996</v>
      </c>
      <c r="J197" s="11">
        <v>0.38558399999999998</v>
      </c>
      <c r="K197" s="11">
        <v>1.829393</v>
      </c>
      <c r="L197" s="11">
        <v>18.451657000000001</v>
      </c>
      <c r="M197" s="11">
        <v>1.519811</v>
      </c>
      <c r="N197" s="11">
        <v>0.75270999999999999</v>
      </c>
      <c r="O197" s="11">
        <v>4.9901340000000003</v>
      </c>
      <c r="P197" s="11">
        <v>1.1752720000000001</v>
      </c>
      <c r="Q197" s="11">
        <v>1.9309829999999999</v>
      </c>
      <c r="R197" s="11">
        <v>2.118716</v>
      </c>
      <c r="S197" s="11">
        <v>2.2748110000000001</v>
      </c>
      <c r="T197" s="11">
        <v>2.8368699999999998</v>
      </c>
      <c r="U197" s="11">
        <v>1.7519629999999999</v>
      </c>
      <c r="V197" s="11">
        <v>1.4829540000000001</v>
      </c>
      <c r="W197" s="11">
        <v>1.437049</v>
      </c>
      <c r="X197" s="11">
        <v>1.1657999999999999</v>
      </c>
    </row>
    <row r="198" spans="1:24" ht="13.5" customHeight="1" x14ac:dyDescent="0.15">
      <c r="A198" s="1"/>
      <c r="B198" s="16" t="s">
        <v>472</v>
      </c>
      <c r="C198" s="13">
        <v>248.12155450799099</v>
      </c>
      <c r="D198" s="14">
        <v>243.60017751342286</v>
      </c>
      <c r="E198" s="14">
        <v>309.60752500000001</v>
      </c>
      <c r="F198" s="14">
        <v>726.44440399999996</v>
      </c>
      <c r="G198" s="14">
        <v>490.96524699999998</v>
      </c>
      <c r="H198" s="14">
        <v>747.82086300000003</v>
      </c>
      <c r="I198" s="14">
        <v>1050.233203</v>
      </c>
      <c r="J198" s="14">
        <v>1384.6019449999999</v>
      </c>
      <c r="K198" s="14">
        <v>1459.6585279999999</v>
      </c>
      <c r="L198" s="14">
        <v>1758.2070000000001</v>
      </c>
      <c r="M198" s="14">
        <v>1778.706115</v>
      </c>
      <c r="N198" s="14">
        <v>1318.902685</v>
      </c>
      <c r="O198" s="14">
        <v>1451.129457</v>
      </c>
      <c r="P198" s="14">
        <v>1768.674608</v>
      </c>
      <c r="Q198" s="14">
        <v>1772.7022649999999</v>
      </c>
      <c r="R198" s="14">
        <v>1704.554582</v>
      </c>
      <c r="S198" s="14">
        <v>1452.311385</v>
      </c>
      <c r="T198" s="14">
        <v>1480.6809490000001</v>
      </c>
      <c r="U198" s="14">
        <v>1490.5557799999999</v>
      </c>
      <c r="V198" s="14">
        <v>1653.945843</v>
      </c>
      <c r="W198" s="14">
        <v>1572.4821079999999</v>
      </c>
      <c r="X198" s="14">
        <v>1256.671038</v>
      </c>
    </row>
    <row r="199" spans="1:24" ht="13.5" customHeight="1" x14ac:dyDescent="0.15">
      <c r="A199" s="1"/>
      <c r="B199" s="16" t="s">
        <v>473</v>
      </c>
      <c r="C199" s="10">
        <v>29.883254302701094</v>
      </c>
      <c r="D199" s="11">
        <v>23.256541817627916</v>
      </c>
      <c r="E199" s="11">
        <v>25.659547</v>
      </c>
      <c r="F199" s="11">
        <v>14.333847</v>
      </c>
      <c r="G199" s="11">
        <v>23.607351999999999</v>
      </c>
      <c r="H199" s="11">
        <v>48.073493999999997</v>
      </c>
      <c r="I199" s="11">
        <v>39.862748000000003</v>
      </c>
      <c r="J199" s="11">
        <v>56.275702000000003</v>
      </c>
      <c r="K199" s="11">
        <v>79.368026</v>
      </c>
      <c r="L199" s="11">
        <v>112.44362599999999</v>
      </c>
      <c r="M199" s="11">
        <v>166.41323199999999</v>
      </c>
      <c r="N199" s="11">
        <v>108.705078</v>
      </c>
      <c r="O199" s="11">
        <v>84.646765000000002</v>
      </c>
      <c r="P199" s="11">
        <v>120.47451599999999</v>
      </c>
      <c r="Q199" s="11">
        <v>154.899584</v>
      </c>
      <c r="R199" s="11">
        <v>119.534763</v>
      </c>
      <c r="S199" s="11">
        <v>151.320548</v>
      </c>
      <c r="T199" s="11">
        <v>135.416697</v>
      </c>
      <c r="U199" s="11">
        <v>104.95014500000001</v>
      </c>
      <c r="V199" s="11">
        <v>127.980155</v>
      </c>
      <c r="W199" s="11">
        <v>189.007094</v>
      </c>
      <c r="X199" s="11">
        <v>100.758471</v>
      </c>
    </row>
    <row r="200" spans="1:24" ht="13.5" customHeight="1" x14ac:dyDescent="0.15">
      <c r="A200" s="1"/>
      <c r="B200" s="16" t="s">
        <v>474</v>
      </c>
      <c r="C200" s="13">
        <v>5.6643134407725224</v>
      </c>
      <c r="D200" s="14">
        <v>2.3796297059786102</v>
      </c>
      <c r="E200" s="14">
        <v>2.3593030000000002</v>
      </c>
      <c r="F200" s="14">
        <v>7.2736729999999996</v>
      </c>
      <c r="G200" s="14">
        <v>4.5957970000000001</v>
      </c>
      <c r="H200" s="14">
        <v>14.570629</v>
      </c>
      <c r="I200" s="14">
        <v>34.382258</v>
      </c>
      <c r="J200" s="14">
        <v>32.417400999999998</v>
      </c>
      <c r="K200" s="14">
        <v>46.458533000000003</v>
      </c>
      <c r="L200" s="14">
        <v>242.79772299999999</v>
      </c>
      <c r="M200" s="14">
        <v>36.138720999999997</v>
      </c>
      <c r="N200" s="14">
        <v>34.229385999999998</v>
      </c>
      <c r="O200" s="14">
        <v>51.266565</v>
      </c>
      <c r="P200" s="14">
        <v>24.774778000000001</v>
      </c>
      <c r="Q200" s="14">
        <v>136.63317699999999</v>
      </c>
      <c r="R200" s="14">
        <v>49.838254999999997</v>
      </c>
      <c r="S200" s="14">
        <v>242.04536899999999</v>
      </c>
      <c r="T200" s="14">
        <v>155.02561800000001</v>
      </c>
      <c r="U200" s="14">
        <v>65.142274999999998</v>
      </c>
      <c r="V200" s="14">
        <v>28.201277999999999</v>
      </c>
      <c r="W200" s="14">
        <v>38.276713000000001</v>
      </c>
      <c r="X200" s="14">
        <v>15.807698</v>
      </c>
    </row>
    <row r="201" spans="1:24" ht="13.5" customHeight="1" x14ac:dyDescent="0.15">
      <c r="A201" s="1"/>
      <c r="B201" s="16" t="s">
        <v>475</v>
      </c>
      <c r="C201" s="10">
        <v>2.83884973814129</v>
      </c>
      <c r="D201" s="11">
        <v>4.4535633851079925</v>
      </c>
      <c r="E201" s="11">
        <v>3.1992479999999999</v>
      </c>
      <c r="F201" s="11">
        <v>7.7033649999999998</v>
      </c>
      <c r="G201" s="11">
        <v>9.7413530000000002</v>
      </c>
      <c r="H201" s="11">
        <v>17.202247</v>
      </c>
      <c r="I201" s="11">
        <v>37.542458000000003</v>
      </c>
      <c r="J201" s="11">
        <v>47.448345000000003</v>
      </c>
      <c r="K201" s="11">
        <v>37.477513000000002</v>
      </c>
      <c r="L201" s="11">
        <v>30.706102999999999</v>
      </c>
      <c r="M201" s="11">
        <v>27.341663</v>
      </c>
      <c r="N201" s="11">
        <v>33.045775999999996</v>
      </c>
      <c r="O201" s="11">
        <v>30.205545000000001</v>
      </c>
      <c r="P201" s="11">
        <v>37.291702000000001</v>
      </c>
      <c r="Q201" s="11">
        <v>37.000700999999999</v>
      </c>
      <c r="R201" s="11">
        <v>37.586722999999999</v>
      </c>
      <c r="S201" s="11">
        <v>24.999949999999998</v>
      </c>
      <c r="T201" s="11">
        <v>14.437935</v>
      </c>
      <c r="U201" s="11">
        <v>14.222374</v>
      </c>
      <c r="V201" s="11">
        <v>16.639094</v>
      </c>
      <c r="W201" s="11">
        <v>18.404976999999999</v>
      </c>
      <c r="X201" s="11">
        <v>23.059258</v>
      </c>
    </row>
    <row r="202" spans="1:24" ht="13.5" customHeight="1" x14ac:dyDescent="0.15">
      <c r="A202" s="1"/>
      <c r="B202" s="16" t="s">
        <v>476</v>
      </c>
      <c r="C202" s="13">
        <v>8.1913191505349907</v>
      </c>
      <c r="D202" s="14">
        <v>1.93739849552903</v>
      </c>
      <c r="E202" s="14">
        <v>0.67211399999999999</v>
      </c>
      <c r="F202" s="14">
        <v>0.27841500000000002</v>
      </c>
      <c r="G202" s="14">
        <v>0.43442599999999998</v>
      </c>
      <c r="H202" s="14">
        <v>0.38426300000000002</v>
      </c>
      <c r="I202" s="14">
        <v>0.28683199999999998</v>
      </c>
      <c r="J202" s="14">
        <v>0.54766099999999995</v>
      </c>
      <c r="K202" s="14">
        <v>0.13090599999999999</v>
      </c>
      <c r="L202" s="14">
        <v>0.222689</v>
      </c>
      <c r="M202" s="14">
        <v>7.4623999999999996E-2</v>
      </c>
      <c r="N202" s="14">
        <v>5.1373000000000002E-2</v>
      </c>
      <c r="O202" s="14">
        <v>3.1475000000000003E-2</v>
      </c>
      <c r="P202" s="14">
        <v>4.0156999999999998E-2</v>
      </c>
      <c r="Q202" s="14">
        <v>0.15823499999999999</v>
      </c>
      <c r="R202" s="14">
        <v>5.8326999999999997E-2</v>
      </c>
      <c r="S202" s="14">
        <v>2.9240629999999999</v>
      </c>
      <c r="T202" s="14">
        <v>6.5715999999999997E-2</v>
      </c>
      <c r="U202" s="14">
        <v>0.81953799999999999</v>
      </c>
      <c r="V202" s="14">
        <v>0.28119</v>
      </c>
      <c r="W202" s="14">
        <v>0.17832700000000001</v>
      </c>
      <c r="X202" s="14">
        <v>0.80147100000000004</v>
      </c>
    </row>
    <row r="203" spans="1:24" ht="13.5" customHeight="1" x14ac:dyDescent="0.15">
      <c r="A203" s="1"/>
      <c r="B203" s="16" t="s">
        <v>477</v>
      </c>
      <c r="C203" s="10">
        <v>0.60280405775961554</v>
      </c>
      <c r="D203" s="11">
        <v>0.69842558588983517</v>
      </c>
      <c r="E203" s="11">
        <v>0.57579599999999997</v>
      </c>
      <c r="F203" s="11">
        <v>0.90157799999999999</v>
      </c>
      <c r="G203" s="11">
        <v>1.063917</v>
      </c>
      <c r="H203" s="11">
        <v>1.512297</v>
      </c>
      <c r="I203" s="11">
        <v>1.990515</v>
      </c>
      <c r="J203" s="11">
        <v>3.8442940000000001</v>
      </c>
      <c r="K203" s="11">
        <v>6.0853279999999996</v>
      </c>
      <c r="L203" s="11">
        <v>7.8401019999999999</v>
      </c>
      <c r="M203" s="11">
        <v>8.5753109999999992</v>
      </c>
      <c r="N203" s="11">
        <v>7.2370859999999997</v>
      </c>
      <c r="O203" s="11">
        <v>6.8980779999999999</v>
      </c>
      <c r="P203" s="11">
        <v>7.9807680000000003</v>
      </c>
      <c r="Q203" s="11">
        <v>8.6897339999999996</v>
      </c>
      <c r="R203" s="11">
        <v>12.350095</v>
      </c>
      <c r="S203" s="11">
        <v>19.889382999999999</v>
      </c>
      <c r="T203" s="11">
        <v>12.901738</v>
      </c>
      <c r="U203" s="11">
        <v>24.779665999999999</v>
      </c>
      <c r="V203" s="11">
        <v>29.303182</v>
      </c>
      <c r="W203" s="11">
        <v>33.250197999999997</v>
      </c>
      <c r="X203" s="11">
        <v>13.296533999999999</v>
      </c>
    </row>
    <row r="204" spans="1:24" ht="13.5" customHeight="1" x14ac:dyDescent="0.15">
      <c r="A204" s="1"/>
      <c r="B204" s="16" t="s">
        <v>478</v>
      </c>
      <c r="C204" s="13">
        <v>11.222856039954602</v>
      </c>
      <c r="D204" s="14">
        <v>4.1496533864182998</v>
      </c>
      <c r="E204" s="14">
        <v>3.8681220000000001</v>
      </c>
      <c r="F204" s="14">
        <v>2.3059759999999998</v>
      </c>
      <c r="G204" s="14">
        <v>3.1285880000000001</v>
      </c>
      <c r="H204" s="14">
        <v>4.5038239999999998</v>
      </c>
      <c r="I204" s="14">
        <v>2.6857500000000001</v>
      </c>
      <c r="J204" s="14">
        <v>3.4441380000000001</v>
      </c>
      <c r="K204" s="14">
        <v>8.9512809999999998</v>
      </c>
      <c r="L204" s="14">
        <v>76.912222999999997</v>
      </c>
      <c r="M204" s="14">
        <v>2251.928453</v>
      </c>
      <c r="N204" s="14">
        <v>3.446037</v>
      </c>
      <c r="O204" s="14">
        <v>5.2109030000000001</v>
      </c>
      <c r="P204" s="14">
        <v>80.999218999999997</v>
      </c>
      <c r="Q204" s="14">
        <v>82.085572999999997</v>
      </c>
      <c r="R204" s="14">
        <v>83.294510000000002</v>
      </c>
      <c r="S204" s="14">
        <v>6.2091209999999997</v>
      </c>
      <c r="T204" s="14">
        <v>7.1519069999999996</v>
      </c>
      <c r="U204" s="14">
        <v>7.0143079999999998</v>
      </c>
      <c r="V204" s="14">
        <v>11.304041</v>
      </c>
      <c r="W204" s="14">
        <v>8.1525280000000002</v>
      </c>
      <c r="X204" s="14">
        <v>10.294822999999999</v>
      </c>
    </row>
    <row r="205" spans="1:24" ht="13.5" customHeight="1" x14ac:dyDescent="0.15">
      <c r="A205" s="1"/>
      <c r="B205" s="16" t="s">
        <v>479</v>
      </c>
      <c r="C205" s="10">
        <v>0.21638930307483401</v>
      </c>
      <c r="D205" s="11"/>
      <c r="E205" s="11"/>
      <c r="F205" s="11"/>
      <c r="G205" s="11">
        <v>0.14555999999999999</v>
      </c>
      <c r="H205" s="11">
        <v>0.28643999999999997</v>
      </c>
      <c r="I205" s="11">
        <v>0.20988000000000001</v>
      </c>
      <c r="J205" s="11">
        <v>1.1504099999999999</v>
      </c>
      <c r="K205" s="11">
        <v>1.4842660000000001</v>
      </c>
      <c r="L205" s="11">
        <v>1.3900090000000001</v>
      </c>
      <c r="M205" s="11">
        <v>2.1429040000000001</v>
      </c>
      <c r="N205" s="11">
        <v>2.4433929999999999</v>
      </c>
      <c r="O205" s="11">
        <v>1.4034660000000001</v>
      </c>
      <c r="P205" s="11">
        <v>3.8568039999999999</v>
      </c>
      <c r="Q205" s="11">
        <v>4.9033230000000003</v>
      </c>
      <c r="R205" s="11">
        <v>4.2545859999999998</v>
      </c>
      <c r="S205" s="11">
        <v>4.5862939999999996</v>
      </c>
      <c r="T205" s="11">
        <v>3.1466569999999998</v>
      </c>
      <c r="U205" s="11">
        <v>3.456995</v>
      </c>
      <c r="V205" s="11">
        <v>7.872973</v>
      </c>
      <c r="W205" s="11">
        <v>5.7306179999999998</v>
      </c>
      <c r="X205" s="11">
        <v>2.448143</v>
      </c>
    </row>
    <row r="206" spans="1:24" ht="13.5" customHeight="1" x14ac:dyDescent="0.15">
      <c r="A206" s="1"/>
      <c r="B206" s="16" t="s">
        <v>480</v>
      </c>
      <c r="C206" s="13"/>
      <c r="D206" s="14"/>
      <c r="E206" s="14"/>
      <c r="F206" s="14"/>
      <c r="G206" s="14">
        <v>9.1548000000000004E-2</v>
      </c>
      <c r="H206" s="14">
        <v>0.878664</v>
      </c>
      <c r="I206" s="14">
        <v>1.1597759999999999</v>
      </c>
      <c r="J206" s="14">
        <v>1.9992639999999999</v>
      </c>
      <c r="K206" s="14"/>
      <c r="L206" s="14"/>
      <c r="M206" s="14"/>
      <c r="N206" s="14"/>
      <c r="O206" s="14">
        <v>2.746305</v>
      </c>
      <c r="P206" s="14">
        <v>2.195465</v>
      </c>
      <c r="Q206" s="14">
        <v>3.328255</v>
      </c>
      <c r="R206" s="14">
        <v>2.2989000000000002</v>
      </c>
      <c r="S206" s="14">
        <v>1.4300310000000001</v>
      </c>
      <c r="T206" s="14">
        <v>3.59205</v>
      </c>
      <c r="U206" s="14">
        <v>1.2348140000000001</v>
      </c>
      <c r="V206" s="14">
        <v>0.45535599999999998</v>
      </c>
      <c r="W206" s="14">
        <v>2.2040350000000002</v>
      </c>
      <c r="X206" s="14">
        <v>3.3031950000000001</v>
      </c>
    </row>
    <row r="207" spans="1:24" ht="13.5" customHeight="1" x14ac:dyDescent="0.15">
      <c r="A207" s="1"/>
      <c r="B207" s="16" t="s">
        <v>481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>
        <v>1.457E-3</v>
      </c>
      <c r="P207" s="11">
        <v>8.9499999999999996E-4</v>
      </c>
      <c r="Q207" s="11">
        <v>8.2100000000000001E-4</v>
      </c>
      <c r="R207" s="11">
        <v>6.7532550000000002</v>
      </c>
      <c r="S207" s="11">
        <v>1.3290000000000001E-3</v>
      </c>
      <c r="T207" s="11">
        <v>9.2E-5</v>
      </c>
      <c r="U207" s="11">
        <v>1.64E-4</v>
      </c>
      <c r="V207" s="11">
        <v>3.6299999999999999E-4</v>
      </c>
      <c r="W207" s="11">
        <v>1.0480000000000001E-3</v>
      </c>
      <c r="X207" s="11">
        <v>6.4390000000000003E-3</v>
      </c>
    </row>
    <row r="208" spans="1:24" ht="13.5" customHeight="1" x14ac:dyDescent="0.15">
      <c r="A208" s="1"/>
      <c r="B208" s="16" t="s">
        <v>482</v>
      </c>
      <c r="C208" s="13"/>
      <c r="D208" s="14"/>
      <c r="E208" s="14"/>
      <c r="F208" s="14"/>
      <c r="G208" s="14"/>
      <c r="H208" s="14">
        <v>4.8767999999999999E-2</v>
      </c>
      <c r="I208" s="14"/>
      <c r="J208" s="14"/>
      <c r="K208" s="14"/>
      <c r="L208" s="14"/>
      <c r="M208" s="14"/>
      <c r="N208" s="14"/>
      <c r="O208" s="14">
        <v>1.9719999999999998E-3</v>
      </c>
      <c r="P208" s="14">
        <v>5.0200000000000002E-3</v>
      </c>
      <c r="Q208" s="14">
        <v>1.2933E-2</v>
      </c>
      <c r="R208" s="14">
        <v>1.0455000000000001E-2</v>
      </c>
      <c r="S208" s="14">
        <v>4.3210000000000002E-3</v>
      </c>
      <c r="T208" s="14">
        <v>3.8600000000000001E-3</v>
      </c>
      <c r="U208" s="14">
        <v>1.6983999999999999E-2</v>
      </c>
      <c r="V208" s="14">
        <v>1.4930000000000001E-2</v>
      </c>
      <c r="W208" s="14">
        <v>2.2539999999999999E-3</v>
      </c>
      <c r="X208" s="14">
        <v>6.0920000000000002E-3</v>
      </c>
    </row>
    <row r="209" spans="1:24" ht="13.5" customHeight="1" x14ac:dyDescent="0.15">
      <c r="A209" s="1"/>
      <c r="B209" s="16" t="s">
        <v>483</v>
      </c>
      <c r="C209" s="10">
        <v>2.4447090375161702</v>
      </c>
      <c r="D209" s="11">
        <v>1.631212745478251</v>
      </c>
      <c r="E209" s="11">
        <v>1.9201459999999999</v>
      </c>
      <c r="F209" s="11">
        <v>1.8889100000000001</v>
      </c>
      <c r="G209" s="11">
        <v>1.4688840000000001</v>
      </c>
      <c r="H209" s="11">
        <v>1.689616</v>
      </c>
      <c r="I209" s="11">
        <v>4.2722490000000004</v>
      </c>
      <c r="J209" s="11">
        <v>2.6996959999999999</v>
      </c>
      <c r="K209" s="11">
        <v>1.9176</v>
      </c>
      <c r="L209" s="11">
        <v>1.64696</v>
      </c>
      <c r="M209" s="11">
        <v>2.6529069999999999</v>
      </c>
      <c r="N209" s="11">
        <v>5.1909090000000004</v>
      </c>
      <c r="O209" s="11">
        <v>12.739986999999999</v>
      </c>
      <c r="P209" s="11">
        <v>13.154634</v>
      </c>
      <c r="Q209" s="11">
        <v>8.3621280000000002</v>
      </c>
      <c r="R209" s="11">
        <v>6.9048860000000003</v>
      </c>
      <c r="S209" s="11">
        <v>21.956679000000001</v>
      </c>
      <c r="T209" s="11">
        <v>4.8367399999999998</v>
      </c>
      <c r="U209" s="11">
        <v>7.4036819999999999</v>
      </c>
      <c r="V209" s="11">
        <v>47.346572999999999</v>
      </c>
      <c r="W209" s="11">
        <v>7.8356279999999998</v>
      </c>
      <c r="X209" s="11">
        <v>7.5118099999999997</v>
      </c>
    </row>
    <row r="210" spans="1:24" ht="13.5" customHeight="1" x14ac:dyDescent="0.15">
      <c r="A210" s="1"/>
      <c r="B210" s="16" t="s">
        <v>484</v>
      </c>
      <c r="C210" s="13"/>
      <c r="D210" s="14">
        <v>0.12908911010740901</v>
      </c>
      <c r="E210" s="14"/>
      <c r="F210" s="14"/>
      <c r="G210" s="14">
        <v>6.3792000000000001E-2</v>
      </c>
      <c r="H210" s="14">
        <v>0.100788</v>
      </c>
      <c r="I210" s="14"/>
      <c r="J210" s="14">
        <v>4.3203999999999999E-2</v>
      </c>
      <c r="K210" s="14">
        <v>0.14888699999999999</v>
      </c>
      <c r="L210" s="14"/>
      <c r="M210" s="14">
        <v>0.13153400000000001</v>
      </c>
      <c r="N210" s="14">
        <v>8.3384E-2</v>
      </c>
      <c r="O210" s="14">
        <v>0.36856699999999998</v>
      </c>
      <c r="P210" s="14">
        <v>8.2688999999999999E-2</v>
      </c>
      <c r="Q210" s="14">
        <v>5.2407000000000002E-2</v>
      </c>
      <c r="R210" s="14">
        <v>2.4382999999999998E-2</v>
      </c>
      <c r="S210" s="14">
        <v>4.5085E-2</v>
      </c>
      <c r="T210" s="14">
        <v>2.0518000000000002E-2</v>
      </c>
      <c r="U210" s="14">
        <v>2.4281E-2</v>
      </c>
      <c r="V210" s="14">
        <v>0.14271800000000001</v>
      </c>
      <c r="W210" s="14">
        <v>0.65441400000000005</v>
      </c>
      <c r="X210" s="14">
        <v>0.52601200000000004</v>
      </c>
    </row>
    <row r="211" spans="1:24" ht="13.5" customHeight="1" x14ac:dyDescent="0.15">
      <c r="A211" s="1"/>
      <c r="B211" s="16" t="s">
        <v>485</v>
      </c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>
        <v>2.0697E-2</v>
      </c>
      <c r="P211" s="11">
        <v>2.1482000000000001E-2</v>
      </c>
      <c r="Q211" s="11">
        <v>4.1653999999999997E-2</v>
      </c>
      <c r="R211" s="11">
        <v>4.2248000000000001E-2</v>
      </c>
      <c r="S211" s="11">
        <v>4.6004999999999997E-2</v>
      </c>
      <c r="T211" s="11">
        <v>2.2074E-2</v>
      </c>
      <c r="U211" s="11">
        <v>5.1135E-2</v>
      </c>
      <c r="V211" s="11">
        <v>7.1093000000000003E-2</v>
      </c>
      <c r="W211" s="11">
        <v>8.6595000000000005E-2</v>
      </c>
      <c r="X211" s="11">
        <v>0.22214500000000001</v>
      </c>
    </row>
    <row r="212" spans="1:24" ht="13.5" customHeight="1" x14ac:dyDescent="0.15">
      <c r="A212" s="1"/>
      <c r="B212" s="16" t="s">
        <v>486</v>
      </c>
      <c r="C212" s="13">
        <v>14.898539568506001</v>
      </c>
      <c r="D212" s="14">
        <v>0.17903297945881</v>
      </c>
      <c r="E212" s="14"/>
      <c r="F212" s="14">
        <v>4.4077999999999999E-2</v>
      </c>
      <c r="G212" s="14">
        <v>0.64008200000000004</v>
      </c>
      <c r="H212" s="14">
        <v>0.79385600000000001</v>
      </c>
      <c r="I212" s="14">
        <v>0.34613300000000002</v>
      </c>
      <c r="J212" s="14">
        <v>0.73267899999999997</v>
      </c>
      <c r="K212" s="14">
        <v>0.66893499999999995</v>
      </c>
      <c r="L212" s="14">
        <v>0.84422799999999998</v>
      </c>
      <c r="M212" s="14">
        <v>0.93559099999999995</v>
      </c>
      <c r="N212" s="14">
        <v>1.199551</v>
      </c>
      <c r="O212" s="14">
        <v>1.7470589999999999</v>
      </c>
      <c r="P212" s="14">
        <v>2.419232</v>
      </c>
      <c r="Q212" s="14">
        <v>3.766394</v>
      </c>
      <c r="R212" s="14">
        <v>2.5539770000000002</v>
      </c>
      <c r="S212" s="14">
        <v>3.8410850000000001</v>
      </c>
      <c r="T212" s="14">
        <v>3.9703550000000001</v>
      </c>
      <c r="U212" s="14">
        <v>3.4056440000000001</v>
      </c>
      <c r="V212" s="14">
        <v>6.1396030000000001</v>
      </c>
      <c r="W212" s="14">
        <v>3.9979809999999998</v>
      </c>
      <c r="X212" s="14">
        <v>3.0394800000000002</v>
      </c>
    </row>
    <row r="213" spans="1:24" ht="13.5" customHeight="1" x14ac:dyDescent="0.15">
      <c r="A213" s="1"/>
      <c r="B213" s="16" t="s">
        <v>487</v>
      </c>
      <c r="C213" s="10">
        <v>6.1794763248030282</v>
      </c>
      <c r="D213" s="11">
        <v>3.8463047224758302</v>
      </c>
      <c r="E213" s="11">
        <v>4.5066319999999997</v>
      </c>
      <c r="F213" s="11">
        <v>4.2075250000000004</v>
      </c>
      <c r="G213" s="11">
        <v>5.9749230000000004</v>
      </c>
      <c r="H213" s="11">
        <v>10.753306</v>
      </c>
      <c r="I213" s="11">
        <v>9.6633709999999997</v>
      </c>
      <c r="J213" s="11">
        <v>13.614321</v>
      </c>
      <c r="K213" s="11">
        <v>9.6683149999999998</v>
      </c>
      <c r="L213" s="11">
        <v>0.117741</v>
      </c>
      <c r="M213" s="11">
        <v>0.137214</v>
      </c>
      <c r="N213" s="11">
        <v>0.26612999999999998</v>
      </c>
      <c r="O213" s="11">
        <v>0.20717099999999999</v>
      </c>
      <c r="P213" s="11">
        <v>0.25834800000000002</v>
      </c>
      <c r="Q213" s="11">
        <v>0.30678899999999998</v>
      </c>
      <c r="R213" s="11">
        <v>0.442139</v>
      </c>
      <c r="S213" s="11">
        <v>0.66031499999999999</v>
      </c>
      <c r="T213" s="11">
        <v>0.53291900000000003</v>
      </c>
      <c r="U213" s="11">
        <v>0.31715399999999999</v>
      </c>
      <c r="V213" s="11">
        <v>0.44081399999999998</v>
      </c>
      <c r="W213" s="11">
        <v>0.86339900000000003</v>
      </c>
      <c r="X213" s="11">
        <v>0.53573400000000004</v>
      </c>
    </row>
    <row r="214" spans="1:24" ht="13.5" customHeight="1" x14ac:dyDescent="0.15">
      <c r="A214" s="1"/>
      <c r="B214" s="16" t="s">
        <v>488</v>
      </c>
      <c r="C214" s="13">
        <v>125.104156535125</v>
      </c>
      <c r="D214" s="14">
        <v>53.013211092411083</v>
      </c>
      <c r="E214" s="14">
        <v>69.581629000000007</v>
      </c>
      <c r="F214" s="14">
        <v>66.694749999999999</v>
      </c>
      <c r="G214" s="14">
        <v>78.529324000000003</v>
      </c>
      <c r="H214" s="14">
        <v>84.548651000000007</v>
      </c>
      <c r="I214" s="14">
        <v>115.77123899999999</v>
      </c>
      <c r="J214" s="14">
        <v>179.48738299999999</v>
      </c>
      <c r="K214" s="14">
        <v>300.310832</v>
      </c>
      <c r="L214" s="14">
        <v>319.96155700000003</v>
      </c>
      <c r="M214" s="14">
        <v>375.780236</v>
      </c>
      <c r="N214" s="14">
        <v>301.41924999999998</v>
      </c>
      <c r="O214" s="14">
        <v>488.23836399999999</v>
      </c>
      <c r="P214" s="14">
        <v>639.41512299999999</v>
      </c>
      <c r="Q214" s="14">
        <v>767.47523799999999</v>
      </c>
      <c r="R214" s="14">
        <v>770.87169500000005</v>
      </c>
      <c r="S214" s="14">
        <v>563.04177000000004</v>
      </c>
      <c r="T214" s="14">
        <v>554.02822300000003</v>
      </c>
      <c r="U214" s="14">
        <v>650.895892</v>
      </c>
      <c r="V214" s="14">
        <v>509.13290899999998</v>
      </c>
      <c r="W214" s="14">
        <v>611.70163300000002</v>
      </c>
      <c r="X214" s="14">
        <v>628.55100400000003</v>
      </c>
    </row>
    <row r="215" spans="1:24" ht="13.5" customHeight="1" x14ac:dyDescent="0.15">
      <c r="A215" s="1"/>
      <c r="B215" s="16" t="s">
        <v>489</v>
      </c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>
        <v>2.9329999999999998E-3</v>
      </c>
      <c r="W215" s="11">
        <v>1.3236E-2</v>
      </c>
      <c r="X215" s="11">
        <v>8.8400000000000002E-4</v>
      </c>
    </row>
    <row r="216" spans="1:24" ht="13.5" customHeight="1" x14ac:dyDescent="0.15">
      <c r="A216" s="1"/>
      <c r="B216" s="16" t="s">
        <v>490</v>
      </c>
      <c r="C216" s="13"/>
      <c r="D216" s="14"/>
      <c r="E216" s="14"/>
      <c r="F216" s="14">
        <v>4.5324000000000003E-2</v>
      </c>
      <c r="G216" s="14">
        <v>7.6848E-2</v>
      </c>
      <c r="H216" s="14"/>
      <c r="I216" s="14">
        <v>0.129852</v>
      </c>
      <c r="J216" s="14">
        <v>16.238374</v>
      </c>
      <c r="K216" s="14"/>
      <c r="L216" s="14"/>
      <c r="M216" s="14"/>
      <c r="N216" s="14"/>
      <c r="O216" s="14">
        <v>0.20982899999999999</v>
      </c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3.5" customHeight="1" x14ac:dyDescent="0.15">
      <c r="A217" s="1"/>
      <c r="B217" s="16" t="s">
        <v>491</v>
      </c>
      <c r="C217" s="10">
        <v>1.93988958376813</v>
      </c>
      <c r="D217" s="11">
        <v>0.29088534683590495</v>
      </c>
      <c r="E217" s="11">
        <v>0.29018100000000002</v>
      </c>
      <c r="F217" s="11">
        <v>0.22736600000000001</v>
      </c>
      <c r="G217" s="11">
        <v>1.239981</v>
      </c>
      <c r="H217" s="11">
        <v>0.197601</v>
      </c>
      <c r="I217" s="11">
        <v>0.48272799999999999</v>
      </c>
      <c r="J217" s="11">
        <v>0.43798900000000002</v>
      </c>
      <c r="K217" s="11">
        <v>0.420848</v>
      </c>
      <c r="L217" s="11">
        <v>1.4381710000000001</v>
      </c>
      <c r="M217" s="11">
        <v>0.42952899999999999</v>
      </c>
      <c r="N217" s="11">
        <v>0.35047200000000001</v>
      </c>
      <c r="O217" s="11">
        <v>1.11087</v>
      </c>
      <c r="P217" s="11">
        <v>0.79101200000000005</v>
      </c>
      <c r="Q217" s="11">
        <v>1.559628</v>
      </c>
      <c r="R217" s="11">
        <v>1.0008870000000001</v>
      </c>
      <c r="S217" s="11">
        <v>1.142528</v>
      </c>
      <c r="T217" s="11">
        <v>0.56603700000000001</v>
      </c>
      <c r="U217" s="11">
        <v>0.80327400000000004</v>
      </c>
      <c r="V217" s="11">
        <v>3.6989190000000001</v>
      </c>
      <c r="W217" s="11">
        <v>1.4763949999999999</v>
      </c>
      <c r="X217" s="11">
        <v>1.868851</v>
      </c>
    </row>
    <row r="218" spans="1:24" ht="13.5" customHeight="1" x14ac:dyDescent="0.15">
      <c r="A218" s="1"/>
      <c r="B218" s="16" t="s">
        <v>492</v>
      </c>
      <c r="C218" s="13">
        <v>3.6694227713749501</v>
      </c>
      <c r="D218" s="14">
        <v>1.0851632865599101</v>
      </c>
      <c r="E218" s="14">
        <v>0.303205</v>
      </c>
      <c r="F218" s="14">
        <v>0.64438099999999998</v>
      </c>
      <c r="G218" s="14">
        <v>0.119245</v>
      </c>
      <c r="H218" s="14">
        <v>1.616806</v>
      </c>
      <c r="I218" s="14">
        <v>5.5393020000000002</v>
      </c>
      <c r="J218" s="14">
        <v>64.094457000000006</v>
      </c>
      <c r="K218" s="14">
        <v>10.724081999999999</v>
      </c>
      <c r="L218" s="14">
        <v>1.534529</v>
      </c>
      <c r="M218" s="14">
        <v>1.2516849999999999</v>
      </c>
      <c r="N218" s="14">
        <v>0.91305499999999995</v>
      </c>
      <c r="O218" s="14">
        <v>0.25176300000000001</v>
      </c>
      <c r="P218" s="14">
        <v>0.52507499999999996</v>
      </c>
      <c r="Q218" s="14">
        <v>1.506111</v>
      </c>
      <c r="R218" s="14">
        <v>0.97131500000000004</v>
      </c>
      <c r="S218" s="14">
        <v>103.129982</v>
      </c>
      <c r="T218" s="14">
        <v>2.7598210000000001</v>
      </c>
      <c r="U218" s="14">
        <v>1.100983</v>
      </c>
      <c r="V218" s="14">
        <v>4.2102810000000002</v>
      </c>
      <c r="W218" s="14">
        <v>13.925602</v>
      </c>
      <c r="X218" s="14">
        <v>1.724208</v>
      </c>
    </row>
    <row r="219" spans="1:24" ht="13.5" customHeight="1" x14ac:dyDescent="0.15">
      <c r="A219" s="1"/>
      <c r="B219" s="16" t="s">
        <v>493</v>
      </c>
      <c r="C219" s="10">
        <v>3.4856172631667617</v>
      </c>
      <c r="D219" s="11">
        <v>2.6854725773163897</v>
      </c>
      <c r="E219" s="11">
        <v>0.84448299999999998</v>
      </c>
      <c r="F219" s="11">
        <v>1.3343419999999999</v>
      </c>
      <c r="G219" s="11">
        <v>2.0993189999999999</v>
      </c>
      <c r="H219" s="11">
        <v>2.3475410000000001</v>
      </c>
      <c r="I219" s="11">
        <v>2.8699409999999999</v>
      </c>
      <c r="J219" s="11">
        <v>5.9640019999999998</v>
      </c>
      <c r="K219" s="11">
        <v>8.1102279999999993</v>
      </c>
      <c r="L219" s="11">
        <v>18.917905999999999</v>
      </c>
      <c r="M219" s="11">
        <v>5.8949249999999997</v>
      </c>
      <c r="N219" s="11">
        <v>6.4416700000000002</v>
      </c>
      <c r="O219" s="11">
        <v>5.5491989999999998</v>
      </c>
      <c r="P219" s="11">
        <v>7.360881</v>
      </c>
      <c r="Q219" s="11">
        <v>4.9464639999999997</v>
      </c>
      <c r="R219" s="11">
        <v>5.7085600000000003</v>
      </c>
      <c r="S219" s="11">
        <v>4.2458489999999998</v>
      </c>
      <c r="T219" s="11">
        <v>28.745342000000001</v>
      </c>
      <c r="U219" s="11">
        <v>115.14237300000001</v>
      </c>
      <c r="V219" s="11">
        <v>3.8104789999999999</v>
      </c>
      <c r="W219" s="11">
        <v>2.7429549999999998</v>
      </c>
      <c r="X219" s="11">
        <v>2.5122550000000001</v>
      </c>
    </row>
    <row r="220" spans="1:24" ht="13.5" customHeight="1" x14ac:dyDescent="0.15">
      <c r="A220" s="1"/>
      <c r="B220" s="16" t="s">
        <v>494</v>
      </c>
      <c r="C220" s="13">
        <v>18.919920142172998</v>
      </c>
      <c r="D220" s="14">
        <v>12.4659703726809</v>
      </c>
      <c r="E220" s="14">
        <v>9.2662099999999992</v>
      </c>
      <c r="F220" s="14">
        <v>2.0419589999999999</v>
      </c>
      <c r="G220" s="14">
        <v>2.1127500000000001</v>
      </c>
      <c r="H220" s="14">
        <v>3.5323549999999999</v>
      </c>
      <c r="I220" s="14">
        <v>2.4526680000000001</v>
      </c>
      <c r="J220" s="14">
        <v>3.6139320000000001</v>
      </c>
      <c r="K220" s="14">
        <v>5.2765170000000001</v>
      </c>
      <c r="L220" s="14">
        <v>76.559057999999993</v>
      </c>
      <c r="M220" s="14">
        <v>33.916108000000001</v>
      </c>
      <c r="N220" s="14">
        <v>19.801109</v>
      </c>
      <c r="O220" s="14">
        <v>30.805253</v>
      </c>
      <c r="P220" s="14">
        <v>20.599674</v>
      </c>
      <c r="Q220" s="14">
        <v>16.242612000000001</v>
      </c>
      <c r="R220" s="14">
        <v>12.818996</v>
      </c>
      <c r="S220" s="14">
        <v>18.55789</v>
      </c>
      <c r="T220" s="14">
        <v>26.794311</v>
      </c>
      <c r="U220" s="14">
        <v>33.058768000000001</v>
      </c>
      <c r="V220" s="14">
        <v>80.444434999999999</v>
      </c>
      <c r="W220" s="14">
        <v>59.559669</v>
      </c>
      <c r="X220" s="14">
        <v>27.388273999999999</v>
      </c>
    </row>
    <row r="221" spans="1:24" ht="13.5" customHeight="1" x14ac:dyDescent="0.15">
      <c r="A221" s="1"/>
      <c r="B221" s="16" t="s">
        <v>495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>
        <v>4.2700000000000002E-4</v>
      </c>
      <c r="W221" s="11">
        <v>3.8499999999999998E-4</v>
      </c>
      <c r="X221" s="11">
        <v>2.0830000000000002E-3</v>
      </c>
    </row>
    <row r="222" spans="1:24" ht="13.5" customHeight="1" x14ac:dyDescent="0.15">
      <c r="A222" s="1"/>
      <c r="B222" s="16" t="s">
        <v>496</v>
      </c>
      <c r="C222" s="13"/>
      <c r="D222" s="14"/>
      <c r="E222" s="14"/>
      <c r="F222" s="14"/>
      <c r="G222" s="14">
        <v>8.8511999999999993E-2</v>
      </c>
      <c r="H222" s="14">
        <v>0.101964</v>
      </c>
      <c r="I222" s="14">
        <v>3.4655999999999999E-2</v>
      </c>
      <c r="J222" s="14">
        <v>2.8242989999999999</v>
      </c>
      <c r="K222" s="14"/>
      <c r="L222" s="14"/>
      <c r="M222" s="14"/>
      <c r="N222" s="14"/>
      <c r="O222" s="14">
        <v>6.2360000000000002E-3</v>
      </c>
      <c r="P222" s="14">
        <v>1.9598000000000001E-2</v>
      </c>
      <c r="Q222" s="14">
        <v>5.6909999999999999E-3</v>
      </c>
      <c r="R222" s="14">
        <v>2.8400000000000001E-3</v>
      </c>
      <c r="S222" s="14">
        <v>4.2129999999999997E-3</v>
      </c>
      <c r="T222" s="14">
        <v>2.751E-3</v>
      </c>
      <c r="U222" s="14">
        <v>8.1628000000000006E-2</v>
      </c>
      <c r="V222" s="14">
        <v>1.0182999999999999E-2</v>
      </c>
      <c r="W222" s="14">
        <v>0.14252699999999999</v>
      </c>
      <c r="X222" s="14">
        <v>9.0519999999999993E-3</v>
      </c>
    </row>
    <row r="223" spans="1:24" ht="13.5" customHeight="1" x14ac:dyDescent="0.15">
      <c r="A223" s="1"/>
      <c r="B223" s="16" t="s">
        <v>497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>
        <v>6.0852999999999997E-2</v>
      </c>
      <c r="P223" s="11">
        <v>2.1817E-2</v>
      </c>
      <c r="Q223" s="11">
        <v>9.2900000000000003E-4</v>
      </c>
      <c r="R223" s="11">
        <v>5.8459999999999996E-3</v>
      </c>
      <c r="S223" s="11">
        <v>2.581E-2</v>
      </c>
      <c r="T223" s="11">
        <v>2.72E-4</v>
      </c>
      <c r="U223" s="11">
        <v>4.248E-3</v>
      </c>
      <c r="V223" s="11">
        <v>1.7000000000000001E-4</v>
      </c>
      <c r="W223" s="11">
        <v>4.2477000000000001E-2</v>
      </c>
      <c r="X223" s="11">
        <v>2.5110000000000002E-3</v>
      </c>
    </row>
    <row r="224" spans="1:24" ht="13.5" customHeight="1" x14ac:dyDescent="0.15">
      <c r="A224" s="1"/>
      <c r="B224" s="16" t="s">
        <v>498</v>
      </c>
      <c r="C224" s="13">
        <v>5.8539882191775298E-2</v>
      </c>
      <c r="D224" s="14"/>
      <c r="E224" s="14"/>
      <c r="F224" s="14">
        <v>0.33023999999999998</v>
      </c>
      <c r="G224" s="14">
        <v>0.32706000000000002</v>
      </c>
      <c r="H224" s="14">
        <v>0.22400400000000001</v>
      </c>
      <c r="I224" s="14">
        <v>0.34758</v>
      </c>
      <c r="J224" s="14">
        <v>0.48397400000000002</v>
      </c>
      <c r="K224" s="14"/>
      <c r="L224" s="14"/>
      <c r="M224" s="14"/>
      <c r="N224" s="14"/>
      <c r="O224" s="14">
        <v>2.3935000000000001E-2</v>
      </c>
      <c r="P224" s="14">
        <v>2.3373000000000001E-2</v>
      </c>
      <c r="Q224" s="14">
        <v>3.1310000000000001E-3</v>
      </c>
      <c r="R224" s="14">
        <v>9.9550000000000003E-3</v>
      </c>
      <c r="S224" s="14">
        <v>3.258E-3</v>
      </c>
      <c r="T224" s="14">
        <v>4.2240000000000003E-3</v>
      </c>
      <c r="U224" s="14">
        <v>1.7229999999999999E-3</v>
      </c>
      <c r="V224" s="14">
        <v>1.3793E-2</v>
      </c>
      <c r="W224" s="14">
        <v>6.2129999999999998E-3</v>
      </c>
      <c r="X224" s="14">
        <v>4.4929999999999996E-3</v>
      </c>
    </row>
    <row r="225" spans="1:24" ht="13.5" customHeight="1" x14ac:dyDescent="0.15">
      <c r="A225" s="1"/>
      <c r="B225" s="16" t="s">
        <v>499</v>
      </c>
      <c r="C225" s="10">
        <v>103.657099658894</v>
      </c>
      <c r="D225" s="11">
        <v>3.28163932414434</v>
      </c>
      <c r="E225" s="11"/>
      <c r="F225" s="11"/>
      <c r="G225" s="11">
        <v>6.3053999999999997</v>
      </c>
      <c r="H225" s="11">
        <v>0.18701999999999999</v>
      </c>
      <c r="I225" s="11">
        <v>0.33129599999999998</v>
      </c>
      <c r="J225" s="11">
        <v>0.121672</v>
      </c>
      <c r="K225" s="11">
        <v>0.231517</v>
      </c>
      <c r="L225" s="11"/>
      <c r="M225" s="11">
        <v>5.3691999999999997E-2</v>
      </c>
      <c r="N225" s="11">
        <v>3.6322E-2</v>
      </c>
      <c r="O225" s="11">
        <v>9.7220000000000001E-2</v>
      </c>
      <c r="P225" s="11">
        <v>2.8805000000000001E-2</v>
      </c>
      <c r="Q225" s="11">
        <v>3.0890999999999998E-2</v>
      </c>
      <c r="R225" s="11">
        <v>1.3417999999999999E-2</v>
      </c>
      <c r="S225" s="11">
        <v>4.4611999999999999E-2</v>
      </c>
      <c r="T225" s="11">
        <v>0.43216599999999999</v>
      </c>
      <c r="U225" s="11">
        <v>0.21078</v>
      </c>
      <c r="V225" s="11">
        <v>5.7880000000000001E-2</v>
      </c>
      <c r="W225" s="11">
        <v>0.108459</v>
      </c>
      <c r="X225" s="11">
        <v>0.18284500000000001</v>
      </c>
    </row>
    <row r="226" spans="1:24" ht="13.5" customHeight="1" x14ac:dyDescent="0.15">
      <c r="A226" s="1"/>
      <c r="B226" s="16" t="s">
        <v>500</v>
      </c>
      <c r="C226" s="13">
        <v>0.31858640526450299</v>
      </c>
      <c r="D226" s="14">
        <v>8.1066898286376102E-2</v>
      </c>
      <c r="E226" s="14">
        <v>7.7690640000000002</v>
      </c>
      <c r="F226" s="14">
        <v>0.165852</v>
      </c>
      <c r="G226" s="14">
        <v>3.4997159999999998</v>
      </c>
      <c r="H226" s="14">
        <v>0.245616</v>
      </c>
      <c r="I226" s="14">
        <v>0.438168</v>
      </c>
      <c r="J226" s="14">
        <v>0.44933600000000001</v>
      </c>
      <c r="K226" s="14">
        <v>3.1136010000000001</v>
      </c>
      <c r="L226" s="14">
        <v>10.008692999999999</v>
      </c>
      <c r="M226" s="14">
        <v>53.658236000000002</v>
      </c>
      <c r="N226" s="14">
        <v>8.7148599999999998</v>
      </c>
      <c r="O226" s="14">
        <v>0.51215900000000003</v>
      </c>
      <c r="P226" s="14">
        <v>0.60967400000000005</v>
      </c>
      <c r="Q226" s="14">
        <v>1.2745409999999999</v>
      </c>
      <c r="R226" s="14">
        <v>0.93297699999999995</v>
      </c>
      <c r="S226" s="14">
        <v>0.729244</v>
      </c>
      <c r="T226" s="14">
        <v>0.58171799999999996</v>
      </c>
      <c r="U226" s="14">
        <v>30.592219</v>
      </c>
      <c r="V226" s="14">
        <v>18.539788000000001</v>
      </c>
      <c r="W226" s="14">
        <v>28.759043999999999</v>
      </c>
      <c r="X226" s="14">
        <v>26.241848999999998</v>
      </c>
    </row>
    <row r="227" spans="1:24" ht="13.5" customHeight="1" x14ac:dyDescent="0.15">
      <c r="A227" s="1"/>
      <c r="B227" s="16" t="s">
        <v>501</v>
      </c>
      <c r="C227" s="10">
        <v>9.2241554287489809</v>
      </c>
      <c r="D227" s="11">
        <v>6.3553545057201122</v>
      </c>
      <c r="E227" s="11">
        <v>16.764892</v>
      </c>
      <c r="F227" s="11">
        <v>13.384366</v>
      </c>
      <c r="G227" s="11">
        <v>10.753939000000001</v>
      </c>
      <c r="H227" s="11">
        <v>10.654959</v>
      </c>
      <c r="I227" s="11">
        <v>14.929460000000001</v>
      </c>
      <c r="J227" s="11">
        <v>12.813586000000001</v>
      </c>
      <c r="K227" s="11">
        <v>38.242503999999997</v>
      </c>
      <c r="L227" s="11">
        <v>28.054182999999998</v>
      </c>
      <c r="M227" s="11">
        <v>24.472739000000001</v>
      </c>
      <c r="N227" s="11">
        <v>32.562058</v>
      </c>
      <c r="O227" s="11">
        <v>46.190905000000001</v>
      </c>
      <c r="P227" s="11">
        <v>33.524009</v>
      </c>
      <c r="Q227" s="11">
        <v>65.343187999999998</v>
      </c>
      <c r="R227" s="11">
        <v>82.901786999999999</v>
      </c>
      <c r="S227" s="11">
        <v>34.875794999999997</v>
      </c>
      <c r="T227" s="11">
        <v>33.170113999999998</v>
      </c>
      <c r="U227" s="11">
        <v>47.770435999999997</v>
      </c>
      <c r="V227" s="11">
        <v>38.091163000000002</v>
      </c>
      <c r="W227" s="11">
        <v>36.748534999999997</v>
      </c>
      <c r="X227" s="11">
        <v>29.832355</v>
      </c>
    </row>
    <row r="228" spans="1:24" ht="13.5" customHeight="1" x14ac:dyDescent="0.15">
      <c r="A228" s="1"/>
      <c r="B228" s="16" t="s">
        <v>502</v>
      </c>
      <c r="C228" s="13">
        <v>52.675201732154697</v>
      </c>
      <c r="D228" s="14">
        <v>5.4597185218401103</v>
      </c>
      <c r="E228" s="14">
        <v>1.8651960000000001</v>
      </c>
      <c r="F228" s="14">
        <v>0.43503599999999998</v>
      </c>
      <c r="G228" s="14">
        <v>1.079196</v>
      </c>
      <c r="H228" s="14">
        <v>1.8230759999999999</v>
      </c>
      <c r="I228" s="14">
        <v>4.7523600000000004</v>
      </c>
      <c r="J228" s="14">
        <v>3.5026769999999998</v>
      </c>
      <c r="K228" s="14">
        <v>53.535781</v>
      </c>
      <c r="L228" s="14">
        <v>88.948987000000002</v>
      </c>
      <c r="M228" s="14">
        <v>301.70927799999998</v>
      </c>
      <c r="N228" s="14">
        <v>60.584715000000003</v>
      </c>
      <c r="O228" s="14">
        <v>0.38880300000000001</v>
      </c>
      <c r="P228" s="14">
        <v>0.55807399999999996</v>
      </c>
      <c r="Q228" s="14">
        <v>1.6870019999999999</v>
      </c>
      <c r="R228" s="14">
        <v>5.2841269999999998</v>
      </c>
      <c r="S228" s="14">
        <v>1.8947560000000001</v>
      </c>
      <c r="T228" s="14">
        <v>6.2831640000000002</v>
      </c>
      <c r="U228" s="14">
        <v>17.037541000000001</v>
      </c>
      <c r="V228" s="14">
        <v>17.520154999999999</v>
      </c>
      <c r="W228" s="14">
        <v>8.6727760000000007</v>
      </c>
      <c r="X228" s="14">
        <v>0.19384199999999999</v>
      </c>
    </row>
    <row r="229" spans="1:24" ht="13.5" customHeight="1" x14ac:dyDescent="0.15">
      <c r="A229" s="1"/>
      <c r="B229" s="16" t="s">
        <v>503</v>
      </c>
      <c r="C229" s="10">
        <v>8.5857633210593889</v>
      </c>
      <c r="D229" s="11">
        <v>2.7030845668940797</v>
      </c>
      <c r="E229" s="11">
        <v>35.176870999999998</v>
      </c>
      <c r="F229" s="11">
        <v>110.814075</v>
      </c>
      <c r="G229" s="11">
        <v>40.884542000000003</v>
      </c>
      <c r="H229" s="11">
        <v>7.090986</v>
      </c>
      <c r="I229" s="11">
        <v>9.7678060000000002</v>
      </c>
      <c r="J229" s="11">
        <v>3.410123</v>
      </c>
      <c r="K229" s="11">
        <v>9.9897E-2</v>
      </c>
      <c r="L229" s="11">
        <v>5.6186E-2</v>
      </c>
      <c r="M229" s="11">
        <v>0.131606</v>
      </c>
      <c r="N229" s="11"/>
      <c r="O229" s="11">
        <v>3.3065229999999999</v>
      </c>
      <c r="P229" s="11">
        <v>5.8652499999999996</v>
      </c>
      <c r="Q229" s="11">
        <v>14.120517</v>
      </c>
      <c r="R229" s="11">
        <v>7.0382860000000003</v>
      </c>
      <c r="S229" s="11">
        <v>8.7230369999999997</v>
      </c>
      <c r="T229" s="11">
        <v>19.003916</v>
      </c>
      <c r="U229" s="11">
        <v>21.172896000000001</v>
      </c>
      <c r="V229" s="11">
        <v>4.0449450000000002</v>
      </c>
      <c r="W229" s="11">
        <v>3.747598</v>
      </c>
      <c r="X229" s="11">
        <v>0.52185000000000004</v>
      </c>
    </row>
    <row r="230" spans="1:24" ht="13.5" customHeight="1" x14ac:dyDescent="0.15">
      <c r="A230" s="1"/>
      <c r="B230" s="9" t="s">
        <v>504</v>
      </c>
      <c r="C230" s="13">
        <v>3.3253610453341698</v>
      </c>
      <c r="D230" s="14">
        <v>4.6876514090225498</v>
      </c>
      <c r="E230" s="14">
        <v>2.2144469999999998</v>
      </c>
      <c r="F230" s="14">
        <v>2.1657660000000001</v>
      </c>
      <c r="G230" s="14">
        <v>2.3719440000000001</v>
      </c>
      <c r="H230" s="14">
        <v>1.9295340000000001</v>
      </c>
      <c r="I230" s="14">
        <v>3.0865089999999999</v>
      </c>
      <c r="J230" s="14">
        <v>4.4718340000000003</v>
      </c>
      <c r="K230" s="14">
        <v>4.9455410000000004</v>
      </c>
      <c r="L230" s="14">
        <v>5.6602509999999997</v>
      </c>
      <c r="M230" s="14">
        <v>5.7761319999999996</v>
      </c>
      <c r="N230" s="14">
        <v>4.6604330000000003</v>
      </c>
      <c r="O230" s="14">
        <v>11.772732</v>
      </c>
      <c r="P230" s="14">
        <v>6.6589410000000004</v>
      </c>
      <c r="Q230" s="14">
        <v>5.1785329999999998</v>
      </c>
      <c r="R230" s="14">
        <v>7.5676860000000001</v>
      </c>
      <c r="S230" s="14">
        <v>5.9856189999999998</v>
      </c>
      <c r="T230" s="14">
        <v>7.2127829999999999</v>
      </c>
      <c r="U230" s="14">
        <v>4.8197289999999997</v>
      </c>
      <c r="V230" s="14">
        <v>2.8751090000000001</v>
      </c>
      <c r="W230" s="14">
        <v>4.9008019999999997</v>
      </c>
      <c r="X230" s="14">
        <v>2.6558769999999998</v>
      </c>
    </row>
    <row r="231" spans="1:24" ht="13.5" customHeight="1" x14ac:dyDescent="0.15">
      <c r="A231" s="1"/>
      <c r="B231" s="12" t="s">
        <v>505</v>
      </c>
      <c r="C231" s="10">
        <v>1.0379003811454501</v>
      </c>
      <c r="D231" s="11">
        <v>1.2371532576497399</v>
      </c>
      <c r="E231" s="11">
        <v>0.98794400000000004</v>
      </c>
      <c r="F231" s="11">
        <v>1.0664400000000001</v>
      </c>
      <c r="G231" s="11">
        <v>1.058988</v>
      </c>
      <c r="H231" s="11">
        <v>1.4698260000000001</v>
      </c>
      <c r="I231" s="11">
        <v>2.300548</v>
      </c>
      <c r="J231" s="11">
        <v>2.8134480000000002</v>
      </c>
      <c r="K231" s="11">
        <v>3.5360450000000001</v>
      </c>
      <c r="L231" s="11">
        <v>2.4726279999999998</v>
      </c>
      <c r="M231" s="11">
        <v>2.1224240000000001</v>
      </c>
      <c r="N231" s="11">
        <v>3.3081200000000002</v>
      </c>
      <c r="O231" s="11">
        <v>10.234401</v>
      </c>
      <c r="P231" s="11">
        <v>2.854609</v>
      </c>
      <c r="Q231" s="11">
        <v>3.091631</v>
      </c>
      <c r="R231" s="11">
        <v>4.3197960000000002</v>
      </c>
      <c r="S231" s="11">
        <v>4.3899010000000001</v>
      </c>
      <c r="T231" s="11">
        <v>2.1185520000000002</v>
      </c>
      <c r="U231" s="11">
        <v>2.1499579999999998</v>
      </c>
      <c r="V231" s="11">
        <v>2.5663369999999999</v>
      </c>
      <c r="W231" s="11">
        <v>4.5463529999999999</v>
      </c>
      <c r="X231" s="11">
        <v>2.3583479999999999</v>
      </c>
    </row>
    <row r="232" spans="1:24" ht="13.5" customHeight="1" x14ac:dyDescent="0.15">
      <c r="A232" s="1"/>
      <c r="B232" s="12" t="s">
        <v>506</v>
      </c>
      <c r="C232" s="13">
        <v>2.2874606641887198</v>
      </c>
      <c r="D232" s="14">
        <v>3.4504981513728099</v>
      </c>
      <c r="E232" s="14">
        <v>1.2265029999999999</v>
      </c>
      <c r="F232" s="14">
        <v>1.099326</v>
      </c>
      <c r="G232" s="14">
        <v>1.312956</v>
      </c>
      <c r="H232" s="14">
        <v>0.45970800000000001</v>
      </c>
      <c r="I232" s="14">
        <v>0.78596100000000002</v>
      </c>
      <c r="J232" s="14">
        <v>1.6583859999999999</v>
      </c>
      <c r="K232" s="14">
        <v>1.4094960000000001</v>
      </c>
      <c r="L232" s="14">
        <v>3.1876229999999999</v>
      </c>
      <c r="M232" s="14">
        <v>3.653708</v>
      </c>
      <c r="N232" s="14">
        <v>1.3523130000000001</v>
      </c>
      <c r="O232" s="14">
        <v>1.5383309999999999</v>
      </c>
      <c r="P232" s="14">
        <v>3.804332</v>
      </c>
      <c r="Q232" s="14">
        <v>2.0869019999999998</v>
      </c>
      <c r="R232" s="14">
        <v>3.2478899999999999</v>
      </c>
      <c r="S232" s="14">
        <v>1.595718</v>
      </c>
      <c r="T232" s="14">
        <v>5.0942309999999997</v>
      </c>
      <c r="U232" s="14">
        <v>2.6697709999999999</v>
      </c>
      <c r="V232" s="14">
        <v>0.30877199999999999</v>
      </c>
      <c r="W232" s="14">
        <v>0.35444900000000001</v>
      </c>
      <c r="X232" s="14">
        <v>0.29752899999999999</v>
      </c>
    </row>
    <row r="233" spans="1:24" ht="13.5" customHeight="1" x14ac:dyDescent="0.15">
      <c r="A233" s="1"/>
      <c r="B233" s="9" t="s">
        <v>507</v>
      </c>
      <c r="C233" s="10">
        <v>56.914802333359503</v>
      </c>
      <c r="D233" s="11">
        <v>12.844068640642901</v>
      </c>
      <c r="E233" s="11">
        <v>20.070312000000001</v>
      </c>
      <c r="F233" s="11">
        <v>16.837066</v>
      </c>
      <c r="G233" s="11">
        <v>23.835366</v>
      </c>
      <c r="H233" s="11">
        <v>45.834690000000002</v>
      </c>
      <c r="I233" s="11">
        <v>56.420690999999998</v>
      </c>
      <c r="J233" s="11">
        <v>46.790486999999999</v>
      </c>
      <c r="K233" s="11"/>
      <c r="L233" s="11"/>
      <c r="M233" s="11"/>
      <c r="N233" s="11"/>
      <c r="O233" s="11">
        <v>474.86009200000001</v>
      </c>
      <c r="P233" s="11">
        <v>652.33554900000001</v>
      </c>
      <c r="Q233" s="11">
        <v>596.83737699999995</v>
      </c>
      <c r="R233" s="11">
        <v>515.82358499999998</v>
      </c>
      <c r="S233" s="11">
        <v>496.35262499999999</v>
      </c>
      <c r="T233" s="11">
        <v>391.48349999999999</v>
      </c>
      <c r="U233" s="11">
        <v>528.52965200000006</v>
      </c>
      <c r="V233" s="11">
        <v>221.801309</v>
      </c>
      <c r="W233" s="11">
        <v>386.93066900000002</v>
      </c>
      <c r="X233" s="11">
        <v>312.522603</v>
      </c>
    </row>
    <row r="234" spans="1:24" ht="13.5" customHeight="1" x14ac:dyDescent="0.15">
      <c r="A234" s="1"/>
      <c r="B234" s="9" t="s">
        <v>508</v>
      </c>
      <c r="C234" s="13">
        <v>106.83412691675501</v>
      </c>
      <c r="D234" s="14">
        <v>14.239315855295498</v>
      </c>
      <c r="E234" s="14">
        <v>49.059772000000002</v>
      </c>
      <c r="F234" s="14">
        <v>29.830134000000001</v>
      </c>
      <c r="G234" s="14">
        <v>39.676361</v>
      </c>
      <c r="H234" s="14">
        <v>52.345979999999997</v>
      </c>
      <c r="I234" s="14">
        <v>122.341565</v>
      </c>
      <c r="J234" s="14">
        <v>189.77650399999999</v>
      </c>
      <c r="K234" s="14"/>
      <c r="L234" s="14"/>
      <c r="M234" s="14"/>
      <c r="N234" s="14"/>
      <c r="O234" s="14">
        <v>437.79427199999998</v>
      </c>
      <c r="P234" s="14">
        <v>547.51957000000004</v>
      </c>
      <c r="Q234" s="14">
        <v>255.38111499999999</v>
      </c>
      <c r="R234" s="14">
        <v>97.688754000000003</v>
      </c>
      <c r="S234" s="14">
        <v>140.270366</v>
      </c>
      <c r="T234" s="14">
        <v>110.21638299999999</v>
      </c>
      <c r="U234" s="14">
        <v>139.31099</v>
      </c>
      <c r="V234" s="14">
        <v>439.35827499999999</v>
      </c>
      <c r="W234" s="14">
        <v>489.18742900000001</v>
      </c>
      <c r="X234" s="14">
        <v>664.05799100000002</v>
      </c>
    </row>
    <row r="235" spans="1:24" ht="13.5" customHeight="1" x14ac:dyDescent="0.15">
      <c r="A235" s="1"/>
      <c r="B235" s="9" t="s">
        <v>509</v>
      </c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3.5" customHeight="1" x14ac:dyDescent="0.15">
      <c r="A236" s="1"/>
      <c r="B236" s="12" t="s">
        <v>510</v>
      </c>
      <c r="C236" s="13">
        <v>688.8533771641695</v>
      </c>
      <c r="D236" s="14">
        <v>990.66762239860134</v>
      </c>
      <c r="E236" s="14">
        <v>598.37533599999995</v>
      </c>
      <c r="F236" s="14">
        <v>723.47859700000004</v>
      </c>
      <c r="G236" s="14">
        <v>934.18143599999996</v>
      </c>
      <c r="H236" s="14">
        <v>1162.196809</v>
      </c>
      <c r="I236" s="14">
        <v>2119.6362119999999</v>
      </c>
      <c r="J236" s="14">
        <v>2212.8566190000001</v>
      </c>
      <c r="K236" s="14">
        <v>3579.1670730000001</v>
      </c>
      <c r="L236" s="14">
        <v>5669.8027419999999</v>
      </c>
      <c r="M236" s="14">
        <v>7287.0216099999998</v>
      </c>
      <c r="N236" s="14">
        <v>5023.2946830000001</v>
      </c>
      <c r="O236" s="14">
        <v>8486.1718860000001</v>
      </c>
      <c r="P236" s="14">
        <v>10027.269679999999</v>
      </c>
      <c r="Q236" s="14">
        <v>12709.384556999999</v>
      </c>
      <c r="R236" s="14">
        <v>12697.802001</v>
      </c>
      <c r="S236" s="14">
        <v>13781.906140999999</v>
      </c>
      <c r="T236" s="14">
        <v>9608.2942249999996</v>
      </c>
      <c r="U236" s="14">
        <v>8156.0823870000004</v>
      </c>
      <c r="V236" s="14">
        <v>8716.2824830000009</v>
      </c>
      <c r="W236" s="14">
        <v>11707.188679999999</v>
      </c>
      <c r="X236" s="14">
        <v>10480.747024</v>
      </c>
    </row>
    <row r="237" spans="1:24" ht="13.5" customHeight="1" x14ac:dyDescent="0.15">
      <c r="A237" s="1"/>
      <c r="B237" s="12" t="s">
        <v>511</v>
      </c>
      <c r="C237" s="10">
        <v>2370.4886346407202</v>
      </c>
      <c r="D237" s="11">
        <v>2173.5937672060159</v>
      </c>
      <c r="E237" s="11">
        <v>3709.810426</v>
      </c>
      <c r="F237" s="11">
        <v>3296.8222030000002</v>
      </c>
      <c r="G237" s="11">
        <v>2643.455438</v>
      </c>
      <c r="H237" s="11">
        <v>3675.35142</v>
      </c>
      <c r="I237" s="11">
        <v>5727.203391</v>
      </c>
      <c r="J237" s="11">
        <v>3335.9918389999998</v>
      </c>
      <c r="K237" s="11">
        <v>9692.7230440000003</v>
      </c>
      <c r="L237" s="11">
        <v>8769.9316269999999</v>
      </c>
      <c r="M237" s="11">
        <v>12937.420451</v>
      </c>
      <c r="N237" s="11">
        <v>7746.7916480000004</v>
      </c>
      <c r="O237" s="11">
        <v>8606.6803359999994</v>
      </c>
      <c r="P237" s="11">
        <v>11620.609697</v>
      </c>
      <c r="Q237" s="11">
        <v>12094.720939999999</v>
      </c>
      <c r="R237" s="11">
        <v>10647.093821</v>
      </c>
      <c r="S237" s="11">
        <v>10938.748973</v>
      </c>
      <c r="T237" s="11">
        <v>5623.5768109999999</v>
      </c>
      <c r="U237" s="11">
        <v>5309.9602530000002</v>
      </c>
      <c r="V237" s="11">
        <v>6718.5249240000003</v>
      </c>
      <c r="W237" s="11">
        <v>9349.8554370000002</v>
      </c>
      <c r="X237" s="11">
        <v>7861.6861010000002</v>
      </c>
    </row>
    <row r="238" spans="1:24" ht="13.5" customHeight="1" x14ac:dyDescent="0.15">
      <c r="A238" s="1"/>
      <c r="B238" s="12" t="s">
        <v>512</v>
      </c>
      <c r="C238" s="13">
        <v>9883.3446620777177</v>
      </c>
      <c r="D238" s="14">
        <v>8861.5378317493032</v>
      </c>
      <c r="E238" s="14">
        <v>9042.6188519999996</v>
      </c>
      <c r="F238" s="14">
        <v>8773.1286689999997</v>
      </c>
      <c r="G238" s="14">
        <v>9220.4153079999996</v>
      </c>
      <c r="H238" s="14">
        <v>12518.846203999999</v>
      </c>
      <c r="I238" s="14">
        <v>16978.506061</v>
      </c>
      <c r="J238" s="14">
        <v>19030.712565999998</v>
      </c>
      <c r="K238" s="14">
        <v>21373.056264999999</v>
      </c>
      <c r="L238" s="14">
        <v>30728.335757000001</v>
      </c>
      <c r="M238" s="14">
        <v>25983.711385999999</v>
      </c>
      <c r="N238" s="14">
        <v>19392.594951999999</v>
      </c>
      <c r="O238" s="14">
        <v>24223.633086999998</v>
      </c>
      <c r="P238" s="14">
        <v>28321.931745999998</v>
      </c>
      <c r="Q238" s="14">
        <v>27232.261017000001</v>
      </c>
      <c r="R238" s="14">
        <v>27687.670247999999</v>
      </c>
      <c r="S238" s="14">
        <v>26072.441312999999</v>
      </c>
      <c r="T238" s="14">
        <v>24027.580094000001</v>
      </c>
      <c r="U238" s="14">
        <v>22347.565590999999</v>
      </c>
      <c r="V238" s="14">
        <v>24554.273945000001</v>
      </c>
      <c r="W238" s="14">
        <v>25111.411479999999</v>
      </c>
      <c r="X238" s="14">
        <v>24625.119876000001</v>
      </c>
    </row>
    <row r="239" spans="1:24" ht="13.5" customHeight="1" x14ac:dyDescent="0.15">
      <c r="A239" s="1"/>
      <c r="B239" s="12" t="s">
        <v>513</v>
      </c>
      <c r="C239" s="10">
        <v>2518.1580553027156</v>
      </c>
      <c r="D239" s="11">
        <v>2480.4935403701716</v>
      </c>
      <c r="E239" s="11">
        <v>4007.3062</v>
      </c>
      <c r="F239" s="11">
        <v>3653.7243950000002</v>
      </c>
      <c r="G239" s="11">
        <v>3195.8395909999999</v>
      </c>
      <c r="H239" s="11">
        <v>4116.3614349999998</v>
      </c>
      <c r="I239" s="11">
        <v>6922.9350919999997</v>
      </c>
      <c r="J239" s="11">
        <v>4571.54223</v>
      </c>
      <c r="K239" s="11">
        <v>11922.495779000001</v>
      </c>
      <c r="L239" s="11">
        <v>13179.992703</v>
      </c>
      <c r="M239" s="11">
        <v>20717.093223</v>
      </c>
      <c r="N239" s="11">
        <v>11827.505762999999</v>
      </c>
      <c r="O239" s="11">
        <v>13119.46515</v>
      </c>
      <c r="P239" s="11">
        <v>16863.325918999999</v>
      </c>
      <c r="Q239" s="11">
        <v>19309.771700000001</v>
      </c>
      <c r="R239" s="11">
        <v>17460.314290999999</v>
      </c>
      <c r="S239" s="11">
        <v>19460.710608000001</v>
      </c>
      <c r="T239" s="11">
        <v>10876.080361</v>
      </c>
      <c r="U239" s="11">
        <v>9181.0246869999992</v>
      </c>
      <c r="V239" s="11">
        <v>10366.486639999999</v>
      </c>
      <c r="W239" s="11">
        <v>15200.568397999999</v>
      </c>
      <c r="X239" s="11">
        <v>12823.992801</v>
      </c>
    </row>
    <row r="240" spans="1:24" ht="13.5" customHeight="1" x14ac:dyDescent="0.15">
      <c r="A240" s="1"/>
      <c r="B240" s="17" t="s">
        <v>514</v>
      </c>
      <c r="C240" s="13">
        <v>3836.9066093603856</v>
      </c>
      <c r="D240" s="14">
        <v>3729.8588907341846</v>
      </c>
      <c r="E240" s="14">
        <v>3527.496572</v>
      </c>
      <c r="F240" s="14">
        <v>3993.347628</v>
      </c>
      <c r="G240" s="14">
        <v>4361.5620639999997</v>
      </c>
      <c r="H240" s="14">
        <v>6474.3550059999998</v>
      </c>
      <c r="I240" s="14">
        <v>10053.901862999999</v>
      </c>
      <c r="J240" s="14">
        <v>13162.058831</v>
      </c>
      <c r="K240" s="14">
        <v>17821.307069999999</v>
      </c>
      <c r="L240" s="14">
        <v>23578.568405000002</v>
      </c>
      <c r="M240" s="14">
        <v>25406.470688000001</v>
      </c>
      <c r="N240" s="14">
        <v>23513.815191999998</v>
      </c>
      <c r="O240" s="14">
        <v>28910.409199000002</v>
      </c>
      <c r="P240" s="14">
        <v>36473.004142999998</v>
      </c>
      <c r="Q240" s="14">
        <v>38724.450849000001</v>
      </c>
      <c r="R240" s="14">
        <v>41235.156708000002</v>
      </c>
      <c r="S240" s="14">
        <v>38692.625865000002</v>
      </c>
      <c r="T240" s="14">
        <v>37006.163682999999</v>
      </c>
      <c r="U240" s="14">
        <v>33237.842495999997</v>
      </c>
      <c r="V240" s="14">
        <v>37067.654243999998</v>
      </c>
      <c r="W240" s="14">
        <v>40855.143753999997</v>
      </c>
      <c r="X240" s="14">
        <v>39522.707883000003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2024-11-29T09:52:50Z</dcterms:modified>
</cp:coreProperties>
</file>