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3"/>
  <workbookPr/>
  <mc:AlternateContent xmlns:mc="http://schemas.openxmlformats.org/markup-compatibility/2006">
    <mc:Choice Requires="x15">
      <x15ac:absPath xmlns:x15ac="http://schemas.microsoft.com/office/spreadsheetml/2010/11/ac" url="/Users/evehanoune/Documents/GitHub/Advanced-Time-Series-Analysis-Article-Replication/data sources/Trade balances by countries/"/>
    </mc:Choice>
  </mc:AlternateContent>
  <xr:revisionPtr revIDLastSave="0" documentId="13_ncr:1_{C02264DC-54FE-7143-8E08-4E5DC0900D79}" xr6:coauthVersionLast="47" xr6:coauthVersionMax="47" xr10:uidLastSave="{00000000-0000-0000-0000-000000000000}"/>
  <bookViews>
    <workbookView xWindow="0" yWindow="720" windowWidth="18760" windowHeight="18400" activeTab="1" xr2:uid="{00000000-000D-0000-FFFF-FFFF00000000}"/>
  </bookViews>
  <sheets>
    <sheet name="Exports, FOB" sheetId="1" r:id="rId1"/>
    <sheet name="Trade Balance" sheetId="3" r:id="rId2"/>
    <sheet name="Imports, CIF" sheetId="2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G40" i="3" l="1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39" i="3"/>
  <c r="B4" i="3"/>
  <c r="C4" i="3"/>
  <c r="D4" i="3"/>
  <c r="E4" i="3"/>
  <c r="F4" i="3"/>
  <c r="G4" i="3"/>
  <c r="H4" i="3"/>
  <c r="I4" i="3"/>
  <c r="J4" i="3"/>
  <c r="K4" i="3"/>
  <c r="L4" i="3"/>
  <c r="M4" i="3"/>
  <c r="N4" i="3"/>
  <c r="O4" i="3"/>
  <c r="P4" i="3"/>
  <c r="Q4" i="3"/>
  <c r="R4" i="3"/>
  <c r="S4" i="3"/>
  <c r="T4" i="3"/>
  <c r="U4" i="3"/>
  <c r="V4" i="3"/>
  <c r="W4" i="3"/>
  <c r="X4" i="3"/>
  <c r="Y4" i="3"/>
  <c r="Z4" i="3"/>
  <c r="AA4" i="3"/>
  <c r="AB4" i="3"/>
  <c r="AC4" i="3"/>
  <c r="AD4" i="3"/>
  <c r="B5" i="3"/>
  <c r="C5" i="3"/>
  <c r="D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B5" i="3"/>
  <c r="AC5" i="3"/>
  <c r="AD5" i="3"/>
  <c r="B6" i="3"/>
  <c r="C6" i="3"/>
  <c r="D6" i="3"/>
  <c r="E6" i="3"/>
  <c r="F6" i="3"/>
  <c r="G6" i="3"/>
  <c r="H6" i="3"/>
  <c r="I6" i="3"/>
  <c r="J6" i="3"/>
  <c r="K6" i="3"/>
  <c r="L6" i="3"/>
  <c r="M6" i="3"/>
  <c r="N6" i="3"/>
  <c r="O6" i="3"/>
  <c r="P6" i="3"/>
  <c r="Q6" i="3"/>
  <c r="R6" i="3"/>
  <c r="S6" i="3"/>
  <c r="T6" i="3"/>
  <c r="U6" i="3"/>
  <c r="V6" i="3"/>
  <c r="W6" i="3"/>
  <c r="X6" i="3"/>
  <c r="Y6" i="3"/>
  <c r="Z6" i="3"/>
  <c r="AA6" i="3"/>
  <c r="AB6" i="3"/>
  <c r="AC6" i="3"/>
  <c r="AD6" i="3"/>
  <c r="B7" i="3"/>
  <c r="C7" i="3"/>
  <c r="D7" i="3"/>
  <c r="E7" i="3"/>
  <c r="F7" i="3"/>
  <c r="G7" i="3"/>
  <c r="H7" i="3"/>
  <c r="I7" i="3"/>
  <c r="J7" i="3"/>
  <c r="K7" i="3"/>
  <c r="L7" i="3"/>
  <c r="M7" i="3"/>
  <c r="N7" i="3"/>
  <c r="O7" i="3"/>
  <c r="P7" i="3"/>
  <c r="Q7" i="3"/>
  <c r="R7" i="3"/>
  <c r="S7" i="3"/>
  <c r="T7" i="3"/>
  <c r="U7" i="3"/>
  <c r="V7" i="3"/>
  <c r="W7" i="3"/>
  <c r="X7" i="3"/>
  <c r="Y7" i="3"/>
  <c r="Z7" i="3"/>
  <c r="AA7" i="3"/>
  <c r="AB7" i="3"/>
  <c r="AC7" i="3"/>
  <c r="AD7" i="3"/>
  <c r="B8" i="3"/>
  <c r="C8" i="3"/>
  <c r="D8" i="3"/>
  <c r="E8" i="3"/>
  <c r="F8" i="3"/>
  <c r="G8" i="3"/>
  <c r="H8" i="3"/>
  <c r="I8" i="3"/>
  <c r="J8" i="3"/>
  <c r="K8" i="3"/>
  <c r="L8" i="3"/>
  <c r="M8" i="3"/>
  <c r="N8" i="3"/>
  <c r="O8" i="3"/>
  <c r="P8" i="3"/>
  <c r="Q8" i="3"/>
  <c r="R8" i="3"/>
  <c r="S8" i="3"/>
  <c r="T8" i="3"/>
  <c r="U8" i="3"/>
  <c r="V8" i="3"/>
  <c r="W8" i="3"/>
  <c r="X8" i="3"/>
  <c r="Y8" i="3"/>
  <c r="Z8" i="3"/>
  <c r="AA8" i="3"/>
  <c r="AB8" i="3"/>
  <c r="AC8" i="3"/>
  <c r="AD8" i="3"/>
  <c r="B9" i="3"/>
  <c r="C9" i="3"/>
  <c r="D9" i="3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B10" i="3"/>
  <c r="C10" i="3"/>
  <c r="D10" i="3"/>
  <c r="E10" i="3"/>
  <c r="F10" i="3"/>
  <c r="G10" i="3"/>
  <c r="H10" i="3"/>
  <c r="I10" i="3"/>
  <c r="J10" i="3"/>
  <c r="K10" i="3"/>
  <c r="L10" i="3"/>
  <c r="M10" i="3"/>
  <c r="N10" i="3"/>
  <c r="O10" i="3"/>
  <c r="P10" i="3"/>
  <c r="Q10" i="3"/>
  <c r="R10" i="3"/>
  <c r="S10" i="3"/>
  <c r="T10" i="3"/>
  <c r="U10" i="3"/>
  <c r="V10" i="3"/>
  <c r="W10" i="3"/>
  <c r="X10" i="3"/>
  <c r="Y10" i="3"/>
  <c r="Z10" i="3"/>
  <c r="AA10" i="3"/>
  <c r="AB10" i="3"/>
  <c r="AC10" i="3"/>
  <c r="AD10" i="3"/>
  <c r="B11" i="3"/>
  <c r="C11" i="3"/>
  <c r="D11" i="3"/>
  <c r="E11" i="3"/>
  <c r="F11" i="3"/>
  <c r="G11" i="3"/>
  <c r="H11" i="3"/>
  <c r="I11" i="3"/>
  <c r="J11" i="3"/>
  <c r="K11" i="3"/>
  <c r="L11" i="3"/>
  <c r="M11" i="3"/>
  <c r="N11" i="3"/>
  <c r="O11" i="3"/>
  <c r="P11" i="3"/>
  <c r="Q11" i="3"/>
  <c r="R11" i="3"/>
  <c r="S11" i="3"/>
  <c r="T11" i="3"/>
  <c r="U11" i="3"/>
  <c r="V11" i="3"/>
  <c r="W11" i="3"/>
  <c r="X11" i="3"/>
  <c r="Y11" i="3"/>
  <c r="Z11" i="3"/>
  <c r="AA11" i="3"/>
  <c r="AB11" i="3"/>
  <c r="AC11" i="3"/>
  <c r="AD11" i="3"/>
  <c r="B12" i="3"/>
  <c r="C12" i="3"/>
  <c r="D12" i="3"/>
  <c r="E12" i="3"/>
  <c r="F12" i="3"/>
  <c r="G12" i="3"/>
  <c r="H12" i="3"/>
  <c r="I12" i="3"/>
  <c r="J12" i="3"/>
  <c r="K12" i="3"/>
  <c r="L12" i="3"/>
  <c r="M12" i="3"/>
  <c r="N12" i="3"/>
  <c r="O12" i="3"/>
  <c r="P12" i="3"/>
  <c r="Q12" i="3"/>
  <c r="R12" i="3"/>
  <c r="S12" i="3"/>
  <c r="T12" i="3"/>
  <c r="U12" i="3"/>
  <c r="V12" i="3"/>
  <c r="W12" i="3"/>
  <c r="X12" i="3"/>
  <c r="Y12" i="3"/>
  <c r="Z12" i="3"/>
  <c r="AA12" i="3"/>
  <c r="AB12" i="3"/>
  <c r="AC12" i="3"/>
  <c r="AD12" i="3"/>
  <c r="B13" i="3"/>
  <c r="C13" i="3"/>
  <c r="D13" i="3"/>
  <c r="E13" i="3"/>
  <c r="F13" i="3"/>
  <c r="G13" i="3"/>
  <c r="H13" i="3"/>
  <c r="I13" i="3"/>
  <c r="J13" i="3"/>
  <c r="K13" i="3"/>
  <c r="L13" i="3"/>
  <c r="M13" i="3"/>
  <c r="N13" i="3"/>
  <c r="O13" i="3"/>
  <c r="P13" i="3"/>
  <c r="Q13" i="3"/>
  <c r="R13" i="3"/>
  <c r="S13" i="3"/>
  <c r="T13" i="3"/>
  <c r="U13" i="3"/>
  <c r="V13" i="3"/>
  <c r="W13" i="3"/>
  <c r="X13" i="3"/>
  <c r="Y13" i="3"/>
  <c r="Z13" i="3"/>
  <c r="AA13" i="3"/>
  <c r="AB13" i="3"/>
  <c r="AC13" i="3"/>
  <c r="AD13" i="3"/>
  <c r="B14" i="3"/>
  <c r="C14" i="3"/>
  <c r="D14" i="3"/>
  <c r="E14" i="3"/>
  <c r="F14" i="3"/>
  <c r="G14" i="3"/>
  <c r="H14" i="3"/>
  <c r="I14" i="3"/>
  <c r="J14" i="3"/>
  <c r="K14" i="3"/>
  <c r="L14" i="3"/>
  <c r="M14" i="3"/>
  <c r="N14" i="3"/>
  <c r="O14" i="3"/>
  <c r="P14" i="3"/>
  <c r="Q14" i="3"/>
  <c r="R14" i="3"/>
  <c r="S14" i="3"/>
  <c r="T14" i="3"/>
  <c r="U14" i="3"/>
  <c r="V14" i="3"/>
  <c r="W14" i="3"/>
  <c r="X14" i="3"/>
  <c r="Y14" i="3"/>
  <c r="Z14" i="3"/>
  <c r="AA14" i="3"/>
  <c r="AB14" i="3"/>
  <c r="AC14" i="3"/>
  <c r="AD14" i="3"/>
  <c r="B15" i="3"/>
  <c r="C15" i="3"/>
  <c r="D15" i="3"/>
  <c r="E15" i="3"/>
  <c r="F15" i="3"/>
  <c r="G15" i="3"/>
  <c r="H15" i="3"/>
  <c r="I15" i="3"/>
  <c r="J15" i="3"/>
  <c r="K15" i="3"/>
  <c r="L15" i="3"/>
  <c r="M15" i="3"/>
  <c r="N15" i="3"/>
  <c r="O15" i="3"/>
  <c r="P15" i="3"/>
  <c r="Q15" i="3"/>
  <c r="R15" i="3"/>
  <c r="S15" i="3"/>
  <c r="T15" i="3"/>
  <c r="U15" i="3"/>
  <c r="V15" i="3"/>
  <c r="W15" i="3"/>
  <c r="X15" i="3"/>
  <c r="Y15" i="3"/>
  <c r="Z15" i="3"/>
  <c r="AA15" i="3"/>
  <c r="AB15" i="3"/>
  <c r="AC15" i="3"/>
  <c r="AD15" i="3"/>
  <c r="B16" i="3"/>
  <c r="C16" i="3"/>
  <c r="D16" i="3"/>
  <c r="E16" i="3"/>
  <c r="F16" i="3"/>
  <c r="G16" i="3"/>
  <c r="H16" i="3"/>
  <c r="I16" i="3"/>
  <c r="J16" i="3"/>
  <c r="K16" i="3"/>
  <c r="L16" i="3"/>
  <c r="M16" i="3"/>
  <c r="N16" i="3"/>
  <c r="O16" i="3"/>
  <c r="P16" i="3"/>
  <c r="Q16" i="3"/>
  <c r="R16" i="3"/>
  <c r="S16" i="3"/>
  <c r="T16" i="3"/>
  <c r="U16" i="3"/>
  <c r="V16" i="3"/>
  <c r="W16" i="3"/>
  <c r="X16" i="3"/>
  <c r="Y16" i="3"/>
  <c r="Z16" i="3"/>
  <c r="AA16" i="3"/>
  <c r="AB16" i="3"/>
  <c r="AC16" i="3"/>
  <c r="AD16" i="3"/>
  <c r="B17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T17" i="3"/>
  <c r="U17" i="3"/>
  <c r="V17" i="3"/>
  <c r="W17" i="3"/>
  <c r="X17" i="3"/>
  <c r="Y17" i="3"/>
  <c r="Z17" i="3"/>
  <c r="AA17" i="3"/>
  <c r="AB17" i="3"/>
  <c r="AC17" i="3"/>
  <c r="AD17" i="3"/>
  <c r="B18" i="3"/>
  <c r="C18" i="3"/>
  <c r="D18" i="3"/>
  <c r="E18" i="3"/>
  <c r="F18" i="3"/>
  <c r="G18" i="3"/>
  <c r="H18" i="3"/>
  <c r="I18" i="3"/>
  <c r="J18" i="3"/>
  <c r="K18" i="3"/>
  <c r="L18" i="3"/>
  <c r="M18" i="3"/>
  <c r="N18" i="3"/>
  <c r="O18" i="3"/>
  <c r="P18" i="3"/>
  <c r="Q18" i="3"/>
  <c r="R18" i="3"/>
  <c r="S18" i="3"/>
  <c r="T18" i="3"/>
  <c r="U18" i="3"/>
  <c r="V18" i="3"/>
  <c r="W18" i="3"/>
  <c r="X18" i="3"/>
  <c r="Y18" i="3"/>
  <c r="Z18" i="3"/>
  <c r="AA18" i="3"/>
  <c r="AB18" i="3"/>
  <c r="AC18" i="3"/>
  <c r="AD18" i="3"/>
  <c r="B19" i="3"/>
  <c r="C19" i="3"/>
  <c r="D19" i="3"/>
  <c r="E19" i="3"/>
  <c r="F19" i="3"/>
  <c r="G19" i="3"/>
  <c r="H19" i="3"/>
  <c r="I19" i="3"/>
  <c r="J19" i="3"/>
  <c r="K19" i="3"/>
  <c r="L19" i="3"/>
  <c r="M19" i="3"/>
  <c r="N19" i="3"/>
  <c r="O19" i="3"/>
  <c r="P19" i="3"/>
  <c r="Q19" i="3"/>
  <c r="R19" i="3"/>
  <c r="S19" i="3"/>
  <c r="T19" i="3"/>
  <c r="U19" i="3"/>
  <c r="V19" i="3"/>
  <c r="W19" i="3"/>
  <c r="X19" i="3"/>
  <c r="Y19" i="3"/>
  <c r="Z19" i="3"/>
  <c r="AA19" i="3"/>
  <c r="AB19" i="3"/>
  <c r="AC19" i="3"/>
  <c r="AD19" i="3"/>
  <c r="B20" i="3"/>
  <c r="C20" i="3"/>
  <c r="D20" i="3"/>
  <c r="E20" i="3"/>
  <c r="F20" i="3"/>
  <c r="G20" i="3"/>
  <c r="H20" i="3"/>
  <c r="I20" i="3"/>
  <c r="J20" i="3"/>
  <c r="K20" i="3"/>
  <c r="L20" i="3"/>
  <c r="M20" i="3"/>
  <c r="N20" i="3"/>
  <c r="O20" i="3"/>
  <c r="P20" i="3"/>
  <c r="Q20" i="3"/>
  <c r="R20" i="3"/>
  <c r="S20" i="3"/>
  <c r="T20" i="3"/>
  <c r="U20" i="3"/>
  <c r="V20" i="3"/>
  <c r="W20" i="3"/>
  <c r="X20" i="3"/>
  <c r="Y20" i="3"/>
  <c r="Z20" i="3"/>
  <c r="AA20" i="3"/>
  <c r="AB20" i="3"/>
  <c r="AC20" i="3"/>
  <c r="AD20" i="3"/>
  <c r="B21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T21" i="3"/>
  <c r="U21" i="3"/>
  <c r="V21" i="3"/>
  <c r="W21" i="3"/>
  <c r="X21" i="3"/>
  <c r="Y21" i="3"/>
  <c r="Z21" i="3"/>
  <c r="AA21" i="3"/>
  <c r="AB21" i="3"/>
  <c r="AC21" i="3"/>
  <c r="AD21" i="3"/>
  <c r="B22" i="3"/>
  <c r="C22" i="3"/>
  <c r="D22" i="3"/>
  <c r="E22" i="3"/>
  <c r="F22" i="3"/>
  <c r="G22" i="3"/>
  <c r="H22" i="3"/>
  <c r="I22" i="3"/>
  <c r="J22" i="3"/>
  <c r="K22" i="3"/>
  <c r="L22" i="3"/>
  <c r="M22" i="3"/>
  <c r="N22" i="3"/>
  <c r="O22" i="3"/>
  <c r="P22" i="3"/>
  <c r="Q22" i="3"/>
  <c r="R22" i="3"/>
  <c r="S22" i="3"/>
  <c r="T22" i="3"/>
  <c r="U22" i="3"/>
  <c r="V22" i="3"/>
  <c r="W22" i="3"/>
  <c r="X22" i="3"/>
  <c r="Y22" i="3"/>
  <c r="Z22" i="3"/>
  <c r="AA22" i="3"/>
  <c r="AB22" i="3"/>
  <c r="AC22" i="3"/>
  <c r="AD22" i="3"/>
  <c r="B23" i="3"/>
  <c r="C23" i="3"/>
  <c r="D23" i="3"/>
  <c r="E23" i="3"/>
  <c r="F23" i="3"/>
  <c r="G23" i="3"/>
  <c r="H23" i="3"/>
  <c r="I23" i="3"/>
  <c r="J23" i="3"/>
  <c r="K23" i="3"/>
  <c r="L23" i="3"/>
  <c r="M23" i="3"/>
  <c r="N23" i="3"/>
  <c r="O23" i="3"/>
  <c r="P23" i="3"/>
  <c r="Q23" i="3"/>
  <c r="R23" i="3"/>
  <c r="S23" i="3"/>
  <c r="T23" i="3"/>
  <c r="U23" i="3"/>
  <c r="V23" i="3"/>
  <c r="W23" i="3"/>
  <c r="X23" i="3"/>
  <c r="Y23" i="3"/>
  <c r="Z23" i="3"/>
  <c r="AA23" i="3"/>
  <c r="AB23" i="3"/>
  <c r="AC23" i="3"/>
  <c r="AD23" i="3"/>
  <c r="B24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T24" i="3"/>
  <c r="U24" i="3"/>
  <c r="V24" i="3"/>
  <c r="W24" i="3"/>
  <c r="X24" i="3"/>
  <c r="Y24" i="3"/>
  <c r="Z24" i="3"/>
  <c r="AA24" i="3"/>
  <c r="AB24" i="3"/>
  <c r="AC24" i="3"/>
  <c r="AD24" i="3"/>
  <c r="B25" i="3"/>
  <c r="C25" i="3"/>
  <c r="D25" i="3"/>
  <c r="E25" i="3"/>
  <c r="F25" i="3"/>
  <c r="G25" i="3"/>
  <c r="H25" i="3"/>
  <c r="I25" i="3"/>
  <c r="J25" i="3"/>
  <c r="K25" i="3"/>
  <c r="L25" i="3"/>
  <c r="M25" i="3"/>
  <c r="N25" i="3"/>
  <c r="O25" i="3"/>
  <c r="P25" i="3"/>
  <c r="Q25" i="3"/>
  <c r="R25" i="3"/>
  <c r="S25" i="3"/>
  <c r="T25" i="3"/>
  <c r="U25" i="3"/>
  <c r="V25" i="3"/>
  <c r="W25" i="3"/>
  <c r="X25" i="3"/>
  <c r="Y25" i="3"/>
  <c r="Z25" i="3"/>
  <c r="AA25" i="3"/>
  <c r="AB25" i="3"/>
  <c r="AC25" i="3"/>
  <c r="AD25" i="3"/>
  <c r="B26" i="3"/>
  <c r="C26" i="3"/>
  <c r="D26" i="3"/>
  <c r="E26" i="3"/>
  <c r="F26" i="3"/>
  <c r="G26" i="3"/>
  <c r="H26" i="3"/>
  <c r="I26" i="3"/>
  <c r="J26" i="3"/>
  <c r="K26" i="3"/>
  <c r="L26" i="3"/>
  <c r="M26" i="3"/>
  <c r="N26" i="3"/>
  <c r="O26" i="3"/>
  <c r="P26" i="3"/>
  <c r="Q26" i="3"/>
  <c r="R26" i="3"/>
  <c r="S26" i="3"/>
  <c r="T26" i="3"/>
  <c r="U26" i="3"/>
  <c r="V26" i="3"/>
  <c r="W26" i="3"/>
  <c r="X26" i="3"/>
  <c r="Y26" i="3"/>
  <c r="Z26" i="3"/>
  <c r="AA26" i="3"/>
  <c r="AB26" i="3"/>
  <c r="AC26" i="3"/>
  <c r="AD26" i="3"/>
  <c r="B27" i="3"/>
  <c r="C27" i="3"/>
  <c r="D27" i="3"/>
  <c r="E27" i="3"/>
  <c r="F27" i="3"/>
  <c r="G27" i="3"/>
  <c r="H27" i="3"/>
  <c r="I27" i="3"/>
  <c r="J27" i="3"/>
  <c r="K27" i="3"/>
  <c r="L27" i="3"/>
  <c r="M27" i="3"/>
  <c r="N27" i="3"/>
  <c r="O27" i="3"/>
  <c r="P27" i="3"/>
  <c r="Q27" i="3"/>
  <c r="R27" i="3"/>
  <c r="S27" i="3"/>
  <c r="T27" i="3"/>
  <c r="U27" i="3"/>
  <c r="V27" i="3"/>
  <c r="W27" i="3"/>
  <c r="X27" i="3"/>
  <c r="Y27" i="3"/>
  <c r="Z27" i="3"/>
  <c r="AA27" i="3"/>
  <c r="AB27" i="3"/>
  <c r="AC27" i="3"/>
  <c r="AD27" i="3"/>
  <c r="B28" i="3"/>
  <c r="C28" i="3"/>
  <c r="D28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T28" i="3"/>
  <c r="U28" i="3"/>
  <c r="V28" i="3"/>
  <c r="W28" i="3"/>
  <c r="X28" i="3"/>
  <c r="Y28" i="3"/>
  <c r="Z28" i="3"/>
  <c r="AA28" i="3"/>
  <c r="AB28" i="3"/>
  <c r="AC28" i="3"/>
  <c r="AD28" i="3"/>
  <c r="B29" i="3"/>
  <c r="C29" i="3"/>
  <c r="D29" i="3"/>
  <c r="E29" i="3"/>
  <c r="F29" i="3"/>
  <c r="G29" i="3"/>
  <c r="H29" i="3"/>
  <c r="I29" i="3"/>
  <c r="J29" i="3"/>
  <c r="K29" i="3"/>
  <c r="L29" i="3"/>
  <c r="M29" i="3"/>
  <c r="N29" i="3"/>
  <c r="O29" i="3"/>
  <c r="P29" i="3"/>
  <c r="Q29" i="3"/>
  <c r="R29" i="3"/>
  <c r="S29" i="3"/>
  <c r="T29" i="3"/>
  <c r="U29" i="3"/>
  <c r="V29" i="3"/>
  <c r="W29" i="3"/>
  <c r="X29" i="3"/>
  <c r="Y29" i="3"/>
  <c r="Z29" i="3"/>
  <c r="AA29" i="3"/>
  <c r="AB29" i="3"/>
  <c r="AC29" i="3"/>
  <c r="AD29" i="3"/>
  <c r="B30" i="3"/>
  <c r="C30" i="3"/>
  <c r="D30" i="3"/>
  <c r="E30" i="3"/>
  <c r="F30" i="3"/>
  <c r="G30" i="3"/>
  <c r="H30" i="3"/>
  <c r="I30" i="3"/>
  <c r="J30" i="3"/>
  <c r="K30" i="3"/>
  <c r="L30" i="3"/>
  <c r="M30" i="3"/>
  <c r="N30" i="3"/>
  <c r="O30" i="3"/>
  <c r="P30" i="3"/>
  <c r="Q30" i="3"/>
  <c r="R30" i="3"/>
  <c r="S30" i="3"/>
  <c r="T30" i="3"/>
  <c r="U30" i="3"/>
  <c r="V30" i="3"/>
  <c r="W30" i="3"/>
  <c r="X30" i="3"/>
  <c r="Y30" i="3"/>
  <c r="Z30" i="3"/>
  <c r="AA30" i="3"/>
  <c r="AB30" i="3"/>
  <c r="AC30" i="3"/>
  <c r="AD30" i="3"/>
  <c r="B31" i="3"/>
  <c r="C31" i="3"/>
  <c r="D31" i="3"/>
  <c r="E31" i="3"/>
  <c r="F31" i="3"/>
  <c r="G31" i="3"/>
  <c r="H31" i="3"/>
  <c r="I31" i="3"/>
  <c r="J31" i="3"/>
  <c r="K31" i="3"/>
  <c r="L31" i="3"/>
  <c r="M31" i="3"/>
  <c r="N31" i="3"/>
  <c r="O31" i="3"/>
  <c r="P31" i="3"/>
  <c r="Q31" i="3"/>
  <c r="R31" i="3"/>
  <c r="S31" i="3"/>
  <c r="T31" i="3"/>
  <c r="U31" i="3"/>
  <c r="V31" i="3"/>
  <c r="W31" i="3"/>
  <c r="X31" i="3"/>
  <c r="Y31" i="3"/>
  <c r="Z31" i="3"/>
  <c r="AA31" i="3"/>
  <c r="AB31" i="3"/>
  <c r="AC31" i="3"/>
  <c r="AD31" i="3"/>
  <c r="B32" i="3"/>
  <c r="C32" i="3"/>
  <c r="D32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T32" i="3"/>
  <c r="U32" i="3"/>
  <c r="V32" i="3"/>
  <c r="W32" i="3"/>
  <c r="X32" i="3"/>
  <c r="Y32" i="3"/>
  <c r="Z32" i="3"/>
  <c r="AA32" i="3"/>
  <c r="AB32" i="3"/>
  <c r="AC32" i="3"/>
  <c r="AD32" i="3"/>
  <c r="B33" i="3"/>
  <c r="C33" i="3"/>
  <c r="D33" i="3"/>
  <c r="E33" i="3"/>
  <c r="F33" i="3"/>
  <c r="G33" i="3"/>
  <c r="H33" i="3"/>
  <c r="I33" i="3"/>
  <c r="J33" i="3"/>
  <c r="K33" i="3"/>
  <c r="L33" i="3"/>
  <c r="M33" i="3"/>
  <c r="N33" i="3"/>
  <c r="O33" i="3"/>
  <c r="P33" i="3"/>
  <c r="Q33" i="3"/>
  <c r="R33" i="3"/>
  <c r="S33" i="3"/>
  <c r="T33" i="3"/>
  <c r="U33" i="3"/>
  <c r="V33" i="3"/>
  <c r="W33" i="3"/>
  <c r="X33" i="3"/>
  <c r="Y33" i="3"/>
  <c r="Z33" i="3"/>
  <c r="AA33" i="3"/>
  <c r="AB33" i="3"/>
  <c r="AC33" i="3"/>
  <c r="AD33" i="3"/>
  <c r="B34" i="3"/>
  <c r="C34" i="3"/>
  <c r="D34" i="3"/>
  <c r="E34" i="3"/>
  <c r="F34" i="3"/>
  <c r="G34" i="3"/>
  <c r="H34" i="3"/>
  <c r="I34" i="3"/>
  <c r="J34" i="3"/>
  <c r="K34" i="3"/>
  <c r="L34" i="3"/>
  <c r="M34" i="3"/>
  <c r="N34" i="3"/>
  <c r="O34" i="3"/>
  <c r="P34" i="3"/>
  <c r="Q34" i="3"/>
  <c r="R34" i="3"/>
  <c r="S34" i="3"/>
  <c r="T34" i="3"/>
  <c r="U34" i="3"/>
  <c r="V34" i="3"/>
  <c r="W34" i="3"/>
  <c r="X34" i="3"/>
  <c r="Y34" i="3"/>
  <c r="Z34" i="3"/>
  <c r="AA34" i="3"/>
  <c r="AB34" i="3"/>
  <c r="AC34" i="3"/>
  <c r="AD34" i="3"/>
  <c r="C3" i="3"/>
  <c r="D3" i="3"/>
  <c r="E3" i="3"/>
  <c r="F3" i="3"/>
  <c r="G3" i="3"/>
  <c r="H3" i="3"/>
  <c r="I3" i="3"/>
  <c r="J3" i="3"/>
  <c r="K3" i="3"/>
  <c r="L3" i="3"/>
  <c r="M3" i="3"/>
  <c r="N3" i="3"/>
  <c r="O3" i="3"/>
  <c r="P3" i="3"/>
  <c r="Q3" i="3"/>
  <c r="R3" i="3"/>
  <c r="S3" i="3"/>
  <c r="T3" i="3"/>
  <c r="U3" i="3"/>
  <c r="V3" i="3"/>
  <c r="W3" i="3"/>
  <c r="X3" i="3"/>
  <c r="Y3" i="3"/>
  <c r="Z3" i="3"/>
  <c r="AA3" i="3"/>
  <c r="AB3" i="3"/>
  <c r="AC3" i="3"/>
  <c r="AD3" i="3"/>
  <c r="B3" i="3"/>
  <c r="C1" i="3"/>
  <c r="B36" i="3" l="1"/>
  <c r="B45" i="3" s="1"/>
  <c r="D1" i="3"/>
  <c r="B68" i="3" l="1"/>
  <c r="B56" i="3"/>
  <c r="B43" i="3"/>
  <c r="B65" i="3"/>
  <c r="B70" i="3"/>
  <c r="B57" i="3"/>
  <c r="B40" i="3"/>
  <c r="B59" i="3"/>
  <c r="B39" i="3"/>
  <c r="B61" i="3"/>
  <c r="B44" i="3"/>
  <c r="B51" i="3"/>
  <c r="B42" i="3"/>
  <c r="B67" i="3"/>
  <c r="B63" i="3"/>
  <c r="B41" i="3"/>
  <c r="B49" i="3"/>
  <c r="B69" i="3"/>
  <c r="B64" i="3"/>
  <c r="B52" i="3"/>
  <c r="B62" i="3"/>
  <c r="B66" i="3"/>
  <c r="B47" i="3"/>
  <c r="B55" i="3"/>
  <c r="B60" i="3"/>
  <c r="B53" i="3"/>
  <c r="B54" i="3"/>
  <c r="B48" i="3"/>
  <c r="B46" i="3"/>
  <c r="B58" i="3"/>
  <c r="C36" i="3"/>
  <c r="C48" i="3" s="1"/>
  <c r="E1" i="3"/>
  <c r="B50" i="3"/>
  <c r="C65" i="3" l="1"/>
  <c r="C49" i="3"/>
  <c r="C66" i="3"/>
  <c r="C42" i="3"/>
  <c r="C60" i="3"/>
  <c r="C53" i="3"/>
  <c r="C61" i="3"/>
  <c r="C41" i="3"/>
  <c r="C59" i="3"/>
  <c r="C43" i="3"/>
  <c r="C51" i="3"/>
  <c r="C40" i="3"/>
  <c r="C70" i="3"/>
  <c r="C55" i="3"/>
  <c r="C57" i="3"/>
  <c r="C54" i="3"/>
  <c r="C62" i="3"/>
  <c r="C58" i="3"/>
  <c r="C47" i="3"/>
  <c r="C69" i="3"/>
  <c r="C63" i="3"/>
  <c r="C56" i="3"/>
  <c r="C39" i="3"/>
  <c r="F1" i="3"/>
  <c r="C67" i="3"/>
  <c r="C50" i="3"/>
  <c r="C52" i="3"/>
  <c r="D45" i="3"/>
  <c r="D41" i="3"/>
  <c r="D58" i="3"/>
  <c r="C64" i="3"/>
  <c r="C44" i="3"/>
  <c r="C45" i="3"/>
  <c r="D36" i="3"/>
  <c r="D49" i="3" s="1"/>
  <c r="D39" i="3"/>
  <c r="D53" i="3"/>
  <c r="D48" i="3"/>
  <c r="C68" i="3"/>
  <c r="C46" i="3"/>
  <c r="D55" i="3" l="1"/>
  <c r="D51" i="3"/>
  <c r="D44" i="3"/>
  <c r="D56" i="3"/>
  <c r="D46" i="3"/>
  <c r="D50" i="3"/>
  <c r="D42" i="3"/>
  <c r="D57" i="3"/>
  <c r="D40" i="3"/>
  <c r="D70" i="3"/>
  <c r="D52" i="3"/>
  <c r="D67" i="3"/>
  <c r="G1" i="3"/>
  <c r="D64" i="3"/>
  <c r="D63" i="3"/>
  <c r="E36" i="3"/>
  <c r="E55" i="3" s="1"/>
  <c r="D65" i="3"/>
  <c r="D60" i="3"/>
  <c r="D47" i="3"/>
  <c r="D59" i="3"/>
  <c r="D66" i="3"/>
  <c r="D68" i="3"/>
  <c r="D61" i="3"/>
  <c r="D43" i="3"/>
  <c r="D62" i="3"/>
  <c r="D69" i="3"/>
  <c r="D54" i="3"/>
  <c r="E39" i="3" l="1"/>
  <c r="E44" i="3"/>
  <c r="E47" i="3"/>
  <c r="E57" i="3"/>
  <c r="E53" i="3"/>
  <c r="E60" i="3"/>
  <c r="E66" i="3"/>
  <c r="E59" i="3"/>
  <c r="F36" i="3"/>
  <c r="F39" i="3" s="1"/>
  <c r="E54" i="3"/>
  <c r="E43" i="3"/>
  <c r="H1" i="3"/>
  <c r="E62" i="3"/>
  <c r="E51" i="3"/>
  <c r="E63" i="3"/>
  <c r="E68" i="3"/>
  <c r="E45" i="3"/>
  <c r="E64" i="3"/>
  <c r="E42" i="3"/>
  <c r="E69" i="3"/>
  <c r="E67" i="3"/>
  <c r="E65" i="3"/>
  <c r="E41" i="3"/>
  <c r="E70" i="3"/>
  <c r="E49" i="3"/>
  <c r="E61" i="3"/>
  <c r="E48" i="3"/>
  <c r="E40" i="3"/>
  <c r="E46" i="3"/>
  <c r="E58" i="3"/>
  <c r="E50" i="3"/>
  <c r="E56" i="3"/>
  <c r="E52" i="3"/>
  <c r="F65" i="3"/>
  <c r="F41" i="3" l="1"/>
  <c r="F61" i="3"/>
  <c r="F48" i="3"/>
  <c r="F53" i="3"/>
  <c r="F70" i="3"/>
  <c r="F57" i="3"/>
  <c r="F50" i="3"/>
  <c r="F44" i="3"/>
  <c r="F59" i="3"/>
  <c r="F60" i="3"/>
  <c r="F69" i="3"/>
  <c r="F64" i="3"/>
  <c r="F56" i="3"/>
  <c r="F58" i="3"/>
  <c r="F52" i="3"/>
  <c r="F49" i="3"/>
  <c r="F42" i="3"/>
  <c r="F67" i="3"/>
  <c r="F62" i="3"/>
  <c r="F47" i="3"/>
  <c r="F55" i="3"/>
  <c r="F66" i="3"/>
  <c r="F54" i="3"/>
  <c r="F63" i="3"/>
  <c r="F68" i="3"/>
  <c r="F51" i="3"/>
  <c r="F46" i="3"/>
  <c r="F45" i="3"/>
  <c r="F40" i="3"/>
  <c r="F43" i="3"/>
  <c r="G36" i="3"/>
  <c r="G60" i="3" s="1"/>
  <c r="G39" i="3"/>
  <c r="I1" i="3"/>
  <c r="G46" i="3" l="1"/>
  <c r="G45" i="3"/>
  <c r="G52" i="3"/>
  <c r="G54" i="3"/>
  <c r="G69" i="3"/>
  <c r="G64" i="3"/>
  <c r="G59" i="3"/>
  <c r="G67" i="3"/>
  <c r="G50" i="3"/>
  <c r="G58" i="3"/>
  <c r="G56" i="3"/>
  <c r="G43" i="3"/>
  <c r="G48" i="3"/>
  <c r="G41" i="3"/>
  <c r="G47" i="3"/>
  <c r="G49" i="3"/>
  <c r="G62" i="3"/>
  <c r="G55" i="3"/>
  <c r="G40" i="3"/>
  <c r="G68" i="3"/>
  <c r="G44" i="3"/>
  <c r="G65" i="3"/>
  <c r="G66" i="3"/>
  <c r="G53" i="3"/>
  <c r="G51" i="3"/>
  <c r="G42" i="3"/>
  <c r="G57" i="3"/>
  <c r="G63" i="3"/>
  <c r="J1" i="3"/>
  <c r="H36" i="3"/>
  <c r="H60" i="3" s="1"/>
  <c r="H40" i="3"/>
  <c r="G61" i="3"/>
  <c r="G70" i="3"/>
  <c r="H51" i="3" l="1"/>
  <c r="H47" i="3"/>
  <c r="H59" i="3"/>
  <c r="H55" i="3"/>
  <c r="H41" i="3"/>
  <c r="H48" i="3"/>
  <c r="H65" i="3"/>
  <c r="H70" i="3"/>
  <c r="H39" i="3"/>
  <c r="H45" i="3"/>
  <c r="H50" i="3"/>
  <c r="H42" i="3"/>
  <c r="H66" i="3"/>
  <c r="H68" i="3"/>
  <c r="H43" i="3"/>
  <c r="H69" i="3"/>
  <c r="H58" i="3"/>
  <c r="H54" i="3"/>
  <c r="H56" i="3"/>
  <c r="H62" i="3"/>
  <c r="H49" i="3"/>
  <c r="H57" i="3"/>
  <c r="H44" i="3"/>
  <c r="H67" i="3"/>
  <c r="H61" i="3"/>
  <c r="H63" i="3"/>
  <c r="H53" i="3"/>
  <c r="H64" i="3"/>
  <c r="H52" i="3"/>
  <c r="K1" i="3"/>
  <c r="I36" i="3"/>
  <c r="I46" i="3" s="1"/>
  <c r="I41" i="3"/>
  <c r="H46" i="3"/>
  <c r="I69" i="3" l="1"/>
  <c r="I70" i="3"/>
  <c r="I57" i="3"/>
  <c r="I44" i="3"/>
  <c r="I43" i="3"/>
  <c r="I64" i="3"/>
  <c r="I40" i="3"/>
  <c r="I42" i="3"/>
  <c r="I59" i="3"/>
  <c r="I55" i="3"/>
  <c r="I68" i="3"/>
  <c r="I54" i="3"/>
  <c r="I63" i="3"/>
  <c r="I53" i="3"/>
  <c r="I56" i="3"/>
  <c r="I66" i="3"/>
  <c r="I49" i="3"/>
  <c r="I51" i="3"/>
  <c r="I65" i="3"/>
  <c r="I52" i="3"/>
  <c r="I45" i="3"/>
  <c r="I48" i="3"/>
  <c r="L1" i="3"/>
  <c r="I47" i="3"/>
  <c r="I67" i="3"/>
  <c r="I58" i="3"/>
  <c r="I39" i="3"/>
  <c r="I50" i="3"/>
  <c r="I60" i="3"/>
  <c r="I62" i="3"/>
  <c r="I61" i="3"/>
  <c r="J36" i="3"/>
  <c r="J63" i="3" s="1"/>
  <c r="J57" i="3" l="1"/>
  <c r="J48" i="3"/>
  <c r="J59" i="3"/>
  <c r="J65" i="3"/>
  <c r="J70" i="3"/>
  <c r="J62" i="3"/>
  <c r="J66" i="3"/>
  <c r="J64" i="3"/>
  <c r="J58" i="3"/>
  <c r="J51" i="3"/>
  <c r="J44" i="3"/>
  <c r="J43" i="3"/>
  <c r="J61" i="3"/>
  <c r="J69" i="3"/>
  <c r="K36" i="3"/>
  <c r="K42" i="3" s="1"/>
  <c r="J68" i="3"/>
  <c r="J46" i="3"/>
  <c r="J60" i="3"/>
  <c r="J41" i="3"/>
  <c r="J53" i="3"/>
  <c r="J39" i="3"/>
  <c r="J52" i="3"/>
  <c r="J45" i="3"/>
  <c r="J47" i="3"/>
  <c r="J56" i="3"/>
  <c r="J42" i="3"/>
  <c r="J50" i="3"/>
  <c r="J54" i="3"/>
  <c r="J49" i="3"/>
  <c r="J40" i="3"/>
  <c r="M1" i="3"/>
  <c r="J55" i="3"/>
  <c r="J67" i="3"/>
  <c r="K39" i="3" l="1"/>
  <c r="K48" i="3"/>
  <c r="K56" i="3"/>
  <c r="K65" i="3"/>
  <c r="K58" i="3"/>
  <c r="K54" i="3"/>
  <c r="K43" i="3"/>
  <c r="K70" i="3"/>
  <c r="K66" i="3"/>
  <c r="K59" i="3"/>
  <c r="K41" i="3"/>
  <c r="K64" i="3"/>
  <c r="K62" i="3"/>
  <c r="K53" i="3"/>
  <c r="K47" i="3"/>
  <c r="K60" i="3"/>
  <c r="K44" i="3"/>
  <c r="K52" i="3"/>
  <c r="K50" i="3"/>
  <c r="K45" i="3"/>
  <c r="K55" i="3"/>
  <c r="K61" i="3"/>
  <c r="K51" i="3"/>
  <c r="N1" i="3"/>
  <c r="K40" i="3"/>
  <c r="K67" i="3"/>
  <c r="L36" i="3"/>
  <c r="L53" i="3" s="1"/>
  <c r="L39" i="3"/>
  <c r="L50" i="3"/>
  <c r="L65" i="3"/>
  <c r="K57" i="3"/>
  <c r="K69" i="3"/>
  <c r="K63" i="3"/>
  <c r="L54" i="3"/>
  <c r="K68" i="3"/>
  <c r="K49" i="3"/>
  <c r="K46" i="3"/>
  <c r="L58" i="3" l="1"/>
  <c r="L47" i="3"/>
  <c r="L61" i="3"/>
  <c r="L48" i="3"/>
  <c r="L70" i="3"/>
  <c r="L40" i="3"/>
  <c r="L57" i="3"/>
  <c r="L41" i="3"/>
  <c r="L51" i="3"/>
  <c r="L67" i="3"/>
  <c r="L55" i="3"/>
  <c r="L52" i="3"/>
  <c r="L56" i="3"/>
  <c r="L43" i="3"/>
  <c r="L42" i="3"/>
  <c r="L62" i="3"/>
  <c r="O1" i="3"/>
  <c r="L68" i="3"/>
  <c r="L46" i="3"/>
  <c r="L66" i="3"/>
  <c r="L60" i="3"/>
  <c r="L45" i="3"/>
  <c r="L44" i="3"/>
  <c r="M36" i="3"/>
  <c r="M50" i="3" s="1"/>
  <c r="L64" i="3"/>
  <c r="L59" i="3"/>
  <c r="L49" i="3"/>
  <c r="L63" i="3"/>
  <c r="L69" i="3"/>
  <c r="M40" i="3" l="1"/>
  <c r="M39" i="3"/>
  <c r="M42" i="3"/>
  <c r="M48" i="3"/>
  <c r="M43" i="3"/>
  <c r="M54" i="3"/>
  <c r="M56" i="3"/>
  <c r="M51" i="3"/>
  <c r="M53" i="3"/>
  <c r="M60" i="3"/>
  <c r="M44" i="3"/>
  <c r="M47" i="3"/>
  <c r="M64" i="3"/>
  <c r="M45" i="3"/>
  <c r="M68" i="3"/>
  <c r="M70" i="3"/>
  <c r="M67" i="3"/>
  <c r="M59" i="3"/>
  <c r="M62" i="3"/>
  <c r="M58" i="3"/>
  <c r="N36" i="3"/>
  <c r="N49" i="3" s="1"/>
  <c r="M46" i="3"/>
  <c r="P1" i="3"/>
  <c r="M69" i="3"/>
  <c r="M52" i="3"/>
  <c r="M65" i="3"/>
  <c r="M66" i="3"/>
  <c r="M49" i="3"/>
  <c r="N43" i="3"/>
  <c r="M61" i="3"/>
  <c r="M57" i="3"/>
  <c r="M63" i="3"/>
  <c r="M55" i="3"/>
  <c r="M41" i="3"/>
  <c r="N51" i="3" l="1"/>
  <c r="N67" i="3"/>
  <c r="N57" i="3"/>
  <c r="N64" i="3"/>
  <c r="N40" i="3"/>
  <c r="N63" i="3"/>
  <c r="N44" i="3"/>
  <c r="N48" i="3"/>
  <c r="N60" i="3"/>
  <c r="N56" i="3"/>
  <c r="N47" i="3"/>
  <c r="N69" i="3"/>
  <c r="N70" i="3"/>
  <c r="N54" i="3"/>
  <c r="N61" i="3"/>
  <c r="Q1" i="3"/>
  <c r="N66" i="3"/>
  <c r="N55" i="3"/>
  <c r="N59" i="3"/>
  <c r="N68" i="3"/>
  <c r="N42" i="3"/>
  <c r="N50" i="3"/>
  <c r="N65" i="3"/>
  <c r="N41" i="3"/>
  <c r="N62" i="3"/>
  <c r="N53" i="3"/>
  <c r="N46" i="3"/>
  <c r="N45" i="3"/>
  <c r="N52" i="3"/>
  <c r="O36" i="3"/>
  <c r="O43" i="3" s="1"/>
  <c r="N39" i="3"/>
  <c r="N58" i="3"/>
  <c r="O69" i="3" l="1"/>
  <c r="O51" i="3"/>
  <c r="O53" i="3"/>
  <c r="O50" i="3"/>
  <c r="O58" i="3"/>
  <c r="O54" i="3"/>
  <c r="O68" i="3"/>
  <c r="O65" i="3"/>
  <c r="O45" i="3"/>
  <c r="O41" i="3"/>
  <c r="O55" i="3"/>
  <c r="O52" i="3"/>
  <c r="O59" i="3"/>
  <c r="O42" i="3"/>
  <c r="P43" i="3"/>
  <c r="O46" i="3"/>
  <c r="O70" i="3"/>
  <c r="O64" i="3"/>
  <c r="O60" i="3"/>
  <c r="P36" i="3"/>
  <c r="P44" i="3" s="1"/>
  <c r="P48" i="3"/>
  <c r="O57" i="3"/>
  <c r="O56" i="3"/>
  <c r="O63" i="3"/>
  <c r="O61" i="3"/>
  <c r="O48" i="3"/>
  <c r="O39" i="3"/>
  <c r="O62" i="3"/>
  <c r="O44" i="3"/>
  <c r="O40" i="3"/>
  <c r="O47" i="3"/>
  <c r="O66" i="3"/>
  <c r="O49" i="3"/>
  <c r="R1" i="3"/>
  <c r="O67" i="3"/>
  <c r="P64" i="3" l="1"/>
  <c r="P60" i="3"/>
  <c r="P70" i="3"/>
  <c r="P51" i="3"/>
  <c r="P47" i="3"/>
  <c r="P39" i="3"/>
  <c r="P46" i="3"/>
  <c r="P63" i="3"/>
  <c r="P65" i="3"/>
  <c r="P56" i="3"/>
  <c r="P49" i="3"/>
  <c r="P57" i="3"/>
  <c r="P61" i="3"/>
  <c r="P67" i="3"/>
  <c r="P54" i="3"/>
  <c r="P59" i="3"/>
  <c r="P53" i="3"/>
  <c r="P58" i="3"/>
  <c r="P41" i="3"/>
  <c r="P50" i="3"/>
  <c r="P42" i="3"/>
  <c r="P69" i="3"/>
  <c r="P68" i="3"/>
  <c r="P45" i="3"/>
  <c r="P40" i="3"/>
  <c r="P66" i="3"/>
  <c r="P52" i="3"/>
  <c r="Q36" i="3"/>
  <c r="Q39" i="3" s="1"/>
  <c r="Q67" i="3"/>
  <c r="Q41" i="3"/>
  <c r="Q60" i="3"/>
  <c r="Q49" i="3"/>
  <c r="S1" i="3"/>
  <c r="Q64" i="3"/>
  <c r="Q55" i="3"/>
  <c r="Q52" i="3"/>
  <c r="Q61" i="3"/>
  <c r="Q54" i="3"/>
  <c r="Q62" i="3"/>
  <c r="Q66" i="3"/>
  <c r="Q50" i="3"/>
  <c r="P55" i="3"/>
  <c r="P62" i="3"/>
  <c r="Q40" i="3" l="1"/>
  <c r="Q69" i="3"/>
  <c r="Q56" i="3"/>
  <c r="Q44" i="3"/>
  <c r="Q65" i="3"/>
  <c r="Q42" i="3"/>
  <c r="Q70" i="3"/>
  <c r="Q63" i="3"/>
  <c r="Q53" i="3"/>
  <c r="Q47" i="3"/>
  <c r="Q51" i="3"/>
  <c r="Q48" i="3"/>
  <c r="Q43" i="3"/>
  <c r="Q45" i="3"/>
  <c r="Q57" i="3"/>
  <c r="Q59" i="3"/>
  <c r="Q58" i="3"/>
  <c r="Q68" i="3"/>
  <c r="R36" i="3"/>
  <c r="R55" i="3" s="1"/>
  <c r="R47" i="3"/>
  <c r="T1" i="3"/>
  <c r="Q46" i="3"/>
  <c r="R70" i="3"/>
  <c r="R68" i="3" l="1"/>
  <c r="R64" i="3"/>
  <c r="R66" i="3"/>
  <c r="R59" i="3"/>
  <c r="R57" i="3"/>
  <c r="R53" i="3"/>
  <c r="R40" i="3"/>
  <c r="R45" i="3"/>
  <c r="R41" i="3"/>
  <c r="R65" i="3"/>
  <c r="R61" i="3"/>
  <c r="R51" i="3"/>
  <c r="R49" i="3"/>
  <c r="R58" i="3"/>
  <c r="R44" i="3"/>
  <c r="R43" i="3"/>
  <c r="U1" i="3"/>
  <c r="R69" i="3"/>
  <c r="R62" i="3"/>
  <c r="S36" i="3"/>
  <c r="S54" i="3" s="1"/>
  <c r="S39" i="3"/>
  <c r="S44" i="3"/>
  <c r="R63" i="3"/>
  <c r="R39" i="3"/>
  <c r="R42" i="3"/>
  <c r="R50" i="3"/>
  <c r="R67" i="3"/>
  <c r="R46" i="3"/>
  <c r="R56" i="3"/>
  <c r="R52" i="3"/>
  <c r="R54" i="3"/>
  <c r="R60" i="3"/>
  <c r="R48" i="3"/>
  <c r="S53" i="3" l="1"/>
  <c r="S45" i="3"/>
  <c r="S62" i="3"/>
  <c r="S46" i="3"/>
  <c r="S40" i="3"/>
  <c r="S56" i="3"/>
  <c r="S55" i="3"/>
  <c r="S63" i="3"/>
  <c r="S42" i="3"/>
  <c r="S60" i="3"/>
  <c r="V1" i="3"/>
  <c r="S59" i="3"/>
  <c r="S65" i="3"/>
  <c r="S57" i="3"/>
  <c r="S64" i="3"/>
  <c r="S43" i="3"/>
  <c r="S68" i="3"/>
  <c r="S58" i="3"/>
  <c r="S61" i="3"/>
  <c r="S49" i="3"/>
  <c r="S48" i="3"/>
  <c r="S70" i="3"/>
  <c r="S69" i="3"/>
  <c r="S66" i="3"/>
  <c r="S50" i="3"/>
  <c r="S41" i="3"/>
  <c r="S51" i="3"/>
  <c r="S67" i="3"/>
  <c r="S52" i="3"/>
  <c r="S47" i="3"/>
  <c r="T36" i="3"/>
  <c r="T42" i="3" s="1"/>
  <c r="T50" i="3" l="1"/>
  <c r="T41" i="3"/>
  <c r="T65" i="3"/>
  <c r="T67" i="3"/>
  <c r="T57" i="3"/>
  <c r="T58" i="3"/>
  <c r="T63" i="3"/>
  <c r="T51" i="3"/>
  <c r="T45" i="3"/>
  <c r="T68" i="3"/>
  <c r="T54" i="3"/>
  <c r="T47" i="3"/>
  <c r="T66" i="3"/>
  <c r="U66" i="3"/>
  <c r="U62" i="3"/>
  <c r="U59" i="3"/>
  <c r="U36" i="3"/>
  <c r="U45" i="3" s="1"/>
  <c r="U39" i="3"/>
  <c r="U63" i="3"/>
  <c r="T55" i="3"/>
  <c r="U43" i="3"/>
  <c r="T70" i="3"/>
  <c r="U46" i="3"/>
  <c r="U67" i="3"/>
  <c r="T52" i="3"/>
  <c r="T59" i="3"/>
  <c r="T53" i="3"/>
  <c r="T44" i="3"/>
  <c r="W1" i="3"/>
  <c r="T64" i="3"/>
  <c r="T40" i="3"/>
  <c r="T39" i="3"/>
  <c r="T62" i="3"/>
  <c r="U48" i="3"/>
  <c r="T60" i="3"/>
  <c r="U49" i="3"/>
  <c r="U50" i="3"/>
  <c r="U61" i="3"/>
  <c r="U57" i="3"/>
  <c r="T61" i="3"/>
  <c r="T69" i="3"/>
  <c r="T56" i="3"/>
  <c r="T48" i="3"/>
  <c r="U51" i="3"/>
  <c r="T46" i="3"/>
  <c r="T49" i="3"/>
  <c r="T43" i="3"/>
  <c r="U41" i="3"/>
  <c r="U58" i="3"/>
  <c r="U65" i="3"/>
  <c r="U42" i="3" l="1"/>
  <c r="U60" i="3"/>
  <c r="U70" i="3"/>
  <c r="U53" i="3"/>
  <c r="U64" i="3"/>
  <c r="U68" i="3"/>
  <c r="U40" i="3"/>
  <c r="U56" i="3"/>
  <c r="U55" i="3"/>
  <c r="U52" i="3"/>
  <c r="U44" i="3"/>
  <c r="U47" i="3"/>
  <c r="U69" i="3"/>
  <c r="U54" i="3"/>
  <c r="V36" i="3"/>
  <c r="V59" i="3" s="1"/>
  <c r="X1" i="3"/>
  <c r="V41" i="3" l="1"/>
  <c r="V51" i="3"/>
  <c r="V39" i="3"/>
  <c r="V43" i="3"/>
  <c r="V55" i="3"/>
  <c r="V61" i="3"/>
  <c r="V69" i="3"/>
  <c r="V60" i="3"/>
  <c r="V53" i="3"/>
  <c r="V70" i="3"/>
  <c r="V49" i="3"/>
  <c r="V54" i="3"/>
  <c r="V58" i="3"/>
  <c r="V57" i="3"/>
  <c r="V62" i="3"/>
  <c r="V48" i="3"/>
  <c r="V45" i="3"/>
  <c r="V47" i="3"/>
  <c r="V42" i="3"/>
  <c r="V67" i="3"/>
  <c r="Y1" i="3"/>
  <c r="V65" i="3"/>
  <c r="V56" i="3"/>
  <c r="V63" i="3"/>
  <c r="V68" i="3"/>
  <c r="V50" i="3"/>
  <c r="V52" i="3"/>
  <c r="V64" i="3"/>
  <c r="V66" i="3"/>
  <c r="W36" i="3"/>
  <c r="W42" i="3" s="1"/>
  <c r="W39" i="3"/>
  <c r="W47" i="3"/>
  <c r="V44" i="3"/>
  <c r="V40" i="3"/>
  <c r="V46" i="3"/>
  <c r="W43" i="3" l="1"/>
  <c r="W64" i="3"/>
  <c r="W59" i="3"/>
  <c r="W62" i="3"/>
  <c r="W67" i="3"/>
  <c r="W66" i="3"/>
  <c r="W45" i="3"/>
  <c r="W46" i="3"/>
  <c r="W51" i="3"/>
  <c r="W69" i="3"/>
  <c r="W70" i="3"/>
  <c r="W55" i="3"/>
  <c r="W52" i="3"/>
  <c r="W61" i="3"/>
  <c r="W54" i="3"/>
  <c r="W65" i="3"/>
  <c r="W57" i="3"/>
  <c r="W41" i="3"/>
  <c r="W40" i="3"/>
  <c r="W48" i="3"/>
  <c r="W63" i="3"/>
  <c r="W49" i="3"/>
  <c r="W44" i="3"/>
  <c r="X36" i="3"/>
  <c r="X43" i="3" s="1"/>
  <c r="W53" i="3"/>
  <c r="W50" i="3"/>
  <c r="W60" i="3"/>
  <c r="W56" i="3"/>
  <c r="Z1" i="3"/>
  <c r="W68" i="3"/>
  <c r="W58" i="3"/>
  <c r="X70" i="3" l="1"/>
  <c r="X56" i="3"/>
  <c r="X57" i="3"/>
  <c r="X59" i="3"/>
  <c r="X51" i="3"/>
  <c r="X58" i="3"/>
  <c r="X40" i="3"/>
  <c r="Y36" i="3"/>
  <c r="Y63" i="3" s="1"/>
  <c r="AA1" i="3"/>
  <c r="X67" i="3"/>
  <c r="X52" i="3"/>
  <c r="X62" i="3"/>
  <c r="X47" i="3"/>
  <c r="X39" i="3"/>
  <c r="X44" i="3"/>
  <c r="X45" i="3"/>
  <c r="X55" i="3"/>
  <c r="X48" i="3"/>
  <c r="X63" i="3"/>
  <c r="X50" i="3"/>
  <c r="X69" i="3"/>
  <c r="X49" i="3"/>
  <c r="X68" i="3"/>
  <c r="X53" i="3"/>
  <c r="X64" i="3"/>
  <c r="X42" i="3"/>
  <c r="X60" i="3"/>
  <c r="X46" i="3"/>
  <c r="X61" i="3"/>
  <c r="X65" i="3"/>
  <c r="X41" i="3"/>
  <c r="X66" i="3"/>
  <c r="X54" i="3"/>
  <c r="Y62" i="3" l="1"/>
  <c r="Y66" i="3"/>
  <c r="Y57" i="3"/>
  <c r="Y68" i="3"/>
  <c r="Y58" i="3"/>
  <c r="Y65" i="3"/>
  <c r="Y40" i="3"/>
  <c r="Y44" i="3"/>
  <c r="Y51" i="3"/>
  <c r="Y54" i="3"/>
  <c r="Y50" i="3"/>
  <c r="Y59" i="3"/>
  <c r="Y55" i="3"/>
  <c r="Y42" i="3"/>
  <c r="Y46" i="3"/>
  <c r="Y45" i="3"/>
  <c r="Y43" i="3"/>
  <c r="Y70" i="3"/>
  <c r="Y52" i="3"/>
  <c r="Y47" i="3"/>
  <c r="Y56" i="3"/>
  <c r="Y41" i="3"/>
  <c r="Y61" i="3"/>
  <c r="Y64" i="3"/>
  <c r="Y49" i="3"/>
  <c r="Y69" i="3"/>
  <c r="Y67" i="3"/>
  <c r="Y60" i="3"/>
  <c r="AB1" i="3"/>
  <c r="Y39" i="3"/>
  <c r="Y48" i="3"/>
  <c r="Z49" i="3"/>
  <c r="Y53" i="3"/>
  <c r="Z36" i="3"/>
  <c r="Z43" i="3" s="1"/>
  <c r="Z48" i="3"/>
  <c r="Z60" i="3"/>
  <c r="Z56" i="3"/>
  <c r="Z41" i="3" l="1"/>
  <c r="Z52" i="3"/>
  <c r="Z46" i="3"/>
  <c r="Z53" i="3"/>
  <c r="Z67" i="3"/>
  <c r="Z69" i="3"/>
  <c r="Z63" i="3"/>
  <c r="Z66" i="3"/>
  <c r="Z61" i="3"/>
  <c r="Z51" i="3"/>
  <c r="Z65" i="3"/>
  <c r="AC1" i="3"/>
  <c r="Z45" i="3"/>
  <c r="Z40" i="3"/>
  <c r="Z42" i="3"/>
  <c r="Z50" i="3"/>
  <c r="Z39" i="3"/>
  <c r="Z55" i="3"/>
  <c r="Z59" i="3"/>
  <c r="Z68" i="3"/>
  <c r="Z47" i="3"/>
  <c r="Z54" i="3"/>
  <c r="Z64" i="3"/>
  <c r="Z70" i="3"/>
  <c r="Z58" i="3"/>
  <c r="Z57" i="3"/>
  <c r="AA36" i="3"/>
  <c r="AA43" i="3" s="1"/>
  <c r="Z62" i="3"/>
  <c r="Z44" i="3"/>
  <c r="AA69" i="3" l="1"/>
  <c r="AA49" i="3"/>
  <c r="AB36" i="3"/>
  <c r="AB59" i="3" s="1"/>
  <c r="AB39" i="3"/>
  <c r="AB56" i="3"/>
  <c r="AA61" i="3"/>
  <c r="AB53" i="3"/>
  <c r="AA44" i="3"/>
  <c r="AA42" i="3"/>
  <c r="AA57" i="3"/>
  <c r="AA47" i="3"/>
  <c r="AA68" i="3"/>
  <c r="AB64" i="3"/>
  <c r="AB61" i="3"/>
  <c r="AA59" i="3"/>
  <c r="AA65" i="3"/>
  <c r="AA45" i="3"/>
  <c r="AA64" i="3"/>
  <c r="AA58" i="3"/>
  <c r="AA70" i="3"/>
  <c r="AD1" i="3"/>
  <c r="AB47" i="3"/>
  <c r="AA56" i="3"/>
  <c r="AA67" i="3"/>
  <c r="AA62" i="3"/>
  <c r="AA46" i="3"/>
  <c r="AA50" i="3"/>
  <c r="AB44" i="3"/>
  <c r="AA52" i="3"/>
  <c r="AA63" i="3"/>
  <c r="AA66" i="3"/>
  <c r="AA40" i="3"/>
  <c r="AA41" i="3"/>
  <c r="AA48" i="3"/>
  <c r="AA51" i="3"/>
  <c r="AA55" i="3"/>
  <c r="AA54" i="3"/>
  <c r="AB58" i="3"/>
  <c r="AA60" i="3"/>
  <c r="AA39" i="3"/>
  <c r="AA53" i="3"/>
  <c r="AB41" i="3"/>
  <c r="AB42" i="3" l="1"/>
  <c r="AB50" i="3"/>
  <c r="AB51" i="3"/>
  <c r="AB49" i="3"/>
  <c r="AB45" i="3"/>
  <c r="AB40" i="3"/>
  <c r="AB43" i="3"/>
  <c r="AB62" i="3"/>
  <c r="AB68" i="3"/>
  <c r="AB48" i="3"/>
  <c r="AB67" i="3"/>
  <c r="AB66" i="3"/>
  <c r="AB54" i="3"/>
  <c r="AB65" i="3"/>
  <c r="AB60" i="3"/>
  <c r="AB46" i="3"/>
  <c r="AC36" i="3"/>
  <c r="AC45" i="3" s="1"/>
  <c r="AC39" i="3"/>
  <c r="AC48" i="3"/>
  <c r="AC47" i="3"/>
  <c r="AC64" i="3"/>
  <c r="AB63" i="3"/>
  <c r="AB55" i="3"/>
  <c r="AB70" i="3"/>
  <c r="AB69" i="3"/>
  <c r="AC50" i="3"/>
  <c r="AC65" i="3"/>
  <c r="AB57" i="3"/>
  <c r="AB52" i="3"/>
  <c r="AC40" i="3" l="1"/>
  <c r="AC51" i="3"/>
  <c r="AC61" i="3"/>
  <c r="AC66" i="3"/>
  <c r="AC49" i="3"/>
  <c r="AC59" i="3"/>
  <c r="AC70" i="3"/>
  <c r="AC55" i="3"/>
  <c r="AC43" i="3"/>
  <c r="AC53" i="3"/>
  <c r="AC62" i="3"/>
  <c r="AC44" i="3"/>
  <c r="AC60" i="3"/>
  <c r="AC54" i="3"/>
  <c r="AC69" i="3"/>
  <c r="AC52" i="3"/>
  <c r="AC68" i="3"/>
  <c r="AC58" i="3"/>
  <c r="AC57" i="3"/>
  <c r="AC67" i="3"/>
  <c r="AC63" i="3"/>
  <c r="AC41" i="3"/>
  <c r="AC56" i="3"/>
  <c r="AD36" i="3"/>
  <c r="AD46" i="3" s="1"/>
  <c r="AF46" i="3" s="1"/>
  <c r="AC46" i="3"/>
  <c r="AC42" i="3"/>
  <c r="AD56" i="3" l="1"/>
  <c r="AF56" i="3" s="1"/>
  <c r="AD39" i="3"/>
  <c r="AF39" i="3" s="1"/>
  <c r="AD61" i="3"/>
  <c r="AF61" i="3" s="1"/>
  <c r="AD60" i="3"/>
  <c r="AF60" i="3" s="1"/>
  <c r="AD70" i="3"/>
  <c r="AF70" i="3" s="1"/>
  <c r="AD58" i="3"/>
  <c r="AF58" i="3" s="1"/>
  <c r="AD51" i="3"/>
  <c r="AF51" i="3" s="1"/>
  <c r="AD53" i="3"/>
  <c r="AF53" i="3" s="1"/>
  <c r="AD45" i="3"/>
  <c r="AF45" i="3" s="1"/>
  <c r="AD40" i="3"/>
  <c r="AF40" i="3" s="1"/>
  <c r="AD64" i="3"/>
  <c r="AF64" i="3" s="1"/>
  <c r="AD52" i="3"/>
  <c r="AF52" i="3" s="1"/>
  <c r="AD44" i="3"/>
  <c r="AF44" i="3" s="1"/>
  <c r="AD69" i="3"/>
  <c r="AF69" i="3" s="1"/>
  <c r="AD49" i="3"/>
  <c r="AF49" i="3" s="1"/>
  <c r="AD48" i="3"/>
  <c r="AF48" i="3" s="1"/>
  <c r="AD41" i="3"/>
  <c r="AF41" i="3" s="1"/>
  <c r="AD62" i="3"/>
  <c r="AF62" i="3" s="1"/>
  <c r="AD47" i="3"/>
  <c r="AF47" i="3" s="1"/>
  <c r="AD54" i="3"/>
  <c r="AF54" i="3" s="1"/>
  <c r="AD57" i="3"/>
  <c r="AF57" i="3" s="1"/>
  <c r="AD55" i="3"/>
  <c r="AF55" i="3" s="1"/>
  <c r="AD42" i="3"/>
  <c r="AF42" i="3" s="1"/>
  <c r="AD67" i="3"/>
  <c r="AF67" i="3" s="1"/>
  <c r="AD68" i="3"/>
  <c r="AF68" i="3" s="1"/>
  <c r="AD66" i="3"/>
  <c r="AF66" i="3" s="1"/>
  <c r="AD43" i="3"/>
  <c r="AF43" i="3" s="1"/>
  <c r="AD63" i="3"/>
  <c r="AF63" i="3" s="1"/>
  <c r="AD59" i="3"/>
  <c r="AF59" i="3" s="1"/>
  <c r="AD50" i="3"/>
  <c r="AF50" i="3" s="1"/>
  <c r="AD65" i="3"/>
  <c r="AF65" i="3" s="1"/>
</calcChain>
</file>

<file path=xl/sharedStrings.xml><?xml version="1.0" encoding="utf-8"?>
<sst xmlns="http://schemas.openxmlformats.org/spreadsheetml/2006/main" count="666" uniqueCount="544">
  <si>
    <t>Exports, FOB to Partner Countries</t>
  </si>
  <si>
    <t>Germany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</si>
  <si>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</si>
  <si>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</si>
  <si>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</si>
  <si>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</si>
  <si>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</si>
  <si>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</si>
  <si>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</si>
  <si>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</si>
  <si>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</si>
  <si>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</si>
  <si>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</si>
  <si>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</si>
  <si>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</si>
  <si>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</si>
  <si>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</si>
  <si>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</si>
  <si>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</si>
  <si>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</si>
  <si>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</si>
  <si>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</si>
  <si>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</si>
  <si>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</si>
  <si>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</si>
  <si>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</si>
  <si>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</si>
  <si>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</si>
  <si>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</si>
  <si>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</si>
  <si>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</si>
  <si>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</si>
  <si>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</si>
  <si>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</si>
  <si>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</si>
  <si>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</si>
  <si>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</si>
  <si>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</si>
  <si>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</si>
  <si>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</si>
  <si>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</si>
  <si>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</si>
  <si>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</si>
  <si>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</si>
  <si>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</si>
  <si>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</si>
  <si>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</si>
  <si>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</si>
  <si>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</si>
  <si>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</si>
  <si>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</si>
  <si>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</si>
  <si>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</si>
  <si>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</si>
  <si>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</si>
  <si>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</si>
  <si>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</si>
  <si>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</si>
  <si>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</si>
  <si>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</si>
  <si>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</si>
  <si>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</si>
  <si>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</si>
  <si>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</si>
  <si>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</si>
  <si>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</si>
  <si>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</si>
  <si>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</si>
  <si>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</si>
  <si>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</si>
  <si>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</si>
  <si>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</si>
  <si>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</si>
  <si>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</si>
  <si>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</si>
  <si>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</si>
  <si>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</si>
  <si>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</si>
  <si>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</si>
  <si>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</si>
  <si>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</si>
  <si>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</si>
  <si>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</si>
  <si>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</si>
  <si>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</si>
  <si>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</si>
  <si>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</si>
  <si>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</si>
  <si>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</si>
  <si>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</si>
  <si>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</si>
  <si>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</si>
  <si>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</si>
  <si>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</si>
  <si>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</si>
  <si>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</si>
  <si>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</si>
  <si>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</si>
  <si>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</si>
  <si>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</si>
  <si>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</si>
  <si>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</si>
  <si>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</si>
  <si>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</si>
  <si>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</si>
  <si>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</si>
  <si>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</si>
  <si>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</si>
  <si>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</si>
  <si>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</si>
  <si>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</si>
  <si>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</si>
  <si>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</si>
  <si>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</si>
  <si>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</si>
  <si>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</si>
  <si>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</si>
  <si>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</si>
  <si>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</si>
  <si>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</si>
  <si>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</si>
  <si>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</si>
  <si>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</si>
  <si>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</si>
  <si>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</si>
  <si>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</si>
  <si>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</si>
  <si>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</si>
  <si>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</si>
  <si>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</si>
  <si>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</si>
  <si>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</si>
  <si>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</si>
  <si>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</si>
  <si>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</si>
  <si>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</si>
  <si>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</si>
  <si>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</si>
  <si>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</si>
  <si>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</si>
  <si>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</si>
  <si>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</si>
  <si>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</si>
  <si>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</si>
  <si>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</si>
  <si>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</si>
  <si>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</si>
  <si>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</si>
  <si>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</si>
  <si>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</si>
  <si>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</si>
  <si>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</si>
  <si>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</si>
  <si>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</si>
  <si>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</si>
  <si>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</si>
  <si>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</si>
  <si>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</si>
  <si>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</si>
  <si>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</si>
  <si>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</si>
  <si>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</si>
  <si>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</si>
  <si>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</si>
  <si>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</si>
  <si>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</si>
  <si>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</si>
  <si>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</si>
  <si>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</si>
  <si>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</si>
  <si>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</si>
  <si>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</si>
  <si>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</si>
  <si>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</si>
  <si>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</si>
  <si>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</si>
  <si>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</si>
  <si>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</si>
  <si>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</si>
  <si>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</si>
  <si>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</si>
  <si>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</si>
  <si>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</si>
  <si>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</si>
  <si>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</si>
  <si>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</si>
  <si>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</si>
  <si>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</si>
  <si>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</si>
  <si>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</si>
  <si>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</si>
  <si>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</si>
  <si>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</si>
  <si>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</si>
  <si>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</si>
  <si>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</si>
  <si>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</si>
  <si>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</si>
  <si>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</si>
  <si>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</si>
  <si>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</si>
  <si>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</si>
  <si>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</si>
  <si>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</si>
  <si>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</si>
  <si>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</si>
  <si>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</si>
  <si>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</si>
  <si>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</si>
  <si>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</si>
  <si>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</si>
  <si>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</si>
  <si>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</si>
  <si>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</si>
  <si>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</si>
  <si>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</si>
  <si>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</si>
  <si>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</si>
  <si>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</si>
  <si>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</si>
  <si>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</si>
  <si>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</si>
  <si>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</si>
  <si>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</si>
  <si>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</si>
  <si>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</si>
  <si>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</si>
  <si>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</si>
  <si>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</si>
  <si>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</si>
  <si>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</si>
  <si>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</si>
  <si>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</si>
  <si>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</si>
  <si>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</si>
  <si>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</si>
  <si>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</si>
  <si>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</si>
  <si>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</si>
  <si>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</si>
  <si>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</si>
  <si>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</si>
  <si>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</si>
  <si>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</si>
  <si>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</si>
  <si>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</si>
  <si>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</si>
  <si>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</si>
  <si>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</si>
  <si>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</si>
  <si>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</si>
  <si>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</si>
  <si>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</si>
  <si>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</si>
  <si>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</si>
  <si>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</si>
  <si>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</si>
  <si>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</si>
  <si>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</si>
  <si>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</si>
  <si>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</si>
  <si>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</si>
  <si>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</si>
  <si>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</si>
  <si>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</si>
  <si>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</si>
  <si>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</si>
  <si>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</si>
  <si>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</si>
  <si>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</si>
  <si>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</si>
  <si>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>Imports, CIF from Partner Countries</t>
  </si>
  <si>
    <t>Germany</t>
  </si>
  <si>
    <t>US Dollars, Millions</t>
  </si>
  <si>
    <t>1991</t>
  </si>
  <si>
    <t>1992</t>
  </si>
  <si>
    <t>1993</t>
  </si>
  <si>
    <t>1994</t>
  </si>
  <si>
    <t>1995</t>
  </si>
  <si>
    <t>1996</t>
  </si>
  <si>
    <t>1997</t>
  </si>
  <si>
    <t>1998</t>
  </si>
  <si>
    <t>1999</t>
  </si>
  <si>
    <t>2000</t>
  </si>
  <si>
    <t>2001</t>
  </si>
  <si>
    <t>2002</t>
  </si>
  <si>
    <t>2003</t>
  </si>
  <si>
    <t>2004</t>
  </si>
  <si>
    <t>2005</t>
  </si>
  <si>
    <t>2006</t>
  </si>
  <si>
    <t>2007</t>
  </si>
  <si>
    <t>2008</t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</si>
  <si>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</si>
  <si>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</si>
  <si>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</si>
  <si>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</si>
  <si>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</si>
  <si>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</si>
  <si>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</si>
  <si>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</si>
  <si>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</si>
  <si>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</si>
  <si>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</si>
  <si>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Australia</t>
  </si>
  <si>
    <t>World</t>
  </si>
  <si>
    <t>Advanced Economies</t>
  </si>
  <si>
    <t>Euro Area</t>
  </si>
  <si>
    <t>Austria</t>
  </si>
  <si>
    <t>Belgium</t>
  </si>
  <si>
    <t>Belgium-Luxembourg</t>
  </si>
  <si>
    <t>Croatia, Rep. of</t>
  </si>
  <si>
    <t>Cyprus</t>
  </si>
  <si>
    <t>Estonia, Rep. of</t>
  </si>
  <si>
    <t>Finland</t>
  </si>
  <si>
    <t>France</t>
  </si>
  <si>
    <t>Greece</t>
  </si>
  <si>
    <t>Ireland</t>
  </si>
  <si>
    <t>Italy</t>
  </si>
  <si>
    <t>Latvia</t>
  </si>
  <si>
    <t>Lithuania</t>
  </si>
  <si>
    <t>Luxembourg</t>
  </si>
  <si>
    <t>Malta</t>
  </si>
  <si>
    <t>Netherlands, The</t>
  </si>
  <si>
    <t>Portugal</t>
  </si>
  <si>
    <t>Slovak Rep.</t>
  </si>
  <si>
    <t>Slovenia, Rep. of</t>
  </si>
  <si>
    <t>Spain</t>
  </si>
  <si>
    <t>Australia</t>
  </si>
  <si>
    <t>Canada</t>
  </si>
  <si>
    <t>China, P.R.: Hong Kong</t>
  </si>
  <si>
    <t>China, P.R.: Macao</t>
  </si>
  <si>
    <t>Czech Rep.</t>
  </si>
  <si>
    <t>Denmark</t>
  </si>
  <si>
    <t>Iceland</t>
  </si>
  <si>
    <t>Israel</t>
  </si>
  <si>
    <t>Japan</t>
  </si>
  <si>
    <t>Korea, Rep. of</t>
  </si>
  <si>
    <t>New Zealand</t>
  </si>
  <si>
    <t>Norway</t>
  </si>
  <si>
    <t>San Marino, Rep. of</t>
  </si>
  <si>
    <t>Singapore</t>
  </si>
  <si>
    <t>Sweden</t>
  </si>
  <si>
    <t>Switzerland</t>
  </si>
  <si>
    <t>Taiwan Province of China</t>
  </si>
  <si>
    <t>United Kingdom</t>
  </si>
  <si>
    <t>United States</t>
  </si>
  <si>
    <t>Holy See</t>
  </si>
  <si>
    <t>Emerging and Developing Economies</t>
  </si>
  <si>
    <t>Emerging and Developing Asia</t>
  </si>
  <si>
    <t>American Samoa</t>
  </si>
  <si>
    <t>Bangladesh</t>
  </si>
  <si>
    <t>Bhutan</t>
  </si>
  <si>
    <t>Brunei Darussalam</t>
  </si>
  <si>
    <t>Cambodia</t>
  </si>
  <si>
    <t>China, P.R.: Mainland</t>
  </si>
  <si>
    <t>Fiji, Rep. of</t>
  </si>
  <si>
    <t>French Polynesia</t>
  </si>
  <si>
    <t>Guam</t>
  </si>
  <si>
    <t>India</t>
  </si>
  <si>
    <t>Indonesia</t>
  </si>
  <si>
    <t>Kiribati</t>
  </si>
  <si>
    <t>Lao People's Dem. Rep.</t>
  </si>
  <si>
    <t>Malaysia</t>
  </si>
  <si>
    <t>Maldives</t>
  </si>
  <si>
    <t>Marshall Islands, Rep. of the</t>
  </si>
  <si>
    <t>Micronesia, Federated States of</t>
  </si>
  <si>
    <t>Mongolia</t>
  </si>
  <si>
    <t>Myanmar</t>
  </si>
  <si>
    <t>Nauru, Rep. of</t>
  </si>
  <si>
    <t>Nepal</t>
  </si>
  <si>
    <t>New Caledonia</t>
  </si>
  <si>
    <t>Palau, Rep. of</t>
  </si>
  <si>
    <t>Papua New Guinea</t>
  </si>
  <si>
    <t>Philippines</t>
  </si>
  <si>
    <t>Samoa</t>
  </si>
  <si>
    <t>Solomon Islands</t>
  </si>
  <si>
    <t>Sri Lanka</t>
  </si>
  <si>
    <t>Thailand</t>
  </si>
  <si>
    <t>Timor-Leste, Dem. Rep. of</t>
  </si>
  <si>
    <t>Tonga</t>
  </si>
  <si>
    <t>Tuvalu</t>
  </si>
  <si>
    <t>Vanuatu</t>
  </si>
  <si>
    <t>Vietnam</t>
  </si>
  <si>
    <t>Asia not specified</t>
  </si>
  <si>
    <t>Emerging and Developing Europe</t>
  </si>
  <si>
    <t>Albania</t>
  </si>
  <si>
    <t>Belarus, Rep. of</t>
  </si>
  <si>
    <t>Bosnia and Herzegovina</t>
  </si>
  <si>
    <t>Bulgaria</t>
  </si>
  <si>
    <t>Czechoslovakia</t>
  </si>
  <si>
    <t>Faroe Islands</t>
  </si>
  <si>
    <t>Gibraltar</t>
  </si>
  <si>
    <t>Hungary</t>
  </si>
  <si>
    <t>Kosovo, Rep. of</t>
  </si>
  <si>
    <t>Moldova, Rep. of</t>
  </si>
  <si>
    <t>Montenegro</t>
  </si>
  <si>
    <t>North Macedonia, Republic of</t>
  </si>
  <si>
    <t>Poland, Rep. of</t>
  </si>
  <si>
    <t>Romania</t>
  </si>
  <si>
    <t>Russian Federation</t>
  </si>
  <si>
    <t>Serbia, Rep. of</t>
  </si>
  <si>
    <t>Serbia and Montenegro</t>
  </si>
  <si>
    <t>Türkiye, Rep of</t>
  </si>
  <si>
    <t>Yugoslavia</t>
  </si>
  <si>
    <t>Ukraine</t>
  </si>
  <si>
    <t>USSR</t>
  </si>
  <si>
    <t>Europe not specified</t>
  </si>
  <si>
    <t>Middle East and Central Asia</t>
  </si>
  <si>
    <t>Afghanistan, Islamic Rep. of</t>
  </si>
  <si>
    <t>Algeria</t>
  </si>
  <si>
    <t>Armenia, Rep. of</t>
  </si>
  <si>
    <t>Azerbaijan, Rep. of</t>
  </si>
  <si>
    <t>Bahrain, Kingdom of</t>
  </si>
  <si>
    <t>Djibouti</t>
  </si>
  <si>
    <t>Egypt, Arab Rep. of</t>
  </si>
  <si>
    <t>Georgia</t>
  </si>
  <si>
    <t>Iran, Islamic Rep. of</t>
  </si>
  <si>
    <t>Iraq</t>
  </si>
  <si>
    <t>Jordan</t>
  </si>
  <si>
    <t>Kazakhstan, Rep. of</t>
  </si>
  <si>
    <t>Kuwait</t>
  </si>
  <si>
    <t>Kyrgyz Rep.</t>
  </si>
  <si>
    <t>Lebanon</t>
  </si>
  <si>
    <t>Libya</t>
  </si>
  <si>
    <t>Mauritania, Islamic Rep. of</t>
  </si>
  <si>
    <t>Morocco</t>
  </si>
  <si>
    <t>Oman</t>
  </si>
  <si>
    <t>Pakistan</t>
  </si>
  <si>
    <t>Qatar</t>
  </si>
  <si>
    <t>Saudi Arabia</t>
  </si>
  <si>
    <t>Somalia</t>
  </si>
  <si>
    <t>Sudan</t>
  </si>
  <si>
    <t>Syrian Arab Rep.</t>
  </si>
  <si>
    <t>Tajikistan, Rep. of</t>
  </si>
  <si>
    <t>Tunisia</t>
  </si>
  <si>
    <t>Turkmenistan</t>
  </si>
  <si>
    <t>United Arab Emirates</t>
  </si>
  <si>
    <t>Uzbekistan, Rep. of</t>
  </si>
  <si>
    <t>West Bank and Gaza</t>
  </si>
  <si>
    <t>Yemen, Rep. of</t>
  </si>
  <si>
    <t>Middle East and Central Asia not specified</t>
  </si>
  <si>
    <t>Sub-Saharan Africa</t>
  </si>
  <si>
    <t>Angola</t>
  </si>
  <si>
    <t>Benin</t>
  </si>
  <si>
    <t>Botswana</t>
  </si>
  <si>
    <t>Burkina Faso</t>
  </si>
  <si>
    <t>Burundi</t>
  </si>
  <si>
    <t>Cabo Verde</t>
  </si>
  <si>
    <t>Cameroon</t>
  </si>
  <si>
    <t>Central African Rep.</t>
  </si>
  <si>
    <t>Chad</t>
  </si>
  <si>
    <t>Comoros, Union of the</t>
  </si>
  <si>
    <t>Congo, Dem. Rep. of the</t>
  </si>
  <si>
    <t>Congo, Rep. of</t>
  </si>
  <si>
    <t>Côte d'Ivoire</t>
  </si>
  <si>
    <t>Equatorial Guinea, Rep. of</t>
  </si>
  <si>
    <t>Eritrea, The State of</t>
  </si>
  <si>
    <t>Eswatini, Kingdom of</t>
  </si>
  <si>
    <t>Ethiopia, The Federal Dem. Rep. of</t>
  </si>
  <si>
    <t>Gabon</t>
  </si>
  <si>
    <t>Gambia, The</t>
  </si>
  <si>
    <t>Ghana</t>
  </si>
  <si>
    <t>Guinea</t>
  </si>
  <si>
    <t>Guinea-Bissau</t>
  </si>
  <si>
    <t>Kenya</t>
  </si>
  <si>
    <t>Lesotho, Kingdom of</t>
  </si>
  <si>
    <t>Liberia</t>
  </si>
  <si>
    <t>Madagascar, Rep. of</t>
  </si>
  <si>
    <t>Malawi</t>
  </si>
  <si>
    <t>Mali</t>
  </si>
  <si>
    <t>Mauritius</t>
  </si>
  <si>
    <t>Mozambique, Rep. of</t>
  </si>
  <si>
    <t>Namibia</t>
  </si>
  <si>
    <t>Niger</t>
  </si>
  <si>
    <t>Nigeria</t>
  </si>
  <si>
    <t>Rwanda</t>
  </si>
  <si>
    <t>São Tomé and Príncipe, Dem. Rep. of</t>
  </si>
  <si>
    <t>Senegal</t>
  </si>
  <si>
    <t>Seychelles</t>
  </si>
  <si>
    <t>Sierra Leone</t>
  </si>
  <si>
    <t>South Africa</t>
  </si>
  <si>
    <t>South Sudan, Rep. of</t>
  </si>
  <si>
    <t>Tanzania, United Rep. of</t>
  </si>
  <si>
    <t>Togo</t>
  </si>
  <si>
    <t>Uganda</t>
  </si>
  <si>
    <t>Zambia</t>
  </si>
  <si>
    <t>Zimbabwe</t>
  </si>
  <si>
    <t>Africa not specified</t>
  </si>
  <si>
    <t>Western Hemisphere</t>
  </si>
  <si>
    <t>Anguilla</t>
  </si>
  <si>
    <t>Antigua and Barbuda</t>
  </si>
  <si>
    <t>Argentina</t>
  </si>
  <si>
    <t>Aruba, Kingdom of the Netherlands</t>
  </si>
  <si>
    <t>Bahamas, The</t>
  </si>
  <si>
    <t>Barbados</t>
  </si>
  <si>
    <t>Belize</t>
  </si>
  <si>
    <t>Bermuda</t>
  </si>
  <si>
    <t>Bolivia</t>
  </si>
  <si>
    <t>Brazil</t>
  </si>
  <si>
    <t>Chile</t>
  </si>
  <si>
    <t>Colombia</t>
  </si>
  <si>
    <t>Costa Rica</t>
  </si>
  <si>
    <t>Curaçao, Kingdom of the Netherlands</t>
  </si>
  <si>
    <t>Dominica</t>
  </si>
  <si>
    <t>Dominican Rep.</t>
  </si>
  <si>
    <t>Ecuador</t>
  </si>
  <si>
    <t>El Salvador</t>
  </si>
  <si>
    <t>Falkland Islands (Malvinas)</t>
  </si>
  <si>
    <t>Greenland</t>
  </si>
  <si>
    <t>Grenada</t>
  </si>
  <si>
    <t>Guatemala</t>
  </si>
  <si>
    <t>Guyana</t>
  </si>
  <si>
    <t>Haiti</t>
  </si>
  <si>
    <t>Honduras</t>
  </si>
  <si>
    <t>Jamaica</t>
  </si>
  <si>
    <t>Mexico</t>
  </si>
  <si>
    <t>Montserrat</t>
  </si>
  <si>
    <t>Netherlands Antilles</t>
  </si>
  <si>
    <t>Nicaragua</t>
  </si>
  <si>
    <t>Panama</t>
  </si>
  <si>
    <t>Paraguay</t>
  </si>
  <si>
    <t>Peru</t>
  </si>
  <si>
    <t>Sint Maarten, Kingdom of the Netherlands</t>
  </si>
  <si>
    <t>St. Kitts and Nevis</t>
  </si>
  <si>
    <t>St. Lucia</t>
  </si>
  <si>
    <t>St. Vincent and the Grenadines</t>
  </si>
  <si>
    <t>Suriname</t>
  </si>
  <si>
    <t>Trinidad and Tobago</t>
  </si>
  <si>
    <t>Uruguay</t>
  </si>
  <si>
    <t>Venezuela, Rep. Bolivariana de</t>
  </si>
  <si>
    <t>Western Hemisphere not specified</t>
  </si>
  <si>
    <t>Other Countries not included elsewhere</t>
  </si>
  <si>
    <t>Cuba</t>
  </si>
  <si>
    <t>Korea, Dem. People's Rep. of</t>
  </si>
  <si>
    <t>Special Categories</t>
  </si>
  <si>
    <t>Countries &amp; Areas not specified</t>
  </si>
  <si>
    <t>Memorandum Items</t>
  </si>
  <si>
    <t>Africa</t>
  </si>
  <si>
    <t>Middle East</t>
  </si>
  <si>
    <t>European Union</t>
  </si>
  <si>
    <t>Emerging Market and Developing Economies by Source of Export Earnings: Fuel</t>
  </si>
  <si>
    <t>Emerging Market and Developing Economies by Source of Export Earnings: Nonfuel</t>
  </si>
  <si>
    <t xml:space="preserve">Total </t>
  </si>
  <si>
    <t>Moyenne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</si>
</sst>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name val="Arial"/>
    </font>
    <font>
      <sz val="8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b/>
      <sz val="8"/>
      <name val="Arial"/>
      <family val="2"/>
    </font>
    <font>
      <sz val="10"/>
      <name val="Arial"/>
      <family val="2"/>
      <scheme val="minor"/>
    </font>
    <font>
      <b/>
      <sz val="10"/>
      <name val="Arial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6E9F5"/>
      </patternFill>
    </fill>
    <fill>
      <patternFill patternType="solid">
        <fgColor rgb="FFEEEEEE"/>
      </patternFill>
    </fill>
  </fills>
  <borders count="12"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/>
      <bottom style="thin">
        <color rgb="FFBBBBBB"/>
      </bottom>
      <diagonal/>
    </border>
    <border>
      <left style="thin">
        <color rgb="FFBBBBBB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 style="thin">
        <color rgb="FFFFFFFF"/>
      </right>
      <top/>
      <bottom style="thin">
        <color rgb="FFBBBBBB"/>
      </bottom>
      <diagonal/>
    </border>
    <border>
      <left style="thin">
        <color rgb="FFFFFFFF"/>
      </left>
      <right/>
      <top/>
      <bottom style="thin">
        <color rgb="FFBBBBBB"/>
      </bottom>
      <diagonal/>
    </border>
    <border>
      <left/>
      <right style="thin">
        <color rgb="FFBBBBBB"/>
      </right>
      <top style="thin">
        <color rgb="FFBBBBBB"/>
      </top>
      <bottom style="thin">
        <color rgb="FFFFFFFF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 style="thin">
        <color rgb="FFFFFFFF"/>
      </bottom>
      <diagonal/>
    </border>
    <border>
      <left/>
      <right/>
      <top/>
      <bottom/>
      <diagonal/>
    </border>
    <border>
      <left/>
      <right style="thin">
        <color rgb="FFBBBBBB"/>
      </right>
      <top style="thin">
        <color rgb="FFFFFFFF"/>
      </top>
      <bottom/>
      <diagonal/>
    </border>
  </borders>
  <cellStyleXfs count="1">
    <xf numFmtId="0" fontId="0" fillId="0" borderId="0"/>
  </cellStyleXfs>
  <cellXfs count="28">
    <xf numFmtId="0" fontId="0" fillId="0" borderId="0" xfId="0" applyProtection="1">
      <protection locked="0"/>
    </xf>
    <xf numFmtId="0" fontId="1" fillId="0" borderId="1" xfId="0" applyFont="1" applyBorder="1" applyAlignment="1" applyProtection="1">
      <alignment vertical="top"/>
      <protection locked="0"/>
    </xf>
    <xf numFmtId="0" fontId="1" fillId="2" borderId="2" xfId="0" applyFont="1" applyFill="1" applyBorder="1" applyAlignment="1" applyProtection="1">
      <alignment horizontal="center" vertical="center" wrapText="1"/>
      <protection locked="0"/>
    </xf>
    <xf numFmtId="0" fontId="4" fillId="2" borderId="3" xfId="0" applyFont="1" applyFill="1" applyBorder="1" applyAlignment="1" applyProtection="1">
      <alignment horizontal="center" vertical="top" wrapText="1"/>
      <protection locked="0"/>
    </xf>
    <xf numFmtId="0" fontId="4" fillId="2" borderId="4" xfId="0" applyFont="1" applyFill="1" applyBorder="1" applyAlignment="1" applyProtection="1">
      <alignment horizontal="center" vertical="top" wrapText="1"/>
      <protection locked="0"/>
    </xf>
    <xf numFmtId="0" fontId="4" fillId="2" borderId="5" xfId="0" applyFont="1" applyFill="1" applyBorder="1" applyAlignment="1" applyProtection="1">
      <alignment horizontal="center" vertical="top" wrapText="1"/>
      <protection locked="0"/>
    </xf>
    <xf numFmtId="0" fontId="1" fillId="3" borderId="6" xfId="0" applyFont="1" applyFill="1" applyBorder="1" applyAlignment="1" applyProtection="1">
      <alignment horizontal="left" vertical="top" wrapText="1"/>
      <protection locked="0"/>
    </xf>
    <xf numFmtId="4" fontId="1" fillId="0" borderId="7" xfId="0" applyNumberFormat="1" applyFont="1" applyBorder="1" applyAlignment="1" applyProtection="1">
      <alignment horizontal="right" vertical="top" wrapText="1"/>
      <protection locked="0"/>
    </xf>
    <xf numFmtId="4" fontId="1" fillId="0" borderId="8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/>
      <protection locked="0"/>
    </xf>
    <xf numFmtId="4" fontId="1" fillId="3" borderId="10" xfId="0" applyNumberFormat="1" applyFont="1" applyFill="1" applyBorder="1" applyAlignment="1" applyProtection="1">
      <alignment horizontal="right" vertical="top" wrapText="1"/>
      <protection locked="0"/>
    </xf>
    <xf numFmtId="4" fontId="1" fillId="3" borderId="1" xfId="0" applyNumberFormat="1" applyFont="1" applyFill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1"/>
      <protection locked="0"/>
    </xf>
    <xf numFmtId="4" fontId="1" fillId="0" borderId="10" xfId="0" applyNumberFormat="1" applyFont="1" applyBorder="1" applyAlignment="1" applyProtection="1">
      <alignment horizontal="right" vertical="top" wrapText="1"/>
      <protection locked="0"/>
    </xf>
    <xf numFmtId="4" fontId="1" fillId="0" borderId="1" xfId="0" applyNumberFormat="1" applyFont="1" applyBorder="1" applyAlignment="1" applyProtection="1">
      <alignment horizontal="right" vertical="top" wrapText="1"/>
      <protection locked="0"/>
    </xf>
    <xf numFmtId="0" fontId="1" fillId="3" borderId="9" xfId="0" applyFont="1" applyFill="1" applyBorder="1" applyAlignment="1" applyProtection="1">
      <alignment horizontal="left" vertical="top" wrapText="1" indent="2"/>
      <protection locked="0"/>
    </xf>
    <xf numFmtId="0" fontId="1" fillId="3" borderId="9" xfId="0" applyFont="1" applyFill="1" applyBorder="1" applyAlignment="1" applyProtection="1">
      <alignment horizontal="left" vertical="top" wrapText="1" indent="3"/>
      <protection locked="0"/>
    </xf>
    <xf numFmtId="0" fontId="1" fillId="3" borderId="11" xfId="0" applyFont="1" applyFill="1" applyBorder="1" applyAlignment="1" applyProtection="1">
      <alignment horizontal="left" vertical="top" wrapText="1" indent="1"/>
      <protection locked="0"/>
    </xf>
    <xf numFmtId="0" fontId="2" fillId="0" borderId="1" xfId="0" applyFont="1" applyBorder="1" applyAlignment="1" applyProtection="1">
      <alignment vertical="top"/>
      <protection locked="0"/>
    </xf>
    <xf numFmtId="0" fontId="3" fillId="0" borderId="1" xfId="0" applyFont="1" applyBorder="1" applyAlignment="1" applyProtection="1">
      <alignment horizontal="left" vertical="top"/>
      <protection locked="0"/>
    </xf>
    <xf numFmtId="0" fontId="5" fillId="0" borderId="10" xfId="0" applyFont="1" applyBorder="1" applyProtection="1">
      <protection locked="0"/>
    </xf>
    <xf numFmtId="0" fontId="5" fillId="0" borderId="0" xfId="0" applyFont="1" applyProtection="1">
      <protection locked="0"/>
    </xf>
    <xf numFmtId="0" fontId="5" fillId="0" borderId="10" xfId="0" applyFont="1" applyBorder="1" applyAlignment="1" applyProtection="1">
      <alignment horizontal="center" vertical="center"/>
      <protection locked="0"/>
    </xf>
    <xf numFmtId="14" fontId="6" fillId="2" borderId="4" xfId="0" applyNumberFormat="1" applyFont="1" applyFill="1" applyBorder="1" applyAlignment="1" applyProtection="1">
      <alignment horizontal="center" vertical="top"/>
      <protection locked="0"/>
    </xf>
    <xf numFmtId="14" fontId="6" fillId="2" borderId="5" xfId="0" applyNumberFormat="1" applyFont="1" applyFill="1" applyBorder="1" applyAlignment="1" applyProtection="1">
      <alignment horizontal="center" vertical="top"/>
      <protection locked="0"/>
    </xf>
    <xf numFmtId="4" fontId="5" fillId="0" borderId="10" xfId="0" applyNumberFormat="1" applyFont="1" applyBorder="1" applyAlignment="1" applyProtection="1">
      <alignment horizontal="right" vertical="top"/>
      <protection locked="0"/>
    </xf>
    <xf numFmtId="0" fontId="5" fillId="0" borderId="10" xfId="0" applyFont="1" applyBorder="1" applyAlignment="1" applyProtection="1">
      <alignment horizontal="left" vertical="top"/>
      <protection locked="0"/>
    </xf>
    <xf numFmtId="4" fontId="5" fillId="0" borderId="10" xfId="0" applyNumberFormat="1" applyFont="1" applyBorder="1" applyProtection="1">
      <protection locked="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Arial"/>
        <a:ea typeface=""/>
        <a:cs typeface=""/>
      </a:majorFont>
      <a:minorFont>
        <a:latin typeface="Arial"/>
        <a:ea typeface=""/>
        <a:cs typeface=""/>
      </a:minorFont>
    </a:fontScheme>
    <a:fmtScheme name="Office"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9525" cap="flat" cmpd="sng" algn="ctr">
          <a:solidFill>
            <a:schemeClr val="phClr"/>
          </a:solidFill>
        </a:ln>
        <a:ln w="25400" cap="flat" cmpd="sng" algn="ctr">
          <a:solidFill>
            <a:schemeClr val="phClr"/>
          </a:solidFill>
        </a:ln>
        <a:ln w="38100" cap="flat" cmpd="sng" algn="ctr">
          <a:solidFill>
            <a:schemeClr val="phClr"/>
          </a:solidFill>
        </a:ln>
      </a:lnStyleLst>
      <a:effectStyleLst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  <a:effectStyle>
          <a:effectLst>
            <a:fillOverlay blend="over">
              <a:noFill/>
            </a:fillOverlay>
          </a:effectLst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246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7" width="10.5" customWidth="1"/>
    <col min="18" max="31" width="11.8320312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0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1</v>
      </c>
      <c r="C4" s="19"/>
      <c r="D4" s="19"/>
      <c r="E4" s="19"/>
      <c r="F4" s="19"/>
      <c r="G4" s="19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3</v>
      </c>
      <c r="D7" s="4" t="s">
        <v>4</v>
      </c>
      <c r="E7" s="4" t="s">
        <v>5</v>
      </c>
      <c r="F7" s="4" t="s">
        <v>6</v>
      </c>
      <c r="G7" s="4" t="s">
        <v>7</v>
      </c>
      <c r="H7" s="4" t="s">
        <v>8</v>
      </c>
      <c r="I7" s="4" t="s">
        <v>9</v>
      </c>
      <c r="J7" s="4" t="s">
        <v>10</v>
      </c>
      <c r="K7" s="4" t="s">
        <v>11</v>
      </c>
      <c r="L7" s="4" t="s">
        <v>12</v>
      </c>
      <c r="M7" s="4" t="s">
        <v>13</v>
      </c>
      <c r="N7" s="4" t="s">
        <v>14</v>
      </c>
      <c r="O7" s="4" t="s">
        <v>15</v>
      </c>
      <c r="P7" s="4" t="s">
        <v>16</v>
      </c>
      <c r="Q7" s="4" t="s">
        <v>17</v>
      </c>
      <c r="R7" s="4" t="s">
        <v>18</v>
      </c>
      <c r="S7" s="4" t="s">
        <v>19</v>
      </c>
      <c r="T7" s="4" t="s">
        <v>20</v>
      </c>
      <c r="U7" s="4" t="s">
        <v>21</v>
      </c>
      <c r="V7" s="4" t="s">
        <v>22</v>
      </c>
      <c r="W7" s="4" t="s">
        <v>23</v>
      </c>
      <c r="X7" s="4" t="s">
        <v>24</v>
      </c>
      <c r="Y7" s="4" t="s">
        <v>25</v>
      </c>
      <c r="Z7" s="4" t="s">
        <v>26</v>
      </c>
      <c r="AA7" s="4" t="s">
        <v>27</v>
      </c>
      <c r="AB7" s="4" t="s">
        <v>28</v>
      </c>
      <c r="AC7" s="4" t="s">
        <v>29</v>
      </c>
      <c r="AD7" s="4" t="s">
        <v>30</v>
      </c>
      <c r="AE7" s="5" t="s">
        <v>31</v>
      </c>
    </row>
    <row r="8" spans="1:31" ht="13.5" customHeight="1" x14ac:dyDescent="0.15">
      <c r="A8" s="1"/>
      <c r="B8" s="6" t="s">
        <v>32</v>
      </c>
      <c r="C8" s="7">
        <v>1995.48613777523</v>
      </c>
      <c r="D8" s="8">
        <v>2475.6718412613609</v>
      </c>
      <c r="E8" s="8">
        <v>2466.6743659963399</v>
      </c>
      <c r="F8" s="8">
        <v>2924.0424929095802</v>
      </c>
      <c r="G8" s="8">
        <v>3674.1666068228697</v>
      </c>
      <c r="H8" s="8">
        <v>3488.9817604065602</v>
      </c>
      <c r="I8" s="8">
        <v>3455.1174276791903</v>
      </c>
      <c r="J8" s="8">
        <v>3553.3079306836698</v>
      </c>
      <c r="K8" s="8">
        <v>3501.2640000000001</v>
      </c>
      <c r="L8" s="8">
        <v>3111.5875649999998</v>
      </c>
      <c r="M8" s="8">
        <v>3252.205144</v>
      </c>
      <c r="N8" s="8">
        <v>3753.183078</v>
      </c>
      <c r="O8" s="8">
        <v>4766.2140019999997</v>
      </c>
      <c r="P8" s="8">
        <v>5796.382501</v>
      </c>
      <c r="Q8" s="8">
        <v>6194.7649899999997</v>
      </c>
      <c r="R8" s="8">
        <v>6807.0200770000001</v>
      </c>
      <c r="S8" s="8">
        <v>7944.2880519999999</v>
      </c>
      <c r="T8" s="8">
        <v>9659.4849460000005</v>
      </c>
      <c r="U8" s="8">
        <v>8786.5583590000006</v>
      </c>
      <c r="V8" s="8">
        <v>10360.504175</v>
      </c>
      <c r="W8" s="8">
        <v>11588.124365</v>
      </c>
      <c r="X8" s="8">
        <v>11981.283559</v>
      </c>
      <c r="Y8" s="8">
        <v>11405.071978</v>
      </c>
      <c r="Z8" s="8">
        <v>10459.704723000001</v>
      </c>
      <c r="AA8" s="8">
        <v>9446.6223910000008</v>
      </c>
      <c r="AB8" s="8">
        <v>10043.435346</v>
      </c>
      <c r="AC8" s="8">
        <v>10858.629225000001</v>
      </c>
      <c r="AD8" s="8">
        <v>11924.322875</v>
      </c>
      <c r="AE8" s="8">
        <v>10458.173129000001</v>
      </c>
    </row>
    <row r="9" spans="1:31" ht="13.5" customHeight="1" x14ac:dyDescent="0.15">
      <c r="A9" s="1"/>
      <c r="B9" s="9" t="s">
        <v>33</v>
      </c>
      <c r="C9" s="10">
        <v>402922.96389173443</v>
      </c>
      <c r="D9" s="11">
        <v>425053.96662510675</v>
      </c>
      <c r="E9" s="11">
        <v>364065.76785056858</v>
      </c>
      <c r="F9" s="11">
        <v>421166.20811487903</v>
      </c>
      <c r="G9" s="11">
        <v>508698.55822973972</v>
      </c>
      <c r="H9" s="11">
        <v>512377.03523468901</v>
      </c>
      <c r="I9" s="11">
        <v>511491.44026819401</v>
      </c>
      <c r="J9" s="11">
        <v>540765.83443445945</v>
      </c>
      <c r="K9" s="11">
        <v>535559.99873407627</v>
      </c>
      <c r="L9" s="11">
        <v>548651.12715399999</v>
      </c>
      <c r="M9" s="11">
        <v>570051.93429799995</v>
      </c>
      <c r="N9" s="11">
        <v>614387.22488999995</v>
      </c>
      <c r="O9" s="11">
        <v>750074.03437899996</v>
      </c>
      <c r="P9" s="11">
        <v>907654.909996</v>
      </c>
      <c r="Q9" s="11">
        <v>963954.87016000005</v>
      </c>
      <c r="R9" s="11">
        <v>1103104.8293379999</v>
      </c>
      <c r="S9" s="11">
        <v>1317121.4458320001</v>
      </c>
      <c r="T9" s="11">
        <v>1443268.752415</v>
      </c>
      <c r="U9" s="11">
        <v>1115661.1473930001</v>
      </c>
      <c r="V9" s="11">
        <v>1257808.5012050001</v>
      </c>
      <c r="W9" s="11">
        <v>1472721.7338360001</v>
      </c>
      <c r="X9" s="11">
        <v>1396624.9465660001</v>
      </c>
      <c r="Y9" s="11">
        <v>1439423.070273</v>
      </c>
      <c r="Z9" s="11">
        <v>1488995.347058</v>
      </c>
      <c r="AA9" s="11">
        <v>1322677.2964339999</v>
      </c>
      <c r="AB9" s="11">
        <v>1330908.927779</v>
      </c>
      <c r="AC9" s="11">
        <v>1444070.160896</v>
      </c>
      <c r="AD9" s="11">
        <v>1555270.4562530001</v>
      </c>
      <c r="AE9" s="11">
        <v>1484633.6390770001</v>
      </c>
    </row>
    <row r="10" spans="1:31" ht="13.5" customHeight="1" x14ac:dyDescent="0.15">
      <c r="A10" s="1"/>
      <c r="B10" s="12" t="s">
        <v>34</v>
      </c>
      <c r="C10" s="13">
        <v>333776.35441345151</v>
      </c>
      <c r="D10" s="14">
        <v>355796.58059099806</v>
      </c>
      <c r="E10" s="14">
        <v>297334.51222365786</v>
      </c>
      <c r="F10" s="14">
        <v>349295.17784153932</v>
      </c>
      <c r="G10" s="14">
        <v>418747.66773725254</v>
      </c>
      <c r="H10" s="14">
        <v>419534.18122134643</v>
      </c>
      <c r="I10" s="14">
        <v>414686.87111826544</v>
      </c>
      <c r="J10" s="14">
        <v>441164.80717697029</v>
      </c>
      <c r="K10" s="14">
        <v>444611.61099999998</v>
      </c>
      <c r="L10" s="14">
        <v>455488.02093100001</v>
      </c>
      <c r="M10" s="14">
        <v>466658.38320699998</v>
      </c>
      <c r="N10" s="14">
        <v>497885.99002000003</v>
      </c>
      <c r="O10" s="14">
        <v>604388.87412099994</v>
      </c>
      <c r="P10" s="14">
        <v>721009.28618099994</v>
      </c>
      <c r="Q10" s="14">
        <v>759159.97519499995</v>
      </c>
      <c r="R10" s="14">
        <v>849904.42949699995</v>
      </c>
      <c r="S10" s="14">
        <v>1001915.831025</v>
      </c>
      <c r="T10" s="14">
        <v>1069213.96361</v>
      </c>
      <c r="U10" s="14">
        <v>826967.80132700002</v>
      </c>
      <c r="V10" s="14">
        <v>907484.82611300005</v>
      </c>
      <c r="W10" s="14">
        <v>1049528.213087</v>
      </c>
      <c r="X10" s="14">
        <v>984200.86702500004</v>
      </c>
      <c r="Y10" s="14">
        <v>1013473.3084560001</v>
      </c>
      <c r="Z10" s="14">
        <v>1052278.8880429999</v>
      </c>
      <c r="AA10" s="14">
        <v>947562.85331300006</v>
      </c>
      <c r="AB10" s="14">
        <v>950487.45816699998</v>
      </c>
      <c r="AC10" s="14">
        <v>1024751.581534</v>
      </c>
      <c r="AD10" s="14">
        <v>1104178.784612</v>
      </c>
      <c r="AE10" s="14">
        <v>1047473.299613</v>
      </c>
    </row>
    <row r="11" spans="1:31" ht="13.5" customHeight="1" x14ac:dyDescent="0.15">
      <c r="A11" s="1"/>
      <c r="B11" s="15" t="s">
        <v>35</v>
      </c>
      <c r="C11" s="10">
        <v>208185.08717179968</v>
      </c>
      <c r="D11" s="11">
        <v>222723.67428516326</v>
      </c>
      <c r="E11" s="11">
        <v>169710.9738106463</v>
      </c>
      <c r="F11" s="11">
        <v>198193.86043547961</v>
      </c>
      <c r="G11" s="11">
        <v>235679.22073212286</v>
      </c>
      <c r="H11" s="11">
        <v>235325.27170489234</v>
      </c>
      <c r="I11" s="11">
        <v>228560.98843948147</v>
      </c>
      <c r="J11" s="11">
        <v>246603.82307428596</v>
      </c>
      <c r="K11" s="11">
        <v>247161.96299999999</v>
      </c>
      <c r="L11" s="11">
        <v>253083.14163299999</v>
      </c>
      <c r="M11" s="11">
        <v>256655.98401099999</v>
      </c>
      <c r="N11" s="11">
        <v>272565.54273300001</v>
      </c>
      <c r="O11" s="11">
        <v>342110.10382000002</v>
      </c>
      <c r="P11" s="11">
        <v>412872.75572299998</v>
      </c>
      <c r="Q11" s="11">
        <v>437489.866989</v>
      </c>
      <c r="R11" s="11">
        <v>488252.58508400002</v>
      </c>
      <c r="S11" s="11">
        <v>588184.08076000004</v>
      </c>
      <c r="T11" s="11">
        <v>629655.19514500001</v>
      </c>
      <c r="U11" s="11">
        <v>483759.80728399998</v>
      </c>
      <c r="V11" s="11">
        <v>520903.93132799998</v>
      </c>
      <c r="W11" s="11">
        <v>593512.69258300005</v>
      </c>
      <c r="X11" s="11">
        <v>529274.69133499998</v>
      </c>
      <c r="Y11" s="11">
        <v>540774.02224900003</v>
      </c>
      <c r="Z11" s="11">
        <v>552693.66487600002</v>
      </c>
      <c r="AA11" s="11">
        <v>484376.669138</v>
      </c>
      <c r="AB11" s="11">
        <v>491448.441635</v>
      </c>
      <c r="AC11" s="11">
        <v>535576.72229900002</v>
      </c>
      <c r="AD11" s="11">
        <v>586072.80240000004</v>
      </c>
      <c r="AE11" s="11">
        <v>555064.24886099994</v>
      </c>
    </row>
    <row r="12" spans="1:31" ht="13.5" customHeight="1" x14ac:dyDescent="0.15">
      <c r="A12" s="1"/>
      <c r="B12" s="16" t="s">
        <v>36</v>
      </c>
      <c r="C12" s="13">
        <v>23893.959313984007</v>
      </c>
      <c r="D12" s="14">
        <v>25634.3202239608</v>
      </c>
      <c r="E12" s="14">
        <v>22555.381321190711</v>
      </c>
      <c r="F12" s="14">
        <v>24587.633229094117</v>
      </c>
      <c r="G12" s="14">
        <v>27411.106527595301</v>
      </c>
      <c r="H12" s="14">
        <v>28753.640356161399</v>
      </c>
      <c r="I12" s="14">
        <v>26503.020133586906</v>
      </c>
      <c r="J12" s="14">
        <v>28525.706743602088</v>
      </c>
      <c r="K12" s="14">
        <v>28695.183000000001</v>
      </c>
      <c r="L12" s="14">
        <v>29881.869282</v>
      </c>
      <c r="M12" s="14">
        <v>29998.110363</v>
      </c>
      <c r="N12" s="14">
        <v>32036.321298999999</v>
      </c>
      <c r="O12" s="14">
        <v>40604.247437999999</v>
      </c>
      <c r="P12" s="14">
        <v>50056.550687000003</v>
      </c>
      <c r="Q12" s="14">
        <v>53361.802111999998</v>
      </c>
      <c r="R12" s="14">
        <v>61656.126948999998</v>
      </c>
      <c r="S12" s="14">
        <v>72404.659776999993</v>
      </c>
      <c r="T12" s="14">
        <v>80450.254348000002</v>
      </c>
      <c r="U12" s="14">
        <v>63543.151940999996</v>
      </c>
      <c r="V12" s="14">
        <v>69154.226947999996</v>
      </c>
      <c r="W12" s="14">
        <v>80309.175531999994</v>
      </c>
      <c r="X12" s="14">
        <v>72722.316839000006</v>
      </c>
      <c r="Y12" s="14">
        <v>74648.871348999994</v>
      </c>
      <c r="Z12" s="14">
        <v>74144.948770999996</v>
      </c>
      <c r="AA12" s="14">
        <v>64556.711009999999</v>
      </c>
      <c r="AB12" s="14">
        <v>66170.165011999998</v>
      </c>
      <c r="AC12" s="14">
        <v>70779.105467000001</v>
      </c>
      <c r="AD12" s="14">
        <v>76808.911483000003</v>
      </c>
      <c r="AE12" s="14">
        <v>73957.248598999999</v>
      </c>
    </row>
    <row r="13" spans="1:31" ht="13.5" customHeight="1" x14ac:dyDescent="0.15">
      <c r="A13" s="1"/>
      <c r="B13" s="16" t="s">
        <v>37</v>
      </c>
      <c r="C13" s="10"/>
      <c r="D13" s="11"/>
      <c r="E13" s="11"/>
      <c r="F13" s="11"/>
      <c r="G13" s="11"/>
      <c r="H13" s="11"/>
      <c r="I13" s="11"/>
      <c r="J13" s="11"/>
      <c r="K13" s="11">
        <v>27917.809000000001</v>
      </c>
      <c r="L13" s="11">
        <v>27783.304012000001</v>
      </c>
      <c r="M13" s="11">
        <v>28894.057194000001</v>
      </c>
      <c r="N13" s="11">
        <v>29370.214368000001</v>
      </c>
      <c r="O13" s="11">
        <v>39922.667414000003</v>
      </c>
      <c r="P13" s="11">
        <v>50113.195925</v>
      </c>
      <c r="Q13" s="11">
        <v>53903.033665000003</v>
      </c>
      <c r="R13" s="11">
        <v>58315.327430999998</v>
      </c>
      <c r="S13" s="11">
        <v>69377.585311000003</v>
      </c>
      <c r="T13" s="11">
        <v>73561.436841000002</v>
      </c>
      <c r="U13" s="11">
        <v>58221.602456000001</v>
      </c>
      <c r="V13" s="11">
        <v>59714.002032999997</v>
      </c>
      <c r="W13" s="11">
        <v>65405.186199999996</v>
      </c>
      <c r="X13" s="11">
        <v>56330.330108000002</v>
      </c>
      <c r="Y13" s="11">
        <v>56325.760220999997</v>
      </c>
      <c r="Z13" s="11">
        <v>55825.145393999999</v>
      </c>
      <c r="AA13" s="11">
        <v>45369.327102000003</v>
      </c>
      <c r="AB13" s="11">
        <v>46021.427900000002</v>
      </c>
      <c r="AC13" s="11">
        <v>49930.249078000001</v>
      </c>
      <c r="AD13" s="11">
        <v>52428.114485999999</v>
      </c>
      <c r="AE13" s="11">
        <v>51744.155330000001</v>
      </c>
    </row>
    <row r="14" spans="1:31" ht="13.5" customHeight="1" x14ac:dyDescent="0.15">
      <c r="A14" s="1"/>
      <c r="B14" s="16" t="s">
        <v>38</v>
      </c>
      <c r="C14" s="13">
        <v>29426.515464844397</v>
      </c>
      <c r="D14" s="14">
        <v>31734.991648686901</v>
      </c>
      <c r="E14" s="14">
        <v>23122.230051862411</v>
      </c>
      <c r="F14" s="14">
        <v>28040.522447844902</v>
      </c>
      <c r="G14" s="14">
        <v>32836.280111784698</v>
      </c>
      <c r="H14" s="14">
        <v>31954.172929502591</v>
      </c>
      <c r="I14" s="14">
        <v>29924.005497342998</v>
      </c>
      <c r="J14" s="14">
        <v>30681.964854953603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39</v>
      </c>
      <c r="C15" s="10"/>
      <c r="D15" s="11"/>
      <c r="E15" s="11">
        <v>1070.34911630274</v>
      </c>
      <c r="F15" s="11">
        <v>1347.6302637188599</v>
      </c>
      <c r="G15" s="11">
        <v>1556.20747110299</v>
      </c>
      <c r="H15" s="11">
        <v>1647.29812439276</v>
      </c>
      <c r="I15" s="11">
        <v>1715.6612597853798</v>
      </c>
      <c r="J15" s="11">
        <v>1645.2192747469101</v>
      </c>
      <c r="K15" s="11">
        <v>1307.019</v>
      </c>
      <c r="L15" s="11">
        <v>1237.839999</v>
      </c>
      <c r="M15" s="11">
        <v>1385.500628</v>
      </c>
      <c r="N15" s="11">
        <v>1733.501317</v>
      </c>
      <c r="O15" s="11">
        <v>2286.3552530000002</v>
      </c>
      <c r="P15" s="11">
        <v>2683.204111</v>
      </c>
      <c r="Q15" s="11">
        <v>2763.2077420000001</v>
      </c>
      <c r="R15" s="11">
        <v>3234.7811689999999</v>
      </c>
      <c r="S15" s="11">
        <v>3763.2522560000002</v>
      </c>
      <c r="T15" s="11">
        <v>4303.6471629999996</v>
      </c>
      <c r="U15" s="11">
        <v>3150.3049799999999</v>
      </c>
      <c r="V15" s="11">
        <v>2692.868058</v>
      </c>
      <c r="W15" s="11">
        <v>3134.6084219999998</v>
      </c>
      <c r="X15" s="11">
        <v>2808.5307710000002</v>
      </c>
      <c r="Y15" s="11">
        <v>2704.0104849999998</v>
      </c>
      <c r="Z15" s="11">
        <v>2986.368285</v>
      </c>
      <c r="AA15" s="11">
        <v>2919.3224220000002</v>
      </c>
      <c r="AB15" s="11">
        <v>3291.4795920000001</v>
      </c>
      <c r="AC15" s="11">
        <v>3709.5717749999999</v>
      </c>
      <c r="AD15" s="11">
        <v>4260.8615840000002</v>
      </c>
      <c r="AE15" s="11">
        <v>4177.5707830000001</v>
      </c>
    </row>
    <row r="16" spans="1:31" ht="13.5" customHeight="1" x14ac:dyDescent="0.15">
      <c r="A16" s="1"/>
      <c r="B16" s="16" t="s">
        <v>40</v>
      </c>
      <c r="C16" s="13">
        <v>388.13374509842004</v>
      </c>
      <c r="D16" s="14">
        <v>586.43635505817531</v>
      </c>
      <c r="E16" s="14">
        <v>517.01390087075697</v>
      </c>
      <c r="F16" s="14">
        <v>623.82103429758195</v>
      </c>
      <c r="G16" s="14">
        <v>504.24581151111312</v>
      </c>
      <c r="H16" s="14">
        <v>365.74476083438498</v>
      </c>
      <c r="I16" s="14">
        <v>323.05499528290301</v>
      </c>
      <c r="J16" s="14">
        <v>373.51816858329897</v>
      </c>
      <c r="K16" s="14">
        <v>412.524</v>
      </c>
      <c r="L16" s="14">
        <v>329.93961200000001</v>
      </c>
      <c r="M16" s="14">
        <v>337.61202100000003</v>
      </c>
      <c r="N16" s="14">
        <v>413.32174600000002</v>
      </c>
      <c r="O16" s="14">
        <v>506.14776000000001</v>
      </c>
      <c r="P16" s="14">
        <v>611.48668999999995</v>
      </c>
      <c r="Q16" s="14">
        <v>1182.4406120000001</v>
      </c>
      <c r="R16" s="14">
        <v>913.21475199999998</v>
      </c>
      <c r="S16" s="14">
        <v>1171.72028</v>
      </c>
      <c r="T16" s="14">
        <v>1111.2546729999999</v>
      </c>
      <c r="U16" s="14">
        <v>887.220099</v>
      </c>
      <c r="V16" s="14">
        <v>938.02425500000004</v>
      </c>
      <c r="W16" s="14">
        <v>1032.737204</v>
      </c>
      <c r="X16" s="14">
        <v>858.74686699999995</v>
      </c>
      <c r="Y16" s="14">
        <v>1152.0367650000001</v>
      </c>
      <c r="Z16" s="14">
        <v>750.83666700000003</v>
      </c>
      <c r="AA16" s="14">
        <v>611.57210799999996</v>
      </c>
      <c r="AB16" s="14">
        <v>756.29161099999999</v>
      </c>
      <c r="AC16" s="14">
        <v>678.859782</v>
      </c>
      <c r="AD16" s="14">
        <v>757.97157600000003</v>
      </c>
      <c r="AE16" s="14">
        <v>704.51147500000002</v>
      </c>
    </row>
    <row r="17" spans="1:31" ht="13.5" customHeight="1" x14ac:dyDescent="0.15">
      <c r="A17" s="1"/>
      <c r="B17" s="16" t="s">
        <v>41</v>
      </c>
      <c r="C17" s="10"/>
      <c r="D17" s="11"/>
      <c r="E17" s="11">
        <v>103.18864724307301</v>
      </c>
      <c r="F17" s="11">
        <v>165.7686323742451</v>
      </c>
      <c r="G17" s="11">
        <v>258.87839486387497</v>
      </c>
      <c r="H17" s="11">
        <v>299.52804933836092</v>
      </c>
      <c r="I17" s="11">
        <v>378.38382615884206</v>
      </c>
      <c r="J17" s="11">
        <v>433.70858224731683</v>
      </c>
      <c r="K17" s="11">
        <v>328.34399999999999</v>
      </c>
      <c r="L17" s="11">
        <v>396.94037200000002</v>
      </c>
      <c r="M17" s="11">
        <v>471.63530900000001</v>
      </c>
      <c r="N17" s="11">
        <v>589.08941000000004</v>
      </c>
      <c r="O17" s="11">
        <v>806.82296199999996</v>
      </c>
      <c r="P17" s="11">
        <v>963.69334600000002</v>
      </c>
      <c r="Q17" s="11">
        <v>1236.1420000000001</v>
      </c>
      <c r="R17" s="11">
        <v>1636.7475360000001</v>
      </c>
      <c r="S17" s="11">
        <v>2115.5767820000001</v>
      </c>
      <c r="T17" s="11">
        <v>2257.9414040000001</v>
      </c>
      <c r="U17" s="11">
        <v>1182.2775349999999</v>
      </c>
      <c r="V17" s="11">
        <v>1574.9672250000001</v>
      </c>
      <c r="W17" s="11">
        <v>2165.2639749999998</v>
      </c>
      <c r="X17" s="11">
        <v>2031.852196</v>
      </c>
      <c r="Y17" s="11">
        <v>2238.6528779999999</v>
      </c>
      <c r="Z17" s="11">
        <v>2286.5984199999998</v>
      </c>
      <c r="AA17" s="11">
        <v>1761.979593</v>
      </c>
      <c r="AB17" s="11">
        <v>1835.178126</v>
      </c>
      <c r="AC17" s="11">
        <v>2010.350592</v>
      </c>
      <c r="AD17" s="11">
        <v>2364.2474910000001</v>
      </c>
      <c r="AE17" s="11">
        <v>2042.6888919999999</v>
      </c>
    </row>
    <row r="18" spans="1:31" ht="13.5" customHeight="1" x14ac:dyDescent="0.15">
      <c r="A18" s="1"/>
      <c r="B18" s="16" t="s">
        <v>42</v>
      </c>
      <c r="C18" s="13">
        <v>3538.2968409365303</v>
      </c>
      <c r="D18" s="14">
        <v>3624.9085054607813</v>
      </c>
      <c r="E18" s="14">
        <v>2808.3288464503198</v>
      </c>
      <c r="F18" s="14">
        <v>3336.9089474615516</v>
      </c>
      <c r="G18" s="14">
        <v>4616.0104406439441</v>
      </c>
      <c r="H18" s="14">
        <v>4871.9359723514908</v>
      </c>
      <c r="I18" s="14">
        <v>4701.0564715966902</v>
      </c>
      <c r="J18" s="14">
        <v>5373.8002121905402</v>
      </c>
      <c r="K18" s="14">
        <v>6177.0910000000003</v>
      </c>
      <c r="L18" s="14">
        <v>6456.8336310000004</v>
      </c>
      <c r="M18" s="14">
        <v>5989.9805800000004</v>
      </c>
      <c r="N18" s="14">
        <v>6266.3117579999998</v>
      </c>
      <c r="O18" s="14">
        <v>7566.950844</v>
      </c>
      <c r="P18" s="14">
        <v>9106.2305670000005</v>
      </c>
      <c r="Q18" s="14">
        <v>10047.364514000001</v>
      </c>
      <c r="R18" s="14">
        <v>11486.942026000001</v>
      </c>
      <c r="S18" s="14">
        <v>14089.943162</v>
      </c>
      <c r="T18" s="14">
        <v>14208.510098999999</v>
      </c>
      <c r="U18" s="14">
        <v>9810.9477719999995</v>
      </c>
      <c r="V18" s="14">
        <v>10126.376435</v>
      </c>
      <c r="W18" s="14">
        <v>11766.400595999999</v>
      </c>
      <c r="X18" s="14">
        <v>10335.688888000001</v>
      </c>
      <c r="Y18" s="14">
        <v>10838.972648999999</v>
      </c>
      <c r="Z18" s="14">
        <v>11649.297386</v>
      </c>
      <c r="AA18" s="14">
        <v>9955.3628260000005</v>
      </c>
      <c r="AB18" s="14">
        <v>10212.458498</v>
      </c>
      <c r="AC18" s="14">
        <v>12493.247815999999</v>
      </c>
      <c r="AD18" s="14">
        <v>13126.628204000001</v>
      </c>
      <c r="AE18" s="14">
        <v>12376.332747</v>
      </c>
    </row>
    <row r="19" spans="1:31" ht="13.5" customHeight="1" x14ac:dyDescent="0.15">
      <c r="A19" s="1"/>
      <c r="B19" s="16" t="s">
        <v>43</v>
      </c>
      <c r="C19" s="10">
        <v>52953.267625587403</v>
      </c>
      <c r="D19" s="11">
        <v>55768.150148664368</v>
      </c>
      <c r="E19" s="11">
        <v>42700.260118314429</v>
      </c>
      <c r="F19" s="11">
        <v>50509.886212797071</v>
      </c>
      <c r="G19" s="11">
        <v>59023.626558178403</v>
      </c>
      <c r="H19" s="11">
        <v>55855.248896014389</v>
      </c>
      <c r="I19" s="11">
        <v>54526.066655682218</v>
      </c>
      <c r="J19" s="11">
        <v>60224.641238993107</v>
      </c>
      <c r="K19" s="11">
        <v>61535.819000000003</v>
      </c>
      <c r="L19" s="11">
        <v>62122.884736</v>
      </c>
      <c r="M19" s="11">
        <v>62351.451137999997</v>
      </c>
      <c r="N19" s="11">
        <v>64897.276723000003</v>
      </c>
      <c r="O19" s="11">
        <v>78089.037173000004</v>
      </c>
      <c r="P19" s="11">
        <v>92448.615804000001</v>
      </c>
      <c r="Q19" s="11">
        <v>97578.168472999998</v>
      </c>
      <c r="R19" s="11">
        <v>106176.96203900001</v>
      </c>
      <c r="S19" s="11">
        <v>125596.82436100001</v>
      </c>
      <c r="T19" s="11">
        <v>137939.61657300001</v>
      </c>
      <c r="U19" s="11">
        <v>113252.62018300001</v>
      </c>
      <c r="V19" s="11">
        <v>118814.79784299999</v>
      </c>
      <c r="W19" s="11">
        <v>141139.41675599999</v>
      </c>
      <c r="X19" s="11">
        <v>131707.15157099999</v>
      </c>
      <c r="Y19" s="11">
        <v>131829.228122</v>
      </c>
      <c r="Z19" s="11">
        <v>133667.60241399999</v>
      </c>
      <c r="AA19" s="11">
        <v>114041.055991</v>
      </c>
      <c r="AB19" s="11">
        <v>111889.593079</v>
      </c>
      <c r="AC19" s="11">
        <v>119263.53774699999</v>
      </c>
      <c r="AD19" s="11">
        <v>124560.117103</v>
      </c>
      <c r="AE19" s="11">
        <v>119301.750233</v>
      </c>
    </row>
    <row r="20" spans="1:31" ht="13.5" customHeight="1" x14ac:dyDescent="0.15">
      <c r="A20" s="1"/>
      <c r="B20" s="16" t="s">
        <v>44</v>
      </c>
      <c r="C20" s="13">
        <v>3875.9142159880498</v>
      </c>
      <c r="D20" s="14">
        <v>4835.4616682714386</v>
      </c>
      <c r="E20" s="14">
        <v>3567.80728075873</v>
      </c>
      <c r="F20" s="14">
        <v>3461.90856238473</v>
      </c>
      <c r="G20" s="14">
        <v>3735.7360459595698</v>
      </c>
      <c r="H20" s="14">
        <v>3563.1758106370803</v>
      </c>
      <c r="I20" s="14">
        <v>3554.0002671023103</v>
      </c>
      <c r="J20" s="14">
        <v>3917.1203973953711</v>
      </c>
      <c r="K20" s="14">
        <v>4112.2740000000003</v>
      </c>
      <c r="L20" s="14">
        <v>4305.9678819999999</v>
      </c>
      <c r="M20" s="14">
        <v>4604.2021830000003</v>
      </c>
      <c r="N20" s="14">
        <v>4722.0865629999998</v>
      </c>
      <c r="O20" s="14">
        <v>6330.6870779999999</v>
      </c>
      <c r="P20" s="14">
        <v>7810.5668859999996</v>
      </c>
      <c r="Q20" s="14">
        <v>7792.6626139999998</v>
      </c>
      <c r="R20" s="14">
        <v>8339.1526840000006</v>
      </c>
      <c r="S20" s="14">
        <v>10275.938034000001</v>
      </c>
      <c r="T20" s="14">
        <v>11373.357405999999</v>
      </c>
      <c r="U20" s="14">
        <v>9099.1138759999994</v>
      </c>
      <c r="V20" s="14">
        <v>7777.618058</v>
      </c>
      <c r="W20" s="14">
        <v>7067.6071069999998</v>
      </c>
      <c r="X20" s="14">
        <v>6087.6412179999998</v>
      </c>
      <c r="Y20" s="14">
        <v>6266.2913699999999</v>
      </c>
      <c r="Z20" s="14">
        <v>6425.8609470000001</v>
      </c>
      <c r="AA20" s="14">
        <v>5166.7735229999998</v>
      </c>
      <c r="AB20" s="14">
        <v>5485.5283639999998</v>
      </c>
      <c r="AC20" s="14">
        <v>5888.9682929999999</v>
      </c>
      <c r="AD20" s="14">
        <v>6768.1243690000001</v>
      </c>
      <c r="AE20" s="14">
        <v>6788.9072770000002</v>
      </c>
    </row>
    <row r="21" spans="1:31" ht="13.5" customHeight="1" x14ac:dyDescent="0.15">
      <c r="A21" s="1"/>
      <c r="B21" s="16" t="s">
        <v>45</v>
      </c>
      <c r="C21" s="10">
        <v>1740.6123392538209</v>
      </c>
      <c r="D21" s="11">
        <v>1889.6730600830801</v>
      </c>
      <c r="E21" s="11">
        <v>1526.2849143018</v>
      </c>
      <c r="F21" s="11">
        <v>1897.70165383779</v>
      </c>
      <c r="G21" s="11">
        <v>2330.4945143944001</v>
      </c>
      <c r="H21" s="11">
        <v>2201.0408661134802</v>
      </c>
      <c r="I21" s="11">
        <v>2474.9890893255501</v>
      </c>
      <c r="J21" s="11">
        <v>2895.7725918115602</v>
      </c>
      <c r="K21" s="11">
        <v>3070.31</v>
      </c>
      <c r="L21" s="11">
        <v>3345.848043</v>
      </c>
      <c r="M21" s="11">
        <v>3536.645544</v>
      </c>
      <c r="N21" s="11">
        <v>3730.5748760000001</v>
      </c>
      <c r="O21" s="11">
        <v>4255.6976930000001</v>
      </c>
      <c r="P21" s="11">
        <v>5370.7596750000002</v>
      </c>
      <c r="Q21" s="11">
        <v>5925.974948</v>
      </c>
      <c r="R21" s="11">
        <v>7246.1128070000004</v>
      </c>
      <c r="S21" s="11">
        <v>8553.3410559999993</v>
      </c>
      <c r="T21" s="11">
        <v>8194.5370930000008</v>
      </c>
      <c r="U21" s="11">
        <v>5089.6373869999998</v>
      </c>
      <c r="V21" s="11">
        <v>5508.9784790000003</v>
      </c>
      <c r="W21" s="11">
        <v>6214.1041080000005</v>
      </c>
      <c r="X21" s="11">
        <v>5991.6242259999999</v>
      </c>
      <c r="Y21" s="11">
        <v>7253.4128360000004</v>
      </c>
      <c r="Z21" s="11">
        <v>6916.6814219999997</v>
      </c>
      <c r="AA21" s="11">
        <v>6485.5523219999995</v>
      </c>
      <c r="AB21" s="11">
        <v>6438.5725309999998</v>
      </c>
      <c r="AC21" s="11">
        <v>8844.7623609999991</v>
      </c>
      <c r="AD21" s="11">
        <v>13488.347326999999</v>
      </c>
      <c r="AE21" s="11">
        <v>8892.9883769999997</v>
      </c>
    </row>
    <row r="22" spans="1:31" ht="13.5" customHeight="1" x14ac:dyDescent="0.15">
      <c r="A22" s="1"/>
      <c r="B22" s="16" t="s">
        <v>46</v>
      </c>
      <c r="C22" s="13">
        <v>37053.210661132871</v>
      </c>
      <c r="D22" s="14">
        <v>39941.956088964689</v>
      </c>
      <c r="E22" s="14">
        <v>26513.990882313301</v>
      </c>
      <c r="F22" s="14">
        <v>31673.907972416993</v>
      </c>
      <c r="G22" s="14">
        <v>38193.770797600024</v>
      </c>
      <c r="H22" s="14">
        <v>38086.130957315465</v>
      </c>
      <c r="I22" s="14">
        <v>37745.08591492648</v>
      </c>
      <c r="J22" s="14">
        <v>40037.6696059721</v>
      </c>
      <c r="K22" s="14">
        <v>39980.411999999997</v>
      </c>
      <c r="L22" s="14">
        <v>41501.237120999998</v>
      </c>
      <c r="M22" s="14">
        <v>42196.189048</v>
      </c>
      <c r="N22" s="14">
        <v>44757.927116999999</v>
      </c>
      <c r="O22" s="14">
        <v>54785.722241000003</v>
      </c>
      <c r="P22" s="14">
        <v>64008.157464999997</v>
      </c>
      <c r="Q22" s="14">
        <v>66382.557298999993</v>
      </c>
      <c r="R22" s="14">
        <v>73868.263219999993</v>
      </c>
      <c r="S22" s="14">
        <v>88238.729640999998</v>
      </c>
      <c r="T22" s="14">
        <v>91280.837602</v>
      </c>
      <c r="U22" s="14">
        <v>70377.805127</v>
      </c>
      <c r="V22" s="14">
        <v>77712.860069999995</v>
      </c>
      <c r="W22" s="14">
        <v>86406.577290999994</v>
      </c>
      <c r="X22" s="14">
        <v>71410.246576000005</v>
      </c>
      <c r="Y22" s="14">
        <v>70622.232977000007</v>
      </c>
      <c r="Z22" s="14">
        <v>72093.024766000002</v>
      </c>
      <c r="AA22" s="14">
        <v>64304.362644000001</v>
      </c>
      <c r="AB22" s="14">
        <v>67802.940765000007</v>
      </c>
      <c r="AC22" s="14">
        <v>73811.129845000003</v>
      </c>
      <c r="AD22" s="14">
        <v>82460.658160999999</v>
      </c>
      <c r="AE22" s="14">
        <v>75946.730676000006</v>
      </c>
    </row>
    <row r="23" spans="1:31" ht="13.5" customHeight="1" x14ac:dyDescent="0.15">
      <c r="A23" s="1"/>
      <c r="B23" s="16" t="s">
        <v>47</v>
      </c>
      <c r="C23" s="10"/>
      <c r="D23" s="11">
        <v>130.95793884087303</v>
      </c>
      <c r="E23" s="11">
        <v>210.69064958034301</v>
      </c>
      <c r="F23" s="11">
        <v>316.51247287599318</v>
      </c>
      <c r="G23" s="11">
        <v>413.88417242227104</v>
      </c>
      <c r="H23" s="11">
        <v>405.98205462870902</v>
      </c>
      <c r="I23" s="11">
        <v>510.21946069555725</v>
      </c>
      <c r="J23" s="11">
        <v>625.38892902671694</v>
      </c>
      <c r="K23" s="11">
        <v>471.46899999999999</v>
      </c>
      <c r="L23" s="11">
        <v>569.41396599999996</v>
      </c>
      <c r="M23" s="11">
        <v>727.76991499999997</v>
      </c>
      <c r="N23" s="11">
        <v>830.06903999999997</v>
      </c>
      <c r="O23" s="11">
        <v>1009.711834</v>
      </c>
      <c r="P23" s="11">
        <v>1046.6757210000001</v>
      </c>
      <c r="Q23" s="11">
        <v>1148.949744</v>
      </c>
      <c r="R23" s="11">
        <v>1704.282465</v>
      </c>
      <c r="S23" s="11">
        <v>2384.685164</v>
      </c>
      <c r="T23" s="11">
        <v>2091.1687529999999</v>
      </c>
      <c r="U23" s="11">
        <v>1124.965706</v>
      </c>
      <c r="V23" s="11">
        <v>1271.4352180000001</v>
      </c>
      <c r="W23" s="11">
        <v>1843.4610290000001</v>
      </c>
      <c r="X23" s="11">
        <v>1842.460448</v>
      </c>
      <c r="Y23" s="11">
        <v>1890.4643900000001</v>
      </c>
      <c r="Z23" s="11">
        <v>2011.875423</v>
      </c>
      <c r="AA23" s="11">
        <v>1794.5179009999999</v>
      </c>
      <c r="AB23" s="11">
        <v>1869.971311</v>
      </c>
      <c r="AC23" s="11">
        <v>2028.9277320000001</v>
      </c>
      <c r="AD23" s="11">
        <v>2119.3752220000001</v>
      </c>
      <c r="AE23" s="11">
        <v>1924.9911729999999</v>
      </c>
    </row>
    <row r="24" spans="1:31" ht="13.5" customHeight="1" x14ac:dyDescent="0.15">
      <c r="A24" s="1"/>
      <c r="B24" s="16" t="s">
        <v>48</v>
      </c>
      <c r="C24" s="13"/>
      <c r="D24" s="14">
        <v>167.37219276255811</v>
      </c>
      <c r="E24" s="14">
        <v>302.63176119701899</v>
      </c>
      <c r="F24" s="14">
        <v>484.31585106445601</v>
      </c>
      <c r="G24" s="14">
        <v>537.35484904832174</v>
      </c>
      <c r="H24" s="14">
        <v>709.58821284941178</v>
      </c>
      <c r="I24" s="14">
        <v>952.36503026370883</v>
      </c>
      <c r="J24" s="14">
        <v>1026.15279424594</v>
      </c>
      <c r="K24" s="14">
        <v>795.36300000000006</v>
      </c>
      <c r="L24" s="14">
        <v>837.21662400000002</v>
      </c>
      <c r="M24" s="14">
        <v>1115.675575</v>
      </c>
      <c r="N24" s="14">
        <v>1443.7858530000001</v>
      </c>
      <c r="O24" s="14">
        <v>1817.8931319999999</v>
      </c>
      <c r="P24" s="14">
        <v>1840.0254789999999</v>
      </c>
      <c r="Q24" s="14">
        <v>1890.7345170000001</v>
      </c>
      <c r="R24" s="14">
        <v>2566.9618740000001</v>
      </c>
      <c r="S24" s="14">
        <v>3395.825429</v>
      </c>
      <c r="T24" s="14">
        <v>3509.1293380000002</v>
      </c>
      <c r="U24" s="14">
        <v>1951.8024849999999</v>
      </c>
      <c r="V24" s="14">
        <v>2308.4065479999999</v>
      </c>
      <c r="W24" s="14">
        <v>3077.901128</v>
      </c>
      <c r="X24" s="14">
        <v>3048.655577</v>
      </c>
      <c r="Y24" s="14">
        <v>3281.4122120000002</v>
      </c>
      <c r="Z24" s="14">
        <v>3405.1416939999999</v>
      </c>
      <c r="AA24" s="14">
        <v>3064.5977109999999</v>
      </c>
      <c r="AB24" s="14">
        <v>3342.2468020000001</v>
      </c>
      <c r="AC24" s="14">
        <v>3686.7961660000001</v>
      </c>
      <c r="AD24" s="14">
        <v>4077.4771940000001</v>
      </c>
      <c r="AE24" s="14">
        <v>3867.778378</v>
      </c>
    </row>
    <row r="25" spans="1:31" ht="13.5" customHeight="1" x14ac:dyDescent="0.15">
      <c r="A25" s="1"/>
      <c r="B25" s="16" t="s">
        <v>49</v>
      </c>
      <c r="C25" s="10"/>
      <c r="D25" s="11"/>
      <c r="E25" s="11"/>
      <c r="F25" s="11"/>
      <c r="G25" s="11"/>
      <c r="H25" s="11"/>
      <c r="I25" s="11"/>
      <c r="J25" s="11"/>
      <c r="K25" s="11">
        <v>2006.654</v>
      </c>
      <c r="L25" s="11">
        <v>2417.3940980000002</v>
      </c>
      <c r="M25" s="11">
        <v>2612.2978739999999</v>
      </c>
      <c r="N25" s="11">
        <v>2845.784036</v>
      </c>
      <c r="O25" s="11">
        <v>3512.324744</v>
      </c>
      <c r="P25" s="11">
        <v>4581.6406049999996</v>
      </c>
      <c r="Q25" s="11">
        <v>4742.9838010000003</v>
      </c>
      <c r="R25" s="11">
        <v>5430.0713949999999</v>
      </c>
      <c r="S25" s="11">
        <v>6438.5128949999998</v>
      </c>
      <c r="T25" s="11">
        <v>7794.5381010000001</v>
      </c>
      <c r="U25" s="11">
        <v>6159.610541</v>
      </c>
      <c r="V25" s="11">
        <v>7299.2238209999996</v>
      </c>
      <c r="W25" s="11">
        <v>8609.3172699999996</v>
      </c>
      <c r="X25" s="11">
        <v>7174.6087420000003</v>
      </c>
      <c r="Y25" s="11">
        <v>7325.4923779999999</v>
      </c>
      <c r="Z25" s="11">
        <v>7093.9258399999999</v>
      </c>
      <c r="AA25" s="11">
        <v>5870.486304</v>
      </c>
      <c r="AB25" s="11">
        <v>5928.1479339999996</v>
      </c>
      <c r="AC25" s="11">
        <v>6555.1704330000002</v>
      </c>
      <c r="AD25" s="11">
        <v>7134.3736859999999</v>
      </c>
      <c r="AE25" s="11">
        <v>6450.3853479999998</v>
      </c>
    </row>
    <row r="26" spans="1:31" ht="13.5" customHeight="1" x14ac:dyDescent="0.15">
      <c r="A26" s="1"/>
      <c r="B26" s="16" t="s">
        <v>50</v>
      </c>
      <c r="C26" s="13">
        <v>236.39858142459403</v>
      </c>
      <c r="D26" s="14">
        <v>247.36803167544002</v>
      </c>
      <c r="E26" s="14">
        <v>273.93773141089099</v>
      </c>
      <c r="F26" s="14">
        <v>300.22030393069178</v>
      </c>
      <c r="G26" s="14">
        <v>270.29495130949903</v>
      </c>
      <c r="H26" s="14">
        <v>248.31534616917602</v>
      </c>
      <c r="I26" s="14">
        <v>244.63936674023003</v>
      </c>
      <c r="J26" s="14">
        <v>266.728382133217</v>
      </c>
      <c r="K26" s="14">
        <v>265.69</v>
      </c>
      <c r="L26" s="14">
        <v>304.05381399999999</v>
      </c>
      <c r="M26" s="14">
        <v>284.58335599999998</v>
      </c>
      <c r="N26" s="14">
        <v>243.292011</v>
      </c>
      <c r="O26" s="14">
        <v>326.13787100000002</v>
      </c>
      <c r="P26" s="14">
        <v>475.15434299999998</v>
      </c>
      <c r="Q26" s="14">
        <v>366.95716800000002</v>
      </c>
      <c r="R26" s="14">
        <v>421.06452300000001</v>
      </c>
      <c r="S26" s="14">
        <v>505.57068400000003</v>
      </c>
      <c r="T26" s="14">
        <v>513.45163700000001</v>
      </c>
      <c r="U26" s="14">
        <v>411.17432400000001</v>
      </c>
      <c r="V26" s="14">
        <v>552.88757299999997</v>
      </c>
      <c r="W26" s="14">
        <v>449.69326599999999</v>
      </c>
      <c r="X26" s="14">
        <v>415.952493</v>
      </c>
      <c r="Y26" s="14">
        <v>474.93544600000001</v>
      </c>
      <c r="Z26" s="14">
        <v>760.55274199999997</v>
      </c>
      <c r="AA26" s="14">
        <v>736.59264499999995</v>
      </c>
      <c r="AB26" s="14">
        <v>660.29087100000004</v>
      </c>
      <c r="AC26" s="14">
        <v>716.200065</v>
      </c>
      <c r="AD26" s="14">
        <v>798.67402600000003</v>
      </c>
      <c r="AE26" s="14">
        <v>962.00239999999997</v>
      </c>
    </row>
    <row r="27" spans="1:31" ht="13.5" customHeight="1" x14ac:dyDescent="0.15">
      <c r="A27" s="1"/>
      <c r="B27" s="16" t="s">
        <v>51</v>
      </c>
      <c r="C27" s="10">
        <v>33886.231786920689</v>
      </c>
      <c r="D27" s="11">
        <v>35736.129828739889</v>
      </c>
      <c r="E27" s="11">
        <v>26875.355455762601</v>
      </c>
      <c r="F27" s="11">
        <v>31431.844269636786</v>
      </c>
      <c r="G27" s="11">
        <v>37635.594057865492</v>
      </c>
      <c r="H27" s="11">
        <v>38087.582829839805</v>
      </c>
      <c r="I27" s="11">
        <v>35778.891947157499</v>
      </c>
      <c r="J27" s="11">
        <v>36989.277829700368</v>
      </c>
      <c r="K27" s="11">
        <v>35109.440999999999</v>
      </c>
      <c r="L27" s="11">
        <v>35980.354532999998</v>
      </c>
      <c r="M27" s="11">
        <v>35843.675649999997</v>
      </c>
      <c r="N27" s="11">
        <v>38282.417977999998</v>
      </c>
      <c r="O27" s="11">
        <v>47806.242162000002</v>
      </c>
      <c r="P27" s="11">
        <v>58128.049572000004</v>
      </c>
      <c r="Q27" s="11">
        <v>60039.046398999999</v>
      </c>
      <c r="R27" s="11">
        <v>70049.920503999994</v>
      </c>
      <c r="S27" s="11">
        <v>85957.755529000002</v>
      </c>
      <c r="T27" s="11">
        <v>96700.123187000005</v>
      </c>
      <c r="U27" s="11">
        <v>73816.460160999995</v>
      </c>
      <c r="V27" s="11">
        <v>83475.854884</v>
      </c>
      <c r="W27" s="11">
        <v>96646.997012000007</v>
      </c>
      <c r="X27" s="11">
        <v>90392.218894000005</v>
      </c>
      <c r="Y27" s="11">
        <v>94267.239371999996</v>
      </c>
      <c r="Z27" s="11">
        <v>96635.161875000005</v>
      </c>
      <c r="AA27" s="11">
        <v>87824.002168000006</v>
      </c>
      <c r="AB27" s="11">
        <v>86794.478822000005</v>
      </c>
      <c r="AC27" s="11">
        <v>95625.862638999999</v>
      </c>
      <c r="AD27" s="11">
        <v>107617.536114</v>
      </c>
      <c r="AE27" s="11">
        <v>102456.589035</v>
      </c>
    </row>
    <row r="28" spans="1:31" ht="13.5" customHeight="1" x14ac:dyDescent="0.15">
      <c r="A28" s="1"/>
      <c r="B28" s="16" t="s">
        <v>52</v>
      </c>
      <c r="C28" s="13">
        <v>4565.8150535315035</v>
      </c>
      <c r="D28" s="14">
        <v>4567.7079433295203</v>
      </c>
      <c r="E28" s="14">
        <v>3446.0111882840902</v>
      </c>
      <c r="F28" s="14">
        <v>3558.7183452518293</v>
      </c>
      <c r="G28" s="14">
        <v>4520.2054751171536</v>
      </c>
      <c r="H28" s="14">
        <v>5236.9321496319699</v>
      </c>
      <c r="I28" s="14">
        <v>5448.4046097811224</v>
      </c>
      <c r="J28" s="14">
        <v>6005.6202180355795</v>
      </c>
      <c r="K28" s="14">
        <v>6092.5829999999996</v>
      </c>
      <c r="L28" s="14">
        <v>5782.8266729999996</v>
      </c>
      <c r="M28" s="14">
        <v>5701.7232679999997</v>
      </c>
      <c r="N28" s="14">
        <v>6396.154751</v>
      </c>
      <c r="O28" s="14">
        <v>7176.1887569999999</v>
      </c>
      <c r="P28" s="14">
        <v>8347.5207119999995</v>
      </c>
      <c r="Q28" s="14">
        <v>9090.0834219999997</v>
      </c>
      <c r="R28" s="14">
        <v>9179.0297530000007</v>
      </c>
      <c r="S28" s="14">
        <v>11419.672015</v>
      </c>
      <c r="T28" s="14">
        <v>11977.310788000001</v>
      </c>
      <c r="U28" s="14">
        <v>8631.5434280000009</v>
      </c>
      <c r="V28" s="14">
        <v>10247.718686</v>
      </c>
      <c r="W28" s="14">
        <v>9787.3384569999998</v>
      </c>
      <c r="X28" s="14">
        <v>7915.026535</v>
      </c>
      <c r="Y28" s="14">
        <v>8446.2077649999992</v>
      </c>
      <c r="Z28" s="14">
        <v>9415.5850300000002</v>
      </c>
      <c r="AA28" s="14">
        <v>8345.7224659999993</v>
      </c>
      <c r="AB28" s="14">
        <v>8790.7648100000006</v>
      </c>
      <c r="AC28" s="14">
        <v>10123.869739</v>
      </c>
      <c r="AD28" s="14">
        <v>11844.705549</v>
      </c>
      <c r="AE28" s="14">
        <v>11938.085714999999</v>
      </c>
    </row>
    <row r="29" spans="1:31" ht="13.5" customHeight="1" x14ac:dyDescent="0.15">
      <c r="A29" s="1"/>
      <c r="B29" s="16" t="s">
        <v>53</v>
      </c>
      <c r="C29" s="10"/>
      <c r="D29" s="11"/>
      <c r="E29" s="11">
        <v>847.26798395043681</v>
      </c>
      <c r="F29" s="11">
        <v>1264.73186476412</v>
      </c>
      <c r="G29" s="11">
        <v>2156.2557902360609</v>
      </c>
      <c r="H29" s="11">
        <v>2444.1625762688082</v>
      </c>
      <c r="I29" s="11">
        <v>2632.7129102366321</v>
      </c>
      <c r="J29" s="11">
        <v>3431.9597182661</v>
      </c>
      <c r="K29" s="11">
        <v>3025.489</v>
      </c>
      <c r="L29" s="11">
        <v>3052.1241749999999</v>
      </c>
      <c r="M29" s="11">
        <v>3509.075339</v>
      </c>
      <c r="N29" s="11">
        <v>3867.135241</v>
      </c>
      <c r="O29" s="11">
        <v>5879.7830110000004</v>
      </c>
      <c r="P29" s="11">
        <v>6856.2208380000002</v>
      </c>
      <c r="Q29" s="11">
        <v>7332.8717159999997</v>
      </c>
      <c r="R29" s="11">
        <v>9575.6794539999992</v>
      </c>
      <c r="S29" s="11">
        <v>11648.940529</v>
      </c>
      <c r="T29" s="11">
        <v>12910.78314</v>
      </c>
      <c r="U29" s="11">
        <v>9197.2313329999997</v>
      </c>
      <c r="V29" s="11">
        <v>11552.533321999999</v>
      </c>
      <c r="W29" s="11">
        <v>14456.197838</v>
      </c>
      <c r="X29" s="11">
        <v>13287.921511</v>
      </c>
      <c r="Y29" s="11">
        <v>14132.219939000001</v>
      </c>
      <c r="Z29" s="11">
        <v>14945.002424</v>
      </c>
      <c r="AA29" s="11">
        <v>13562.946194</v>
      </c>
      <c r="AB29" s="11">
        <v>14068.588811</v>
      </c>
      <c r="AC29" s="11">
        <v>14939.877623</v>
      </c>
      <c r="AD29" s="11">
        <v>16656.903513000001</v>
      </c>
      <c r="AE29" s="11">
        <v>15924.159750000001</v>
      </c>
    </row>
    <row r="30" spans="1:31" ht="13.5" customHeight="1" x14ac:dyDescent="0.15">
      <c r="A30" s="1"/>
      <c r="B30" s="16" t="s">
        <v>54</v>
      </c>
      <c r="C30" s="13"/>
      <c r="D30" s="14"/>
      <c r="E30" s="14">
        <v>1489.4360215987599</v>
      </c>
      <c r="F30" s="14">
        <v>1736.4152829527595</v>
      </c>
      <c r="G30" s="14">
        <v>2194.6209209549506</v>
      </c>
      <c r="H30" s="14">
        <v>2058.9142265438099</v>
      </c>
      <c r="I30" s="14">
        <v>2061.4820602570599</v>
      </c>
      <c r="J30" s="14">
        <v>2258.9173135362403</v>
      </c>
      <c r="K30" s="14">
        <v>2204.0320000000002</v>
      </c>
      <c r="L30" s="14">
        <v>2099.1715770000001</v>
      </c>
      <c r="M30" s="14">
        <v>2150.7333749999998</v>
      </c>
      <c r="N30" s="14">
        <v>2248.9021050000001</v>
      </c>
      <c r="O30" s="14">
        <v>2762.130592</v>
      </c>
      <c r="P30" s="14">
        <v>3343.3231679999999</v>
      </c>
      <c r="Q30" s="14">
        <v>3620.1980920000001</v>
      </c>
      <c r="R30" s="14">
        <v>4333.6860420000003</v>
      </c>
      <c r="S30" s="14">
        <v>5647.6639139999997</v>
      </c>
      <c r="T30" s="14">
        <v>6368.7622899999997</v>
      </c>
      <c r="U30" s="14">
        <v>4256.4240140000002</v>
      </c>
      <c r="V30" s="14">
        <v>4754.1905429999997</v>
      </c>
      <c r="W30" s="14">
        <v>5506.0672029999996</v>
      </c>
      <c r="X30" s="14">
        <v>4951.4561320000003</v>
      </c>
      <c r="Y30" s="14">
        <v>5439.1315240000004</v>
      </c>
      <c r="Z30" s="14">
        <v>5443.1412350000001</v>
      </c>
      <c r="AA30" s="14">
        <v>5044.690251</v>
      </c>
      <c r="AB30" s="14">
        <v>5252.926641</v>
      </c>
      <c r="AC30" s="14">
        <v>5904.5711330000004</v>
      </c>
      <c r="AD30" s="14">
        <v>6582.9776410000004</v>
      </c>
      <c r="AE30" s="14">
        <v>6132.3100729999996</v>
      </c>
    </row>
    <row r="31" spans="1:31" ht="13.5" customHeight="1" x14ac:dyDescent="0.15">
      <c r="A31" s="1"/>
      <c r="B31" s="16" t="s">
        <v>55</v>
      </c>
      <c r="C31" s="10">
        <v>16626.731543097398</v>
      </c>
      <c r="D31" s="11">
        <v>17858.240650664698</v>
      </c>
      <c r="E31" s="11">
        <v>11780.8079392539</v>
      </c>
      <c r="F31" s="11">
        <v>13455.4130887751</v>
      </c>
      <c r="G31" s="11">
        <v>17484.6538415348</v>
      </c>
      <c r="H31" s="11">
        <v>18535.877586299197</v>
      </c>
      <c r="I31" s="11">
        <v>19086.948943559397</v>
      </c>
      <c r="J31" s="11">
        <v>21890.656218845903</v>
      </c>
      <c r="K31" s="11">
        <v>23654.456999999999</v>
      </c>
      <c r="L31" s="11">
        <v>24677.921482999998</v>
      </c>
      <c r="M31" s="11">
        <v>24945.065651000001</v>
      </c>
      <c r="N31" s="11">
        <v>27891.376541000001</v>
      </c>
      <c r="O31" s="11">
        <v>36665.355860999996</v>
      </c>
      <c r="P31" s="11">
        <v>45081.684129000001</v>
      </c>
      <c r="Q31" s="11">
        <v>49084.688151000002</v>
      </c>
      <c r="R31" s="11">
        <v>52118.258460999998</v>
      </c>
      <c r="S31" s="11">
        <v>65197.883941</v>
      </c>
      <c r="T31" s="11">
        <v>63108.534709</v>
      </c>
      <c r="U31" s="11">
        <v>43595.913935999997</v>
      </c>
      <c r="V31" s="11">
        <v>45426.961328999998</v>
      </c>
      <c r="W31" s="11">
        <v>48494.642188999998</v>
      </c>
      <c r="X31" s="11">
        <v>39962.261743000003</v>
      </c>
      <c r="Y31" s="11">
        <v>41637.449570999997</v>
      </c>
      <c r="Z31" s="11">
        <v>46236.914141000001</v>
      </c>
      <c r="AA31" s="11">
        <v>42961.093956999997</v>
      </c>
      <c r="AB31" s="11">
        <v>44837.390155000001</v>
      </c>
      <c r="AC31" s="11">
        <v>48585.664013000001</v>
      </c>
      <c r="AD31" s="11">
        <v>52216.797671</v>
      </c>
      <c r="AE31" s="11">
        <v>49475.062599999997</v>
      </c>
    </row>
    <row r="32" spans="1:31" ht="13.5" customHeight="1" x14ac:dyDescent="0.15">
      <c r="A32" s="1"/>
      <c r="B32" s="15" t="s">
        <v>56</v>
      </c>
      <c r="C32" s="13">
        <v>1995.48613777523</v>
      </c>
      <c r="D32" s="14">
        <v>2475.6718412613609</v>
      </c>
      <c r="E32" s="14">
        <v>2466.6743659963399</v>
      </c>
      <c r="F32" s="14">
        <v>2924.0424929095802</v>
      </c>
      <c r="G32" s="14">
        <v>3674.1666068228697</v>
      </c>
      <c r="H32" s="14">
        <v>3488.9817604065602</v>
      </c>
      <c r="I32" s="14">
        <v>3455.1174276791903</v>
      </c>
      <c r="J32" s="14">
        <v>3553.3079306836698</v>
      </c>
      <c r="K32" s="14">
        <v>3501.2640000000001</v>
      </c>
      <c r="L32" s="14">
        <v>3111.5875649999998</v>
      </c>
      <c r="M32" s="14">
        <v>3252.205144</v>
      </c>
      <c r="N32" s="14">
        <v>3753.183078</v>
      </c>
      <c r="O32" s="14">
        <v>4766.2140019999997</v>
      </c>
      <c r="P32" s="14">
        <v>5796.382501</v>
      </c>
      <c r="Q32" s="14">
        <v>6194.7649899999997</v>
      </c>
      <c r="R32" s="14">
        <v>6807.0200770000001</v>
      </c>
      <c r="S32" s="14">
        <v>7944.2880519999999</v>
      </c>
      <c r="T32" s="14">
        <v>9659.4849460000005</v>
      </c>
      <c r="U32" s="14">
        <v>8786.5583590000006</v>
      </c>
      <c r="V32" s="14">
        <v>10360.504175</v>
      </c>
      <c r="W32" s="14">
        <v>11588.124365</v>
      </c>
      <c r="X32" s="14">
        <v>11981.283559</v>
      </c>
      <c r="Y32" s="14">
        <v>11405.071978</v>
      </c>
      <c r="Z32" s="14">
        <v>10459.704723000001</v>
      </c>
      <c r="AA32" s="14">
        <v>9446.6223910000008</v>
      </c>
      <c r="AB32" s="14">
        <v>10043.435346</v>
      </c>
      <c r="AC32" s="14">
        <v>10858.629225000001</v>
      </c>
      <c r="AD32" s="14">
        <v>11924.322875</v>
      </c>
      <c r="AE32" s="14">
        <v>10458.173129000001</v>
      </c>
    </row>
    <row r="33" spans="1:31" ht="13.5" customHeight="1" x14ac:dyDescent="0.15">
      <c r="A33" s="1"/>
      <c r="B33" s="15" t="s">
        <v>57</v>
      </c>
      <c r="C33" s="10">
        <v>3003.0511931580099</v>
      </c>
      <c r="D33" s="11">
        <v>2695.1538182404415</v>
      </c>
      <c r="E33" s="11">
        <v>2388.4757233232199</v>
      </c>
      <c r="F33" s="11">
        <v>2717.034926394022</v>
      </c>
      <c r="G33" s="11">
        <v>2870.2603201473798</v>
      </c>
      <c r="H33" s="11">
        <v>2799.7021770585197</v>
      </c>
      <c r="I33" s="11">
        <v>3855.2795401464605</v>
      </c>
      <c r="J33" s="11">
        <v>3974.8980788518202</v>
      </c>
      <c r="K33" s="11">
        <v>3662.3220000000001</v>
      </c>
      <c r="L33" s="11">
        <v>3966.6233609999999</v>
      </c>
      <c r="M33" s="11">
        <v>4694.1165650000003</v>
      </c>
      <c r="N33" s="11">
        <v>5331.2595719999999</v>
      </c>
      <c r="O33" s="11">
        <v>5498.7067360000001</v>
      </c>
      <c r="P33" s="11">
        <v>6108.4133789999996</v>
      </c>
      <c r="Q33" s="11">
        <v>6793.2619519999998</v>
      </c>
      <c r="R33" s="11">
        <v>7731.1737380000004</v>
      </c>
      <c r="S33" s="11">
        <v>8653.8223390000003</v>
      </c>
      <c r="T33" s="11">
        <v>9187.3675879999992</v>
      </c>
      <c r="U33" s="11">
        <v>7266.0172190000003</v>
      </c>
      <c r="V33" s="11">
        <v>8487.4859789999991</v>
      </c>
      <c r="W33" s="11">
        <v>10199.263294</v>
      </c>
      <c r="X33" s="11">
        <v>11427.279632</v>
      </c>
      <c r="Y33" s="11">
        <v>11760.002547</v>
      </c>
      <c r="Z33" s="11">
        <v>11616.274676999999</v>
      </c>
      <c r="AA33" s="11">
        <v>11087.749996</v>
      </c>
      <c r="AB33" s="11">
        <v>10566.996738</v>
      </c>
      <c r="AC33" s="11">
        <v>11077.684223</v>
      </c>
      <c r="AD33" s="11">
        <v>12127.317281</v>
      </c>
      <c r="AE33" s="11">
        <v>12143.131452</v>
      </c>
    </row>
    <row r="34" spans="1:31" ht="13.5" customHeight="1" x14ac:dyDescent="0.15">
      <c r="A34" s="1"/>
      <c r="B34" s="15" t="s">
        <v>58</v>
      </c>
      <c r="C34" s="13">
        <v>2119.2396409002399</v>
      </c>
      <c r="D34" s="14">
        <v>2731.2837724180604</v>
      </c>
      <c r="E34" s="14">
        <v>3009.6825672043401</v>
      </c>
      <c r="F34" s="14">
        <v>3586.3982887440402</v>
      </c>
      <c r="G34" s="14">
        <v>4038.35971826778</v>
      </c>
      <c r="H34" s="14">
        <v>4240.6559423518902</v>
      </c>
      <c r="I34" s="14">
        <v>4553.5802907854932</v>
      </c>
      <c r="J34" s="14">
        <v>3724.1049148028515</v>
      </c>
      <c r="K34" s="14">
        <v>3514.7370000000001</v>
      </c>
      <c r="L34" s="14">
        <v>3820.5857550000001</v>
      </c>
      <c r="M34" s="14">
        <v>3788.5086230000002</v>
      </c>
      <c r="N34" s="14">
        <v>4025.7732190000002</v>
      </c>
      <c r="O34" s="14">
        <v>4488.3429040000001</v>
      </c>
      <c r="P34" s="14">
        <v>5024.2037979999996</v>
      </c>
      <c r="Q34" s="14">
        <v>5029.638809</v>
      </c>
      <c r="R34" s="14">
        <v>5918.3829560000004</v>
      </c>
      <c r="S34" s="14">
        <v>6271.3665810000002</v>
      </c>
      <c r="T34" s="14">
        <v>6528.680773</v>
      </c>
      <c r="U34" s="14">
        <v>5689.0909099999999</v>
      </c>
      <c r="V34" s="14">
        <v>7336.6645840000001</v>
      </c>
      <c r="W34" s="14">
        <v>8157.0583539999998</v>
      </c>
      <c r="X34" s="14">
        <v>7576.8914699999996</v>
      </c>
      <c r="Y34" s="14">
        <v>7425.9110469999996</v>
      </c>
      <c r="Z34" s="14">
        <v>7823.0884059999998</v>
      </c>
      <c r="AA34" s="14">
        <v>6522.9247109999997</v>
      </c>
      <c r="AB34" s="14">
        <v>7434.9737070000001</v>
      </c>
      <c r="AC34" s="14">
        <v>7782.2906089999997</v>
      </c>
      <c r="AD34" s="14">
        <v>7144.0562369999998</v>
      </c>
      <c r="AE34" s="14">
        <v>6598.1778489999997</v>
      </c>
    </row>
    <row r="35" spans="1:31" ht="13.5" customHeight="1" x14ac:dyDescent="0.15">
      <c r="A35" s="1"/>
      <c r="B35" s="15" t="s">
        <v>59</v>
      </c>
      <c r="C35" s="10">
        <v>6.1009013107043382</v>
      </c>
      <c r="D35" s="11">
        <v>14.4140248920265</v>
      </c>
      <c r="E35" s="11">
        <v>12.0951678706996</v>
      </c>
      <c r="F35" s="11">
        <v>20.030748503204499</v>
      </c>
      <c r="G35" s="11">
        <v>74.655363845290168</v>
      </c>
      <c r="H35" s="11">
        <v>12.8706093327572</v>
      </c>
      <c r="I35" s="11">
        <v>127.013502502181</v>
      </c>
      <c r="J35" s="11">
        <v>46.73055277259283</v>
      </c>
      <c r="K35" s="11">
        <v>94.747</v>
      </c>
      <c r="L35" s="11">
        <v>44.549056</v>
      </c>
      <c r="M35" s="11">
        <v>55.081664000000004</v>
      </c>
      <c r="N35" s="11">
        <v>233.17187000000001</v>
      </c>
      <c r="O35" s="11">
        <v>237.68211600000001</v>
      </c>
      <c r="P35" s="11">
        <v>50.765881999999998</v>
      </c>
      <c r="Q35" s="11">
        <v>60.472017000000001</v>
      </c>
      <c r="R35" s="11">
        <v>42.642594000000003</v>
      </c>
      <c r="S35" s="11">
        <v>77.249820999999997</v>
      </c>
      <c r="T35" s="11">
        <v>73.562184999999999</v>
      </c>
      <c r="U35" s="11">
        <v>42.221446999999998</v>
      </c>
      <c r="V35" s="11">
        <v>43.392819000000003</v>
      </c>
      <c r="W35" s="11">
        <v>68.978917999999993</v>
      </c>
      <c r="X35" s="11">
        <v>75.935912000000002</v>
      </c>
      <c r="Y35" s="11">
        <v>222.103421</v>
      </c>
      <c r="Z35" s="11">
        <v>113.67909400000001</v>
      </c>
      <c r="AA35" s="11">
        <v>303.83232700000002</v>
      </c>
      <c r="AB35" s="11">
        <v>170.30470800000001</v>
      </c>
      <c r="AC35" s="11">
        <v>79.599603999999999</v>
      </c>
      <c r="AD35" s="11">
        <v>116.542137</v>
      </c>
      <c r="AE35" s="11">
        <v>163.466509</v>
      </c>
    </row>
    <row r="36" spans="1:31" ht="13.5" customHeight="1" x14ac:dyDescent="0.15">
      <c r="A36" s="1"/>
      <c r="B36" s="15" t="s">
        <v>60</v>
      </c>
      <c r="C36" s="13"/>
      <c r="D36" s="14"/>
      <c r="E36" s="14">
        <v>4625.3130766154673</v>
      </c>
      <c r="F36" s="14">
        <v>5590.383260336539</v>
      </c>
      <c r="G36" s="14">
        <v>8265.0361422487586</v>
      </c>
      <c r="H36" s="14">
        <v>9195.8122600408751</v>
      </c>
      <c r="I36" s="14">
        <v>9512.5072489302929</v>
      </c>
      <c r="J36" s="14">
        <v>10657.1118205692</v>
      </c>
      <c r="K36" s="14">
        <v>10676.478999999999</v>
      </c>
      <c r="L36" s="14">
        <v>11754.368886</v>
      </c>
      <c r="M36" s="14">
        <v>13372.726728</v>
      </c>
      <c r="N36" s="14">
        <v>15149.204288000001</v>
      </c>
      <c r="O36" s="14">
        <v>19001.486517000001</v>
      </c>
      <c r="P36" s="14">
        <v>22075.110114999999</v>
      </c>
      <c r="Q36" s="14">
        <v>23662.199739</v>
      </c>
      <c r="R36" s="14">
        <v>28163.114186999999</v>
      </c>
      <c r="S36" s="14">
        <v>35793.808939000002</v>
      </c>
      <c r="T36" s="14">
        <v>40697.878362000003</v>
      </c>
      <c r="U36" s="14">
        <v>30786.764895</v>
      </c>
      <c r="V36" s="14">
        <v>35415.292328000003</v>
      </c>
      <c r="W36" s="14">
        <v>42923.656002999996</v>
      </c>
      <c r="X36" s="14">
        <v>40226.224608999997</v>
      </c>
      <c r="Y36" s="14">
        <v>41251.245135999998</v>
      </c>
      <c r="Z36" s="14">
        <v>44467.254832999999</v>
      </c>
      <c r="AA36" s="14">
        <v>40469.554801999999</v>
      </c>
      <c r="AB36" s="14">
        <v>42178.30949</v>
      </c>
      <c r="AC36" s="14">
        <v>47094.525994000003</v>
      </c>
      <c r="AD36" s="14">
        <v>52270.207985000001</v>
      </c>
      <c r="AE36" s="14">
        <v>49763.984437999999</v>
      </c>
    </row>
    <row r="37" spans="1:31" ht="13.5" customHeight="1" x14ac:dyDescent="0.15">
      <c r="A37" s="1"/>
      <c r="B37" s="15" t="s">
        <v>61</v>
      </c>
      <c r="C37" s="10">
        <v>7501.0243015588985</v>
      </c>
      <c r="D37" s="11">
        <v>8334.1561754407103</v>
      </c>
      <c r="E37" s="11">
        <v>6347.3072818089431</v>
      </c>
      <c r="F37" s="11">
        <v>7705.2088882982398</v>
      </c>
      <c r="G37" s="11">
        <v>9606.3822137645802</v>
      </c>
      <c r="H37" s="11">
        <v>9258.1743757466775</v>
      </c>
      <c r="I37" s="11">
        <v>9003.941395981421</v>
      </c>
      <c r="J37" s="11">
        <v>9327.9983423344383</v>
      </c>
      <c r="K37" s="11">
        <v>9014.4660000000003</v>
      </c>
      <c r="L37" s="11">
        <v>8844.2781309999991</v>
      </c>
      <c r="M37" s="11">
        <v>9389.7157939999997</v>
      </c>
      <c r="N37" s="11">
        <v>10693.269839000001</v>
      </c>
      <c r="O37" s="11">
        <v>12733.851521000001</v>
      </c>
      <c r="P37" s="11">
        <v>14123.858034999999</v>
      </c>
      <c r="Q37" s="11">
        <v>15297.291166999999</v>
      </c>
      <c r="R37" s="11">
        <v>17914.783635</v>
      </c>
      <c r="S37" s="11">
        <v>21134.596054000001</v>
      </c>
      <c r="T37" s="11">
        <v>23566.434786000002</v>
      </c>
      <c r="U37" s="11">
        <v>17797.088905000001</v>
      </c>
      <c r="V37" s="11">
        <v>18640.345195000002</v>
      </c>
      <c r="W37" s="11">
        <v>20555.997529</v>
      </c>
      <c r="X37" s="11">
        <v>19123.039690000001</v>
      </c>
      <c r="Y37" s="11">
        <v>21015.757148000001</v>
      </c>
      <c r="Z37" s="11">
        <v>22252.868173999999</v>
      </c>
      <c r="AA37" s="11">
        <v>19507.75793</v>
      </c>
      <c r="AB37" s="11">
        <v>20113.366522</v>
      </c>
      <c r="AC37" s="11">
        <v>21100.865581999999</v>
      </c>
      <c r="AD37" s="11">
        <v>23761.915768999999</v>
      </c>
      <c r="AE37" s="11">
        <v>21545.456504000002</v>
      </c>
    </row>
    <row r="38" spans="1:31" ht="13.5" customHeight="1" x14ac:dyDescent="0.15">
      <c r="A38" s="1"/>
      <c r="B38" s="15" t="s">
        <v>62</v>
      </c>
      <c r="C38" s="13">
        <v>194.019959090345</v>
      </c>
      <c r="D38" s="14">
        <v>176.447205674624</v>
      </c>
      <c r="E38" s="14">
        <v>145.72497877183699</v>
      </c>
      <c r="F38" s="14">
        <v>137.70018611006799</v>
      </c>
      <c r="G38" s="14">
        <v>171.46088655333693</v>
      </c>
      <c r="H38" s="14">
        <v>203.902365353915</v>
      </c>
      <c r="I38" s="14">
        <v>196.54765743638598</v>
      </c>
      <c r="J38" s="14">
        <v>247.39606153882198</v>
      </c>
      <c r="K38" s="14">
        <v>257.88</v>
      </c>
      <c r="L38" s="14">
        <v>284.54856799999999</v>
      </c>
      <c r="M38" s="14">
        <v>267.00315000000001</v>
      </c>
      <c r="N38" s="14">
        <v>244.33185</v>
      </c>
      <c r="O38" s="14">
        <v>305.59326700000003</v>
      </c>
      <c r="P38" s="14">
        <v>426.82681400000001</v>
      </c>
      <c r="Q38" s="14">
        <v>587.38378299999999</v>
      </c>
      <c r="R38" s="14">
        <v>834.26215400000001</v>
      </c>
      <c r="S38" s="14">
        <v>853.66584999999998</v>
      </c>
      <c r="T38" s="14">
        <v>581.12728900000002</v>
      </c>
      <c r="U38" s="14">
        <v>310.17411399999997</v>
      </c>
      <c r="V38" s="14">
        <v>361.38825700000001</v>
      </c>
      <c r="W38" s="14">
        <v>430.19055300000002</v>
      </c>
      <c r="X38" s="14">
        <v>425.61288400000001</v>
      </c>
      <c r="Y38" s="14">
        <v>408.68244700000002</v>
      </c>
      <c r="Z38" s="14">
        <v>404.72346800000003</v>
      </c>
      <c r="AA38" s="14">
        <v>432.643664</v>
      </c>
      <c r="AB38" s="14">
        <v>673.06910100000005</v>
      </c>
      <c r="AC38" s="14">
        <v>719.38482599999998</v>
      </c>
      <c r="AD38" s="14">
        <v>847.05196899999999</v>
      </c>
      <c r="AE38" s="14">
        <v>534.05464600000005</v>
      </c>
    </row>
    <row r="39" spans="1:31" ht="13.5" customHeight="1" x14ac:dyDescent="0.15">
      <c r="A39" s="1"/>
      <c r="B39" s="15" t="s">
        <v>63</v>
      </c>
      <c r="C39" s="10">
        <v>1842.075368098031</v>
      </c>
      <c r="D39" s="11">
        <v>2060.83621059084</v>
      </c>
      <c r="E39" s="11">
        <v>1890.4306227842501</v>
      </c>
      <c r="F39" s="11">
        <v>2241.5391658594313</v>
      </c>
      <c r="G39" s="11">
        <v>2484.7155228940683</v>
      </c>
      <c r="H39" s="11">
        <v>2562.1312580997601</v>
      </c>
      <c r="I39" s="11">
        <v>2511.9535477222089</v>
      </c>
      <c r="J39" s="11">
        <v>2214.3932916726399</v>
      </c>
      <c r="K39" s="11">
        <v>2859.7890000000002</v>
      </c>
      <c r="L39" s="11">
        <v>2663.585896</v>
      </c>
      <c r="M39" s="11">
        <v>2402.5672639999998</v>
      </c>
      <c r="N39" s="11">
        <v>2207.152274</v>
      </c>
      <c r="O39" s="11">
        <v>2660.1184790000002</v>
      </c>
      <c r="P39" s="11">
        <v>3066.6440819999998</v>
      </c>
      <c r="Q39" s="11">
        <v>3024.3258649999998</v>
      </c>
      <c r="R39" s="11">
        <v>3315.8203319999998</v>
      </c>
      <c r="S39" s="11">
        <v>3557.5978140000002</v>
      </c>
      <c r="T39" s="11">
        <v>3939.2028780000001</v>
      </c>
      <c r="U39" s="11">
        <v>3382.5127219999999</v>
      </c>
      <c r="V39" s="11">
        <v>3793.2548649999999</v>
      </c>
      <c r="W39" s="11">
        <v>4750.5173940000004</v>
      </c>
      <c r="X39" s="11">
        <v>4689.3251380000002</v>
      </c>
      <c r="Y39" s="11">
        <v>4753.4044290000002</v>
      </c>
      <c r="Z39" s="11">
        <v>5363.8365979999999</v>
      </c>
      <c r="AA39" s="11">
        <v>4471.5315710000004</v>
      </c>
      <c r="AB39" s="11">
        <v>4414.6370569999999</v>
      </c>
      <c r="AC39" s="11">
        <v>4888.9181840000001</v>
      </c>
      <c r="AD39" s="11">
        <v>5359.3410599999997</v>
      </c>
      <c r="AE39" s="11">
        <v>5201.2788149999997</v>
      </c>
    </row>
    <row r="40" spans="1:31" ht="13.5" customHeight="1" x14ac:dyDescent="0.15">
      <c r="A40" s="1"/>
      <c r="B40" s="15" t="s">
        <v>64</v>
      </c>
      <c r="C40" s="13">
        <v>9991.5371075523981</v>
      </c>
      <c r="D40" s="14">
        <v>9362.5053993109923</v>
      </c>
      <c r="E40" s="14">
        <v>9516.4358562293328</v>
      </c>
      <c r="F40" s="14">
        <v>11118.458120593701</v>
      </c>
      <c r="G40" s="14">
        <v>13157.100887185899</v>
      </c>
      <c r="H40" s="14">
        <v>14089.2500967986</v>
      </c>
      <c r="I40" s="14">
        <v>11838.659509015899</v>
      </c>
      <c r="J40" s="14">
        <v>10406.2691651716</v>
      </c>
      <c r="K40" s="14">
        <v>11137.227000000001</v>
      </c>
      <c r="L40" s="14">
        <v>12138.877456</v>
      </c>
      <c r="M40" s="14">
        <v>11736.990237</v>
      </c>
      <c r="N40" s="14">
        <v>11904.628771</v>
      </c>
      <c r="O40" s="14">
        <v>13459.113764</v>
      </c>
      <c r="P40" s="14">
        <v>15820.295124</v>
      </c>
      <c r="Q40" s="14">
        <v>16526.131009000001</v>
      </c>
      <c r="R40" s="14">
        <v>17156.256845</v>
      </c>
      <c r="S40" s="14">
        <v>17794.911336000001</v>
      </c>
      <c r="T40" s="14">
        <v>18701.846509999999</v>
      </c>
      <c r="U40" s="14">
        <v>15175.675152</v>
      </c>
      <c r="V40" s="14">
        <v>17315.592186000002</v>
      </c>
      <c r="W40" s="14">
        <v>20882.873899999999</v>
      </c>
      <c r="X40" s="14">
        <v>21951.169054000002</v>
      </c>
      <c r="Y40" s="14">
        <v>22889.075098000001</v>
      </c>
      <c r="Z40" s="14">
        <v>22687.98803</v>
      </c>
      <c r="AA40" s="14">
        <v>19152.857376</v>
      </c>
      <c r="AB40" s="14">
        <v>20488.056564999999</v>
      </c>
      <c r="AC40" s="14">
        <v>22559.466859</v>
      </c>
      <c r="AD40" s="14">
        <v>24565.803953999999</v>
      </c>
      <c r="AE40" s="14">
        <v>23483.804419</v>
      </c>
    </row>
    <row r="41" spans="1:31" ht="13.5" customHeight="1" x14ac:dyDescent="0.15">
      <c r="A41" s="1"/>
      <c r="B41" s="15" t="s">
        <v>65</v>
      </c>
      <c r="C41" s="10">
        <v>3082.6458843034302</v>
      </c>
      <c r="D41" s="11">
        <v>3085.6090995371501</v>
      </c>
      <c r="E41" s="11">
        <v>3448.6881940728113</v>
      </c>
      <c r="F41" s="11">
        <v>4583.9909223405384</v>
      </c>
      <c r="G41" s="11">
        <v>6117.1065903579301</v>
      </c>
      <c r="H41" s="11">
        <v>6558.4707106584183</v>
      </c>
      <c r="I41" s="11">
        <v>5329.0519544827102</v>
      </c>
      <c r="J41" s="11">
        <v>2860.0799284051991</v>
      </c>
      <c r="K41" s="11">
        <v>3431.0390000000002</v>
      </c>
      <c r="L41" s="11">
        <v>4152.2107939999996</v>
      </c>
      <c r="M41" s="11">
        <v>4121.0491030000003</v>
      </c>
      <c r="N41" s="11">
        <v>5285.9992670000001</v>
      </c>
      <c r="O41" s="11">
        <v>6299.5053440000002</v>
      </c>
      <c r="P41" s="11">
        <v>7947.4690609999998</v>
      </c>
      <c r="Q41" s="11">
        <v>8482.443346</v>
      </c>
      <c r="R41" s="11">
        <v>10212.376281999999</v>
      </c>
      <c r="S41" s="11">
        <v>11708.114146</v>
      </c>
      <c r="T41" s="11">
        <v>12753.958570999999</v>
      </c>
      <c r="U41" s="11">
        <v>10977.863315000001</v>
      </c>
      <c r="V41" s="11">
        <v>13516.951784000001</v>
      </c>
      <c r="W41" s="11">
        <v>16219.823476</v>
      </c>
      <c r="X41" s="11">
        <v>17179.556111000002</v>
      </c>
      <c r="Y41" s="11">
        <v>19187.477852</v>
      </c>
      <c r="Z41" s="11">
        <v>20721.930866999999</v>
      </c>
      <c r="AA41" s="11">
        <v>19940.881602000001</v>
      </c>
      <c r="AB41" s="11">
        <v>19198.144689000001</v>
      </c>
      <c r="AC41" s="11">
        <v>20339.360536</v>
      </c>
      <c r="AD41" s="11">
        <v>21078.014302</v>
      </c>
      <c r="AE41" s="11">
        <v>19647.873378</v>
      </c>
    </row>
    <row r="42" spans="1:31" ht="13.5" customHeight="1" x14ac:dyDescent="0.15">
      <c r="A42" s="1"/>
      <c r="B42" s="15" t="s">
        <v>66</v>
      </c>
      <c r="C42" s="13">
        <v>269.78788418969617</v>
      </c>
      <c r="D42" s="14">
        <v>303.4812860969999</v>
      </c>
      <c r="E42" s="14">
        <v>328.21830891932717</v>
      </c>
      <c r="F42" s="14">
        <v>436.26536378114508</v>
      </c>
      <c r="G42" s="14">
        <v>502.47691925706101</v>
      </c>
      <c r="H42" s="14">
        <v>509.97975629342784</v>
      </c>
      <c r="I42" s="14">
        <v>466.96171275000114</v>
      </c>
      <c r="J42" s="14">
        <v>448.349175083972</v>
      </c>
      <c r="K42" s="14">
        <v>421.46499999999997</v>
      </c>
      <c r="L42" s="14">
        <v>437.97425199999998</v>
      </c>
      <c r="M42" s="14">
        <v>508.33263499999998</v>
      </c>
      <c r="N42" s="14">
        <v>557.68303000000003</v>
      </c>
      <c r="O42" s="14">
        <v>694.87355200000002</v>
      </c>
      <c r="P42" s="14">
        <v>833.172642</v>
      </c>
      <c r="Q42" s="14">
        <v>859.29797399999995</v>
      </c>
      <c r="R42" s="14">
        <v>871.95637599999998</v>
      </c>
      <c r="S42" s="14">
        <v>1026.6673880000001</v>
      </c>
      <c r="T42" s="14">
        <v>1097.0182950000001</v>
      </c>
      <c r="U42" s="14">
        <v>854.88745600000004</v>
      </c>
      <c r="V42" s="14">
        <v>943.05338300000005</v>
      </c>
      <c r="W42" s="14">
        <v>1220.304108</v>
      </c>
      <c r="X42" s="14">
        <v>1293.186447</v>
      </c>
      <c r="Y42" s="14">
        <v>1447.0965329999999</v>
      </c>
      <c r="Z42" s="14">
        <v>1443.4495420000001</v>
      </c>
      <c r="AA42" s="14">
        <v>1207.4966139999999</v>
      </c>
      <c r="AB42" s="14">
        <v>1223.8098829999999</v>
      </c>
      <c r="AC42" s="14">
        <v>1527.2945030000001</v>
      </c>
      <c r="AD42" s="14">
        <v>1780.4596959999999</v>
      </c>
      <c r="AE42" s="14">
        <v>1937.7951370000001</v>
      </c>
    </row>
    <row r="43" spans="1:31" ht="13.5" customHeight="1" x14ac:dyDescent="0.15">
      <c r="A43" s="1"/>
      <c r="B43" s="15" t="s">
        <v>67</v>
      </c>
      <c r="C43" s="10">
        <v>3246.7093608047894</v>
      </c>
      <c r="D43" s="11">
        <v>3628.3544387574302</v>
      </c>
      <c r="E43" s="11">
        <v>3108.4661790506002</v>
      </c>
      <c r="F43" s="11">
        <v>3695.8184136176101</v>
      </c>
      <c r="G43" s="11">
        <v>4280.6543510969404</v>
      </c>
      <c r="H43" s="11">
        <v>4421.1473701728728</v>
      </c>
      <c r="I43" s="11">
        <v>4466.677253013012</v>
      </c>
      <c r="J43" s="11">
        <v>4860.8399595267092</v>
      </c>
      <c r="K43" s="11">
        <v>4155.6850000000004</v>
      </c>
      <c r="L43" s="11">
        <v>3950.029258</v>
      </c>
      <c r="M43" s="11">
        <v>4383.3196180000004</v>
      </c>
      <c r="N43" s="11">
        <v>4378.431791</v>
      </c>
      <c r="O43" s="11">
        <v>5085.2944150000003</v>
      </c>
      <c r="P43" s="11">
        <v>6425.6685500000003</v>
      </c>
      <c r="Q43" s="11">
        <v>7022.4450100000004</v>
      </c>
      <c r="R43" s="11">
        <v>8214.3414410000005</v>
      </c>
      <c r="S43" s="11">
        <v>10325.521037</v>
      </c>
      <c r="T43" s="11">
        <v>11204.095223</v>
      </c>
      <c r="U43" s="11">
        <v>8611.494052</v>
      </c>
      <c r="V43" s="11">
        <v>9726.4908190000006</v>
      </c>
      <c r="W43" s="11">
        <v>10868.485875</v>
      </c>
      <c r="X43" s="11">
        <v>10897.554177</v>
      </c>
      <c r="Y43" s="11">
        <v>10872.798613000001</v>
      </c>
      <c r="Z43" s="11">
        <v>11206.765310000001</v>
      </c>
      <c r="AA43" s="11">
        <v>8934.6582180000005</v>
      </c>
      <c r="AB43" s="11">
        <v>9540.3519720000004</v>
      </c>
      <c r="AC43" s="11">
        <v>9860.0438780000004</v>
      </c>
      <c r="AD43" s="11">
        <v>10717.972957</v>
      </c>
      <c r="AE43" s="11">
        <v>10202.467328000001</v>
      </c>
    </row>
    <row r="44" spans="1:31" ht="13.5" customHeight="1" x14ac:dyDescent="0.15">
      <c r="A44" s="1"/>
      <c r="B44" s="15" t="s">
        <v>68</v>
      </c>
      <c r="C44" s="13"/>
      <c r="D44" s="14"/>
      <c r="E44" s="14"/>
      <c r="F44" s="14"/>
      <c r="G44" s="14"/>
      <c r="H44" s="14"/>
      <c r="I44" s="14"/>
      <c r="J44" s="14"/>
      <c r="K44" s="14"/>
      <c r="L44" s="14">
        <v>25.225415999999999</v>
      </c>
      <c r="M44" s="14">
        <v>27.452970000000001</v>
      </c>
      <c r="N44" s="14">
        <v>37.506304</v>
      </c>
      <c r="O44" s="14">
        <v>37.961671000000003</v>
      </c>
      <c r="P44" s="14">
        <v>49.860309000000001</v>
      </c>
      <c r="Q44" s="14">
        <v>43.899448</v>
      </c>
      <c r="R44" s="14">
        <v>76.522082999999995</v>
      </c>
      <c r="S44" s="14">
        <v>77.243243000000007</v>
      </c>
      <c r="T44" s="14">
        <v>62.022041999999999</v>
      </c>
      <c r="U44" s="14">
        <v>45.909685000000003</v>
      </c>
      <c r="V44" s="14">
        <v>47.022038999999999</v>
      </c>
      <c r="W44" s="14">
        <v>46.136887999999999</v>
      </c>
      <c r="X44" s="14">
        <v>40.536406999999997</v>
      </c>
      <c r="Y44" s="14">
        <v>34.806700999999997</v>
      </c>
      <c r="Z44" s="14">
        <v>46.031480999999999</v>
      </c>
      <c r="AA44" s="14">
        <v>46.780917000000002</v>
      </c>
      <c r="AB44" s="14">
        <v>43.735914000000001</v>
      </c>
      <c r="AC44" s="14">
        <v>49.488000999999997</v>
      </c>
      <c r="AD44" s="14">
        <v>61.306167000000002</v>
      </c>
      <c r="AE44" s="14">
        <v>64.674700999999999</v>
      </c>
    </row>
    <row r="45" spans="1:31" ht="13.5" customHeight="1" x14ac:dyDescent="0.15">
      <c r="A45" s="1"/>
      <c r="B45" s="15" t="s">
        <v>69</v>
      </c>
      <c r="C45" s="10">
        <v>1966.9531698505002</v>
      </c>
      <c r="D45" s="11">
        <v>2069.30419021937</v>
      </c>
      <c r="E45" s="11">
        <v>2253.4081188276282</v>
      </c>
      <c r="F45" s="11">
        <v>2809.1502999811</v>
      </c>
      <c r="G45" s="11">
        <v>3670.5248169726183</v>
      </c>
      <c r="H45" s="11">
        <v>3861.0704127445001</v>
      </c>
      <c r="I45" s="11">
        <v>3567.1099925515482</v>
      </c>
      <c r="J45" s="11">
        <v>2980.7824145024597</v>
      </c>
      <c r="K45" s="11">
        <v>3294.42</v>
      </c>
      <c r="L45" s="11">
        <v>3760.463463</v>
      </c>
      <c r="M45" s="11">
        <v>3757.7111989999999</v>
      </c>
      <c r="N45" s="11">
        <v>3864.7814100000001</v>
      </c>
      <c r="O45" s="11">
        <v>4274.4429700000001</v>
      </c>
      <c r="P45" s="11">
        <v>5038.1785239999999</v>
      </c>
      <c r="Q45" s="11">
        <v>5246.3113460000004</v>
      </c>
      <c r="R45" s="11">
        <v>5811.820522</v>
      </c>
      <c r="S45" s="11">
        <v>6845.5690420000001</v>
      </c>
      <c r="T45" s="11">
        <v>7641.8435460000001</v>
      </c>
      <c r="U45" s="11">
        <v>6832.1084849999997</v>
      </c>
      <c r="V45" s="11">
        <v>7802.0672869999999</v>
      </c>
      <c r="W45" s="11">
        <v>8894.3932530000002</v>
      </c>
      <c r="X45" s="11">
        <v>8354.1328259999991</v>
      </c>
      <c r="Y45" s="11">
        <v>8306.5635710000006</v>
      </c>
      <c r="Z45" s="11">
        <v>8274.1135759999997</v>
      </c>
      <c r="AA45" s="11">
        <v>7253.5413310000004</v>
      </c>
      <c r="AB45" s="11">
        <v>7353.8031209999999</v>
      </c>
      <c r="AC45" s="11">
        <v>7759.4800340000002</v>
      </c>
      <c r="AD45" s="11">
        <v>9339.8273079999999</v>
      </c>
      <c r="AE45" s="11">
        <v>8145.7119949999997</v>
      </c>
    </row>
    <row r="46" spans="1:31" ht="13.5" customHeight="1" x14ac:dyDescent="0.15">
      <c r="A46" s="1"/>
      <c r="B46" s="15" t="s">
        <v>70</v>
      </c>
      <c r="C46" s="13">
        <v>9073.3445255198822</v>
      </c>
      <c r="D46" s="14">
        <v>9383.0428485053217</v>
      </c>
      <c r="E46" s="14">
        <v>7668.1568182594028</v>
      </c>
      <c r="F46" s="14">
        <v>9500.1949276085797</v>
      </c>
      <c r="G46" s="14">
        <v>12278.962440065599</v>
      </c>
      <c r="H46" s="14">
        <v>12255.5931497486</v>
      </c>
      <c r="I46" s="14">
        <v>11898.4034545697</v>
      </c>
      <c r="J46" s="14">
        <v>12377.286760377301</v>
      </c>
      <c r="K46" s="14">
        <v>12152.041999999999</v>
      </c>
      <c r="L46" s="14">
        <v>12466.326510000001</v>
      </c>
      <c r="M46" s="14">
        <v>11635.975495999999</v>
      </c>
      <c r="N46" s="14">
        <v>12767.165869</v>
      </c>
      <c r="O46" s="14">
        <v>16112.588005</v>
      </c>
      <c r="P46" s="14">
        <v>19561.124876999998</v>
      </c>
      <c r="Q46" s="14">
        <v>21255.253327999999</v>
      </c>
      <c r="R46" s="14">
        <v>23468.613373</v>
      </c>
      <c r="S46" s="14">
        <v>29451.51467</v>
      </c>
      <c r="T46" s="14">
        <v>29645.856581</v>
      </c>
      <c r="U46" s="14">
        <v>21616.573275999999</v>
      </c>
      <c r="V46" s="14">
        <v>25679.865888</v>
      </c>
      <c r="W46" s="14">
        <v>30684.033468000001</v>
      </c>
      <c r="X46" s="14">
        <v>27137.805317999999</v>
      </c>
      <c r="Y46" s="14">
        <v>27486.570888999999</v>
      </c>
      <c r="Z46" s="14">
        <v>28503.47579</v>
      </c>
      <c r="AA46" s="14">
        <v>25557.930819000001</v>
      </c>
      <c r="AB46" s="14">
        <v>27547.287113999999</v>
      </c>
      <c r="AC46" s="14">
        <v>30142.196076</v>
      </c>
      <c r="AD46" s="14">
        <v>30955.849666999999</v>
      </c>
      <c r="AE46" s="14">
        <v>27884.859775000001</v>
      </c>
    </row>
    <row r="47" spans="1:31" ht="13.5" customHeight="1" x14ac:dyDescent="0.15">
      <c r="A47" s="1"/>
      <c r="B47" s="15" t="s">
        <v>71</v>
      </c>
      <c r="C47" s="10">
        <v>22749.118562613497</v>
      </c>
      <c r="D47" s="11">
        <v>22850.917476197497</v>
      </c>
      <c r="E47" s="11">
        <v>20451.339979370401</v>
      </c>
      <c r="F47" s="11">
        <v>22957.4733608813</v>
      </c>
      <c r="G47" s="11">
        <v>27976.497579414099</v>
      </c>
      <c r="H47" s="11">
        <v>25391.128622817901</v>
      </c>
      <c r="I47" s="11">
        <v>23238.15513487819</v>
      </c>
      <c r="J47" s="11">
        <v>24696.477001341493</v>
      </c>
      <c r="K47" s="11">
        <v>24595.633999999998</v>
      </c>
      <c r="L47" s="11">
        <v>23963.586381000001</v>
      </c>
      <c r="M47" s="11">
        <v>24886.087136999999</v>
      </c>
      <c r="N47" s="11">
        <v>25538.288814</v>
      </c>
      <c r="O47" s="11">
        <v>29813.393022</v>
      </c>
      <c r="P47" s="11">
        <v>35280.930122999998</v>
      </c>
      <c r="Q47" s="11">
        <v>36668.714623</v>
      </c>
      <c r="R47" s="11">
        <v>43378.044224999998</v>
      </c>
      <c r="S47" s="11">
        <v>50136.407481000002</v>
      </c>
      <c r="T47" s="11">
        <v>57757.622822999998</v>
      </c>
      <c r="U47" s="11">
        <v>49936.159106999999</v>
      </c>
      <c r="V47" s="11">
        <v>55367.054248</v>
      </c>
      <c r="W47" s="11">
        <v>66882.935343000005</v>
      </c>
      <c r="X47" s="11">
        <v>63155.076755000002</v>
      </c>
      <c r="Y47" s="11">
        <v>62734.808733999998</v>
      </c>
      <c r="Z47" s="11">
        <v>61994.191858999999</v>
      </c>
      <c r="AA47" s="11">
        <v>54976.298943000002</v>
      </c>
      <c r="AB47" s="11">
        <v>55993.457123</v>
      </c>
      <c r="AC47" s="11">
        <v>61188.229461000003</v>
      </c>
      <c r="AD47" s="11">
        <v>64312.138433</v>
      </c>
      <c r="AE47" s="11">
        <v>63615.402091999997</v>
      </c>
    </row>
    <row r="48" spans="1:31" ht="13.5" customHeight="1" x14ac:dyDescent="0.15">
      <c r="A48" s="1"/>
      <c r="B48" s="15" t="s">
        <v>72</v>
      </c>
      <c r="C48" s="13">
        <v>2662.6670445671903</v>
      </c>
      <c r="D48" s="14">
        <v>3202.0439916017999</v>
      </c>
      <c r="E48" s="14">
        <v>3515.294008016338</v>
      </c>
      <c r="F48" s="14">
        <v>4106.53269030725</v>
      </c>
      <c r="G48" s="14">
        <v>5074.1395873408201</v>
      </c>
      <c r="H48" s="14">
        <v>4456.4018443117129</v>
      </c>
      <c r="I48" s="14">
        <v>4706.6895831833926</v>
      </c>
      <c r="J48" s="14">
        <v>4776.6824197710685</v>
      </c>
      <c r="K48" s="14">
        <v>4519.8410000000003</v>
      </c>
      <c r="L48" s="14">
        <v>4611.9444629999998</v>
      </c>
      <c r="M48" s="14">
        <v>3747.3709009999998</v>
      </c>
      <c r="N48" s="14">
        <v>3969.4867399999998</v>
      </c>
      <c r="O48" s="14">
        <v>4307.4906259999998</v>
      </c>
      <c r="P48" s="14">
        <v>5310.5767919999998</v>
      </c>
      <c r="Q48" s="14">
        <v>5309.5178550000001</v>
      </c>
      <c r="R48" s="14">
        <v>5572.6540139999997</v>
      </c>
      <c r="S48" s="14">
        <v>6550.5383300000003</v>
      </c>
      <c r="T48" s="14">
        <v>7138.6049069999999</v>
      </c>
      <c r="U48" s="14">
        <v>5461.9922029999998</v>
      </c>
      <c r="V48" s="14">
        <v>7968.0732690000004</v>
      </c>
      <c r="W48" s="14">
        <v>8705.9677549999997</v>
      </c>
      <c r="X48" s="14">
        <v>7415.6719000000003</v>
      </c>
      <c r="Y48" s="14">
        <v>7808.111328</v>
      </c>
      <c r="Z48" s="14">
        <v>9152.4964849999997</v>
      </c>
      <c r="AA48" s="14">
        <v>8215.4368849999992</v>
      </c>
      <c r="AB48" s="14">
        <v>8359.1381700000002</v>
      </c>
      <c r="AC48" s="14">
        <v>8673.5252270000001</v>
      </c>
      <c r="AD48" s="14">
        <v>9299.583525</v>
      </c>
      <c r="AE48" s="14">
        <v>8721.1892769999995</v>
      </c>
    </row>
    <row r="49" spans="1:31" ht="13.5" customHeight="1" x14ac:dyDescent="0.15">
      <c r="A49" s="1"/>
      <c r="B49" s="15" t="s">
        <v>73</v>
      </c>
      <c r="C49" s="10">
        <v>30690.5713710153</v>
      </c>
      <c r="D49" s="11">
        <v>33328.4459581544</v>
      </c>
      <c r="E49" s="11">
        <v>28199.209495903702</v>
      </c>
      <c r="F49" s="11">
        <v>33454.954115414395</v>
      </c>
      <c r="G49" s="11">
        <v>40650.347974678996</v>
      </c>
      <c r="H49" s="11">
        <v>40976.861465795679</v>
      </c>
      <c r="I49" s="11">
        <v>43254.963399530898</v>
      </c>
      <c r="J49" s="11">
        <v>46544.406276943002</v>
      </c>
      <c r="K49" s="11">
        <v>45362.555</v>
      </c>
      <c r="L49" s="11">
        <v>45529.622669999997</v>
      </c>
      <c r="M49" s="11">
        <v>47248.812793999998</v>
      </c>
      <c r="N49" s="11">
        <v>50837.218247999997</v>
      </c>
      <c r="O49" s="11">
        <v>62838.735006000003</v>
      </c>
      <c r="P49" s="11">
        <v>74569.405752999999</v>
      </c>
      <c r="Q49" s="11">
        <v>74192.698313000001</v>
      </c>
      <c r="R49" s="11">
        <v>80446.202481</v>
      </c>
      <c r="S49" s="11">
        <v>95438.225734000007</v>
      </c>
      <c r="T49" s="11">
        <v>94652.275479000004</v>
      </c>
      <c r="U49" s="11">
        <v>74159.014603999996</v>
      </c>
      <c r="V49" s="11">
        <v>77800.958845000001</v>
      </c>
      <c r="W49" s="11">
        <v>91249.841306000002</v>
      </c>
      <c r="X49" s="11">
        <v>91035.911737000002</v>
      </c>
      <c r="Y49" s="11">
        <v>94637.982994000005</v>
      </c>
      <c r="Z49" s="11">
        <v>105091.513016</v>
      </c>
      <c r="AA49" s="11">
        <v>98716.700622999997</v>
      </c>
      <c r="AB49" s="11">
        <v>95156.137717000005</v>
      </c>
      <c r="AC49" s="11">
        <v>96325.680009000003</v>
      </c>
      <c r="AD49" s="11">
        <v>97153.510615000007</v>
      </c>
      <c r="AE49" s="11">
        <v>88627.830342000001</v>
      </c>
    </row>
    <row r="50" spans="1:31" ht="13.5" customHeight="1" x14ac:dyDescent="0.15">
      <c r="A50" s="1"/>
      <c r="B50" s="15" t="s">
        <v>74</v>
      </c>
      <c r="C50" s="13">
        <v>25196.934829343601</v>
      </c>
      <c r="D50" s="14">
        <v>27371.238568935798</v>
      </c>
      <c r="E50" s="14">
        <v>28248.617669986899</v>
      </c>
      <c r="F50" s="14">
        <v>33516.141234378898</v>
      </c>
      <c r="G50" s="14">
        <v>38175.599084215515</v>
      </c>
      <c r="H50" s="14">
        <v>39926.775338721491</v>
      </c>
      <c r="I50" s="14">
        <v>44143.270073625004</v>
      </c>
      <c r="J50" s="14">
        <v>50863.870008335434</v>
      </c>
      <c r="K50" s="14">
        <v>54798.055999999997</v>
      </c>
      <c r="L50" s="14">
        <v>56876.383980999999</v>
      </c>
      <c r="M50" s="14">
        <v>60725.433390999999</v>
      </c>
      <c r="N50" s="14">
        <v>64533.913202999996</v>
      </c>
      <c r="O50" s="14">
        <v>69657.152610999998</v>
      </c>
      <c r="P50" s="14">
        <v>80623.43118</v>
      </c>
      <c r="Q50" s="14">
        <v>85408.288629000002</v>
      </c>
      <c r="R50" s="14">
        <v>95708.759227999995</v>
      </c>
      <c r="S50" s="14">
        <v>100085.202553</v>
      </c>
      <c r="T50" s="14">
        <v>104664.810295</v>
      </c>
      <c r="U50" s="14">
        <v>75472.941472999999</v>
      </c>
      <c r="V50" s="14">
        <v>85974.691779000001</v>
      </c>
      <c r="W50" s="14">
        <v>101684.24075</v>
      </c>
      <c r="X50" s="14">
        <v>110937.80989999999</v>
      </c>
      <c r="Y50" s="14">
        <v>119049.662791</v>
      </c>
      <c r="Z50" s="14">
        <v>127958.903664</v>
      </c>
      <c r="AA50" s="14">
        <v>126938.50743100001</v>
      </c>
      <c r="AB50" s="14">
        <v>118536.836757</v>
      </c>
      <c r="AC50" s="14">
        <v>127144.871292</v>
      </c>
      <c r="AD50" s="14">
        <v>135287.23774899999</v>
      </c>
      <c r="AE50" s="14">
        <v>133667.051981</v>
      </c>
    </row>
    <row r="51" spans="1:31" ht="13.5" customHeight="1" x14ac:dyDescent="0.15">
      <c r="A51" s="1"/>
      <c r="B51" s="15" t="s">
        <v>75</v>
      </c>
      <c r="C51" s="10"/>
      <c r="D51" s="11"/>
      <c r="E51" s="11"/>
      <c r="F51" s="11"/>
      <c r="G51" s="11"/>
      <c r="H51" s="11"/>
      <c r="I51" s="11"/>
      <c r="J51" s="11"/>
      <c r="K51" s="11"/>
      <c r="L51" s="11">
        <v>2.1074359999999999</v>
      </c>
      <c r="M51" s="11">
        <v>1.9387829999999999</v>
      </c>
      <c r="N51" s="11">
        <v>7.9978499999999997</v>
      </c>
      <c r="O51" s="11">
        <v>6.2237730000000004</v>
      </c>
      <c r="P51" s="11">
        <v>4.212917</v>
      </c>
      <c r="Q51" s="11">
        <v>5.7690029999999997</v>
      </c>
      <c r="R51" s="11">
        <v>7.0978700000000003</v>
      </c>
      <c r="S51" s="11">
        <v>5.4398549999999997</v>
      </c>
      <c r="T51" s="11">
        <v>5.075386</v>
      </c>
      <c r="U51" s="11">
        <v>2.9466640000000002</v>
      </c>
      <c r="V51" s="11">
        <v>0.74505600000000005</v>
      </c>
      <c r="W51" s="11">
        <v>2.697972</v>
      </c>
      <c r="X51" s="11">
        <v>2.172164</v>
      </c>
      <c r="Y51" s="11">
        <v>2.1529500000000001</v>
      </c>
      <c r="Z51" s="11">
        <v>2.9335740000000001</v>
      </c>
      <c r="AA51" s="11">
        <v>2.4760239999999998</v>
      </c>
      <c r="AB51" s="11">
        <v>3.164838</v>
      </c>
      <c r="AC51" s="11">
        <v>3.3251119999999998</v>
      </c>
      <c r="AD51" s="11">
        <v>3.522526</v>
      </c>
      <c r="AE51" s="11">
        <v>2.6669849999999999</v>
      </c>
    </row>
    <row r="52" spans="1:31" ht="13.5" customHeight="1" x14ac:dyDescent="0.15">
      <c r="A52" s="1"/>
      <c r="B52" s="12" t="s">
        <v>76</v>
      </c>
      <c r="C52" s="13">
        <v>68387.847024887873</v>
      </c>
      <c r="D52" s="14">
        <v>68539.132422086695</v>
      </c>
      <c r="E52" s="14">
        <v>65692.96596716062</v>
      </c>
      <c r="F52" s="14">
        <v>71053.978700587541</v>
      </c>
      <c r="G52" s="14">
        <v>88999.658010744839</v>
      </c>
      <c r="H52" s="14">
        <v>91244.861481904663</v>
      </c>
      <c r="I52" s="14">
        <v>95266.868482277845</v>
      </c>
      <c r="J52" s="14">
        <v>98187.340122371621</v>
      </c>
      <c r="K52" s="14">
        <v>89611.163734076254</v>
      </c>
      <c r="L52" s="14">
        <v>93015.839462999997</v>
      </c>
      <c r="M52" s="14">
        <v>103186.48287000001</v>
      </c>
      <c r="N52" s="14">
        <v>116244.25511</v>
      </c>
      <c r="O52" s="14">
        <v>145464.735182</v>
      </c>
      <c r="P52" s="14">
        <v>186389.356634</v>
      </c>
      <c r="Q52" s="14">
        <v>204371.59665399999</v>
      </c>
      <c r="R52" s="14">
        <v>252551.19775299999</v>
      </c>
      <c r="S52" s="14">
        <v>314814.05517800001</v>
      </c>
      <c r="T52" s="14">
        <v>373613.76173999999</v>
      </c>
      <c r="U52" s="14">
        <v>288316.68668799999</v>
      </c>
      <c r="V52" s="14">
        <v>349975.65057300002</v>
      </c>
      <c r="W52" s="14">
        <v>422739.59099</v>
      </c>
      <c r="X52" s="14">
        <v>411990.797632</v>
      </c>
      <c r="Y52" s="14">
        <v>425469.07948999997</v>
      </c>
      <c r="Z52" s="14">
        <v>436293.47281000001</v>
      </c>
      <c r="AA52" s="14">
        <v>374733.525349</v>
      </c>
      <c r="AB52" s="14">
        <v>380073.19219799998</v>
      </c>
      <c r="AC52" s="14">
        <v>418969.87189299997</v>
      </c>
      <c r="AD52" s="14">
        <v>450755.74453899998</v>
      </c>
      <c r="AE52" s="14">
        <v>436872.96847999998</v>
      </c>
    </row>
    <row r="53" spans="1:31" ht="13.5" customHeight="1" x14ac:dyDescent="0.15">
      <c r="A53" s="1"/>
      <c r="B53" s="15" t="s">
        <v>77</v>
      </c>
      <c r="C53" s="10">
        <v>9734.504351771202</v>
      </c>
      <c r="D53" s="11">
        <v>11763.528073589228</v>
      </c>
      <c r="E53" s="11">
        <v>14201.088789222811</v>
      </c>
      <c r="F53" s="11">
        <v>17024.365798701918</v>
      </c>
      <c r="G53" s="11">
        <v>22504.210095154256</v>
      </c>
      <c r="H53" s="11">
        <v>21661.306594209524</v>
      </c>
      <c r="I53" s="11">
        <v>19362.894181901269</v>
      </c>
      <c r="J53" s="11">
        <v>16449.246514263985</v>
      </c>
      <c r="K53" s="11">
        <v>15289.433574529334</v>
      </c>
      <c r="L53" s="11">
        <v>17120.278882999999</v>
      </c>
      <c r="M53" s="11">
        <v>20629.563727000001</v>
      </c>
      <c r="N53" s="11">
        <v>24251.140729999999</v>
      </c>
      <c r="O53" s="11">
        <v>33172.089008000003</v>
      </c>
      <c r="P53" s="11">
        <v>42188.402505999999</v>
      </c>
      <c r="Q53" s="11">
        <v>42734.050744</v>
      </c>
      <c r="R53" s="11">
        <v>54469.903582999999</v>
      </c>
      <c r="S53" s="11">
        <v>66771.746868999995</v>
      </c>
      <c r="T53" s="11">
        <v>78282.563347999996</v>
      </c>
      <c r="U53" s="11">
        <v>76927.436629999997</v>
      </c>
      <c r="V53" s="11">
        <v>100507.903749</v>
      </c>
      <c r="W53" s="11">
        <v>124787.928136</v>
      </c>
      <c r="X53" s="11">
        <v>121276.80323</v>
      </c>
      <c r="Y53" s="11">
        <v>123661.98890700001</v>
      </c>
      <c r="Z53" s="11">
        <v>134709.51513000001</v>
      </c>
      <c r="AA53" s="11">
        <v>110863.630766</v>
      </c>
      <c r="AB53" s="11">
        <v>115829.010159</v>
      </c>
      <c r="AC53" s="11">
        <v>133929.026151</v>
      </c>
      <c r="AD53" s="11">
        <v>151656.780425</v>
      </c>
      <c r="AE53" s="11">
        <v>145898.498559</v>
      </c>
    </row>
    <row r="54" spans="1:31" ht="13.5" customHeight="1" x14ac:dyDescent="0.15">
      <c r="A54" s="1"/>
      <c r="B54" s="16" t="s">
        <v>78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>
        <v>1.436437</v>
      </c>
      <c r="N54" s="14">
        <v>2.5089830000000002</v>
      </c>
      <c r="O54" s="14">
        <v>0.71459799999999996</v>
      </c>
      <c r="P54" s="14">
        <v>16.230217</v>
      </c>
      <c r="Q54" s="14">
        <v>0.34364800000000001</v>
      </c>
      <c r="R54" s="14">
        <v>0.91757900000000003</v>
      </c>
      <c r="S54" s="14">
        <v>1.1657090000000001</v>
      </c>
      <c r="T54" s="14">
        <v>0.27045999999999998</v>
      </c>
      <c r="U54" s="14">
        <v>0.758467</v>
      </c>
      <c r="V54" s="14">
        <v>0.56214200000000003</v>
      </c>
      <c r="W54" s="14">
        <v>0.22692499999999999</v>
      </c>
      <c r="X54" s="14">
        <v>0.12981300000000001</v>
      </c>
      <c r="Y54" s="14">
        <v>0.13786200000000001</v>
      </c>
      <c r="Z54" s="14">
        <v>0.16897400000000001</v>
      </c>
      <c r="AA54" s="14">
        <v>8.0034999999999995E-2</v>
      </c>
      <c r="AB54" s="14">
        <v>5.8531E-2</v>
      </c>
      <c r="AC54" s="14">
        <v>6.9656999999999997E-2</v>
      </c>
      <c r="AD54" s="14">
        <v>8.0870000000000004E-3</v>
      </c>
      <c r="AE54" s="14">
        <v>2.3719E-2</v>
      </c>
    </row>
    <row r="55" spans="1:31" ht="13.5" customHeight="1" x14ac:dyDescent="0.15">
      <c r="A55" s="1"/>
      <c r="B55" s="16" t="s">
        <v>79</v>
      </c>
      <c r="C55" s="10">
        <v>100.91078653230601</v>
      </c>
      <c r="D55" s="11">
        <v>101.11808557577699</v>
      </c>
      <c r="E55" s="11">
        <v>114.77029172131401</v>
      </c>
      <c r="F55" s="11">
        <v>159.173157234348</v>
      </c>
      <c r="G55" s="11">
        <v>157.337347102194</v>
      </c>
      <c r="H55" s="11">
        <v>127.996394132438</v>
      </c>
      <c r="I55" s="11">
        <v>161.96196671594203</v>
      </c>
      <c r="J55" s="11">
        <v>110.94443070246101</v>
      </c>
      <c r="K55" s="11">
        <v>114.42</v>
      </c>
      <c r="L55" s="11">
        <v>131.037576</v>
      </c>
      <c r="M55" s="11">
        <v>177.950005</v>
      </c>
      <c r="N55" s="11">
        <v>153.03807699999999</v>
      </c>
      <c r="O55" s="11">
        <v>195.005709</v>
      </c>
      <c r="P55" s="11">
        <v>277.03240699999998</v>
      </c>
      <c r="Q55" s="11">
        <v>318.53306400000002</v>
      </c>
      <c r="R55" s="11">
        <v>342.779946</v>
      </c>
      <c r="S55" s="11">
        <v>294.83058</v>
      </c>
      <c r="T55" s="11">
        <v>396.99760600000002</v>
      </c>
      <c r="U55" s="11">
        <v>425.02772199999998</v>
      </c>
      <c r="V55" s="11">
        <v>615.97072500000002</v>
      </c>
      <c r="W55" s="11">
        <v>619.93444599999998</v>
      </c>
      <c r="X55" s="11">
        <v>539.10164799999995</v>
      </c>
      <c r="Y55" s="11">
        <v>604.37938999999994</v>
      </c>
      <c r="Z55" s="11">
        <v>760.69931699999995</v>
      </c>
      <c r="AA55" s="11">
        <v>705.51582399999995</v>
      </c>
      <c r="AB55" s="11">
        <v>773.23376299999995</v>
      </c>
      <c r="AC55" s="11">
        <v>823.32799599999998</v>
      </c>
      <c r="AD55" s="11">
        <v>980.25563</v>
      </c>
      <c r="AE55" s="11">
        <v>910.186599</v>
      </c>
    </row>
    <row r="56" spans="1:31" ht="13.5" customHeight="1" x14ac:dyDescent="0.15">
      <c r="A56" s="1"/>
      <c r="B56" s="16" t="s">
        <v>80</v>
      </c>
      <c r="C56" s="13">
        <v>1.4970393579357999</v>
      </c>
      <c r="D56" s="14">
        <v>1.7302853043559898</v>
      </c>
      <c r="E56" s="14">
        <v>1.03643576816316</v>
      </c>
      <c r="F56" s="14">
        <v>0.74896205480153</v>
      </c>
      <c r="G56" s="14">
        <v>1.0226245380310099</v>
      </c>
      <c r="H56" s="14">
        <v>0.87664499581274724</v>
      </c>
      <c r="I56" s="14">
        <v>1.0880398594318108</v>
      </c>
      <c r="J56" s="14">
        <v>0.68217175671213681</v>
      </c>
      <c r="K56" s="14">
        <v>1.03</v>
      </c>
      <c r="L56" s="14">
        <v>1.1326130000000001</v>
      </c>
      <c r="M56" s="14">
        <v>3.0688049999999998</v>
      </c>
      <c r="N56" s="14">
        <v>2.787893</v>
      </c>
      <c r="O56" s="14">
        <v>1.5719689999999999</v>
      </c>
      <c r="P56" s="14">
        <v>99.017416999999995</v>
      </c>
      <c r="Q56" s="14">
        <v>5.6395619999999997</v>
      </c>
      <c r="R56" s="14">
        <v>4.6925119999999998</v>
      </c>
      <c r="S56" s="14">
        <v>2.520867</v>
      </c>
      <c r="T56" s="14">
        <v>5.2552760000000003</v>
      </c>
      <c r="U56" s="14">
        <v>3.8715160000000002</v>
      </c>
      <c r="V56" s="14">
        <v>6.3322419999999999</v>
      </c>
      <c r="W56" s="14">
        <v>8.9267389999999995</v>
      </c>
      <c r="X56" s="14">
        <v>3.8004829999999998</v>
      </c>
      <c r="Y56" s="14">
        <v>2.831045</v>
      </c>
      <c r="Z56" s="14">
        <v>4.7152560000000001</v>
      </c>
      <c r="AA56" s="14">
        <v>59.134574999999998</v>
      </c>
      <c r="AB56" s="14">
        <v>5.1544280000000002</v>
      </c>
      <c r="AC56" s="14">
        <v>2.420601</v>
      </c>
      <c r="AD56" s="14">
        <v>2.0832030000000001</v>
      </c>
      <c r="AE56" s="14">
        <v>5.6519219999999999</v>
      </c>
    </row>
    <row r="57" spans="1:31" ht="13.5" customHeight="1" x14ac:dyDescent="0.15">
      <c r="A57" s="1"/>
      <c r="B57" s="16" t="s">
        <v>81</v>
      </c>
      <c r="C57" s="10">
        <v>41.008648162396192</v>
      </c>
      <c r="D57" s="11">
        <v>63.431804183363106</v>
      </c>
      <c r="E57" s="11">
        <v>56.881813362933904</v>
      </c>
      <c r="F57" s="11">
        <v>84.949909693159015</v>
      </c>
      <c r="G57" s="11">
        <v>122.86764524353001</v>
      </c>
      <c r="H57" s="11">
        <v>124.32666729657599</v>
      </c>
      <c r="I57" s="11">
        <v>108.08234701196399</v>
      </c>
      <c r="J57" s="11">
        <v>45.748375476128331</v>
      </c>
      <c r="K57" s="11">
        <v>23.667000000000002</v>
      </c>
      <c r="L57" s="11">
        <v>44.005263999999997</v>
      </c>
      <c r="M57" s="11">
        <v>22.131896999999999</v>
      </c>
      <c r="N57" s="11">
        <v>34.311042999999998</v>
      </c>
      <c r="O57" s="11">
        <v>120.800652</v>
      </c>
      <c r="P57" s="11">
        <v>57.702804999999998</v>
      </c>
      <c r="Q57" s="11">
        <v>26.495246000000002</v>
      </c>
      <c r="R57" s="11">
        <v>34.091754000000002</v>
      </c>
      <c r="S57" s="11">
        <v>37.019022</v>
      </c>
      <c r="T57" s="11">
        <v>46.145803999999998</v>
      </c>
      <c r="U57" s="11">
        <v>50.366846000000002</v>
      </c>
      <c r="V57" s="11">
        <v>171.84138899999999</v>
      </c>
      <c r="W57" s="11">
        <v>481.43961100000001</v>
      </c>
      <c r="X57" s="11">
        <v>65.736613000000006</v>
      </c>
      <c r="Y57" s="11">
        <v>73.525259000000005</v>
      </c>
      <c r="Z57" s="11">
        <v>180.999223</v>
      </c>
      <c r="AA57" s="11">
        <v>168.293791</v>
      </c>
      <c r="AB57" s="11">
        <v>74.752646999999996</v>
      </c>
      <c r="AC57" s="11">
        <v>59.119422</v>
      </c>
      <c r="AD57" s="11">
        <v>131.159221</v>
      </c>
      <c r="AE57" s="11">
        <v>78.009422000000001</v>
      </c>
    </row>
    <row r="58" spans="1:31" ht="13.5" customHeight="1" x14ac:dyDescent="0.15">
      <c r="A58" s="1"/>
      <c r="B58" s="16" t="s">
        <v>82</v>
      </c>
      <c r="C58" s="13">
        <v>2.7719478656108083</v>
      </c>
      <c r="D58" s="14">
        <v>4.8219118904596385</v>
      </c>
      <c r="E58" s="14">
        <v>2.3298493109863299</v>
      </c>
      <c r="F58" s="14">
        <v>3.9899932311076607</v>
      </c>
      <c r="G58" s="14">
        <v>10.928089105336108</v>
      </c>
      <c r="H58" s="14">
        <v>15.7955859736294</v>
      </c>
      <c r="I58" s="14">
        <v>20.035355018754416</v>
      </c>
      <c r="J58" s="14">
        <v>15.024926761877101</v>
      </c>
      <c r="K58" s="14">
        <v>11.85</v>
      </c>
      <c r="L58" s="14">
        <v>7.9158749999999998</v>
      </c>
      <c r="M58" s="14">
        <v>8.2322959999999998</v>
      </c>
      <c r="N58" s="14">
        <v>10.504251</v>
      </c>
      <c r="O58" s="14">
        <v>9.4450210000000006</v>
      </c>
      <c r="P58" s="14">
        <v>10.148802</v>
      </c>
      <c r="Q58" s="14">
        <v>12.706833</v>
      </c>
      <c r="R58" s="14">
        <v>14.576375000000001</v>
      </c>
      <c r="S58" s="14">
        <v>27.961544</v>
      </c>
      <c r="T58" s="14">
        <v>27.021695999999999</v>
      </c>
      <c r="U58" s="14">
        <v>20.219816000000002</v>
      </c>
      <c r="V58" s="14">
        <v>34.041282000000002</v>
      </c>
      <c r="W58" s="14">
        <v>45.088594000000001</v>
      </c>
      <c r="X58" s="14">
        <v>56.936225999999998</v>
      </c>
      <c r="Y58" s="14">
        <v>74.205568999999997</v>
      </c>
      <c r="Z58" s="14">
        <v>96.111847999999995</v>
      </c>
      <c r="AA58" s="14">
        <v>133.43984800000001</v>
      </c>
      <c r="AB58" s="14">
        <v>163.10197700000001</v>
      </c>
      <c r="AC58" s="14">
        <v>282.111582</v>
      </c>
      <c r="AD58" s="14">
        <v>155.31493800000001</v>
      </c>
      <c r="AE58" s="14">
        <v>158.42053799999999</v>
      </c>
    </row>
    <row r="59" spans="1:31" ht="13.5" customHeight="1" x14ac:dyDescent="0.15">
      <c r="A59" s="1"/>
      <c r="B59" s="16" t="s">
        <v>83</v>
      </c>
      <c r="C59" s="10">
        <v>2449.9107616858719</v>
      </c>
      <c r="D59" s="11">
        <v>3698.2322397961502</v>
      </c>
      <c r="E59" s="11">
        <v>5795.00583357903</v>
      </c>
      <c r="F59" s="11">
        <v>6311.1255991984999</v>
      </c>
      <c r="G59" s="11">
        <v>7464.8505256028238</v>
      </c>
      <c r="H59" s="11">
        <v>7225.0540449560303</v>
      </c>
      <c r="I59" s="11">
        <v>6113.3182397441924</v>
      </c>
      <c r="J59" s="11">
        <v>6787.8269214518696</v>
      </c>
      <c r="K59" s="11">
        <v>7382.1509999999998</v>
      </c>
      <c r="L59" s="11">
        <v>8661.7950830000009</v>
      </c>
      <c r="M59" s="11">
        <v>10841.877215</v>
      </c>
      <c r="N59" s="11">
        <v>13833.530724</v>
      </c>
      <c r="O59" s="11">
        <v>20692.068739999999</v>
      </c>
      <c r="P59" s="11">
        <v>26066.931621</v>
      </c>
      <c r="Q59" s="11">
        <v>26253.483748999999</v>
      </c>
      <c r="R59" s="11">
        <v>34143.782552999997</v>
      </c>
      <c r="S59" s="11">
        <v>41016.493599000001</v>
      </c>
      <c r="T59" s="11">
        <v>50087.633626000003</v>
      </c>
      <c r="U59" s="11">
        <v>52227.414830000002</v>
      </c>
      <c r="V59" s="11">
        <v>71052.100277999998</v>
      </c>
      <c r="W59" s="11">
        <v>90080.204637999996</v>
      </c>
      <c r="X59" s="11">
        <v>85647.764836000002</v>
      </c>
      <c r="Y59" s="11">
        <v>89188.470728</v>
      </c>
      <c r="Z59" s="11">
        <v>99426.213499999998</v>
      </c>
      <c r="AA59" s="11">
        <v>79730.447885000001</v>
      </c>
      <c r="AB59" s="11">
        <v>85049.342055999994</v>
      </c>
      <c r="AC59" s="11">
        <v>98705.932954999997</v>
      </c>
      <c r="AD59" s="11">
        <v>110547.62360799999</v>
      </c>
      <c r="AE59" s="11">
        <v>107743.12091899999</v>
      </c>
    </row>
    <row r="60" spans="1:31" ht="13.5" customHeight="1" x14ac:dyDescent="0.15">
      <c r="A60" s="1"/>
      <c r="B60" s="16" t="s">
        <v>84</v>
      </c>
      <c r="C60" s="13">
        <v>4.9420568180297293</v>
      </c>
      <c r="D60" s="14">
        <v>3.8902075054771901</v>
      </c>
      <c r="E60" s="14">
        <v>3.3829692022322191</v>
      </c>
      <c r="F60" s="14">
        <v>5.0413744552919901</v>
      </c>
      <c r="G60" s="14">
        <v>6.5708648852329272</v>
      </c>
      <c r="H60" s="14">
        <v>5.8049543959093279</v>
      </c>
      <c r="I60" s="14">
        <v>5.2815843731286396</v>
      </c>
      <c r="J60" s="14">
        <v>6.4068292656271799</v>
      </c>
      <c r="K60" s="14">
        <v>4.8849999999999998</v>
      </c>
      <c r="L60" s="14">
        <v>2.4068130000000001</v>
      </c>
      <c r="M60" s="14">
        <v>2.4335010000000001</v>
      </c>
      <c r="N60" s="14">
        <v>3.0000550000000001</v>
      </c>
      <c r="O60" s="14">
        <v>3.1863060000000001</v>
      </c>
      <c r="P60" s="14">
        <v>6.2612690000000004</v>
      </c>
      <c r="Q60" s="14">
        <v>17.345261000000001</v>
      </c>
      <c r="R60" s="14">
        <v>12.786552</v>
      </c>
      <c r="S60" s="14">
        <v>5.742318</v>
      </c>
      <c r="T60" s="14">
        <v>9.1262629999999998</v>
      </c>
      <c r="U60" s="14">
        <v>4.7096419999999997</v>
      </c>
      <c r="V60" s="14">
        <v>3.2024949999999999</v>
      </c>
      <c r="W60" s="14">
        <v>49.265281999999999</v>
      </c>
      <c r="X60" s="14">
        <v>7.0726519999999997</v>
      </c>
      <c r="Y60" s="14">
        <v>11.446901</v>
      </c>
      <c r="Z60" s="14">
        <v>11.602582999999999</v>
      </c>
      <c r="AA60" s="14">
        <v>8.6214969999999997</v>
      </c>
      <c r="AB60" s="14">
        <v>9.9434229999999992</v>
      </c>
      <c r="AC60" s="14">
        <v>13.234866</v>
      </c>
      <c r="AD60" s="14">
        <v>9.0553050000000006</v>
      </c>
      <c r="AE60" s="14">
        <v>9.6838119999999996</v>
      </c>
    </row>
    <row r="61" spans="1:31" ht="13.5" customHeight="1" x14ac:dyDescent="0.15">
      <c r="A61" s="1"/>
      <c r="B61" s="16" t="s">
        <v>85</v>
      </c>
      <c r="C61" s="10">
        <v>14.7877548998711</v>
      </c>
      <c r="D61" s="11">
        <v>18.3967844419854</v>
      </c>
      <c r="E61" s="11">
        <v>12.286375657729101</v>
      </c>
      <c r="F61" s="11">
        <v>12.7680911501979</v>
      </c>
      <c r="G61" s="11">
        <v>134.90541983700609</v>
      </c>
      <c r="H61" s="11">
        <v>17.761934382368715</v>
      </c>
      <c r="I61" s="11">
        <v>16.716535004037702</v>
      </c>
      <c r="J61" s="11">
        <v>19.784725909154687</v>
      </c>
      <c r="K61" s="11">
        <v>19.722000000000001</v>
      </c>
      <c r="L61" s="11">
        <v>24.894955</v>
      </c>
      <c r="M61" s="11">
        <v>19.312063999999999</v>
      </c>
      <c r="N61" s="11">
        <v>22.196415999999999</v>
      </c>
      <c r="O61" s="11">
        <v>29.995467999999999</v>
      </c>
      <c r="P61" s="11">
        <v>31.907539</v>
      </c>
      <c r="Q61" s="11">
        <v>25.983454999999999</v>
      </c>
      <c r="R61" s="11">
        <v>28.486573</v>
      </c>
      <c r="S61" s="11">
        <v>30.510563000000001</v>
      </c>
      <c r="T61" s="11">
        <v>30.987168</v>
      </c>
      <c r="U61" s="11">
        <v>30.327362999999998</v>
      </c>
      <c r="V61" s="11">
        <v>33.692870999999997</v>
      </c>
      <c r="W61" s="11">
        <v>28.216070999999999</v>
      </c>
      <c r="X61" s="11">
        <v>28.928875000000001</v>
      </c>
      <c r="Y61" s="11">
        <v>32.953755000000001</v>
      </c>
      <c r="Z61" s="11">
        <v>29.432849999999998</v>
      </c>
      <c r="AA61" s="11">
        <v>30.119202999999999</v>
      </c>
      <c r="AB61" s="11">
        <v>32.421751999999998</v>
      </c>
      <c r="AC61" s="11">
        <v>30.742723999999999</v>
      </c>
      <c r="AD61" s="11">
        <v>35.988200999999997</v>
      </c>
      <c r="AE61" s="11">
        <v>28.720151999999999</v>
      </c>
    </row>
    <row r="62" spans="1:31" ht="13.5" customHeight="1" x14ac:dyDescent="0.15">
      <c r="A62" s="1"/>
      <c r="B62" s="16" t="s">
        <v>86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>
        <v>0.39848499999999998</v>
      </c>
      <c r="N62" s="14">
        <v>2.9416910000000001</v>
      </c>
      <c r="O62" s="14">
        <v>3.7841559999999999</v>
      </c>
      <c r="P62" s="14">
        <v>7.5967969999999996</v>
      </c>
      <c r="Q62" s="14">
        <v>7.2166889999999997</v>
      </c>
      <c r="R62" s="14">
        <v>9.3243069999999992</v>
      </c>
      <c r="S62" s="14">
        <v>6.576549</v>
      </c>
      <c r="T62" s="14">
        <v>4.9733850000000004</v>
      </c>
      <c r="U62" s="14">
        <v>4.71211</v>
      </c>
      <c r="V62" s="14">
        <v>8.9107179999999993</v>
      </c>
      <c r="W62" s="14">
        <v>4.5336800000000004</v>
      </c>
      <c r="X62" s="14">
        <v>4.3254530000000004</v>
      </c>
      <c r="Y62" s="14">
        <v>6.3745859999999999</v>
      </c>
      <c r="Z62" s="14">
        <v>3.7955709999999998</v>
      </c>
      <c r="AA62" s="14">
        <v>4.1614199999999997</v>
      </c>
      <c r="AB62" s="14">
        <v>5.5317160000000003</v>
      </c>
      <c r="AC62" s="14">
        <v>5.0481720000000001</v>
      </c>
      <c r="AD62" s="14">
        <v>7.1374839999999997</v>
      </c>
      <c r="AE62" s="14">
        <v>6.9769110000000003</v>
      </c>
    </row>
    <row r="63" spans="1:31" ht="13.5" customHeight="1" x14ac:dyDescent="0.15">
      <c r="A63" s="1"/>
      <c r="B63" s="16" t="s">
        <v>87</v>
      </c>
      <c r="C63" s="10">
        <v>1456.6606976824301</v>
      </c>
      <c r="D63" s="11">
        <v>1816.05165889665</v>
      </c>
      <c r="E63" s="11">
        <v>1816.692820501961</v>
      </c>
      <c r="F63" s="11">
        <v>2074.7957454164502</v>
      </c>
      <c r="G63" s="11">
        <v>3194.7736435091897</v>
      </c>
      <c r="H63" s="11">
        <v>3117.3323786875781</v>
      </c>
      <c r="I63" s="11">
        <v>2568.5090959736299</v>
      </c>
      <c r="J63" s="11">
        <v>2203.5245981200301</v>
      </c>
      <c r="K63" s="11">
        <v>1967.4559999999999</v>
      </c>
      <c r="L63" s="11">
        <v>1918.5864079999999</v>
      </c>
      <c r="M63" s="11">
        <v>2065.6971349999999</v>
      </c>
      <c r="N63" s="11">
        <v>2285.3546930000002</v>
      </c>
      <c r="O63" s="11">
        <v>2769.3070280000002</v>
      </c>
      <c r="P63" s="11">
        <v>4093.3944390000001</v>
      </c>
      <c r="Q63" s="11">
        <v>5145.7755269999998</v>
      </c>
      <c r="R63" s="11">
        <v>7689.9036619999997</v>
      </c>
      <c r="S63" s="11">
        <v>10063.054658999999</v>
      </c>
      <c r="T63" s="11">
        <v>11983.21963</v>
      </c>
      <c r="U63" s="11">
        <v>11315.19562</v>
      </c>
      <c r="V63" s="11">
        <v>12247.210018</v>
      </c>
      <c r="W63" s="11">
        <v>15027.177113</v>
      </c>
      <c r="X63" s="11">
        <v>13346.552455999999</v>
      </c>
      <c r="Y63" s="11">
        <v>12090.775702999999</v>
      </c>
      <c r="Z63" s="11">
        <v>11761.188647999999</v>
      </c>
      <c r="AA63" s="11">
        <v>10761.674698999999</v>
      </c>
      <c r="AB63" s="11">
        <v>10789.549642</v>
      </c>
      <c r="AC63" s="11">
        <v>12051.67841</v>
      </c>
      <c r="AD63" s="11">
        <v>14734.985228</v>
      </c>
      <c r="AE63" s="11">
        <v>13324.997552999999</v>
      </c>
    </row>
    <row r="64" spans="1:31" ht="13.5" customHeight="1" x14ac:dyDescent="0.15">
      <c r="A64" s="1"/>
      <c r="B64" s="16" t="s">
        <v>88</v>
      </c>
      <c r="C64" s="13">
        <v>1772.1438103725</v>
      </c>
      <c r="D64" s="14">
        <v>1992.42555877122</v>
      </c>
      <c r="E64" s="14">
        <v>1897.13025273219</v>
      </c>
      <c r="F64" s="14">
        <v>2189.5362516051514</v>
      </c>
      <c r="G64" s="14">
        <v>2748.0520876022701</v>
      </c>
      <c r="H64" s="14">
        <v>2657.4113157037</v>
      </c>
      <c r="I64" s="14">
        <v>2990.6893375924788</v>
      </c>
      <c r="J64" s="14">
        <v>1899.0392853624001</v>
      </c>
      <c r="K64" s="14">
        <v>1096.953</v>
      </c>
      <c r="L64" s="14">
        <v>1145.446649</v>
      </c>
      <c r="M64" s="14">
        <v>1329.162538</v>
      </c>
      <c r="N64" s="14">
        <v>1449.1747319999999</v>
      </c>
      <c r="O64" s="14">
        <v>1423.8825959999999</v>
      </c>
      <c r="P64" s="14">
        <v>2100.9126179999998</v>
      </c>
      <c r="Q64" s="14">
        <v>1781.333674</v>
      </c>
      <c r="R64" s="14">
        <v>1858.0870359999999</v>
      </c>
      <c r="S64" s="14">
        <v>2175.1348939999998</v>
      </c>
      <c r="T64" s="14">
        <v>2608.2285860000002</v>
      </c>
      <c r="U64" s="14">
        <v>2096.5927310000002</v>
      </c>
      <c r="V64" s="14">
        <v>2649.3942649999999</v>
      </c>
      <c r="W64" s="14">
        <v>2943.6511540000001</v>
      </c>
      <c r="X64" s="14">
        <v>4116.5112779999999</v>
      </c>
      <c r="Y64" s="14">
        <v>4134.1544549999999</v>
      </c>
      <c r="Z64" s="14">
        <v>3899.434358</v>
      </c>
      <c r="AA64" s="14">
        <v>2938.2417099999998</v>
      </c>
      <c r="AB64" s="14">
        <v>2675.2067579999998</v>
      </c>
      <c r="AC64" s="14">
        <v>3042.7891610000001</v>
      </c>
      <c r="AD64" s="14">
        <v>3378.7843560000001</v>
      </c>
      <c r="AE64" s="14">
        <v>3096.9299590000001</v>
      </c>
    </row>
    <row r="65" spans="1:31" ht="13.5" customHeight="1" x14ac:dyDescent="0.15">
      <c r="A65" s="1"/>
      <c r="B65" s="16" t="s">
        <v>89</v>
      </c>
      <c r="C65" s="10">
        <v>0.20183603970682701</v>
      </c>
      <c r="D65" s="11">
        <v>0.66751826176872109</v>
      </c>
      <c r="E65" s="11">
        <v>0.24524290833556292</v>
      </c>
      <c r="F65" s="11">
        <v>4.5705049435324802E-2</v>
      </c>
      <c r="G65" s="11">
        <v>5.7580185576420133E-2</v>
      </c>
      <c r="H65" s="11">
        <v>8.910227657706761E-2</v>
      </c>
      <c r="I65" s="11">
        <v>4.8020269751654521E-2</v>
      </c>
      <c r="J65" s="11">
        <v>1.1067139555334899</v>
      </c>
      <c r="K65" s="11">
        <v>0.157</v>
      </c>
      <c r="L65" s="11">
        <v>0.13633799999999999</v>
      </c>
      <c r="M65" s="11">
        <v>0.10835400000000001</v>
      </c>
      <c r="N65" s="11">
        <v>0.51102000000000003</v>
      </c>
      <c r="O65" s="11">
        <v>0.310867</v>
      </c>
      <c r="P65" s="11">
        <v>0.60729699999999998</v>
      </c>
      <c r="Q65" s="11">
        <v>0.21352399999999999</v>
      </c>
      <c r="R65" s="11">
        <v>1.5471980000000001</v>
      </c>
      <c r="S65" s="11">
        <v>1.0915459999999999</v>
      </c>
      <c r="T65" s="11">
        <v>0.29684500000000003</v>
      </c>
      <c r="U65" s="11">
        <v>0.28087699999999999</v>
      </c>
      <c r="V65" s="11">
        <v>1.9786000000000002E-2</v>
      </c>
      <c r="W65" s="11">
        <v>9.8650000000000002E-2</v>
      </c>
      <c r="X65" s="11">
        <v>4.2148999999999999E-2</v>
      </c>
      <c r="Y65" s="11">
        <v>0.14010400000000001</v>
      </c>
      <c r="Z65" s="11">
        <v>3.9276999999999999E-2</v>
      </c>
      <c r="AA65" s="11">
        <v>0.100684</v>
      </c>
      <c r="AB65" s="11">
        <v>5.4293000000000001E-2</v>
      </c>
      <c r="AC65" s="11">
        <v>6.6437999999999997E-2</v>
      </c>
      <c r="AD65" s="11">
        <v>1.5509E-2</v>
      </c>
      <c r="AE65" s="11">
        <v>3.4102E-2</v>
      </c>
    </row>
    <row r="66" spans="1:31" ht="13.5" customHeight="1" x14ac:dyDescent="0.15">
      <c r="A66" s="1"/>
      <c r="B66" s="16" t="s">
        <v>90</v>
      </c>
      <c r="C66" s="13">
        <v>0.81983851439989774</v>
      </c>
      <c r="D66" s="14">
        <v>1.30014826127744</v>
      </c>
      <c r="E66" s="14">
        <v>4.0620268639091694</v>
      </c>
      <c r="F66" s="14">
        <v>7.4550568736078713</v>
      </c>
      <c r="G66" s="14">
        <v>4.7560888938848738</v>
      </c>
      <c r="H66" s="14">
        <v>4.3162609098172231</v>
      </c>
      <c r="I66" s="14">
        <v>3.90889990104424</v>
      </c>
      <c r="J66" s="14">
        <v>14.013624572864201</v>
      </c>
      <c r="K66" s="14">
        <v>8.6419999999999995</v>
      </c>
      <c r="L66" s="14">
        <v>3.28464</v>
      </c>
      <c r="M66" s="14">
        <v>6.7090139999999998</v>
      </c>
      <c r="N66" s="14">
        <v>3.7401209999999998</v>
      </c>
      <c r="O66" s="14">
        <v>6.9068990000000001</v>
      </c>
      <c r="P66" s="14">
        <v>25.439478000000001</v>
      </c>
      <c r="Q66" s="14">
        <v>10.22383</v>
      </c>
      <c r="R66" s="14">
        <v>10.901097</v>
      </c>
      <c r="S66" s="14">
        <v>31.620823000000001</v>
      </c>
      <c r="T66" s="14">
        <v>22.854772000000001</v>
      </c>
      <c r="U66" s="14">
        <v>16.475228000000001</v>
      </c>
      <c r="V66" s="14">
        <v>22.039033</v>
      </c>
      <c r="W66" s="14">
        <v>38.476368000000001</v>
      </c>
      <c r="X66" s="14">
        <v>154.987088</v>
      </c>
      <c r="Y66" s="14">
        <v>48.945390000000003</v>
      </c>
      <c r="Z66" s="14">
        <v>110.903339</v>
      </c>
      <c r="AA66" s="14">
        <v>45.466324999999998</v>
      </c>
      <c r="AB66" s="14">
        <v>35.198006999999997</v>
      </c>
      <c r="AC66" s="14">
        <v>34.105944999999998</v>
      </c>
      <c r="AD66" s="14">
        <v>34.939531000000002</v>
      </c>
      <c r="AE66" s="14">
        <v>23.556004999999999</v>
      </c>
    </row>
    <row r="67" spans="1:31" ht="13.5" customHeight="1" x14ac:dyDescent="0.15">
      <c r="A67" s="1"/>
      <c r="B67" s="16" t="s">
        <v>91</v>
      </c>
      <c r="C67" s="10">
        <v>1347.5852383471401</v>
      </c>
      <c r="D67" s="11">
        <v>1366.4281714338997</v>
      </c>
      <c r="E67" s="11">
        <v>1440.3552802303891</v>
      </c>
      <c r="F67" s="11">
        <v>2096.9885147008299</v>
      </c>
      <c r="G67" s="11">
        <v>2862.01860321701</v>
      </c>
      <c r="H67" s="11">
        <v>2809.9379273353102</v>
      </c>
      <c r="I67" s="11">
        <v>2766.6814025506101</v>
      </c>
      <c r="J67" s="11">
        <v>1946.09030838385</v>
      </c>
      <c r="K67" s="11">
        <v>1666.2049999999999</v>
      </c>
      <c r="L67" s="11">
        <v>2002.9345330000001</v>
      </c>
      <c r="M67" s="11">
        <v>2273.8462760000002</v>
      </c>
      <c r="N67" s="11">
        <v>2489.8047449999999</v>
      </c>
      <c r="O67" s="11">
        <v>3613.0017899999998</v>
      </c>
      <c r="P67" s="11">
        <v>3952.0923899999998</v>
      </c>
      <c r="Q67" s="11">
        <v>3967.3605160000002</v>
      </c>
      <c r="R67" s="11">
        <v>4543.4293969999999</v>
      </c>
      <c r="S67" s="11">
        <v>5696.5056100000002</v>
      </c>
      <c r="T67" s="11">
        <v>5775.7197960000003</v>
      </c>
      <c r="U67" s="11">
        <v>4579.5746799999997</v>
      </c>
      <c r="V67" s="11">
        <v>5666.8551619999998</v>
      </c>
      <c r="W67" s="11">
        <v>6017.517691</v>
      </c>
      <c r="X67" s="11">
        <v>6356.5849760000001</v>
      </c>
      <c r="Y67" s="11">
        <v>6354.119353</v>
      </c>
      <c r="Z67" s="11">
        <v>6365.9739630000004</v>
      </c>
      <c r="AA67" s="11">
        <v>5340.968226</v>
      </c>
      <c r="AB67" s="11">
        <v>5264.4161960000001</v>
      </c>
      <c r="AC67" s="11">
        <v>5684.5963629999997</v>
      </c>
      <c r="AD67" s="11">
        <v>6114.4857670000001</v>
      </c>
      <c r="AE67" s="11">
        <v>6230.0049680000002</v>
      </c>
    </row>
    <row r="68" spans="1:31" ht="13.5" customHeight="1" x14ac:dyDescent="0.15">
      <c r="A68" s="1"/>
      <c r="B68" s="16" t="s">
        <v>92</v>
      </c>
      <c r="C68" s="13">
        <v>2.49255967583154</v>
      </c>
      <c r="D68" s="14">
        <v>2.0490091513871498</v>
      </c>
      <c r="E68" s="14">
        <v>5.4766637894514014</v>
      </c>
      <c r="F68" s="14">
        <v>4.1036598494084098</v>
      </c>
      <c r="G68" s="14">
        <v>5.0085387998156419</v>
      </c>
      <c r="H68" s="14">
        <v>12.3586797838999</v>
      </c>
      <c r="I68" s="14">
        <v>7.1918095728983902</v>
      </c>
      <c r="J68" s="14">
        <v>9.7437791073456026</v>
      </c>
      <c r="K68" s="14">
        <v>8.4849999999999994</v>
      </c>
      <c r="L68" s="14">
        <v>6.2018449999999996</v>
      </c>
      <c r="M68" s="14">
        <v>6.3765010000000002</v>
      </c>
      <c r="N68" s="14">
        <v>8.1135649999999995</v>
      </c>
      <c r="O68" s="14">
        <v>9.1030049999999996</v>
      </c>
      <c r="P68" s="14">
        <v>13.460178000000001</v>
      </c>
      <c r="Q68" s="14">
        <v>15.346939000000001</v>
      </c>
      <c r="R68" s="14">
        <v>21.143819000000001</v>
      </c>
      <c r="S68" s="14">
        <v>33.132137</v>
      </c>
      <c r="T68" s="14">
        <v>51.695371000000002</v>
      </c>
      <c r="U68" s="14">
        <v>17.102961000000001</v>
      </c>
      <c r="V68" s="14">
        <v>18.099857</v>
      </c>
      <c r="W68" s="14">
        <v>22.247897999999999</v>
      </c>
      <c r="X68" s="14">
        <v>29.091958000000002</v>
      </c>
      <c r="Y68" s="14">
        <v>24.937183000000001</v>
      </c>
      <c r="Z68" s="14">
        <v>34.681786000000002</v>
      </c>
      <c r="AA68" s="14">
        <v>35.103203999999998</v>
      </c>
      <c r="AB68" s="14">
        <v>40.474448000000002</v>
      </c>
      <c r="AC68" s="14">
        <v>49.411985999999999</v>
      </c>
      <c r="AD68" s="14">
        <v>54.29101</v>
      </c>
      <c r="AE68" s="14">
        <v>47.651788000000003</v>
      </c>
    </row>
    <row r="69" spans="1:31" ht="13.5" customHeight="1" x14ac:dyDescent="0.15">
      <c r="A69" s="1"/>
      <c r="B69" s="16" t="s">
        <v>93</v>
      </c>
      <c r="C69" s="10"/>
      <c r="D69" s="11"/>
      <c r="E69" s="11"/>
      <c r="F69" s="11"/>
      <c r="G69" s="11"/>
      <c r="H69" s="11"/>
      <c r="I69" s="11"/>
      <c r="J69" s="11"/>
      <c r="K69" s="11"/>
      <c r="L69" s="11">
        <v>55.769305000000003</v>
      </c>
      <c r="M69" s="11">
        <v>103.58846800000001</v>
      </c>
      <c r="N69" s="11">
        <v>368.42022500000002</v>
      </c>
      <c r="O69" s="11">
        <v>75.509013999999993</v>
      </c>
      <c r="P69" s="11">
        <v>79.448751000000001</v>
      </c>
      <c r="Q69" s="11">
        <v>125.74745299999999</v>
      </c>
      <c r="R69" s="11">
        <v>41.492455999999997</v>
      </c>
      <c r="S69" s="11">
        <v>503.78334599999999</v>
      </c>
      <c r="T69" s="11">
        <v>154.74506500000001</v>
      </c>
      <c r="U69" s="11">
        <v>16.796574</v>
      </c>
      <c r="V69" s="11">
        <v>343.94830400000001</v>
      </c>
      <c r="W69" s="11">
        <v>97.032826</v>
      </c>
      <c r="X69" s="11">
        <v>195.704037</v>
      </c>
      <c r="Y69" s="11">
        <v>200.10845800000001</v>
      </c>
      <c r="Z69" s="11">
        <v>753.83505600000001</v>
      </c>
      <c r="AA69" s="11">
        <v>649.68823099999997</v>
      </c>
      <c r="AB69" s="11">
        <v>161.79656399999999</v>
      </c>
      <c r="AC69" s="11">
        <v>461.74376899999999</v>
      </c>
      <c r="AD69" s="11">
        <v>801.84693600000003</v>
      </c>
      <c r="AE69" s="11">
        <v>173.93143900000001</v>
      </c>
    </row>
    <row r="70" spans="1:31" ht="13.5" customHeight="1" x14ac:dyDescent="0.15">
      <c r="A70" s="1"/>
      <c r="B70" s="16" t="s">
        <v>94</v>
      </c>
      <c r="C70" s="13"/>
      <c r="D70" s="14"/>
      <c r="E70" s="14"/>
      <c r="F70" s="14"/>
      <c r="G70" s="14"/>
      <c r="H70" s="14"/>
      <c r="I70" s="14"/>
      <c r="J70" s="14"/>
      <c r="K70" s="14"/>
      <c r="L70" s="14">
        <v>0.49934099999999998</v>
      </c>
      <c r="M70" s="14">
        <v>0.368197</v>
      </c>
      <c r="N70" s="14">
        <v>0.37229200000000001</v>
      </c>
      <c r="O70" s="14">
        <v>0.210564</v>
      </c>
      <c r="P70" s="14">
        <v>0.19186300000000001</v>
      </c>
      <c r="Q70" s="14">
        <v>0.35691899999999999</v>
      </c>
      <c r="R70" s="14">
        <v>0.40930699999999998</v>
      </c>
      <c r="S70" s="14">
        <v>8.8938000000000003E-2</v>
      </c>
      <c r="T70" s="14">
        <v>1.0815429999999999</v>
      </c>
      <c r="U70" s="14">
        <v>0.13847000000000001</v>
      </c>
      <c r="V70" s="14">
        <v>4.6730000000000001E-3</v>
      </c>
      <c r="W70" s="14">
        <v>4.7801000000000003E-2</v>
      </c>
      <c r="X70" s="14">
        <v>1.1100000000000001E-3</v>
      </c>
      <c r="Y70" s="14">
        <v>0.15668599999999999</v>
      </c>
      <c r="Z70" s="14">
        <v>0.214087</v>
      </c>
      <c r="AA70" s="14">
        <v>7.8271999999999994E-2</v>
      </c>
      <c r="AB70" s="14">
        <v>0.25838899999999998</v>
      </c>
      <c r="AC70" s="14">
        <v>8.4544999999999995E-2</v>
      </c>
      <c r="AD70" s="14">
        <v>0.22495699999999999</v>
      </c>
      <c r="AE70" s="14">
        <v>5.5650999999999999E-2</v>
      </c>
    </row>
    <row r="71" spans="1:31" ht="13.5" customHeight="1" x14ac:dyDescent="0.15">
      <c r="A71" s="1"/>
      <c r="B71" s="16" t="s">
        <v>95</v>
      </c>
      <c r="C71" s="10">
        <v>7.3538778875738107</v>
      </c>
      <c r="D71" s="11">
        <v>17.930409712055098</v>
      </c>
      <c r="E71" s="11">
        <v>6.3841065456332808</v>
      </c>
      <c r="F71" s="11">
        <v>16.650563116529902</v>
      </c>
      <c r="G71" s="11">
        <v>47.233199568261803</v>
      </c>
      <c r="H71" s="11">
        <v>47.211598625518299</v>
      </c>
      <c r="I71" s="11">
        <v>61.349575446852612</v>
      </c>
      <c r="J71" s="11">
        <v>80.618328344010536</v>
      </c>
      <c r="K71" s="11">
        <v>27.466999999999999</v>
      </c>
      <c r="L71" s="11">
        <v>29.617377000000001</v>
      </c>
      <c r="M71" s="11">
        <v>30.579305999999999</v>
      </c>
      <c r="N71" s="11">
        <v>34.719664000000002</v>
      </c>
      <c r="O71" s="11">
        <v>41.433469000000002</v>
      </c>
      <c r="P71" s="11">
        <v>48.409395000000004</v>
      </c>
      <c r="Q71" s="11">
        <v>50.991542000000003</v>
      </c>
      <c r="R71" s="11">
        <v>51.690666999999998</v>
      </c>
      <c r="S71" s="11">
        <v>75.213427999999993</v>
      </c>
      <c r="T71" s="11">
        <v>97.736067000000006</v>
      </c>
      <c r="U71" s="11">
        <v>53.787728999999999</v>
      </c>
      <c r="V71" s="11">
        <v>114.43521800000001</v>
      </c>
      <c r="W71" s="11">
        <v>201.08677399999999</v>
      </c>
      <c r="X71" s="11">
        <v>189.22890200000001</v>
      </c>
      <c r="Y71" s="11">
        <v>223.831727</v>
      </c>
      <c r="Z71" s="11">
        <v>155.32924299999999</v>
      </c>
      <c r="AA71" s="11">
        <v>102.69287300000001</v>
      </c>
      <c r="AB71" s="11">
        <v>109.40307799999999</v>
      </c>
      <c r="AC71" s="11">
        <v>116.982651</v>
      </c>
      <c r="AD71" s="11">
        <v>157.796145</v>
      </c>
      <c r="AE71" s="11">
        <v>166.31510700000001</v>
      </c>
    </row>
    <row r="72" spans="1:31" ht="13.5" customHeight="1" x14ac:dyDescent="0.15">
      <c r="A72" s="1"/>
      <c r="B72" s="16" t="s">
        <v>96</v>
      </c>
      <c r="C72" s="13">
        <v>34.334180419159289</v>
      </c>
      <c r="D72" s="14">
        <v>20.477041866403216</v>
      </c>
      <c r="E72" s="14">
        <v>35.148905475720596</v>
      </c>
      <c r="F72" s="14">
        <v>26.724053518709287</v>
      </c>
      <c r="G72" s="14">
        <v>35.495689113142667</v>
      </c>
      <c r="H72" s="14">
        <v>46.216583604372097</v>
      </c>
      <c r="I72" s="14">
        <v>52.651109458178389</v>
      </c>
      <c r="J72" s="14">
        <v>50.772405065346298</v>
      </c>
      <c r="K72" s="14">
        <v>55.889000000000003</v>
      </c>
      <c r="L72" s="14">
        <v>40.648516000000001</v>
      </c>
      <c r="M72" s="14">
        <v>16.683214</v>
      </c>
      <c r="N72" s="14">
        <v>18.256385000000002</v>
      </c>
      <c r="O72" s="14">
        <v>14.525831</v>
      </c>
      <c r="P72" s="14">
        <v>25.336576000000001</v>
      </c>
      <c r="Q72" s="14">
        <v>32.531565000000001</v>
      </c>
      <c r="R72" s="14">
        <v>40.053446999999998</v>
      </c>
      <c r="S72" s="14">
        <v>52.960112000000002</v>
      </c>
      <c r="T72" s="14">
        <v>54.184244999999997</v>
      </c>
      <c r="U72" s="14">
        <v>53.004970999999998</v>
      </c>
      <c r="V72" s="14">
        <v>30.415794999999999</v>
      </c>
      <c r="W72" s="14">
        <v>59.069198</v>
      </c>
      <c r="X72" s="14">
        <v>135.31267199999999</v>
      </c>
      <c r="Y72" s="14">
        <v>166.24869000000001</v>
      </c>
      <c r="Z72" s="14">
        <v>173.45234400000001</v>
      </c>
      <c r="AA72" s="14">
        <v>162.839696</v>
      </c>
      <c r="AB72" s="14">
        <v>157.867186</v>
      </c>
      <c r="AC72" s="14">
        <v>133.147288</v>
      </c>
      <c r="AD72" s="14">
        <v>144.32969199999999</v>
      </c>
      <c r="AE72" s="14">
        <v>169.49901399999999</v>
      </c>
    </row>
    <row r="73" spans="1:31" ht="13.5" customHeight="1" x14ac:dyDescent="0.15">
      <c r="A73" s="1"/>
      <c r="B73" s="16" t="s">
        <v>97</v>
      </c>
      <c r="C73" s="10">
        <v>0.27627068313569303</v>
      </c>
      <c r="D73" s="11">
        <v>0.24342845267836902</v>
      </c>
      <c r="E73" s="11">
        <v>0.83516866137822066</v>
      </c>
      <c r="F73" s="11">
        <v>0.34714419622054277</v>
      </c>
      <c r="G73" s="11">
        <v>0.22556148404187401</v>
      </c>
      <c r="H73" s="11">
        <v>0.15610995878674799</v>
      </c>
      <c r="I73" s="11">
        <v>6.7980635645189746E-2</v>
      </c>
      <c r="J73" s="11">
        <v>0.206297751160783</v>
      </c>
      <c r="K73" s="11">
        <v>1.2999999999999999E-2</v>
      </c>
      <c r="L73" s="11">
        <v>2.4747000000000002E-2</v>
      </c>
      <c r="M73" s="11">
        <v>7.9130000000000006E-2</v>
      </c>
      <c r="N73" s="11">
        <v>0.58641900000000002</v>
      </c>
      <c r="O73" s="11">
        <v>0.47471099999999999</v>
      </c>
      <c r="P73" s="11">
        <v>0.98039200000000004</v>
      </c>
      <c r="Q73" s="11">
        <v>1.1589579999999999</v>
      </c>
      <c r="R73" s="11">
        <v>1.4910030000000001</v>
      </c>
      <c r="S73" s="11">
        <v>0.95579800000000004</v>
      </c>
      <c r="T73" s="11">
        <v>3.6479999999999999E-2</v>
      </c>
      <c r="U73" s="11">
        <v>1.3555699999999999</v>
      </c>
      <c r="V73" s="11">
        <v>3.0109999999999998E-3</v>
      </c>
      <c r="W73" s="11">
        <v>5.9604999999999998E-2</v>
      </c>
      <c r="X73" s="11">
        <v>2.3500000000000001E-3</v>
      </c>
      <c r="Y73" s="11">
        <v>2.529E-3</v>
      </c>
      <c r="Z73" s="11"/>
      <c r="AA73" s="11">
        <v>4.3042999999999998E-2</v>
      </c>
      <c r="AB73" s="11">
        <v>1.77E-2</v>
      </c>
      <c r="AC73" s="11">
        <v>4.2110000000000003E-3</v>
      </c>
      <c r="AD73" s="11">
        <v>4.0500000000000001E-2</v>
      </c>
      <c r="AE73" s="11">
        <v>0.16284799999999999</v>
      </c>
    </row>
    <row r="74" spans="1:31" ht="13.5" customHeight="1" x14ac:dyDescent="0.15">
      <c r="A74" s="1"/>
      <c r="B74" s="16" t="s">
        <v>98</v>
      </c>
      <c r="C74" s="13">
        <v>10.6279470308199</v>
      </c>
      <c r="D74" s="14">
        <v>20.787995845895001</v>
      </c>
      <c r="E74" s="14">
        <v>11.8488945740842</v>
      </c>
      <c r="F74" s="14">
        <v>14.6128142022355</v>
      </c>
      <c r="G74" s="14">
        <v>25.518768804741597</v>
      </c>
      <c r="H74" s="14">
        <v>25.743905645775488</v>
      </c>
      <c r="I74" s="14">
        <v>21.849745263912499</v>
      </c>
      <c r="J74" s="14">
        <v>15.4678197377293</v>
      </c>
      <c r="K74" s="14">
        <v>15.804</v>
      </c>
      <c r="L74" s="14">
        <v>17.656317000000001</v>
      </c>
      <c r="M74" s="14">
        <v>21.240867999999999</v>
      </c>
      <c r="N74" s="14">
        <v>30.195098999999999</v>
      </c>
      <c r="O74" s="14">
        <v>25.347373999999999</v>
      </c>
      <c r="P74" s="14">
        <v>19.366769999999999</v>
      </c>
      <c r="Q74" s="14">
        <v>23.839728000000001</v>
      </c>
      <c r="R74" s="14">
        <v>28.990286000000001</v>
      </c>
      <c r="S74" s="14">
        <v>39.899678000000002</v>
      </c>
      <c r="T74" s="14">
        <v>31.186126000000002</v>
      </c>
      <c r="U74" s="14">
        <v>25.778189000000001</v>
      </c>
      <c r="V74" s="14">
        <v>29.605722</v>
      </c>
      <c r="W74" s="14">
        <v>22.339285</v>
      </c>
      <c r="X74" s="14">
        <v>27.199202</v>
      </c>
      <c r="Y74" s="14">
        <v>42.480234000000003</v>
      </c>
      <c r="Z74" s="14">
        <v>38.339855</v>
      </c>
      <c r="AA74" s="14">
        <v>167.20222999999999</v>
      </c>
      <c r="AB74" s="14">
        <v>32.141835</v>
      </c>
      <c r="AC74" s="14">
        <v>172.60136700000001</v>
      </c>
      <c r="AD74" s="14">
        <v>54.090342999999997</v>
      </c>
      <c r="AE74" s="14">
        <v>48.355595000000001</v>
      </c>
    </row>
    <row r="75" spans="1:31" ht="13.5" customHeight="1" x14ac:dyDescent="0.15">
      <c r="A75" s="1"/>
      <c r="B75" s="16" t="s">
        <v>99</v>
      </c>
      <c r="C75" s="10">
        <v>21.342826485188908</v>
      </c>
      <c r="D75" s="11">
        <v>2.3904041250733097</v>
      </c>
      <c r="E75" s="11">
        <v>15.974355937881109</v>
      </c>
      <c r="F75" s="11">
        <v>5.6011095676177813</v>
      </c>
      <c r="G75" s="11">
        <v>21.008445363310798</v>
      </c>
      <c r="H75" s="11">
        <v>21.5080503433134</v>
      </c>
      <c r="I75" s="11">
        <v>25.235616031287201</v>
      </c>
      <c r="J75" s="11">
        <v>19.7313175346668</v>
      </c>
      <c r="K75" s="11">
        <v>22.265999999999998</v>
      </c>
      <c r="L75" s="11">
        <v>22.715537999999999</v>
      </c>
      <c r="M75" s="11">
        <v>27.809448</v>
      </c>
      <c r="N75" s="11">
        <v>29.798380999999999</v>
      </c>
      <c r="O75" s="11">
        <v>52.206598</v>
      </c>
      <c r="P75" s="11">
        <v>46.928691999999998</v>
      </c>
      <c r="Q75" s="11">
        <v>45.495370000000001</v>
      </c>
      <c r="R75" s="11">
        <v>55.813780000000001</v>
      </c>
      <c r="S75" s="11">
        <v>108.369078</v>
      </c>
      <c r="T75" s="11">
        <v>87.655992999999995</v>
      </c>
      <c r="U75" s="11">
        <v>58.902293</v>
      </c>
      <c r="V75" s="11">
        <v>81.753086999999994</v>
      </c>
      <c r="W75" s="11">
        <v>68.387552999999997</v>
      </c>
      <c r="X75" s="11">
        <v>63.386476000000002</v>
      </c>
      <c r="Y75" s="11">
        <v>60.990602000000003</v>
      </c>
      <c r="Z75" s="11">
        <v>68.171021999999994</v>
      </c>
      <c r="AA75" s="11">
        <v>62.724643999999998</v>
      </c>
      <c r="AB75" s="11">
        <v>49.405495999999999</v>
      </c>
      <c r="AC75" s="11">
        <v>46.103993000000003</v>
      </c>
      <c r="AD75" s="11">
        <v>48.337088000000001</v>
      </c>
      <c r="AE75" s="11">
        <v>52.065562</v>
      </c>
    </row>
    <row r="76" spans="1:31" ht="13.5" customHeight="1" x14ac:dyDescent="0.15">
      <c r="A76" s="1"/>
      <c r="B76" s="16" t="s">
        <v>100</v>
      </c>
      <c r="C76" s="13"/>
      <c r="D76" s="14"/>
      <c r="E76" s="14"/>
      <c r="F76" s="14"/>
      <c r="G76" s="14"/>
      <c r="H76" s="14"/>
      <c r="I76" s="14"/>
      <c r="J76" s="14"/>
      <c r="K76" s="14"/>
      <c r="L76" s="14">
        <v>0.18940599999999999</v>
      </c>
      <c r="M76" s="14">
        <v>8.6626609999999999</v>
      </c>
      <c r="N76" s="14">
        <v>0.22439000000000001</v>
      </c>
      <c r="O76" s="14">
        <v>2.87961</v>
      </c>
      <c r="P76" s="14">
        <v>0.265347</v>
      </c>
      <c r="Q76" s="14">
        <v>0.81891800000000003</v>
      </c>
      <c r="R76" s="14">
        <v>0.58266399999999996</v>
      </c>
      <c r="S76" s="14">
        <v>0.68919399999999997</v>
      </c>
      <c r="T76" s="14">
        <v>0.22903000000000001</v>
      </c>
      <c r="U76" s="14">
        <v>0.37526900000000002</v>
      </c>
      <c r="V76" s="14">
        <v>0.270901</v>
      </c>
      <c r="W76" s="14">
        <v>0.34748200000000001</v>
      </c>
      <c r="X76" s="14">
        <v>4.6932000000000001E-2</v>
      </c>
      <c r="Y76" s="14">
        <v>5.0994999999999999E-2</v>
      </c>
      <c r="Z76" s="14">
        <v>4.5423999999999999E-2</v>
      </c>
      <c r="AA76" s="14">
        <v>0.28482099999999999</v>
      </c>
      <c r="AB76" s="14">
        <v>3.3835999999999998E-2</v>
      </c>
      <c r="AC76" s="14">
        <v>3.0962E-2</v>
      </c>
      <c r="AD76" s="14">
        <v>0.25251400000000002</v>
      </c>
      <c r="AE76" s="14">
        <v>2.2422000000000001E-2</v>
      </c>
    </row>
    <row r="77" spans="1:31" ht="13.5" customHeight="1" x14ac:dyDescent="0.15">
      <c r="A77" s="1"/>
      <c r="B77" s="16" t="s">
        <v>101</v>
      </c>
      <c r="C77" s="10">
        <v>9.4104404076020405</v>
      </c>
      <c r="D77" s="11">
        <v>16.547773149626199</v>
      </c>
      <c r="E77" s="11">
        <v>12.452771463428801</v>
      </c>
      <c r="F77" s="11">
        <v>17.085348326358702</v>
      </c>
      <c r="G77" s="11">
        <v>18.590273071990886</v>
      </c>
      <c r="H77" s="11">
        <v>24.786714195756801</v>
      </c>
      <c r="I77" s="11">
        <v>19.502513584431203</v>
      </c>
      <c r="J77" s="11">
        <v>22.528230993166499</v>
      </c>
      <c r="K77" s="11">
        <v>6.9710000000000001</v>
      </c>
      <c r="L77" s="11">
        <v>8.3650660000000006</v>
      </c>
      <c r="M77" s="11">
        <v>7.0117609999999999</v>
      </c>
      <c r="N77" s="11">
        <v>7.5686879999999999</v>
      </c>
      <c r="O77" s="11">
        <v>6.2383459999999999</v>
      </c>
      <c r="P77" s="11">
        <v>4.5676249999999996</v>
      </c>
      <c r="Q77" s="11">
        <v>5.0827850000000003</v>
      </c>
      <c r="R77" s="11">
        <v>16.336948</v>
      </c>
      <c r="S77" s="11">
        <v>11.119819</v>
      </c>
      <c r="T77" s="11">
        <v>18.191178000000001</v>
      </c>
      <c r="U77" s="11">
        <v>44.252049999999997</v>
      </c>
      <c r="V77" s="11">
        <v>25.553898</v>
      </c>
      <c r="W77" s="11">
        <v>47.386859000000001</v>
      </c>
      <c r="X77" s="11">
        <v>86.544639000000004</v>
      </c>
      <c r="Y77" s="11">
        <v>34.956071000000001</v>
      </c>
      <c r="Z77" s="11">
        <v>38.762585000000001</v>
      </c>
      <c r="AA77" s="11">
        <v>35.527059000000001</v>
      </c>
      <c r="AB77" s="11">
        <v>29.510404999999999</v>
      </c>
      <c r="AC77" s="11">
        <v>28.436337000000002</v>
      </c>
      <c r="AD77" s="11">
        <v>26.654246000000001</v>
      </c>
      <c r="AE77" s="11">
        <v>33.558245999999997</v>
      </c>
    </row>
    <row r="78" spans="1:31" ht="13.5" customHeight="1" x14ac:dyDescent="0.15">
      <c r="A78" s="1"/>
      <c r="B78" s="16" t="s">
        <v>102</v>
      </c>
      <c r="C78" s="13">
        <v>521.7326124790801</v>
      </c>
      <c r="D78" s="14">
        <v>626.37124392528631</v>
      </c>
      <c r="E78" s="14">
        <v>645.67562238703317</v>
      </c>
      <c r="F78" s="14">
        <v>844.54236815935894</v>
      </c>
      <c r="G78" s="14">
        <v>974.15236135429927</v>
      </c>
      <c r="H78" s="14">
        <v>1310.755557488729</v>
      </c>
      <c r="I78" s="14">
        <v>1289.9328083894</v>
      </c>
      <c r="J78" s="14">
        <v>859.20071451360036</v>
      </c>
      <c r="K78" s="14">
        <v>873.31</v>
      </c>
      <c r="L78" s="14">
        <v>838.96700499999997</v>
      </c>
      <c r="M78" s="14">
        <v>981.96490300000005</v>
      </c>
      <c r="N78" s="14">
        <v>780.86167499999999</v>
      </c>
      <c r="O78" s="14">
        <v>1062.479051</v>
      </c>
      <c r="P78" s="14">
        <v>1390.4670369999999</v>
      </c>
      <c r="Q78" s="14">
        <v>1333.105656</v>
      </c>
      <c r="R78" s="14">
        <v>1632.029149</v>
      </c>
      <c r="S78" s="14">
        <v>1293.393505</v>
      </c>
      <c r="T78" s="14">
        <v>1357.3667250000001</v>
      </c>
      <c r="U78" s="14">
        <v>1098.3935819999999</v>
      </c>
      <c r="V78" s="14">
        <v>1469.0548200000001</v>
      </c>
      <c r="W78" s="14">
        <v>1717.9356499999999</v>
      </c>
      <c r="X78" s="14">
        <v>1968.9387670000001</v>
      </c>
      <c r="Y78" s="14">
        <v>2294.080152</v>
      </c>
      <c r="Z78" s="14">
        <v>2681.99287</v>
      </c>
      <c r="AA78" s="14">
        <v>2376.475261</v>
      </c>
      <c r="AB78" s="14">
        <v>2267.0140470000001</v>
      </c>
      <c r="AC78" s="14">
        <v>2304.091559</v>
      </c>
      <c r="AD78" s="14">
        <v>3034.257349</v>
      </c>
      <c r="AE78" s="14">
        <v>2794.0220960000001</v>
      </c>
    </row>
    <row r="79" spans="1:31" ht="13.5" customHeight="1" x14ac:dyDescent="0.15">
      <c r="A79" s="1"/>
      <c r="B79" s="16" t="s">
        <v>103</v>
      </c>
      <c r="C79" s="10">
        <v>2.1202521075498297</v>
      </c>
      <c r="D79" s="11">
        <v>2.3282791758512218</v>
      </c>
      <c r="E79" s="11">
        <v>1.6796618969247499</v>
      </c>
      <c r="F79" s="11">
        <v>1.2767120364064</v>
      </c>
      <c r="G79" s="11">
        <v>1.02772391135282</v>
      </c>
      <c r="H79" s="11">
        <v>2.5275890318990699</v>
      </c>
      <c r="I79" s="11">
        <v>2.08100230938176</v>
      </c>
      <c r="J79" s="11">
        <v>1.5838767554101001</v>
      </c>
      <c r="K79" s="11">
        <v>7.4080000000000004</v>
      </c>
      <c r="L79" s="11">
        <v>0.75252200000000002</v>
      </c>
      <c r="M79" s="11">
        <v>1.075914</v>
      </c>
      <c r="N79" s="11">
        <v>0.91639300000000001</v>
      </c>
      <c r="O79" s="11">
        <v>1.394109</v>
      </c>
      <c r="P79" s="11">
        <v>0.56955900000000004</v>
      </c>
      <c r="Q79" s="11">
        <v>1.1726829999999999</v>
      </c>
      <c r="R79" s="11">
        <v>0.86744900000000003</v>
      </c>
      <c r="S79" s="11">
        <v>1.0757399999999999</v>
      </c>
      <c r="T79" s="11">
        <v>1.4067080000000001</v>
      </c>
      <c r="U79" s="11">
        <v>0.64693599999999996</v>
      </c>
      <c r="V79" s="11">
        <v>0.55288099999999996</v>
      </c>
      <c r="W79" s="11">
        <v>0.42634899999999998</v>
      </c>
      <c r="X79" s="11">
        <v>0.28942699999999999</v>
      </c>
      <c r="Y79" s="11">
        <v>0.887629</v>
      </c>
      <c r="Z79" s="11">
        <v>1.483366</v>
      </c>
      <c r="AA79" s="11">
        <v>0.97606000000000004</v>
      </c>
      <c r="AB79" s="11">
        <v>1.3247119999999999</v>
      </c>
      <c r="AC79" s="11">
        <v>0.64100699999999999</v>
      </c>
      <c r="AD79" s="11">
        <v>2.173413</v>
      </c>
      <c r="AE79" s="11">
        <v>3.1946189999999999</v>
      </c>
    </row>
    <row r="80" spans="1:31" ht="13.5" customHeight="1" x14ac:dyDescent="0.15">
      <c r="A80" s="1"/>
      <c r="B80" s="16" t="s">
        <v>104</v>
      </c>
      <c r="C80" s="13">
        <v>0.791632115587108</v>
      </c>
      <c r="D80" s="14">
        <v>3.3334377580278503</v>
      </c>
      <c r="E80" s="14">
        <v>0.99578670217522081</v>
      </c>
      <c r="F80" s="14">
        <v>0.59797389885160634</v>
      </c>
      <c r="G80" s="14">
        <v>1.04217980262861</v>
      </c>
      <c r="H80" s="14">
        <v>0.69727178734407003</v>
      </c>
      <c r="I80" s="14">
        <v>1.1725715626021</v>
      </c>
      <c r="J80" s="14">
        <v>0.83042704435495529</v>
      </c>
      <c r="K80" s="14">
        <v>2.0840000000000001</v>
      </c>
      <c r="L80" s="14">
        <v>0.54741899999999999</v>
      </c>
      <c r="M80" s="14">
        <v>1.5375449999999999</v>
      </c>
      <c r="N80" s="14">
        <v>0.59323099999999995</v>
      </c>
      <c r="O80" s="14">
        <v>1.10442</v>
      </c>
      <c r="P80" s="14">
        <v>0.65761499999999995</v>
      </c>
      <c r="Q80" s="14">
        <v>1.6109830000000001</v>
      </c>
      <c r="R80" s="14">
        <v>2.1722350000000001</v>
      </c>
      <c r="S80" s="14">
        <v>2.892204</v>
      </c>
      <c r="T80" s="14">
        <v>4.0647140000000004</v>
      </c>
      <c r="U80" s="14">
        <v>1.2486539999999999</v>
      </c>
      <c r="V80" s="14">
        <v>0.16831399999999999</v>
      </c>
      <c r="W80" s="14">
        <v>0.13111300000000001</v>
      </c>
      <c r="X80" s="14">
        <v>0.22667300000000001</v>
      </c>
      <c r="Y80" s="14">
        <v>1.071604</v>
      </c>
      <c r="Z80" s="14">
        <v>0.57075500000000001</v>
      </c>
      <c r="AA80" s="14">
        <v>0.67453600000000002</v>
      </c>
      <c r="AB80" s="14">
        <v>0.83413999999999999</v>
      </c>
      <c r="AC80" s="14">
        <v>0.49456899999999998</v>
      </c>
      <c r="AD80" s="14">
        <v>0.30337599999999998</v>
      </c>
      <c r="AE80" s="14">
        <v>0.41456399999999999</v>
      </c>
    </row>
    <row r="81" spans="1:31" ht="13.5" customHeight="1" x14ac:dyDescent="0.15">
      <c r="A81" s="1"/>
      <c r="B81" s="16" t="s">
        <v>105</v>
      </c>
      <c r="C81" s="10">
        <v>91.849837989665204</v>
      </c>
      <c r="D81" s="11">
        <v>111.512840139541</v>
      </c>
      <c r="E81" s="11">
        <v>129.36422592614997</v>
      </c>
      <c r="F81" s="11">
        <v>148.45363161386101</v>
      </c>
      <c r="G81" s="11">
        <v>175.97796737512292</v>
      </c>
      <c r="H81" s="11">
        <v>188.75047020556099</v>
      </c>
      <c r="I81" s="11">
        <v>191.13928772352799</v>
      </c>
      <c r="J81" s="11">
        <v>217.73894132779</v>
      </c>
      <c r="K81" s="11">
        <v>156.749</v>
      </c>
      <c r="L81" s="11">
        <v>175.81617</v>
      </c>
      <c r="M81" s="11">
        <v>143.41341499999999</v>
      </c>
      <c r="N81" s="11">
        <v>132.12342599999999</v>
      </c>
      <c r="O81" s="11">
        <v>179.995767</v>
      </c>
      <c r="P81" s="11">
        <v>308.793791</v>
      </c>
      <c r="Q81" s="11">
        <v>278.816531</v>
      </c>
      <c r="R81" s="11">
        <v>221.45231200000001</v>
      </c>
      <c r="S81" s="11">
        <v>201.26252299999999</v>
      </c>
      <c r="T81" s="11">
        <v>227.44344899999999</v>
      </c>
      <c r="U81" s="11">
        <v>210.80276000000001</v>
      </c>
      <c r="V81" s="11">
        <v>258.93873500000001</v>
      </c>
      <c r="W81" s="11">
        <v>310.90508499999999</v>
      </c>
      <c r="X81" s="11">
        <v>305.38420100000002</v>
      </c>
      <c r="Y81" s="11">
        <v>335.61889100000002</v>
      </c>
      <c r="Z81" s="11">
        <v>289.043993</v>
      </c>
      <c r="AA81" s="11">
        <v>315.39980000000003</v>
      </c>
      <c r="AB81" s="11">
        <v>348.16977800000001</v>
      </c>
      <c r="AC81" s="11">
        <v>644.790752</v>
      </c>
      <c r="AD81" s="11">
        <v>413.10275100000001</v>
      </c>
      <c r="AE81" s="11">
        <v>353.36214899999999</v>
      </c>
    </row>
    <row r="82" spans="1:31" ht="13.5" customHeight="1" x14ac:dyDescent="0.15">
      <c r="A82" s="1"/>
      <c r="B82" s="16" t="s">
        <v>106</v>
      </c>
      <c r="C82" s="13">
        <v>1752.5809018678301</v>
      </c>
      <c r="D82" s="14">
        <v>1742.800481992881</v>
      </c>
      <c r="E82" s="14">
        <v>2036.61113671874</v>
      </c>
      <c r="F82" s="14">
        <v>2789.8136876081498</v>
      </c>
      <c r="G82" s="14">
        <v>3758.6147516961787</v>
      </c>
      <c r="H82" s="14">
        <v>3514.3748298610485</v>
      </c>
      <c r="I82" s="14">
        <v>2618.6735785471001</v>
      </c>
      <c r="J82" s="14">
        <v>1722.67228167498</v>
      </c>
      <c r="K82" s="14">
        <v>1533.125</v>
      </c>
      <c r="L82" s="14">
        <v>1710.568334</v>
      </c>
      <c r="M82" s="14">
        <v>2119.8345629999999</v>
      </c>
      <c r="N82" s="14">
        <v>2018.4801110000001</v>
      </c>
      <c r="O82" s="14">
        <v>2131.426743</v>
      </c>
      <c r="P82" s="14">
        <v>2513.9514340000001</v>
      </c>
      <c r="Q82" s="14">
        <v>2537.3118199999999</v>
      </c>
      <c r="R82" s="14">
        <v>2739.076305</v>
      </c>
      <c r="S82" s="14">
        <v>3329.3640209999999</v>
      </c>
      <c r="T82" s="14">
        <v>3705.8871709999999</v>
      </c>
      <c r="U82" s="14">
        <v>2958.1583300000002</v>
      </c>
      <c r="V82" s="14">
        <v>3654.5747660000002</v>
      </c>
      <c r="W82" s="14">
        <v>4425.761563</v>
      </c>
      <c r="X82" s="14">
        <v>5377.3956310000003</v>
      </c>
      <c r="Y82" s="14">
        <v>5198.3662199999999</v>
      </c>
      <c r="Z82" s="14">
        <v>5201.8637950000002</v>
      </c>
      <c r="AA82" s="14">
        <v>4487.5043889999997</v>
      </c>
      <c r="AB82" s="14">
        <v>4861.8576030000004</v>
      </c>
      <c r="AC82" s="14">
        <v>5270.3394630000003</v>
      </c>
      <c r="AD82" s="14">
        <v>5964.0406359999997</v>
      </c>
      <c r="AE82" s="14">
        <v>5605.1990519999999</v>
      </c>
    </row>
    <row r="83" spans="1:31" ht="13.5" customHeight="1" x14ac:dyDescent="0.15">
      <c r="A83" s="1"/>
      <c r="B83" s="16" t="s">
        <v>107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>
        <v>2.8598080000000001</v>
      </c>
      <c r="P83" s="11">
        <v>4.0567919999999997</v>
      </c>
      <c r="Q83" s="11">
        <v>3.893532</v>
      </c>
      <c r="R83" s="11">
        <v>6.8561909999999999</v>
      </c>
      <c r="S83" s="11">
        <v>4.6568310000000004</v>
      </c>
      <c r="T83" s="11">
        <v>1.449292</v>
      </c>
      <c r="U83" s="11">
        <v>3.0530539999999999</v>
      </c>
      <c r="V83" s="11">
        <v>0.298184</v>
      </c>
      <c r="W83" s="11">
        <v>0.61351299999999998</v>
      </c>
      <c r="X83" s="11">
        <v>0.75249299999999997</v>
      </c>
      <c r="Y83" s="11">
        <v>0.18987899999999999</v>
      </c>
      <c r="Z83" s="11">
        <v>0.14880699999999999</v>
      </c>
      <c r="AA83" s="11">
        <v>0.83611000000000002</v>
      </c>
      <c r="AB83" s="11">
        <v>0.18690100000000001</v>
      </c>
      <c r="AC83" s="11">
        <v>2.1509819999999999</v>
      </c>
      <c r="AD83" s="11">
        <v>0.257689</v>
      </c>
      <c r="AE83" s="11">
        <v>0.35555100000000001</v>
      </c>
    </row>
    <row r="84" spans="1:31" ht="13.5" customHeight="1" x14ac:dyDescent="0.15">
      <c r="A84" s="1"/>
      <c r="B84" s="16" t="s">
        <v>108</v>
      </c>
      <c r="C84" s="13">
        <v>0.208094513099184</v>
      </c>
      <c r="D84" s="14">
        <v>0.171607615807439</v>
      </c>
      <c r="E84" s="14">
        <v>0.29886044715660098</v>
      </c>
      <c r="F84" s="14">
        <v>0.17593069609273301</v>
      </c>
      <c r="G84" s="14">
        <v>0.51526298450993502</v>
      </c>
      <c r="H84" s="14">
        <v>0.30000146230661301</v>
      </c>
      <c r="I84" s="14">
        <v>6.6143480811315492E-2</v>
      </c>
      <c r="J84" s="14">
        <v>0.108049732513089</v>
      </c>
      <c r="K84" s="14">
        <v>0.25</v>
      </c>
      <c r="L84" s="14">
        <v>7.4246000000000006E-2</v>
      </c>
      <c r="M84" s="14">
        <v>6.4187999999999995E-2</v>
      </c>
      <c r="N84" s="14">
        <v>0.30880200000000002</v>
      </c>
      <c r="O84" s="14">
        <v>1.9285330000000001</v>
      </c>
      <c r="P84" s="14">
        <v>2.8887170000000002</v>
      </c>
      <c r="Q84" s="14">
        <v>0.85974499999999998</v>
      </c>
      <c r="R84" s="14">
        <v>1.6299669999999999</v>
      </c>
      <c r="S84" s="14">
        <v>0.59374499999999997</v>
      </c>
      <c r="T84" s="14">
        <v>0.49613099999999999</v>
      </c>
      <c r="U84" s="14">
        <v>2.2891330000000001</v>
      </c>
      <c r="V84" s="14">
        <v>0.244482</v>
      </c>
      <c r="W84" s="14">
        <v>0.44293300000000002</v>
      </c>
      <c r="X84" s="14">
        <v>0.439361</v>
      </c>
      <c r="Y84" s="14">
        <v>2.4598369999999998</v>
      </c>
      <c r="Z84" s="14">
        <v>3.0974999999999999E-2</v>
      </c>
      <c r="AA84" s="14">
        <v>0.77690199999999998</v>
      </c>
      <c r="AB84" s="14">
        <v>0.47426600000000002</v>
      </c>
      <c r="AC84" s="14">
        <v>0.13111</v>
      </c>
      <c r="AD84" s="14">
        <v>0.19648299999999999</v>
      </c>
      <c r="AE84" s="14">
        <v>0.26174999999999998</v>
      </c>
    </row>
    <row r="85" spans="1:31" ht="13.5" customHeight="1" x14ac:dyDescent="0.15">
      <c r="A85" s="1"/>
      <c r="B85" s="16" t="s">
        <v>109</v>
      </c>
      <c r="C85" s="10">
        <v>6.3510442251582099E-3</v>
      </c>
      <c r="D85" s="11">
        <v>7.8324699907860191E-3</v>
      </c>
      <c r="E85" s="11">
        <v>0.47390509697723299</v>
      </c>
      <c r="F85" s="11">
        <v>0.22986402962031802</v>
      </c>
      <c r="G85" s="11">
        <v>0.15794399029609199</v>
      </c>
      <c r="H85" s="11">
        <v>0.118762427004956</v>
      </c>
      <c r="I85" s="11">
        <v>0.145775416245848</v>
      </c>
      <c r="J85" s="11">
        <v>6.6378772481261991E-2</v>
      </c>
      <c r="K85" s="11">
        <v>0.109</v>
      </c>
      <c r="L85" s="11">
        <v>2.1467E-2</v>
      </c>
      <c r="M85" s="11">
        <v>5.7667000000000003E-2</v>
      </c>
      <c r="N85" s="11">
        <v>0.79019899999999998</v>
      </c>
      <c r="O85" s="11">
        <v>2.2698659999999999</v>
      </c>
      <c r="P85" s="11">
        <v>0.74829699999999999</v>
      </c>
      <c r="Q85" s="11">
        <v>0.32175100000000001</v>
      </c>
      <c r="R85" s="11">
        <v>4.6880009999999999</v>
      </c>
      <c r="S85" s="11">
        <v>0.80272200000000005</v>
      </c>
      <c r="T85" s="11">
        <v>0.30474899999999999</v>
      </c>
      <c r="U85" s="11">
        <v>0.454542</v>
      </c>
      <c r="V85" s="11">
        <v>1.2799999999999999E-4</v>
      </c>
      <c r="W85" s="11"/>
      <c r="X85" s="11"/>
      <c r="Y85" s="11"/>
      <c r="Z85" s="11">
        <v>2.235E-3</v>
      </c>
      <c r="AA85" s="11">
        <v>9.2461000000000002E-2</v>
      </c>
      <c r="AB85" s="11">
        <v>5.3476000000000003E-2</v>
      </c>
      <c r="AC85" s="11"/>
      <c r="AD85" s="11">
        <v>2.6422999999999999E-2</v>
      </c>
      <c r="AE85" s="11">
        <v>1.1664000000000001E-2</v>
      </c>
    </row>
    <row r="86" spans="1:31" ht="13.5" customHeight="1" x14ac:dyDescent="0.15">
      <c r="A86" s="1"/>
      <c r="B86" s="16" t="s">
        <v>110</v>
      </c>
      <c r="C86" s="13">
        <v>0.22151015070764901</v>
      </c>
      <c r="D86" s="14">
        <v>0.40940576561023401</v>
      </c>
      <c r="E86" s="14">
        <v>0.22973290267924101</v>
      </c>
      <c r="F86" s="14">
        <v>0.24608955883630301</v>
      </c>
      <c r="G86" s="14">
        <v>2.6401428853085389</v>
      </c>
      <c r="H86" s="14">
        <v>0.78844429804460248</v>
      </c>
      <c r="I86" s="14">
        <v>0.31333032731364779</v>
      </c>
      <c r="J86" s="14">
        <v>2.1594044703571185</v>
      </c>
      <c r="K86" s="14">
        <v>0.28657452933315003</v>
      </c>
      <c r="L86" s="14">
        <v>2.5051830000000002</v>
      </c>
      <c r="M86" s="14">
        <v>16.344279</v>
      </c>
      <c r="N86" s="14">
        <v>0.51424899999999996</v>
      </c>
      <c r="O86" s="14">
        <v>0.37301699999999999</v>
      </c>
      <c r="P86" s="14">
        <v>0.288244</v>
      </c>
      <c r="Q86" s="14">
        <v>0.46205499999999999</v>
      </c>
      <c r="R86" s="14">
        <v>0.46608300000000003</v>
      </c>
      <c r="S86" s="14">
        <v>1.2218640000000001</v>
      </c>
      <c r="T86" s="14">
        <v>1.1794439999999999</v>
      </c>
      <c r="U86" s="14">
        <v>4.7816000000000001</v>
      </c>
      <c r="V86" s="14">
        <v>0.63198900000000002</v>
      </c>
      <c r="W86" s="14">
        <v>0.23503099999999999</v>
      </c>
      <c r="X86" s="14">
        <v>0.38206099999999998</v>
      </c>
      <c r="Y86" s="14">
        <v>0.88016499999999998</v>
      </c>
      <c r="Z86" s="14">
        <v>0.45386700000000002</v>
      </c>
      <c r="AA86" s="14">
        <v>0.85104500000000005</v>
      </c>
      <c r="AB86" s="14">
        <v>1.110625</v>
      </c>
      <c r="AC86" s="14">
        <v>1.0610999999999999</v>
      </c>
      <c r="AD86" s="14">
        <v>1.047383</v>
      </c>
      <c r="AE86" s="14">
        <v>0.74557399999999996</v>
      </c>
    </row>
    <row r="87" spans="1:31" ht="13.5" customHeight="1" x14ac:dyDescent="0.15">
      <c r="A87" s="1"/>
      <c r="B87" s="16" t="s">
        <v>111</v>
      </c>
      <c r="C87" s="10">
        <v>73.896725613391936</v>
      </c>
      <c r="D87" s="11">
        <v>50.381682329987179</v>
      </c>
      <c r="E87" s="11">
        <v>123.054379877724</v>
      </c>
      <c r="F87" s="11">
        <v>150.29717333969</v>
      </c>
      <c r="G87" s="11">
        <v>237.30115277767803</v>
      </c>
      <c r="H87" s="11">
        <v>341.44887420507501</v>
      </c>
      <c r="I87" s="11">
        <v>290.25452543910399</v>
      </c>
      <c r="J87" s="11">
        <v>358.70688657521401</v>
      </c>
      <c r="K87" s="11">
        <v>257.80599999999998</v>
      </c>
      <c r="L87" s="11">
        <v>253.83986200000001</v>
      </c>
      <c r="M87" s="11">
        <v>382.94006200000001</v>
      </c>
      <c r="N87" s="11">
        <v>506.44304299999999</v>
      </c>
      <c r="O87" s="11">
        <v>671.59465499999999</v>
      </c>
      <c r="P87" s="11">
        <v>958.34216900000001</v>
      </c>
      <c r="Q87" s="11">
        <v>676.48165800000004</v>
      </c>
      <c r="R87" s="11">
        <v>889.56075099999998</v>
      </c>
      <c r="S87" s="11">
        <v>1691.000693</v>
      </c>
      <c r="T87" s="11">
        <v>1469.8671899999999</v>
      </c>
      <c r="U87" s="11">
        <v>1579.1634329999999</v>
      </c>
      <c r="V87" s="11">
        <v>1951.9565970000001</v>
      </c>
      <c r="W87" s="11">
        <v>2451.4135430000001</v>
      </c>
      <c r="X87" s="11">
        <v>2497.3585840000001</v>
      </c>
      <c r="Y87" s="11">
        <v>2443.5947639999999</v>
      </c>
      <c r="Z87" s="11">
        <v>2612.168275</v>
      </c>
      <c r="AA87" s="11">
        <v>2533.0044889999999</v>
      </c>
      <c r="AB87" s="11">
        <v>2881.0419999999999</v>
      </c>
      <c r="AC87" s="11">
        <v>3952.233694</v>
      </c>
      <c r="AD87" s="11">
        <v>4816.0293970000002</v>
      </c>
      <c r="AE87" s="11">
        <v>4826.8108140000004</v>
      </c>
    </row>
    <row r="88" spans="1:31" ht="13.5" customHeight="1" x14ac:dyDescent="0.15">
      <c r="A88" s="1"/>
      <c r="B88" s="16" t="s">
        <v>112</v>
      </c>
      <c r="C88" s="13">
        <v>12.01791502255673</v>
      </c>
      <c r="D88" s="14">
        <v>77.290825790743156</v>
      </c>
      <c r="E88" s="14">
        <v>30.405418980500002</v>
      </c>
      <c r="F88" s="14">
        <v>56.989314321091598</v>
      </c>
      <c r="G88" s="14">
        <v>491.55961244949305</v>
      </c>
      <c r="H88" s="14">
        <v>16.859940239336229</v>
      </c>
      <c r="I88" s="14">
        <v>24.945984697611696</v>
      </c>
      <c r="J88" s="14">
        <v>36.918463145349165</v>
      </c>
      <c r="K88" s="14">
        <v>24.273</v>
      </c>
      <c r="L88" s="14">
        <v>11.922470000000001</v>
      </c>
      <c r="M88" s="14">
        <v>7.567615</v>
      </c>
      <c r="N88" s="14">
        <v>18.450049</v>
      </c>
      <c r="O88" s="14">
        <v>18.752718000000002</v>
      </c>
      <c r="P88" s="14">
        <v>23.408166000000001</v>
      </c>
      <c r="Q88" s="14">
        <v>25.989574999999999</v>
      </c>
      <c r="R88" s="14">
        <v>17.794222000000001</v>
      </c>
      <c r="S88" s="14">
        <v>29.043209999999998</v>
      </c>
      <c r="T88" s="14">
        <v>17.625764</v>
      </c>
      <c r="U88" s="14">
        <v>21.423082000000001</v>
      </c>
      <c r="V88" s="14">
        <v>15.219981000000001</v>
      </c>
      <c r="W88" s="14">
        <v>17.301113000000001</v>
      </c>
      <c r="X88" s="14">
        <v>70.643208000000001</v>
      </c>
      <c r="Y88" s="14">
        <v>8.6164909999999999</v>
      </c>
      <c r="Z88" s="14">
        <v>7.646083</v>
      </c>
      <c r="AA88" s="14">
        <v>4.5899179999999999</v>
      </c>
      <c r="AB88" s="14">
        <v>8.0684850000000008</v>
      </c>
      <c r="AC88" s="14">
        <v>9.3005139999999997</v>
      </c>
      <c r="AD88" s="14">
        <v>5.646026</v>
      </c>
      <c r="AE88" s="14">
        <v>6.1864730000000003</v>
      </c>
    </row>
    <row r="89" spans="1:31" ht="13.5" customHeight="1" x14ac:dyDescent="0.15">
      <c r="A89" s="1"/>
      <c r="B89" s="15" t="s">
        <v>113</v>
      </c>
      <c r="C89" s="10">
        <v>31615.477677158033</v>
      </c>
      <c r="D89" s="11">
        <v>26515.069931451697</v>
      </c>
      <c r="E89" s="11">
        <v>24255.729846683662</v>
      </c>
      <c r="F89" s="11">
        <v>24918.042116771783</v>
      </c>
      <c r="G89" s="11">
        <v>32809.848950391381</v>
      </c>
      <c r="H89" s="11">
        <v>37352.976633267965</v>
      </c>
      <c r="I89" s="11">
        <v>42260.549134052671</v>
      </c>
      <c r="J89" s="11">
        <v>45299.929621077485</v>
      </c>
      <c r="K89" s="11">
        <v>39699.290999999997</v>
      </c>
      <c r="L89" s="11">
        <v>42939.129656999998</v>
      </c>
      <c r="M89" s="11">
        <v>45393.947739000003</v>
      </c>
      <c r="N89" s="11">
        <v>53118.015607000001</v>
      </c>
      <c r="O89" s="11">
        <v>67260.373374999996</v>
      </c>
      <c r="P89" s="11">
        <v>87706.505734000006</v>
      </c>
      <c r="Q89" s="11">
        <v>97975.044118999998</v>
      </c>
      <c r="R89" s="11">
        <v>126188.946507</v>
      </c>
      <c r="S89" s="11">
        <v>162198.53273899999</v>
      </c>
      <c r="T89" s="11">
        <v>191025.813819</v>
      </c>
      <c r="U89" s="11">
        <v>127657.49264</v>
      </c>
      <c r="V89" s="11">
        <v>150119.66813800001</v>
      </c>
      <c r="W89" s="11">
        <v>189422.97920199999</v>
      </c>
      <c r="X89" s="11">
        <v>179400.00860100001</v>
      </c>
      <c r="Y89" s="11">
        <v>186971.40143900001</v>
      </c>
      <c r="Z89" s="11">
        <v>185480.099758</v>
      </c>
      <c r="AA89" s="11">
        <v>158301.16406499999</v>
      </c>
      <c r="AB89" s="11">
        <v>163631.06832300001</v>
      </c>
      <c r="AC89" s="11">
        <v>182893.77259499999</v>
      </c>
      <c r="AD89" s="11">
        <v>197828.54748499999</v>
      </c>
      <c r="AE89" s="11">
        <v>193593.56662</v>
      </c>
    </row>
    <row r="90" spans="1:31" ht="13.5" customHeight="1" x14ac:dyDescent="0.15">
      <c r="A90" s="1"/>
      <c r="B90" s="16" t="s">
        <v>114</v>
      </c>
      <c r="C90" s="13">
        <v>50.338899083104295</v>
      </c>
      <c r="D90" s="14">
        <v>31.294567940705299</v>
      </c>
      <c r="E90" s="14">
        <v>41.916766242598491</v>
      </c>
      <c r="F90" s="14">
        <v>37.540998062432926</v>
      </c>
      <c r="G90" s="14">
        <v>41.267488809534719</v>
      </c>
      <c r="H90" s="14">
        <v>66.785673168075093</v>
      </c>
      <c r="I90" s="14">
        <v>45.651062869922399</v>
      </c>
      <c r="J90" s="14">
        <v>61.795082362588168</v>
      </c>
      <c r="K90" s="14">
        <v>67.914000000000001</v>
      </c>
      <c r="L90" s="14">
        <v>57.204726000000001</v>
      </c>
      <c r="M90" s="14">
        <v>64.128173000000004</v>
      </c>
      <c r="N90" s="14">
        <v>66.945930000000004</v>
      </c>
      <c r="O90" s="14">
        <v>90.398283000000006</v>
      </c>
      <c r="P90" s="14">
        <v>111.329779</v>
      </c>
      <c r="Q90" s="14">
        <v>140.16758899999999</v>
      </c>
      <c r="R90" s="14">
        <v>150.46247</v>
      </c>
      <c r="S90" s="14">
        <v>195.43676500000001</v>
      </c>
      <c r="T90" s="14">
        <v>280.92329899999999</v>
      </c>
      <c r="U90" s="14">
        <v>266.99718200000001</v>
      </c>
      <c r="V90" s="14">
        <v>203.44648000000001</v>
      </c>
      <c r="W90" s="14">
        <v>219.583552</v>
      </c>
      <c r="X90" s="14">
        <v>226.265255</v>
      </c>
      <c r="Y90" s="14">
        <v>184.01706999999999</v>
      </c>
      <c r="Z90" s="14">
        <v>206.99193500000001</v>
      </c>
      <c r="AA90" s="14">
        <v>222.764183</v>
      </c>
      <c r="AB90" s="14">
        <v>347.93218999999999</v>
      </c>
      <c r="AC90" s="14">
        <v>306.03619500000002</v>
      </c>
      <c r="AD90" s="14">
        <v>298.78528399999999</v>
      </c>
      <c r="AE90" s="14">
        <v>293.04177399999998</v>
      </c>
    </row>
    <row r="91" spans="1:31" ht="13.5" customHeight="1" x14ac:dyDescent="0.15">
      <c r="A91" s="1"/>
      <c r="B91" s="16" t="s">
        <v>115</v>
      </c>
      <c r="C91" s="10"/>
      <c r="D91" s="11"/>
      <c r="E91" s="11">
        <v>478.30375366124917</v>
      </c>
      <c r="F91" s="11">
        <v>457.43106561615997</v>
      </c>
      <c r="G91" s="11">
        <v>734.28360546967099</v>
      </c>
      <c r="H91" s="11">
        <v>620.96337028492565</v>
      </c>
      <c r="I91" s="11">
        <v>793.250946675313</v>
      </c>
      <c r="J91" s="11">
        <v>744.25732748177074</v>
      </c>
      <c r="K91" s="11">
        <v>653.31100000000004</v>
      </c>
      <c r="L91" s="11">
        <v>529.97727399999997</v>
      </c>
      <c r="M91" s="11">
        <v>705.11271099999999</v>
      </c>
      <c r="N91" s="11">
        <v>826.60977100000002</v>
      </c>
      <c r="O91" s="11">
        <v>951.15940599999999</v>
      </c>
      <c r="P91" s="11">
        <v>1162.0770199999999</v>
      </c>
      <c r="Q91" s="11">
        <v>1348.6957520000001</v>
      </c>
      <c r="R91" s="11">
        <v>1944.9473410000001</v>
      </c>
      <c r="S91" s="11">
        <v>2117.732387</v>
      </c>
      <c r="T91" s="11">
        <v>2939.6888859999999</v>
      </c>
      <c r="U91" s="11">
        <v>2290.3910780000001</v>
      </c>
      <c r="V91" s="11">
        <v>2695.6045220000001</v>
      </c>
      <c r="W91" s="11">
        <v>2984.6365540000002</v>
      </c>
      <c r="X91" s="11">
        <v>2948.3884600000001</v>
      </c>
      <c r="Y91" s="11">
        <v>3023.263915</v>
      </c>
      <c r="Z91" s="11">
        <v>2380.361797</v>
      </c>
      <c r="AA91" s="11">
        <v>1411.777961</v>
      </c>
      <c r="AB91" s="11">
        <v>1258.181648</v>
      </c>
      <c r="AC91" s="11">
        <v>1642.31945</v>
      </c>
      <c r="AD91" s="11">
        <v>1756.7646749999999</v>
      </c>
      <c r="AE91" s="11">
        <v>1634.5906</v>
      </c>
    </row>
    <row r="92" spans="1:31" ht="13.5" customHeight="1" x14ac:dyDescent="0.15">
      <c r="A92" s="1"/>
      <c r="B92" s="16" t="s">
        <v>116</v>
      </c>
      <c r="C92" s="13"/>
      <c r="D92" s="14"/>
      <c r="E92" s="14">
        <v>34.825322273702092</v>
      </c>
      <c r="F92" s="14">
        <v>57.800325401770131</v>
      </c>
      <c r="G92" s="14">
        <v>77.927113114887732</v>
      </c>
      <c r="H92" s="14">
        <v>226.692510339107</v>
      </c>
      <c r="I92" s="14">
        <v>319.24966439629696</v>
      </c>
      <c r="J92" s="14">
        <v>338.57571921321693</v>
      </c>
      <c r="K92" s="14">
        <v>342.346</v>
      </c>
      <c r="L92" s="14">
        <v>327.71971600000001</v>
      </c>
      <c r="M92" s="14">
        <v>364.20857899999999</v>
      </c>
      <c r="N92" s="14">
        <v>418.556442</v>
      </c>
      <c r="O92" s="14">
        <v>498.10919999999999</v>
      </c>
      <c r="P92" s="14">
        <v>655.69610699999998</v>
      </c>
      <c r="Q92" s="14">
        <v>710.04677400000003</v>
      </c>
      <c r="R92" s="14">
        <v>788.24728200000004</v>
      </c>
      <c r="S92" s="14">
        <v>892.34702500000003</v>
      </c>
      <c r="T92" s="14">
        <v>1082.768613</v>
      </c>
      <c r="U92" s="14">
        <v>855.97865999999999</v>
      </c>
      <c r="V92" s="14">
        <v>847.60497199999998</v>
      </c>
      <c r="W92" s="14">
        <v>1026.6318590000001</v>
      </c>
      <c r="X92" s="14">
        <v>960.45377900000005</v>
      </c>
      <c r="Y92" s="14">
        <v>987.57949499999995</v>
      </c>
      <c r="Z92" s="14">
        <v>1034.9931260000001</v>
      </c>
      <c r="AA92" s="14">
        <v>900.33139600000004</v>
      </c>
      <c r="AB92" s="14">
        <v>902.00937199999998</v>
      </c>
      <c r="AC92" s="14">
        <v>958.46220000000005</v>
      </c>
      <c r="AD92" s="14">
        <v>1061.9661920000001</v>
      </c>
      <c r="AE92" s="14">
        <v>975.82156499999996</v>
      </c>
    </row>
    <row r="93" spans="1:31" ht="13.5" customHeight="1" x14ac:dyDescent="0.15">
      <c r="A93" s="1"/>
      <c r="B93" s="16" t="s">
        <v>117</v>
      </c>
      <c r="C93" s="10">
        <v>482.604311559135</v>
      </c>
      <c r="D93" s="11">
        <v>559.83009042154026</v>
      </c>
      <c r="E93" s="11">
        <v>546.18241820542698</v>
      </c>
      <c r="F93" s="11">
        <v>663.06186547609946</v>
      </c>
      <c r="G93" s="11">
        <v>929.90640344328972</v>
      </c>
      <c r="H93" s="11">
        <v>693.05621304055444</v>
      </c>
      <c r="I93" s="11">
        <v>634.61563274137563</v>
      </c>
      <c r="J93" s="11">
        <v>794.42137425730721</v>
      </c>
      <c r="K93" s="11">
        <v>766.15899999999999</v>
      </c>
      <c r="L93" s="11">
        <v>803.16024500000003</v>
      </c>
      <c r="M93" s="11">
        <v>929.68477499999995</v>
      </c>
      <c r="N93" s="11">
        <v>1108.9564109999999</v>
      </c>
      <c r="O93" s="11">
        <v>1456.144585</v>
      </c>
      <c r="P93" s="11">
        <v>1947.880281</v>
      </c>
      <c r="Q93" s="11">
        <v>2258.2479050000002</v>
      </c>
      <c r="R93" s="11">
        <v>2719.5482470000002</v>
      </c>
      <c r="S93" s="11">
        <v>3367.6422539999999</v>
      </c>
      <c r="T93" s="11">
        <v>4084.273702</v>
      </c>
      <c r="U93" s="11">
        <v>2650.3745760000002</v>
      </c>
      <c r="V93" s="11">
        <v>2872.6133669999999</v>
      </c>
      <c r="W93" s="11">
        <v>3299.954784</v>
      </c>
      <c r="X93" s="11">
        <v>3453.8192159999999</v>
      </c>
      <c r="Y93" s="11">
        <v>3511.5479650000002</v>
      </c>
      <c r="Z93" s="11">
        <v>4337.7506039999998</v>
      </c>
      <c r="AA93" s="11">
        <v>3827.0861930000001</v>
      </c>
      <c r="AB93" s="11">
        <v>3869.136575</v>
      </c>
      <c r="AC93" s="11">
        <v>4231.1695840000002</v>
      </c>
      <c r="AD93" s="11">
        <v>4708.7413159999996</v>
      </c>
      <c r="AE93" s="11">
        <v>4399.9105319999999</v>
      </c>
    </row>
    <row r="94" spans="1:31" ht="13.5" customHeight="1" x14ac:dyDescent="0.15">
      <c r="A94" s="1"/>
      <c r="B94" s="16" t="s">
        <v>118</v>
      </c>
      <c r="C94" s="13">
        <v>3002.47940293185</v>
      </c>
      <c r="D94" s="14">
        <v>5909.8170772732819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119</v>
      </c>
      <c r="C95" s="10">
        <v>4.8028900803491581</v>
      </c>
      <c r="D95" s="11">
        <v>19.987957382356598</v>
      </c>
      <c r="E95" s="11">
        <v>1.2069166195421199</v>
      </c>
      <c r="F95" s="11">
        <v>1.5141231639805899</v>
      </c>
      <c r="G95" s="11">
        <v>2.3795054581342496</v>
      </c>
      <c r="H95" s="11">
        <v>3.4553411032554897</v>
      </c>
      <c r="I95" s="11">
        <v>3.7265816321402498</v>
      </c>
      <c r="J95" s="11">
        <v>5.8454647467087479</v>
      </c>
      <c r="K95" s="11">
        <v>6.242</v>
      </c>
      <c r="L95" s="11">
        <v>8.4504160000000006</v>
      </c>
      <c r="M95" s="11">
        <v>11.738943000000001</v>
      </c>
      <c r="N95" s="11">
        <v>6.7470679999999996</v>
      </c>
      <c r="O95" s="11">
        <v>22.171825999999999</v>
      </c>
      <c r="P95" s="11">
        <v>9.6033120000000007</v>
      </c>
      <c r="Q95" s="11">
        <v>9.4394609999999997</v>
      </c>
      <c r="R95" s="11">
        <v>16.75291</v>
      </c>
      <c r="S95" s="11">
        <v>31.307283000000002</v>
      </c>
      <c r="T95" s="11">
        <v>27.917573999999998</v>
      </c>
      <c r="U95" s="11">
        <v>13.291724</v>
      </c>
      <c r="V95" s="11">
        <v>14.393370000000001</v>
      </c>
      <c r="W95" s="11">
        <v>21.068928</v>
      </c>
      <c r="X95" s="11">
        <v>92.845320999999998</v>
      </c>
      <c r="Y95" s="11">
        <v>40.924878</v>
      </c>
      <c r="Z95" s="11">
        <v>51.101249000000003</v>
      </c>
      <c r="AA95" s="11">
        <v>42.531840000000003</v>
      </c>
      <c r="AB95" s="11">
        <v>98.301581999999996</v>
      </c>
      <c r="AC95" s="11">
        <v>58.950077</v>
      </c>
      <c r="AD95" s="11">
        <v>87.109425999999999</v>
      </c>
      <c r="AE95" s="11">
        <v>142.69479100000001</v>
      </c>
    </row>
    <row r="96" spans="1:31" ht="13.5" customHeight="1" x14ac:dyDescent="0.15">
      <c r="A96" s="1"/>
      <c r="B96" s="16" t="s">
        <v>120</v>
      </c>
      <c r="C96" s="13">
        <v>15.387768271870701</v>
      </c>
      <c r="D96" s="14">
        <v>30.322913197359799</v>
      </c>
      <c r="E96" s="14">
        <v>13.256839452743</v>
      </c>
      <c r="F96" s="14">
        <v>11.036623437742099</v>
      </c>
      <c r="G96" s="14">
        <v>11.206074722679199</v>
      </c>
      <c r="H96" s="14">
        <v>10.8190120267915</v>
      </c>
      <c r="I96" s="14">
        <v>88.507608502738108</v>
      </c>
      <c r="J96" s="14">
        <v>22.385284319544901</v>
      </c>
      <c r="K96" s="14">
        <v>45.188000000000002</v>
      </c>
      <c r="L96" s="14">
        <v>179.861898</v>
      </c>
      <c r="M96" s="14">
        <v>205.49978400000001</v>
      </c>
      <c r="N96" s="14">
        <v>436.46801499999998</v>
      </c>
      <c r="O96" s="14">
        <v>79.502412000000007</v>
      </c>
      <c r="P96" s="14">
        <v>201.807276</v>
      </c>
      <c r="Q96" s="14">
        <v>108.485659</v>
      </c>
      <c r="R96" s="14">
        <v>192.14674500000001</v>
      </c>
      <c r="S96" s="14">
        <v>1148.6403350000001</v>
      </c>
      <c r="T96" s="14">
        <v>245.16999000000001</v>
      </c>
      <c r="U96" s="14">
        <v>48.169336000000001</v>
      </c>
      <c r="V96" s="14">
        <v>166.73149900000001</v>
      </c>
      <c r="W96" s="14">
        <v>139.10180600000001</v>
      </c>
      <c r="X96" s="14">
        <v>115.200828</v>
      </c>
      <c r="Y96" s="14">
        <v>196.76997299999999</v>
      </c>
      <c r="Z96" s="14">
        <v>59.411208000000002</v>
      </c>
      <c r="AA96" s="14">
        <v>21.428605999999998</v>
      </c>
      <c r="AB96" s="14">
        <v>22.569721999999999</v>
      </c>
      <c r="AC96" s="14">
        <v>235.58797100000001</v>
      </c>
      <c r="AD96" s="14">
        <v>32.076397999999998</v>
      </c>
      <c r="AE96" s="14">
        <v>33.482824999999998</v>
      </c>
    </row>
    <row r="97" spans="1:31" ht="13.5" customHeight="1" x14ac:dyDescent="0.15">
      <c r="A97" s="1"/>
      <c r="B97" s="16" t="s">
        <v>121</v>
      </c>
      <c r="C97" s="10">
        <v>2547.1388604946196</v>
      </c>
      <c r="D97" s="11">
        <v>3008.0179040385801</v>
      </c>
      <c r="E97" s="11">
        <v>3117.2947283283593</v>
      </c>
      <c r="F97" s="11">
        <v>3951.7694658635996</v>
      </c>
      <c r="G97" s="11">
        <v>4912.0762921294045</v>
      </c>
      <c r="H97" s="11">
        <v>5542.3184598819671</v>
      </c>
      <c r="I97" s="11">
        <v>6712.7176597983307</v>
      </c>
      <c r="J97" s="11">
        <v>8693.2209352099035</v>
      </c>
      <c r="K97" s="11">
        <v>9033.8430000000008</v>
      </c>
      <c r="L97" s="11">
        <v>9470.8957360000004</v>
      </c>
      <c r="M97" s="11">
        <v>9416.8405010000006</v>
      </c>
      <c r="N97" s="11">
        <v>10587.542702999999</v>
      </c>
      <c r="O97" s="11">
        <v>13423.433412</v>
      </c>
      <c r="P97" s="11">
        <v>15915.984622</v>
      </c>
      <c r="Q97" s="11">
        <v>16881.361809000002</v>
      </c>
      <c r="R97" s="11">
        <v>20060.627963999999</v>
      </c>
      <c r="S97" s="11">
        <v>23678.969109999998</v>
      </c>
      <c r="T97" s="11">
        <v>25686.205489</v>
      </c>
      <c r="U97" s="11">
        <v>16286.899769</v>
      </c>
      <c r="V97" s="11">
        <v>18730.265122000001</v>
      </c>
      <c r="W97" s="11">
        <v>21974.422632000002</v>
      </c>
      <c r="X97" s="11">
        <v>20827.158883</v>
      </c>
      <c r="Y97" s="11">
        <v>23239.363474000002</v>
      </c>
      <c r="Z97" s="11">
        <v>26343.405892999999</v>
      </c>
      <c r="AA97" s="11">
        <v>24199.073678000001</v>
      </c>
      <c r="AB97" s="11">
        <v>25189.668615999999</v>
      </c>
      <c r="AC97" s="11">
        <v>28156.562043999998</v>
      </c>
      <c r="AD97" s="11">
        <v>31001.030469000001</v>
      </c>
      <c r="AE97" s="11">
        <v>30167.214414999999</v>
      </c>
    </row>
    <row r="98" spans="1:31" ht="13.5" customHeight="1" x14ac:dyDescent="0.15">
      <c r="A98" s="1"/>
      <c r="B98" s="16" t="s">
        <v>122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>
        <v>44.889375000000001</v>
      </c>
      <c r="R98" s="14">
        <v>79.453417000000002</v>
      </c>
      <c r="S98" s="14">
        <v>120.747338</v>
      </c>
      <c r="T98" s="14">
        <v>148.75434999999999</v>
      </c>
      <c r="U98" s="14">
        <v>220.66243600000001</v>
      </c>
      <c r="V98" s="14">
        <v>234.76474300000001</v>
      </c>
      <c r="W98" s="14">
        <v>209.83909299999999</v>
      </c>
      <c r="X98" s="14">
        <v>196.264273</v>
      </c>
      <c r="Y98" s="14">
        <v>176.76329100000001</v>
      </c>
      <c r="Z98" s="14">
        <v>201.730684</v>
      </c>
      <c r="AA98" s="14">
        <v>172.32976199999999</v>
      </c>
      <c r="AB98" s="14">
        <v>202.32208800000001</v>
      </c>
      <c r="AC98" s="14">
        <v>215.21821600000001</v>
      </c>
      <c r="AD98" s="14">
        <v>277.11696899999998</v>
      </c>
      <c r="AE98" s="14">
        <v>286.56766199999998</v>
      </c>
    </row>
    <row r="99" spans="1:31" ht="13.5" customHeight="1" x14ac:dyDescent="0.15">
      <c r="A99" s="1"/>
      <c r="B99" s="16" t="s">
        <v>123</v>
      </c>
      <c r="C99" s="10"/>
      <c r="D99" s="11"/>
      <c r="E99" s="11">
        <v>37.944958403298109</v>
      </c>
      <c r="F99" s="11">
        <v>55.1713539821803</v>
      </c>
      <c r="G99" s="11">
        <v>104.82843057129499</v>
      </c>
      <c r="H99" s="11">
        <v>140.87964753368891</v>
      </c>
      <c r="I99" s="11">
        <v>148.90854270211301</v>
      </c>
      <c r="J99" s="11">
        <v>134.356286892421</v>
      </c>
      <c r="K99" s="11">
        <v>130.114</v>
      </c>
      <c r="L99" s="11">
        <v>136.77572499999999</v>
      </c>
      <c r="M99" s="11">
        <v>136.109362</v>
      </c>
      <c r="N99" s="11">
        <v>142.80376799999999</v>
      </c>
      <c r="O99" s="11">
        <v>180.36915999999999</v>
      </c>
      <c r="P99" s="11">
        <v>234.98428000000001</v>
      </c>
      <c r="Q99" s="11">
        <v>244.49032299999999</v>
      </c>
      <c r="R99" s="11">
        <v>277.49649299999999</v>
      </c>
      <c r="S99" s="11">
        <v>370.60912000000002</v>
      </c>
      <c r="T99" s="11">
        <v>459.413093</v>
      </c>
      <c r="U99" s="11">
        <v>304.09260799999998</v>
      </c>
      <c r="V99" s="11">
        <v>347.40836999999999</v>
      </c>
      <c r="W99" s="11">
        <v>478.720416</v>
      </c>
      <c r="X99" s="11">
        <v>469.18502100000001</v>
      </c>
      <c r="Y99" s="11">
        <v>478.88385499999998</v>
      </c>
      <c r="Z99" s="11">
        <v>430.14249699999999</v>
      </c>
      <c r="AA99" s="11">
        <v>316.64638300000001</v>
      </c>
      <c r="AB99" s="11">
        <v>315.86242299999998</v>
      </c>
      <c r="AC99" s="11">
        <v>415.61208299999998</v>
      </c>
      <c r="AD99" s="11">
        <v>481.54721499999999</v>
      </c>
      <c r="AE99" s="11">
        <v>476.3322</v>
      </c>
    </row>
    <row r="100" spans="1:31" ht="13.5" customHeight="1" x14ac:dyDescent="0.15">
      <c r="A100" s="1"/>
      <c r="B100" s="16" t="s">
        <v>124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>
        <v>40.080209000000004</v>
      </c>
      <c r="S100" s="14">
        <v>139.01189500000001</v>
      </c>
      <c r="T100" s="14">
        <v>221.63160199999999</v>
      </c>
      <c r="U100" s="14">
        <v>97.510510999999994</v>
      </c>
      <c r="V100" s="14">
        <v>78.643342000000004</v>
      </c>
      <c r="W100" s="14">
        <v>85.363836000000006</v>
      </c>
      <c r="X100" s="14">
        <v>91.905095000000003</v>
      </c>
      <c r="Y100" s="14">
        <v>99.202258999999998</v>
      </c>
      <c r="Z100" s="14">
        <v>102.896024</v>
      </c>
      <c r="AA100" s="14">
        <v>84.582674999999995</v>
      </c>
      <c r="AB100" s="14">
        <v>149.80533299999999</v>
      </c>
      <c r="AC100" s="14">
        <v>120.778432</v>
      </c>
      <c r="AD100" s="14">
        <v>147.51327499999999</v>
      </c>
      <c r="AE100" s="14">
        <v>133.442318</v>
      </c>
    </row>
    <row r="101" spans="1:31" ht="13.5" customHeight="1" x14ac:dyDescent="0.15">
      <c r="A101" s="1"/>
      <c r="B101" s="16" t="s">
        <v>125</v>
      </c>
      <c r="C101" s="10"/>
      <c r="D101" s="11"/>
      <c r="E101" s="11"/>
      <c r="F101" s="11">
        <v>224.78879047963699</v>
      </c>
      <c r="G101" s="11">
        <v>364.06497062123503</v>
      </c>
      <c r="H101" s="11">
        <v>267.00956520956601</v>
      </c>
      <c r="I101" s="11">
        <v>246.00663215847001</v>
      </c>
      <c r="J101" s="11">
        <v>270.15748692500699</v>
      </c>
      <c r="K101" s="11">
        <v>275.97300000000001</v>
      </c>
      <c r="L101" s="11">
        <v>254.645025</v>
      </c>
      <c r="M101" s="11">
        <v>224.77667299999999</v>
      </c>
      <c r="N101" s="11">
        <v>244.07614899999999</v>
      </c>
      <c r="O101" s="11">
        <v>260.68612000000002</v>
      </c>
      <c r="P101" s="11">
        <v>323.98709600000001</v>
      </c>
      <c r="Q101" s="11">
        <v>349.28975100000002</v>
      </c>
      <c r="R101" s="11">
        <v>426.74385699999999</v>
      </c>
      <c r="S101" s="11">
        <v>545.13919899999996</v>
      </c>
      <c r="T101" s="11">
        <v>695.01656400000002</v>
      </c>
      <c r="U101" s="11">
        <v>566.15607799999998</v>
      </c>
      <c r="V101" s="11">
        <v>600.30128400000001</v>
      </c>
      <c r="W101" s="11">
        <v>732.33593399999995</v>
      </c>
      <c r="X101" s="11">
        <v>657.72859100000005</v>
      </c>
      <c r="Y101" s="11">
        <v>729.22514000000001</v>
      </c>
      <c r="Z101" s="11">
        <v>908.54519400000004</v>
      </c>
      <c r="AA101" s="11">
        <v>945.15640499999995</v>
      </c>
      <c r="AB101" s="11">
        <v>1048.837534</v>
      </c>
      <c r="AC101" s="11">
        <v>1186.1349090000001</v>
      </c>
      <c r="AD101" s="11">
        <v>1429.2551089999999</v>
      </c>
      <c r="AE101" s="11">
        <v>1408.4132380000001</v>
      </c>
    </row>
    <row r="102" spans="1:31" ht="13.5" customHeight="1" x14ac:dyDescent="0.15">
      <c r="A102" s="1"/>
      <c r="B102" s="16" t="s">
        <v>126</v>
      </c>
      <c r="C102" s="13">
        <v>5132.7987253051588</v>
      </c>
      <c r="D102" s="14">
        <v>4688.2092405558278</v>
      </c>
      <c r="E102" s="14">
        <v>5866.6763325620896</v>
      </c>
      <c r="F102" s="14">
        <v>6420.1607419498141</v>
      </c>
      <c r="G102" s="14">
        <v>8875.703471283241</v>
      </c>
      <c r="H102" s="14">
        <v>10863.265691773493</v>
      </c>
      <c r="I102" s="14">
        <v>11911.435148447099</v>
      </c>
      <c r="J102" s="14">
        <v>13733.0515939053</v>
      </c>
      <c r="K102" s="14">
        <v>13176.357</v>
      </c>
      <c r="L102" s="14">
        <v>13358.030909999999</v>
      </c>
      <c r="M102" s="14">
        <v>13613.286338</v>
      </c>
      <c r="N102" s="14">
        <v>15233.070559</v>
      </c>
      <c r="O102" s="14">
        <v>18523.291899</v>
      </c>
      <c r="P102" s="14">
        <v>23320.013109</v>
      </c>
      <c r="Q102" s="14">
        <v>27598.656422</v>
      </c>
      <c r="R102" s="14">
        <v>36389.146597999999</v>
      </c>
      <c r="S102" s="14">
        <v>49677.397681000002</v>
      </c>
      <c r="T102" s="14">
        <v>60081.009211999997</v>
      </c>
      <c r="U102" s="14">
        <v>43421.923497999996</v>
      </c>
      <c r="V102" s="14">
        <v>49906.668093</v>
      </c>
      <c r="W102" s="14">
        <v>60602.390459000002</v>
      </c>
      <c r="X102" s="14">
        <v>53759.466399999998</v>
      </c>
      <c r="Y102" s="14">
        <v>56410.272786000001</v>
      </c>
      <c r="Z102" s="14">
        <v>63280.93651</v>
      </c>
      <c r="AA102" s="14">
        <v>57849.542792</v>
      </c>
      <c r="AB102" s="14">
        <v>60419.982174999997</v>
      </c>
      <c r="AC102" s="14">
        <v>66714.244554000004</v>
      </c>
      <c r="AD102" s="14">
        <v>74801.814400999996</v>
      </c>
      <c r="AE102" s="14">
        <v>73678.967180000007</v>
      </c>
    </row>
    <row r="103" spans="1:31" ht="13.5" customHeight="1" x14ac:dyDescent="0.15">
      <c r="A103" s="1"/>
      <c r="B103" s="16" t="s">
        <v>127</v>
      </c>
      <c r="C103" s="10">
        <v>739.21193895936096</v>
      </c>
      <c r="D103" s="11">
        <v>927.206006064691</v>
      </c>
      <c r="E103" s="11">
        <v>1090.3216675633596</v>
      </c>
      <c r="F103" s="11">
        <v>1246.7878578198199</v>
      </c>
      <c r="G103" s="11">
        <v>1795.0227201078899</v>
      </c>
      <c r="H103" s="11">
        <v>1925.754736845259</v>
      </c>
      <c r="I103" s="11">
        <v>1811.7600586687199</v>
      </c>
      <c r="J103" s="11">
        <v>2318.4734520375409</v>
      </c>
      <c r="K103" s="11">
        <v>2114.7339999999999</v>
      </c>
      <c r="L103" s="11">
        <v>2291.482207</v>
      </c>
      <c r="M103" s="11">
        <v>2782.817</v>
      </c>
      <c r="N103" s="11">
        <v>3114.437981</v>
      </c>
      <c r="O103" s="11">
        <v>3993.4269589999999</v>
      </c>
      <c r="P103" s="11">
        <v>5472.0484610000003</v>
      </c>
      <c r="Q103" s="11">
        <v>6529.7994209999997</v>
      </c>
      <c r="R103" s="11">
        <v>8991.0849660000003</v>
      </c>
      <c r="S103" s="11">
        <v>10686.295123</v>
      </c>
      <c r="T103" s="11">
        <v>13221.797485999999</v>
      </c>
      <c r="U103" s="11">
        <v>8938.5082629999997</v>
      </c>
      <c r="V103" s="11">
        <v>9660.6861050000007</v>
      </c>
      <c r="W103" s="11">
        <v>12255.541214999999</v>
      </c>
      <c r="X103" s="11">
        <v>11765.813851999999</v>
      </c>
      <c r="Y103" s="11">
        <v>12795.625119</v>
      </c>
      <c r="Z103" s="11">
        <v>14285.398723</v>
      </c>
      <c r="AA103" s="11">
        <v>13553.162087000001</v>
      </c>
      <c r="AB103" s="11">
        <v>15006.050901000001</v>
      </c>
      <c r="AC103" s="11">
        <v>17104.525726</v>
      </c>
      <c r="AD103" s="11">
        <v>19191.891342999999</v>
      </c>
      <c r="AE103" s="11">
        <v>18843.130332000001</v>
      </c>
    </row>
    <row r="104" spans="1:31" ht="13.5" customHeight="1" x14ac:dyDescent="0.15">
      <c r="A104" s="1"/>
      <c r="B104" s="16" t="s">
        <v>128</v>
      </c>
      <c r="C104" s="13"/>
      <c r="D104" s="14"/>
      <c r="E104" s="14">
        <v>6877.1941122233893</v>
      </c>
      <c r="F104" s="14">
        <v>6644.0618468827197</v>
      </c>
      <c r="G104" s="14">
        <v>7217.41095428678</v>
      </c>
      <c r="H104" s="14">
        <v>7604.6726161394627</v>
      </c>
      <c r="I104" s="14">
        <v>9429.9678977256735</v>
      </c>
      <c r="J104" s="14">
        <v>8181.1175520791303</v>
      </c>
      <c r="K104" s="14">
        <v>5359.69</v>
      </c>
      <c r="L104" s="14">
        <v>6093.2888789999997</v>
      </c>
      <c r="M104" s="14">
        <v>9174.5414760000003</v>
      </c>
      <c r="N104" s="14">
        <v>10783.525503999999</v>
      </c>
      <c r="O104" s="14">
        <v>13743.367377</v>
      </c>
      <c r="P104" s="14">
        <v>18662.678387</v>
      </c>
      <c r="Q104" s="14">
        <v>21259.974234000001</v>
      </c>
      <c r="R104" s="14">
        <v>29159.799428999999</v>
      </c>
      <c r="S104" s="14">
        <v>38602.478067999997</v>
      </c>
      <c r="T104" s="14">
        <v>47503.359347999998</v>
      </c>
      <c r="U104" s="14">
        <v>28781.668337999999</v>
      </c>
      <c r="V104" s="14">
        <v>34766.057249999998</v>
      </c>
      <c r="W104" s="14">
        <v>47899.333243000001</v>
      </c>
      <c r="X104" s="14">
        <v>48760.200269000001</v>
      </c>
      <c r="Y104" s="14">
        <v>47497.386616000003</v>
      </c>
      <c r="Z104" s="14">
        <v>38952.894043</v>
      </c>
      <c r="AA104" s="14">
        <v>24025.236373</v>
      </c>
      <c r="AB104" s="14">
        <v>23847.517187000001</v>
      </c>
      <c r="AC104" s="14">
        <v>29173.595033000001</v>
      </c>
      <c r="AD104" s="14">
        <v>30654.033026000001</v>
      </c>
      <c r="AE104" s="14">
        <v>29855.085831</v>
      </c>
    </row>
    <row r="105" spans="1:31" ht="13.5" customHeight="1" x14ac:dyDescent="0.15">
      <c r="A105" s="1"/>
      <c r="B105" s="16" t="s">
        <v>129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>
        <v>1006.947821</v>
      </c>
      <c r="S105" s="11">
        <v>1997.8997340000001</v>
      </c>
      <c r="T105" s="11">
        <v>2555.873509</v>
      </c>
      <c r="U105" s="11">
        <v>1710.0457429999999</v>
      </c>
      <c r="V105" s="11">
        <v>1680.2850659999999</v>
      </c>
      <c r="W105" s="11">
        <v>2038.978433</v>
      </c>
      <c r="X105" s="11">
        <v>1950.4927580000001</v>
      </c>
      <c r="Y105" s="11">
        <v>2082.2671140000002</v>
      </c>
      <c r="Z105" s="11">
        <v>2241.229425</v>
      </c>
      <c r="AA105" s="11">
        <v>2163.6242470000002</v>
      </c>
      <c r="AB105" s="11">
        <v>2303.0517500000001</v>
      </c>
      <c r="AC105" s="11">
        <v>2635.8453479999998</v>
      </c>
      <c r="AD105" s="11">
        <v>3131.7408679999999</v>
      </c>
      <c r="AE105" s="11">
        <v>3265.841543</v>
      </c>
    </row>
    <row r="106" spans="1:31" ht="13.5" customHeight="1" x14ac:dyDescent="0.15">
      <c r="A106" s="1"/>
      <c r="B106" s="16" t="s">
        <v>130</v>
      </c>
      <c r="C106" s="13"/>
      <c r="D106" s="14"/>
      <c r="E106" s="14"/>
      <c r="F106" s="14">
        <v>53.874280959703931</v>
      </c>
      <c r="G106" s="14">
        <v>87.576129336973921</v>
      </c>
      <c r="H106" s="14">
        <v>482.22486732489597</v>
      </c>
      <c r="I106" s="14">
        <v>618.04834233818792</v>
      </c>
      <c r="J106" s="14">
        <v>593.09647400322297</v>
      </c>
      <c r="K106" s="14">
        <v>349.03500000000003</v>
      </c>
      <c r="L106" s="14"/>
      <c r="M106" s="14"/>
      <c r="N106" s="14"/>
      <c r="O106" s="14"/>
      <c r="P106" s="14">
        <v>1289.4471120000001</v>
      </c>
      <c r="Q106" s="14">
        <v>553.86824300000001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131</v>
      </c>
      <c r="C107" s="10">
        <v>4326.0949077266596</v>
      </c>
      <c r="D107" s="11">
        <v>4230.5922982386701</v>
      </c>
      <c r="E107" s="11">
        <v>5088.8461263169202</v>
      </c>
      <c r="F107" s="11">
        <v>3877.3371343088702</v>
      </c>
      <c r="G107" s="11">
        <v>6355.8573278216199</v>
      </c>
      <c r="H107" s="11">
        <v>7574.8686032094001</v>
      </c>
      <c r="I107" s="11">
        <v>7925.7081428663996</v>
      </c>
      <c r="J107" s="11">
        <v>7742.0404538740959</v>
      </c>
      <c r="K107" s="11">
        <v>6269.6390000000001</v>
      </c>
      <c r="L107" s="11">
        <v>7637.8770409999997</v>
      </c>
      <c r="M107" s="11">
        <v>5329.6657930000001</v>
      </c>
      <c r="N107" s="11">
        <v>7122.6062529999999</v>
      </c>
      <c r="O107" s="11">
        <v>10039.292459</v>
      </c>
      <c r="P107" s="11">
        <v>14647.899918999999</v>
      </c>
      <c r="Q107" s="11">
        <v>15394.024939000001</v>
      </c>
      <c r="R107" s="11">
        <v>17720.959815999999</v>
      </c>
      <c r="S107" s="11">
        <v>20479.64559</v>
      </c>
      <c r="T107" s="11">
        <v>22198.477487</v>
      </c>
      <c r="U107" s="11">
        <v>16212.860945</v>
      </c>
      <c r="V107" s="11">
        <v>21454.602358</v>
      </c>
      <c r="W107" s="11">
        <v>27979.945726000002</v>
      </c>
      <c r="X107" s="11">
        <v>25717.922351000001</v>
      </c>
      <c r="Y107" s="11">
        <v>28359.735809000002</v>
      </c>
      <c r="Z107" s="11">
        <v>25859.591486000001</v>
      </c>
      <c r="AA107" s="11">
        <v>25098.235218000002</v>
      </c>
      <c r="AB107" s="11">
        <v>24568.524068999999</v>
      </c>
      <c r="AC107" s="11">
        <v>24681.674695999998</v>
      </c>
      <c r="AD107" s="11">
        <v>23301.963058000001</v>
      </c>
      <c r="AE107" s="11">
        <v>22446.331397999998</v>
      </c>
    </row>
    <row r="108" spans="1:31" ht="13.5" customHeight="1" x14ac:dyDescent="0.15">
      <c r="A108" s="1"/>
      <c r="B108" s="16" t="s">
        <v>132</v>
      </c>
      <c r="C108" s="13">
        <v>4186.2647848203987</v>
      </c>
      <c r="D108" s="14">
        <v>3199.85256767694</v>
      </c>
      <c r="E108" s="14">
        <v>93.938000000000002</v>
      </c>
      <c r="F108" s="14">
        <v>84.807148966077506</v>
      </c>
      <c r="G108" s="14"/>
      <c r="H108" s="14"/>
      <c r="I108" s="14"/>
      <c r="J108" s="14"/>
      <c r="K108" s="14"/>
      <c r="L108" s="14">
        <v>451.97564699999998</v>
      </c>
      <c r="M108" s="14">
        <v>592.30177700000002</v>
      </c>
      <c r="N108" s="14">
        <v>823.375765</v>
      </c>
      <c r="O108" s="14">
        <v>1023.276539</v>
      </c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133</v>
      </c>
      <c r="C109" s="10"/>
      <c r="D109" s="11"/>
      <c r="E109" s="11">
        <v>930.10702186768913</v>
      </c>
      <c r="F109" s="11">
        <v>1098.8845928426699</v>
      </c>
      <c r="G109" s="11">
        <v>1256.9050358944801</v>
      </c>
      <c r="H109" s="11">
        <v>1289.8814031039201</v>
      </c>
      <c r="I109" s="11">
        <v>1534.7827323522301</v>
      </c>
      <c r="J109" s="11">
        <v>1632.8463567651802</v>
      </c>
      <c r="K109" s="11">
        <v>1079.52</v>
      </c>
      <c r="L109" s="11">
        <v>1310.7438970000001</v>
      </c>
      <c r="M109" s="11">
        <v>1810.5338449999999</v>
      </c>
      <c r="N109" s="11">
        <v>2167.7010150000001</v>
      </c>
      <c r="O109" s="11">
        <v>2942.3230389999999</v>
      </c>
      <c r="P109" s="11">
        <v>3709.85196</v>
      </c>
      <c r="Q109" s="11">
        <v>4497.9245350000001</v>
      </c>
      <c r="R109" s="11">
        <v>6184.5425480000004</v>
      </c>
      <c r="S109" s="11">
        <v>8094.1620469999998</v>
      </c>
      <c r="T109" s="11">
        <v>9542.9125509999994</v>
      </c>
      <c r="U109" s="11">
        <v>4951.3003980000003</v>
      </c>
      <c r="V109" s="11">
        <v>5811.2209389999998</v>
      </c>
      <c r="W109" s="11">
        <v>7428.5282109999998</v>
      </c>
      <c r="X109" s="11">
        <v>7368.5802530000001</v>
      </c>
      <c r="Y109" s="11">
        <v>7116.7548660000002</v>
      </c>
      <c r="Z109" s="11">
        <v>4751.2173279999997</v>
      </c>
      <c r="AA109" s="11">
        <v>3430.9217349999999</v>
      </c>
      <c r="AB109" s="11">
        <v>4036.6221230000001</v>
      </c>
      <c r="AC109" s="11">
        <v>5013.014518</v>
      </c>
      <c r="AD109" s="11">
        <v>5414.3795229999996</v>
      </c>
      <c r="AE109" s="11">
        <v>5503.6266400000004</v>
      </c>
    </row>
    <row r="110" spans="1:31" ht="13.5" customHeight="1" x14ac:dyDescent="0.15">
      <c r="A110" s="1"/>
      <c r="B110" s="16" t="s">
        <v>134</v>
      </c>
      <c r="C110" s="13">
        <v>11071.870069088</v>
      </c>
      <c r="D110" s="14">
        <v>3850.0296090612301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ht="13.5" customHeight="1" x14ac:dyDescent="0.15">
      <c r="A111" s="1"/>
      <c r="B111" s="16" t="s">
        <v>135</v>
      </c>
      <c r="C111" s="10">
        <v>56.485118837525206</v>
      </c>
      <c r="D111" s="11">
        <v>59.909699600513207</v>
      </c>
      <c r="E111" s="11">
        <v>37.714882963290599</v>
      </c>
      <c r="F111" s="11">
        <v>32.013901558502198</v>
      </c>
      <c r="G111" s="11">
        <v>43.433427320263199</v>
      </c>
      <c r="H111" s="11">
        <v>40.328922283603305</v>
      </c>
      <c r="I111" s="11">
        <v>36.212480177668702</v>
      </c>
      <c r="J111" s="11">
        <v>34.288777004551406</v>
      </c>
      <c r="K111" s="11">
        <v>29.225999999999999</v>
      </c>
      <c r="L111" s="11">
        <v>27.040315</v>
      </c>
      <c r="M111" s="11">
        <v>32.702008999999997</v>
      </c>
      <c r="N111" s="11">
        <v>34.592272999999999</v>
      </c>
      <c r="O111" s="11">
        <v>33.420698999999999</v>
      </c>
      <c r="P111" s="11">
        <v>41.217013000000001</v>
      </c>
      <c r="Q111" s="11">
        <v>45.681927000000002</v>
      </c>
      <c r="R111" s="11">
        <v>39.958393999999998</v>
      </c>
      <c r="S111" s="11">
        <v>53.071784999999998</v>
      </c>
      <c r="T111" s="11">
        <v>50.621063999999997</v>
      </c>
      <c r="U111" s="11">
        <v>40.661496999999997</v>
      </c>
      <c r="V111" s="11">
        <v>48.371256000000002</v>
      </c>
      <c r="W111" s="11">
        <v>46.602521000000003</v>
      </c>
      <c r="X111" s="11">
        <v>38.317996000000001</v>
      </c>
      <c r="Y111" s="11">
        <v>41.817813999999998</v>
      </c>
      <c r="Z111" s="11">
        <v>51.502032</v>
      </c>
      <c r="AA111" s="11">
        <v>36.732531000000002</v>
      </c>
      <c r="AB111" s="11">
        <v>44.693035000000002</v>
      </c>
      <c r="AC111" s="11">
        <v>44.041558999999999</v>
      </c>
      <c r="AD111" s="11">
        <v>50.818938000000003</v>
      </c>
      <c r="AE111" s="11">
        <v>49.071776</v>
      </c>
    </row>
    <row r="112" spans="1:31" ht="13.5" customHeight="1" x14ac:dyDescent="0.15">
      <c r="A112" s="1"/>
      <c r="B112" s="15" t="s">
        <v>136</v>
      </c>
      <c r="C112" s="13">
        <v>13736.889821262188</v>
      </c>
      <c r="D112" s="14">
        <v>15730.989478442398</v>
      </c>
      <c r="E112" s="14">
        <v>13541.142437781218</v>
      </c>
      <c r="F112" s="14">
        <v>13977.510943006908</v>
      </c>
      <c r="G112" s="14">
        <v>14407.394209736578</v>
      </c>
      <c r="H112" s="14">
        <v>14131.611487390843</v>
      </c>
      <c r="I112" s="14">
        <v>14385.89844245018</v>
      </c>
      <c r="J112" s="14">
        <v>14832.861000707082</v>
      </c>
      <c r="K112" s="14">
        <v>13845.189771995792</v>
      </c>
      <c r="L112" s="14">
        <v>13669.092624999999</v>
      </c>
      <c r="M112" s="14">
        <v>15915.933279999999</v>
      </c>
      <c r="N112" s="14">
        <v>18053.464001</v>
      </c>
      <c r="O112" s="14">
        <v>21853.736122999999</v>
      </c>
      <c r="P112" s="14">
        <v>27507.071215</v>
      </c>
      <c r="Q112" s="14">
        <v>31868.417887</v>
      </c>
      <c r="R112" s="14">
        <v>35922.121615999997</v>
      </c>
      <c r="S112" s="14">
        <v>42825.362960999999</v>
      </c>
      <c r="T112" s="14">
        <v>53042.543213999998</v>
      </c>
      <c r="U112" s="14">
        <v>44722.777095999998</v>
      </c>
      <c r="V112" s="14">
        <v>48880.518586999999</v>
      </c>
      <c r="W112" s="14">
        <v>50707.359844999999</v>
      </c>
      <c r="X112" s="14">
        <v>52935.672352000001</v>
      </c>
      <c r="Y112" s="14">
        <v>55323.209533000001</v>
      </c>
      <c r="Z112" s="14">
        <v>58380.850315000003</v>
      </c>
      <c r="AA112" s="14">
        <v>53235.918479</v>
      </c>
      <c r="AB112" s="14">
        <v>52158.308951999999</v>
      </c>
      <c r="AC112" s="14">
        <v>49577.608508999998</v>
      </c>
      <c r="AD112" s="14">
        <v>44506.082139999999</v>
      </c>
      <c r="AE112" s="14">
        <v>42121.451542000003</v>
      </c>
    </row>
    <row r="113" spans="1:31" ht="13.5" customHeight="1" x14ac:dyDescent="0.15">
      <c r="A113" s="1"/>
      <c r="B113" s="16" t="s">
        <v>137</v>
      </c>
      <c r="C113" s="10">
        <v>17.099100698470398</v>
      </c>
      <c r="D113" s="11">
        <v>10.743758802424098</v>
      </c>
      <c r="E113" s="11">
        <v>10.947696542123602</v>
      </c>
      <c r="F113" s="11">
        <v>18.445149506579298</v>
      </c>
      <c r="G113" s="11">
        <v>16.6720518507158</v>
      </c>
      <c r="H113" s="11">
        <v>19.1425970922548</v>
      </c>
      <c r="I113" s="11">
        <v>15.615194995435999</v>
      </c>
      <c r="J113" s="11">
        <v>14.2789134217875</v>
      </c>
      <c r="K113" s="11">
        <v>12.363</v>
      </c>
      <c r="L113" s="11">
        <v>14.626212000000001</v>
      </c>
      <c r="M113" s="11">
        <v>14.493722999999999</v>
      </c>
      <c r="N113" s="11">
        <v>52.058881999999997</v>
      </c>
      <c r="O113" s="11">
        <v>94.736075999999997</v>
      </c>
      <c r="P113" s="11">
        <v>118.14782</v>
      </c>
      <c r="Q113" s="11">
        <v>150.270107</v>
      </c>
      <c r="R113" s="11">
        <v>250.38488799999999</v>
      </c>
      <c r="S113" s="11">
        <v>185.441958</v>
      </c>
      <c r="T113" s="11">
        <v>389.57687399999998</v>
      </c>
      <c r="U113" s="11">
        <v>309.75376299999999</v>
      </c>
      <c r="V113" s="11">
        <v>356.75642399999998</v>
      </c>
      <c r="W113" s="11">
        <v>392.19283200000001</v>
      </c>
      <c r="X113" s="11">
        <v>376.21959900000002</v>
      </c>
      <c r="Y113" s="11">
        <v>216.48182800000001</v>
      </c>
      <c r="Z113" s="11">
        <v>151.25583</v>
      </c>
      <c r="AA113" s="11">
        <v>89.631435999999994</v>
      </c>
      <c r="AB113" s="11">
        <v>55.384698</v>
      </c>
      <c r="AC113" s="11">
        <v>94.936109000000002</v>
      </c>
      <c r="AD113" s="11">
        <v>95.511903000000004</v>
      </c>
      <c r="AE113" s="11">
        <v>73.126147000000003</v>
      </c>
    </row>
    <row r="114" spans="1:31" ht="13.5" customHeight="1" x14ac:dyDescent="0.15">
      <c r="A114" s="1"/>
      <c r="B114" s="16" t="s">
        <v>138</v>
      </c>
      <c r="C114" s="13">
        <v>738.99634511289912</v>
      </c>
      <c r="D114" s="14">
        <v>538.20538950022626</v>
      </c>
      <c r="E114" s="14">
        <v>371.868089729009</v>
      </c>
      <c r="F114" s="14">
        <v>464.38818573812802</v>
      </c>
      <c r="G114" s="14">
        <v>540.2090133132881</v>
      </c>
      <c r="H114" s="14">
        <v>409.84159311331598</v>
      </c>
      <c r="I114" s="14">
        <v>349.31099899754901</v>
      </c>
      <c r="J114" s="14">
        <v>565.49233049024906</v>
      </c>
      <c r="K114" s="14">
        <v>606.77499999999998</v>
      </c>
      <c r="L114" s="14">
        <v>556.01028499999995</v>
      </c>
      <c r="M114" s="14">
        <v>711.29612299999997</v>
      </c>
      <c r="N114" s="14">
        <v>848.38536499999998</v>
      </c>
      <c r="O114" s="14">
        <v>779.66168200000004</v>
      </c>
      <c r="P114" s="14">
        <v>1215.231984</v>
      </c>
      <c r="Q114" s="14">
        <v>1335.741186</v>
      </c>
      <c r="R114" s="14">
        <v>1345.8891900000001</v>
      </c>
      <c r="S114" s="14">
        <v>1608.412728</v>
      </c>
      <c r="T114" s="14">
        <v>2177.7525639999999</v>
      </c>
      <c r="U114" s="14">
        <v>2197.8435169999998</v>
      </c>
      <c r="V114" s="14">
        <v>1877.0633829999999</v>
      </c>
      <c r="W114" s="14">
        <v>2149.2350390000001</v>
      </c>
      <c r="X114" s="14">
        <v>2382.6251299999999</v>
      </c>
      <c r="Y114" s="14">
        <v>2733.8167279999998</v>
      </c>
      <c r="Z114" s="14">
        <v>3451.244279</v>
      </c>
      <c r="AA114" s="14">
        <v>2657.7953040000002</v>
      </c>
      <c r="AB114" s="14">
        <v>3540.7543329999999</v>
      </c>
      <c r="AC114" s="14">
        <v>3470.6027800000002</v>
      </c>
      <c r="AD114" s="14">
        <v>2545.1792919999998</v>
      </c>
      <c r="AE114" s="14">
        <v>2274.0618789999999</v>
      </c>
    </row>
    <row r="115" spans="1:31" ht="13.5" customHeight="1" x14ac:dyDescent="0.15">
      <c r="A115" s="1"/>
      <c r="B115" s="16" t="s">
        <v>139</v>
      </c>
      <c r="C115" s="10"/>
      <c r="D115" s="11"/>
      <c r="E115" s="11"/>
      <c r="F115" s="11">
        <v>14.404153716305199</v>
      </c>
      <c r="G115" s="11">
        <v>21.360373839140401</v>
      </c>
      <c r="H115" s="11">
        <v>67.651577027574831</v>
      </c>
      <c r="I115" s="11">
        <v>29.829611401003302</v>
      </c>
      <c r="J115" s="11">
        <v>30.861259482432398</v>
      </c>
      <c r="K115" s="11">
        <v>26.343</v>
      </c>
      <c r="L115" s="11">
        <v>30.907893000000001</v>
      </c>
      <c r="M115" s="11">
        <v>34.227710000000002</v>
      </c>
      <c r="N115" s="11">
        <v>40.598816999999997</v>
      </c>
      <c r="O115" s="11">
        <v>77.340828000000002</v>
      </c>
      <c r="P115" s="11">
        <v>62.317712999999998</v>
      </c>
      <c r="Q115" s="11">
        <v>120.243864</v>
      </c>
      <c r="R115" s="11">
        <v>102.490135</v>
      </c>
      <c r="S115" s="11">
        <v>134.78405100000001</v>
      </c>
      <c r="T115" s="11">
        <v>150.40797499999999</v>
      </c>
      <c r="U115" s="11">
        <v>195.17098300000001</v>
      </c>
      <c r="V115" s="11">
        <v>156.001363</v>
      </c>
      <c r="W115" s="11">
        <v>166.687386</v>
      </c>
      <c r="X115" s="11">
        <v>178.67595399999999</v>
      </c>
      <c r="Y115" s="11">
        <v>170.16126700000001</v>
      </c>
      <c r="Z115" s="11">
        <v>170.24981500000001</v>
      </c>
      <c r="AA115" s="11">
        <v>163.905055</v>
      </c>
      <c r="AB115" s="11">
        <v>167.77260000000001</v>
      </c>
      <c r="AC115" s="11">
        <v>172.61023599999999</v>
      </c>
      <c r="AD115" s="11">
        <v>236.49057999999999</v>
      </c>
      <c r="AE115" s="11">
        <v>202.16665900000001</v>
      </c>
    </row>
    <row r="116" spans="1:31" ht="13.5" customHeight="1" x14ac:dyDescent="0.15">
      <c r="A116" s="1"/>
      <c r="B116" s="16" t="s">
        <v>140</v>
      </c>
      <c r="C116" s="13"/>
      <c r="D116" s="14"/>
      <c r="E116" s="14"/>
      <c r="F116" s="14">
        <v>37.060857815728575</v>
      </c>
      <c r="G116" s="14">
        <v>52.097864148758298</v>
      </c>
      <c r="H116" s="14">
        <v>76.380337283173859</v>
      </c>
      <c r="I116" s="14">
        <v>70.988163820483393</v>
      </c>
      <c r="J116" s="14">
        <v>108.92003657863999</v>
      </c>
      <c r="K116" s="14">
        <v>69.055999999999997</v>
      </c>
      <c r="L116" s="14">
        <v>81.077161000000004</v>
      </c>
      <c r="M116" s="14">
        <v>81.225800000000007</v>
      </c>
      <c r="N116" s="14">
        <v>122.31689</v>
      </c>
      <c r="O116" s="14">
        <v>212.44344899999999</v>
      </c>
      <c r="P116" s="14">
        <v>291.34302500000001</v>
      </c>
      <c r="Q116" s="14">
        <v>544.17747899999995</v>
      </c>
      <c r="R116" s="14">
        <v>609.13063899999997</v>
      </c>
      <c r="S116" s="14">
        <v>608.78427699999997</v>
      </c>
      <c r="T116" s="14">
        <v>774.93402200000003</v>
      </c>
      <c r="U116" s="14">
        <v>600.65036899999996</v>
      </c>
      <c r="V116" s="14">
        <v>970.32942300000002</v>
      </c>
      <c r="W116" s="14">
        <v>1166.560277</v>
      </c>
      <c r="X116" s="14">
        <v>992.08331299999998</v>
      </c>
      <c r="Y116" s="14">
        <v>1090.700531</v>
      </c>
      <c r="Z116" s="14">
        <v>1023.130828</v>
      </c>
      <c r="AA116" s="14">
        <v>747.84948999999995</v>
      </c>
      <c r="AB116" s="14">
        <v>350.02580699999999</v>
      </c>
      <c r="AC116" s="14">
        <v>402.08333499999998</v>
      </c>
      <c r="AD116" s="14">
        <v>511.54355399999997</v>
      </c>
      <c r="AE116" s="14">
        <v>496.07529599999998</v>
      </c>
    </row>
    <row r="117" spans="1:31" ht="13.5" customHeight="1" x14ac:dyDescent="0.15">
      <c r="A117" s="1"/>
      <c r="B117" s="16" t="s">
        <v>141</v>
      </c>
      <c r="C117" s="10">
        <v>147.748459760358</v>
      </c>
      <c r="D117" s="11">
        <v>217.046714897214</v>
      </c>
      <c r="E117" s="11">
        <v>146.70017098496601</v>
      </c>
      <c r="F117" s="11">
        <v>139.13035793128594</v>
      </c>
      <c r="G117" s="11">
        <v>138.851925798574</v>
      </c>
      <c r="H117" s="11">
        <v>154.50653697360991</v>
      </c>
      <c r="I117" s="11">
        <v>143.79607452074902</v>
      </c>
      <c r="J117" s="11">
        <v>178.084730792811</v>
      </c>
      <c r="K117" s="11">
        <v>120.86499999999999</v>
      </c>
      <c r="L117" s="11">
        <v>141.89720600000001</v>
      </c>
      <c r="M117" s="11">
        <v>176.95455799999999</v>
      </c>
      <c r="N117" s="11">
        <v>235.47863100000001</v>
      </c>
      <c r="O117" s="11">
        <v>243.172166</v>
      </c>
      <c r="P117" s="11">
        <v>327.81336499999998</v>
      </c>
      <c r="Q117" s="11">
        <v>362.91765900000001</v>
      </c>
      <c r="R117" s="11">
        <v>400.12952100000001</v>
      </c>
      <c r="S117" s="11">
        <v>444.27158700000001</v>
      </c>
      <c r="T117" s="11">
        <v>511.36414000000002</v>
      </c>
      <c r="U117" s="11">
        <v>424.943805</v>
      </c>
      <c r="V117" s="11">
        <v>466.25343700000002</v>
      </c>
      <c r="W117" s="11">
        <v>647.27693299999999</v>
      </c>
      <c r="X117" s="11">
        <v>504.012291</v>
      </c>
      <c r="Y117" s="11">
        <v>467.71473099999997</v>
      </c>
      <c r="Z117" s="11">
        <v>494.17200500000001</v>
      </c>
      <c r="AA117" s="11">
        <v>455.40061100000003</v>
      </c>
      <c r="AB117" s="11">
        <v>370.572227</v>
      </c>
      <c r="AC117" s="11">
        <v>501.08180800000002</v>
      </c>
      <c r="AD117" s="11">
        <v>425.97256299999998</v>
      </c>
      <c r="AE117" s="11">
        <v>420.60118899999998</v>
      </c>
    </row>
    <row r="118" spans="1:31" ht="13.5" customHeight="1" x14ac:dyDescent="0.15">
      <c r="A118" s="1"/>
      <c r="B118" s="16" t="s">
        <v>142</v>
      </c>
      <c r="C118" s="13">
        <v>8.8101793095583947</v>
      </c>
      <c r="D118" s="14">
        <v>13.727688276242596</v>
      </c>
      <c r="E118" s="14">
        <v>9.2959081543588677</v>
      </c>
      <c r="F118" s="14">
        <v>6.6516377613615809</v>
      </c>
      <c r="G118" s="14">
        <v>9.9505620289614853</v>
      </c>
      <c r="H118" s="14">
        <v>5.7284779097232033</v>
      </c>
      <c r="I118" s="14">
        <v>9.6395953370775853</v>
      </c>
      <c r="J118" s="14">
        <v>9.061108697091445</v>
      </c>
      <c r="K118" s="14">
        <v>8.0890000000000004</v>
      </c>
      <c r="L118" s="14">
        <v>8.6530430000000003</v>
      </c>
      <c r="M118" s="14">
        <v>14.392098000000001</v>
      </c>
      <c r="N118" s="14">
        <v>16.003319999999999</v>
      </c>
      <c r="O118" s="14">
        <v>12.883554</v>
      </c>
      <c r="P118" s="14">
        <v>11.796865</v>
      </c>
      <c r="Q118" s="14">
        <v>7.8146459999999998</v>
      </c>
      <c r="R118" s="14">
        <v>16.757821</v>
      </c>
      <c r="S118" s="14">
        <v>28.365414000000001</v>
      </c>
      <c r="T118" s="14">
        <v>19.183330000000002</v>
      </c>
      <c r="U118" s="14">
        <v>13.758077999999999</v>
      </c>
      <c r="V118" s="14">
        <v>9.0406040000000001</v>
      </c>
      <c r="W118" s="14">
        <v>10.276282</v>
      </c>
      <c r="X118" s="14">
        <v>13.462424</v>
      </c>
      <c r="Y118" s="14">
        <v>22.863147999999999</v>
      </c>
      <c r="Z118" s="14">
        <v>10.736522000000001</v>
      </c>
      <c r="AA118" s="14">
        <v>20.547979000000002</v>
      </c>
      <c r="AB118" s="14">
        <v>24.073032999999999</v>
      </c>
      <c r="AC118" s="14">
        <v>22.008845999999998</v>
      </c>
      <c r="AD118" s="14">
        <v>16.713715000000001</v>
      </c>
      <c r="AE118" s="14">
        <v>18.739568999999999</v>
      </c>
    </row>
    <row r="119" spans="1:31" ht="13.5" customHeight="1" x14ac:dyDescent="0.15">
      <c r="A119" s="1"/>
      <c r="B119" s="16" t="s">
        <v>143</v>
      </c>
      <c r="C119" s="10">
        <v>1101.15333334449</v>
      </c>
      <c r="D119" s="11">
        <v>1231.5562436512898</v>
      </c>
      <c r="E119" s="11">
        <v>1296.7775196775401</v>
      </c>
      <c r="F119" s="11">
        <v>1287.0177751014089</v>
      </c>
      <c r="G119" s="11">
        <v>1514.7408507826499</v>
      </c>
      <c r="H119" s="11">
        <v>1695.52019843732</v>
      </c>
      <c r="I119" s="11">
        <v>1884.6765519403</v>
      </c>
      <c r="J119" s="11">
        <v>1907.9516032828201</v>
      </c>
      <c r="K119" s="11">
        <v>2088.2109999999998</v>
      </c>
      <c r="L119" s="11">
        <v>1476.442067</v>
      </c>
      <c r="M119" s="11">
        <v>1317.462055</v>
      </c>
      <c r="N119" s="11">
        <v>1327.880249</v>
      </c>
      <c r="O119" s="11">
        <v>1462.2425009999999</v>
      </c>
      <c r="P119" s="11">
        <v>1772.181736</v>
      </c>
      <c r="Q119" s="11">
        <v>2093.756367</v>
      </c>
      <c r="R119" s="11">
        <v>2323.0176329999999</v>
      </c>
      <c r="S119" s="11">
        <v>2907.8083740000002</v>
      </c>
      <c r="T119" s="11">
        <v>3981.711045</v>
      </c>
      <c r="U119" s="11">
        <v>3730.1604710000001</v>
      </c>
      <c r="V119" s="11">
        <v>3985.6673569999998</v>
      </c>
      <c r="W119" s="11">
        <v>3282.3814809999999</v>
      </c>
      <c r="X119" s="11">
        <v>3382.281375</v>
      </c>
      <c r="Y119" s="11">
        <v>3141.655565</v>
      </c>
      <c r="Z119" s="11">
        <v>3802.9635659999999</v>
      </c>
      <c r="AA119" s="11">
        <v>3676.4793319999999</v>
      </c>
      <c r="AB119" s="11">
        <v>4854.7345160000004</v>
      </c>
      <c r="AC119" s="11">
        <v>4884.5129559999996</v>
      </c>
      <c r="AD119" s="11">
        <v>3876.9320680000001</v>
      </c>
      <c r="AE119" s="11">
        <v>4045.1852720000002</v>
      </c>
    </row>
    <row r="120" spans="1:31" ht="13.5" customHeight="1" x14ac:dyDescent="0.15">
      <c r="A120" s="1"/>
      <c r="B120" s="16" t="s">
        <v>144</v>
      </c>
      <c r="C120" s="13"/>
      <c r="D120" s="14"/>
      <c r="E120" s="14">
        <v>14.164907566931801</v>
      </c>
      <c r="F120" s="14">
        <v>17.038165694853806</v>
      </c>
      <c r="G120" s="14">
        <v>35.49618929006089</v>
      </c>
      <c r="H120" s="14">
        <v>64.415512632040773</v>
      </c>
      <c r="I120" s="14">
        <v>66.071486779758288</v>
      </c>
      <c r="J120" s="14">
        <v>98.214500776784377</v>
      </c>
      <c r="K120" s="14">
        <v>48.704999999999998</v>
      </c>
      <c r="L120" s="14">
        <v>94.272707999999994</v>
      </c>
      <c r="M120" s="14">
        <v>73.725971000000001</v>
      </c>
      <c r="N120" s="14">
        <v>70.897598000000002</v>
      </c>
      <c r="O120" s="14">
        <v>78.640119999999996</v>
      </c>
      <c r="P120" s="14">
        <v>113.409983</v>
      </c>
      <c r="Q120" s="14">
        <v>139.92665099999999</v>
      </c>
      <c r="R120" s="14">
        <v>238.14339000000001</v>
      </c>
      <c r="S120" s="14">
        <v>289.495473</v>
      </c>
      <c r="T120" s="14">
        <v>389.38395700000001</v>
      </c>
      <c r="U120" s="14">
        <v>255.36210800000001</v>
      </c>
      <c r="V120" s="14">
        <v>319.15311300000002</v>
      </c>
      <c r="W120" s="14">
        <v>467.32033100000001</v>
      </c>
      <c r="X120" s="14">
        <v>516.18576399999995</v>
      </c>
      <c r="Y120" s="14">
        <v>431.67710699999998</v>
      </c>
      <c r="Z120" s="14">
        <v>487.89236</v>
      </c>
      <c r="AA120" s="14">
        <v>396.80118700000003</v>
      </c>
      <c r="AB120" s="14">
        <v>368.39942200000002</v>
      </c>
      <c r="AC120" s="14">
        <v>387.38960500000002</v>
      </c>
      <c r="AD120" s="14">
        <v>424.58910200000003</v>
      </c>
      <c r="AE120" s="14">
        <v>451.56021299999998</v>
      </c>
    </row>
    <row r="121" spans="1:31" ht="13.5" customHeight="1" x14ac:dyDescent="0.15">
      <c r="A121" s="1"/>
      <c r="B121" s="16" t="s">
        <v>145</v>
      </c>
      <c r="C121" s="10">
        <v>4066.262534901321</v>
      </c>
      <c r="D121" s="11">
        <v>5101.9216257962835</v>
      </c>
      <c r="E121" s="11">
        <v>2488.2448935730699</v>
      </c>
      <c r="F121" s="11">
        <v>1579.3432031686807</v>
      </c>
      <c r="G121" s="11">
        <v>1646.84314268958</v>
      </c>
      <c r="H121" s="11">
        <v>1477.9425872576799</v>
      </c>
      <c r="I121" s="11">
        <v>1721.92371363595</v>
      </c>
      <c r="J121" s="11">
        <v>1379.9162976313</v>
      </c>
      <c r="K121" s="11">
        <v>1193.0409999999999</v>
      </c>
      <c r="L121" s="11">
        <v>1435.2476180000001</v>
      </c>
      <c r="M121" s="11">
        <v>1721.407551</v>
      </c>
      <c r="N121" s="11">
        <v>2124.6592740000001</v>
      </c>
      <c r="O121" s="11">
        <v>3041.082277</v>
      </c>
      <c r="P121" s="11">
        <v>4453.052111</v>
      </c>
      <c r="Q121" s="11">
        <v>5432.6583419999997</v>
      </c>
      <c r="R121" s="11">
        <v>5158.334895</v>
      </c>
      <c r="S121" s="11">
        <v>4943.9299490000003</v>
      </c>
      <c r="T121" s="11">
        <v>5729.0419789999996</v>
      </c>
      <c r="U121" s="11">
        <v>5295.8106369999996</v>
      </c>
      <c r="V121" s="11">
        <v>5010.909404</v>
      </c>
      <c r="W121" s="11">
        <v>4287.2602100000004</v>
      </c>
      <c r="X121" s="11">
        <v>3244.74298</v>
      </c>
      <c r="Y121" s="11">
        <v>2447.7125099999998</v>
      </c>
      <c r="Z121" s="11">
        <v>3164.4135449999999</v>
      </c>
      <c r="AA121" s="11">
        <v>2269.9520480000001</v>
      </c>
      <c r="AB121" s="11">
        <v>2835.7282420000001</v>
      </c>
      <c r="AC121" s="11">
        <v>3351.056165</v>
      </c>
      <c r="AD121" s="11">
        <v>3188.192755</v>
      </c>
      <c r="AE121" s="11">
        <v>1691.1621740000001</v>
      </c>
    </row>
    <row r="122" spans="1:31" ht="13.5" customHeight="1" x14ac:dyDescent="0.15">
      <c r="A122" s="1"/>
      <c r="B122" s="16" t="s">
        <v>146</v>
      </c>
      <c r="C122" s="13">
        <v>13.3161634430554</v>
      </c>
      <c r="D122" s="14">
        <v>7.3178614304082616</v>
      </c>
      <c r="E122" s="14">
        <v>41.603311363689102</v>
      </c>
      <c r="F122" s="14">
        <v>12.3429403828597</v>
      </c>
      <c r="G122" s="14">
        <v>11.6958624800158</v>
      </c>
      <c r="H122" s="14">
        <v>10.009489900195597</v>
      </c>
      <c r="I122" s="14">
        <v>24.598213794752084</v>
      </c>
      <c r="J122" s="14">
        <v>87.088230043425824</v>
      </c>
      <c r="K122" s="14">
        <v>77.438999999999993</v>
      </c>
      <c r="L122" s="14">
        <v>126.69400899999999</v>
      </c>
      <c r="M122" s="14">
        <v>301.36861499999998</v>
      </c>
      <c r="N122" s="14">
        <v>379.91695900000002</v>
      </c>
      <c r="O122" s="14">
        <v>231.58668399999999</v>
      </c>
      <c r="P122" s="14">
        <v>455.06375700000001</v>
      </c>
      <c r="Q122" s="14">
        <v>338.758216</v>
      </c>
      <c r="R122" s="14">
        <v>458.262585</v>
      </c>
      <c r="S122" s="14">
        <v>438.43221799999998</v>
      </c>
      <c r="T122" s="14">
        <v>445.13329599999997</v>
      </c>
      <c r="U122" s="14">
        <v>841.807728</v>
      </c>
      <c r="V122" s="14">
        <v>1182.6034850000001</v>
      </c>
      <c r="W122" s="14">
        <v>1555.590524</v>
      </c>
      <c r="X122" s="14">
        <v>1629.5686969999999</v>
      </c>
      <c r="Y122" s="14">
        <v>1836.08736</v>
      </c>
      <c r="Z122" s="14">
        <v>1526.900707</v>
      </c>
      <c r="AA122" s="14">
        <v>1101.3211839999999</v>
      </c>
      <c r="AB122" s="14">
        <v>768.97399700000005</v>
      </c>
      <c r="AC122" s="14">
        <v>747.91061300000001</v>
      </c>
      <c r="AD122" s="14">
        <v>843.89118599999995</v>
      </c>
      <c r="AE122" s="14">
        <v>1102.9256270000001</v>
      </c>
    </row>
    <row r="123" spans="1:31" ht="13.5" customHeight="1" x14ac:dyDescent="0.15">
      <c r="A123" s="1"/>
      <c r="B123" s="16" t="s">
        <v>147</v>
      </c>
      <c r="C123" s="10">
        <v>172.19851485017401</v>
      </c>
      <c r="D123" s="11">
        <v>241.77537459429499</v>
      </c>
      <c r="E123" s="11">
        <v>258.7571267207</v>
      </c>
      <c r="F123" s="11">
        <v>295.07897118866509</v>
      </c>
      <c r="G123" s="11">
        <v>296.31203422897323</v>
      </c>
      <c r="H123" s="11">
        <v>314.900380922311</v>
      </c>
      <c r="I123" s="11">
        <v>333.36805994579311</v>
      </c>
      <c r="J123" s="11">
        <v>318.15030862803695</v>
      </c>
      <c r="K123" s="11">
        <v>347.12200000000001</v>
      </c>
      <c r="L123" s="11">
        <v>409.648932</v>
      </c>
      <c r="M123" s="11">
        <v>386.97125499999999</v>
      </c>
      <c r="N123" s="11">
        <v>403.35598800000002</v>
      </c>
      <c r="O123" s="11">
        <v>506.06486000000001</v>
      </c>
      <c r="P123" s="11">
        <v>594.52653499999997</v>
      </c>
      <c r="Q123" s="11">
        <v>684.899674</v>
      </c>
      <c r="R123" s="11">
        <v>1006.89636</v>
      </c>
      <c r="S123" s="11">
        <v>992.54929100000004</v>
      </c>
      <c r="T123" s="11">
        <v>1094.3296439999999</v>
      </c>
      <c r="U123" s="11">
        <v>957.58997699999998</v>
      </c>
      <c r="V123" s="11">
        <v>1013.150695</v>
      </c>
      <c r="W123" s="11">
        <v>929.66389400000003</v>
      </c>
      <c r="X123" s="11">
        <v>1112.987627</v>
      </c>
      <c r="Y123" s="11">
        <v>922.60736299999996</v>
      </c>
      <c r="Z123" s="11">
        <v>905.90577299999995</v>
      </c>
      <c r="AA123" s="11">
        <v>896.02666399999998</v>
      </c>
      <c r="AB123" s="11">
        <v>780.28274299999998</v>
      </c>
      <c r="AC123" s="11">
        <v>839.35432700000001</v>
      </c>
      <c r="AD123" s="11">
        <v>958.50832300000002</v>
      </c>
      <c r="AE123" s="11">
        <v>863.07384300000001</v>
      </c>
    </row>
    <row r="124" spans="1:31" ht="13.5" customHeight="1" x14ac:dyDescent="0.15">
      <c r="A124" s="1"/>
      <c r="B124" s="16" t="s">
        <v>148</v>
      </c>
      <c r="C124" s="13"/>
      <c r="D124" s="14"/>
      <c r="E124" s="14">
        <v>443.64900277557803</v>
      </c>
      <c r="F124" s="14">
        <v>502.18885223783002</v>
      </c>
      <c r="G124" s="14">
        <v>285.358801041871</v>
      </c>
      <c r="H124" s="14">
        <v>278.04453307354385</v>
      </c>
      <c r="I124" s="14">
        <v>396.46481813929097</v>
      </c>
      <c r="J124" s="14">
        <v>413.19019111271882</v>
      </c>
      <c r="K124" s="14">
        <v>266.19900000000001</v>
      </c>
      <c r="L124" s="14">
        <v>344.29628700000001</v>
      </c>
      <c r="M124" s="14">
        <v>492.956703</v>
      </c>
      <c r="N124" s="14">
        <v>595.80506200000002</v>
      </c>
      <c r="O124" s="14">
        <v>778.16814799999997</v>
      </c>
      <c r="P124" s="14">
        <v>1116.3826859999999</v>
      </c>
      <c r="Q124" s="14">
        <v>1281.5511859999999</v>
      </c>
      <c r="R124" s="14">
        <v>1816.071647</v>
      </c>
      <c r="S124" s="14">
        <v>2679.8589959999999</v>
      </c>
      <c r="T124" s="14">
        <v>2441.9166740000001</v>
      </c>
      <c r="U124" s="14">
        <v>1840.2139079999999</v>
      </c>
      <c r="V124" s="14">
        <v>1814.308616</v>
      </c>
      <c r="W124" s="14">
        <v>2410.4800919999998</v>
      </c>
      <c r="X124" s="14">
        <v>2551.32215</v>
      </c>
      <c r="Y124" s="14">
        <v>2853.9979229999999</v>
      </c>
      <c r="Z124" s="14">
        <v>2275.5993250000001</v>
      </c>
      <c r="AA124" s="14">
        <v>1363.8876290000001</v>
      </c>
      <c r="AB124" s="14">
        <v>1192.779794</v>
      </c>
      <c r="AC124" s="14">
        <v>1423.7795080000001</v>
      </c>
      <c r="AD124" s="14">
        <v>1657.496742</v>
      </c>
      <c r="AE124" s="14">
        <v>1612.439599</v>
      </c>
    </row>
    <row r="125" spans="1:31" ht="13.5" customHeight="1" x14ac:dyDescent="0.15">
      <c r="A125" s="1"/>
      <c r="B125" s="16" t="s">
        <v>149</v>
      </c>
      <c r="C125" s="10">
        <v>273.35603463627399</v>
      </c>
      <c r="D125" s="11">
        <v>556.02216662500132</v>
      </c>
      <c r="E125" s="11">
        <v>536.624329075829</v>
      </c>
      <c r="F125" s="11">
        <v>501.74083746229002</v>
      </c>
      <c r="G125" s="11">
        <v>503.94605489380302</v>
      </c>
      <c r="H125" s="11">
        <v>496.98464764158501</v>
      </c>
      <c r="I125" s="11">
        <v>522.49872334869622</v>
      </c>
      <c r="J125" s="11">
        <v>561.34864869804528</v>
      </c>
      <c r="K125" s="11">
        <v>508.56</v>
      </c>
      <c r="L125" s="11">
        <v>515.15168700000004</v>
      </c>
      <c r="M125" s="11">
        <v>668.29150300000003</v>
      </c>
      <c r="N125" s="11">
        <v>780.05217100000004</v>
      </c>
      <c r="O125" s="11">
        <v>985.81347000000005</v>
      </c>
      <c r="P125" s="11">
        <v>1410.6542669999999</v>
      </c>
      <c r="Q125" s="11">
        <v>1329.094411</v>
      </c>
      <c r="R125" s="11">
        <v>1167.7640699999999</v>
      </c>
      <c r="S125" s="11">
        <v>1432.646958</v>
      </c>
      <c r="T125" s="11">
        <v>1856.1705509999999</v>
      </c>
      <c r="U125" s="11">
        <v>1351.162368</v>
      </c>
      <c r="V125" s="11">
        <v>1569.7676309999999</v>
      </c>
      <c r="W125" s="11">
        <v>1457.7762640000001</v>
      </c>
      <c r="X125" s="11">
        <v>1563.9292029999999</v>
      </c>
      <c r="Y125" s="11">
        <v>1746.990935</v>
      </c>
      <c r="Z125" s="11">
        <v>1896.599913</v>
      </c>
      <c r="AA125" s="11">
        <v>1459.57044</v>
      </c>
      <c r="AB125" s="11">
        <v>1556.6877340000001</v>
      </c>
      <c r="AC125" s="11">
        <v>1484.9314670000001</v>
      </c>
      <c r="AD125" s="11">
        <v>1510.9340950000001</v>
      </c>
      <c r="AE125" s="11">
        <v>1620.9860659999999</v>
      </c>
    </row>
    <row r="126" spans="1:31" ht="13.5" customHeight="1" x14ac:dyDescent="0.15">
      <c r="A126" s="1"/>
      <c r="B126" s="16" t="s">
        <v>150</v>
      </c>
      <c r="C126" s="13"/>
      <c r="D126" s="14"/>
      <c r="E126" s="14"/>
      <c r="F126" s="14">
        <v>20.8290417002701</v>
      </c>
      <c r="G126" s="14">
        <v>37.591821371037078</v>
      </c>
      <c r="H126" s="14">
        <v>46.556337125156183</v>
      </c>
      <c r="I126" s="14">
        <v>32.7413037210803</v>
      </c>
      <c r="J126" s="14">
        <v>52.206705031436506</v>
      </c>
      <c r="K126" s="14">
        <v>41.512999999999998</v>
      </c>
      <c r="L126" s="14">
        <v>25.944483999999999</v>
      </c>
      <c r="M126" s="14">
        <v>28.8826</v>
      </c>
      <c r="N126" s="14">
        <v>30.48171</v>
      </c>
      <c r="O126" s="14">
        <v>35.050829999999998</v>
      </c>
      <c r="P126" s="14">
        <v>46.509981000000003</v>
      </c>
      <c r="Q126" s="14">
        <v>49.970882000000003</v>
      </c>
      <c r="R126" s="14">
        <v>66.762198999999995</v>
      </c>
      <c r="S126" s="14">
        <v>97.077166000000005</v>
      </c>
      <c r="T126" s="14">
        <v>92.517542000000006</v>
      </c>
      <c r="U126" s="14">
        <v>63.247354999999999</v>
      </c>
      <c r="V126" s="14">
        <v>50.649247000000003</v>
      </c>
      <c r="W126" s="14">
        <v>92.273178999999999</v>
      </c>
      <c r="X126" s="14">
        <v>126.472154</v>
      </c>
      <c r="Y126" s="14">
        <v>114.44368299999999</v>
      </c>
      <c r="Z126" s="14">
        <v>108.05478100000001</v>
      </c>
      <c r="AA126" s="14">
        <v>56.325518000000002</v>
      </c>
      <c r="AB126" s="14">
        <v>53.682591000000002</v>
      </c>
      <c r="AC126" s="14">
        <v>70.289554999999993</v>
      </c>
      <c r="AD126" s="14">
        <v>70.919242999999994</v>
      </c>
      <c r="AE126" s="14">
        <v>63.237954999999999</v>
      </c>
    </row>
    <row r="127" spans="1:31" ht="13.5" customHeight="1" x14ac:dyDescent="0.15">
      <c r="A127" s="1"/>
      <c r="B127" s="16" t="s">
        <v>151</v>
      </c>
      <c r="C127" s="10">
        <v>228.37861631606501</v>
      </c>
      <c r="D127" s="11">
        <v>258.01445190420202</v>
      </c>
      <c r="E127" s="11">
        <v>304.61221157592098</v>
      </c>
      <c r="F127" s="11">
        <v>458.81825031431697</v>
      </c>
      <c r="G127" s="11">
        <v>511.5780041802301</v>
      </c>
      <c r="H127" s="11">
        <v>562.17150836197197</v>
      </c>
      <c r="I127" s="11">
        <v>619.61693263175221</v>
      </c>
      <c r="J127" s="11">
        <v>501.26047349657102</v>
      </c>
      <c r="K127" s="11">
        <v>433.77699999999999</v>
      </c>
      <c r="L127" s="11">
        <v>415.76299299999999</v>
      </c>
      <c r="M127" s="11">
        <v>492.22634900000003</v>
      </c>
      <c r="N127" s="11">
        <v>479.89443599999998</v>
      </c>
      <c r="O127" s="11">
        <v>824.391797</v>
      </c>
      <c r="P127" s="11">
        <v>720.43947200000002</v>
      </c>
      <c r="Q127" s="11">
        <v>560.95058800000004</v>
      </c>
      <c r="R127" s="11">
        <v>600.62555899999995</v>
      </c>
      <c r="S127" s="11">
        <v>631.26685399999997</v>
      </c>
      <c r="T127" s="11">
        <v>769.72067300000003</v>
      </c>
      <c r="U127" s="11">
        <v>839.51833699999997</v>
      </c>
      <c r="V127" s="11">
        <v>1013.92915</v>
      </c>
      <c r="W127" s="11">
        <v>979.603208</v>
      </c>
      <c r="X127" s="11">
        <v>1104.369516</v>
      </c>
      <c r="Y127" s="11">
        <v>1022.781149</v>
      </c>
      <c r="Z127" s="11">
        <v>1028.3217059999999</v>
      </c>
      <c r="AA127" s="11">
        <v>909.27869799999996</v>
      </c>
      <c r="AB127" s="11">
        <v>897.51034200000004</v>
      </c>
      <c r="AC127" s="11">
        <v>912.03173000000004</v>
      </c>
      <c r="AD127" s="11">
        <v>894.86264200000005</v>
      </c>
      <c r="AE127" s="11">
        <v>722.47454600000003</v>
      </c>
    </row>
    <row r="128" spans="1:31" ht="13.5" customHeight="1" x14ac:dyDescent="0.15">
      <c r="A128" s="1"/>
      <c r="B128" s="16" t="s">
        <v>152</v>
      </c>
      <c r="C128" s="13">
        <v>691.25761938674441</v>
      </c>
      <c r="D128" s="14">
        <v>609.35613398072837</v>
      </c>
      <c r="E128" s="14">
        <v>763.21105824801054</v>
      </c>
      <c r="F128" s="14">
        <v>638.58162464951056</v>
      </c>
      <c r="G128" s="14">
        <v>608.4132737243001</v>
      </c>
      <c r="H128" s="14">
        <v>646.88835270056495</v>
      </c>
      <c r="I128" s="14">
        <v>540.93385179947336</v>
      </c>
      <c r="J128" s="14">
        <v>527.94812285386797</v>
      </c>
      <c r="K128" s="14">
        <v>492.66300000000001</v>
      </c>
      <c r="L128" s="14">
        <v>365.74633499999999</v>
      </c>
      <c r="M128" s="14">
        <v>488.64867500000003</v>
      </c>
      <c r="N128" s="14">
        <v>492.57096200000001</v>
      </c>
      <c r="O128" s="14">
        <v>593.36837400000002</v>
      </c>
      <c r="P128" s="14">
        <v>815.38800100000003</v>
      </c>
      <c r="Q128" s="14">
        <v>808.05926199999999</v>
      </c>
      <c r="R128" s="14">
        <v>728.758014</v>
      </c>
      <c r="S128" s="14">
        <v>916.25095899999997</v>
      </c>
      <c r="T128" s="14">
        <v>1508.889553</v>
      </c>
      <c r="U128" s="14">
        <v>1566.6354100000001</v>
      </c>
      <c r="V128" s="14">
        <v>1255.2129379999999</v>
      </c>
      <c r="W128" s="14">
        <v>431.46513700000003</v>
      </c>
      <c r="X128" s="14">
        <v>884.13105099999996</v>
      </c>
      <c r="Y128" s="14">
        <v>1208.952532</v>
      </c>
      <c r="Z128" s="14">
        <v>715.10304599999995</v>
      </c>
      <c r="AA128" s="14">
        <v>388.26102700000001</v>
      </c>
      <c r="AB128" s="14">
        <v>329.03573899999998</v>
      </c>
      <c r="AC128" s="14">
        <v>322.022538</v>
      </c>
      <c r="AD128" s="14">
        <v>381.72329100000002</v>
      </c>
      <c r="AE128" s="14">
        <v>481.74565999999999</v>
      </c>
    </row>
    <row r="129" spans="1:31" ht="13.5" customHeight="1" x14ac:dyDescent="0.15">
      <c r="A129" s="1"/>
      <c r="B129" s="16" t="s">
        <v>153</v>
      </c>
      <c r="C129" s="10">
        <v>35.813777817105411</v>
      </c>
      <c r="D129" s="11">
        <v>33.54851242471711</v>
      </c>
      <c r="E129" s="11">
        <v>21.832095519359601</v>
      </c>
      <c r="F129" s="11">
        <v>32.5216484828332</v>
      </c>
      <c r="G129" s="11">
        <v>28.835927331167401</v>
      </c>
      <c r="H129" s="11">
        <v>28.126775243705399</v>
      </c>
      <c r="I129" s="11">
        <v>38.312031068547576</v>
      </c>
      <c r="J129" s="11">
        <v>39.493963853290104</v>
      </c>
      <c r="K129" s="11">
        <v>35.307000000000002</v>
      </c>
      <c r="L129" s="11">
        <v>27.329733000000001</v>
      </c>
      <c r="M129" s="11">
        <v>33.944996000000003</v>
      </c>
      <c r="N129" s="11">
        <v>39.326452000000003</v>
      </c>
      <c r="O129" s="11">
        <v>43.828716999999997</v>
      </c>
      <c r="P129" s="11">
        <v>44.091141</v>
      </c>
      <c r="Q129" s="11">
        <v>47.139676999999999</v>
      </c>
      <c r="R129" s="11">
        <v>46.408656999999998</v>
      </c>
      <c r="S129" s="11">
        <v>62.195869999999999</v>
      </c>
      <c r="T129" s="11">
        <v>71.195877999999993</v>
      </c>
      <c r="U129" s="11">
        <v>74.992401000000001</v>
      </c>
      <c r="V129" s="11">
        <v>76.756943000000007</v>
      </c>
      <c r="W129" s="11">
        <v>219.51157699999999</v>
      </c>
      <c r="X129" s="11">
        <v>223.496026</v>
      </c>
      <c r="Y129" s="11">
        <v>141.301096</v>
      </c>
      <c r="Z129" s="11">
        <v>136.45095900000001</v>
      </c>
      <c r="AA129" s="11">
        <v>93.780546999999999</v>
      </c>
      <c r="AB129" s="11">
        <v>69.622546</v>
      </c>
      <c r="AC129" s="11">
        <v>77.072682999999998</v>
      </c>
      <c r="AD129" s="11">
        <v>83.777462999999997</v>
      </c>
      <c r="AE129" s="11">
        <v>75.841589999999997</v>
      </c>
    </row>
    <row r="130" spans="1:31" ht="13.5" customHeight="1" x14ac:dyDescent="0.15">
      <c r="A130" s="1"/>
      <c r="B130" s="16" t="s">
        <v>154</v>
      </c>
      <c r="C130" s="13">
        <v>602.42005550518377</v>
      </c>
      <c r="D130" s="14">
        <v>679.83185327663045</v>
      </c>
      <c r="E130" s="14">
        <v>630.5560064914215</v>
      </c>
      <c r="F130" s="14">
        <v>763.79696938217478</v>
      </c>
      <c r="G130" s="14">
        <v>766.97053167508807</v>
      </c>
      <c r="H130" s="14">
        <v>693.38902241574385</v>
      </c>
      <c r="I130" s="14">
        <v>617.88282973102343</v>
      </c>
      <c r="J130" s="14">
        <v>625.48096386041925</v>
      </c>
      <c r="K130" s="14">
        <v>591.596</v>
      </c>
      <c r="L130" s="14">
        <v>657.88710100000003</v>
      </c>
      <c r="M130" s="14">
        <v>621.837805</v>
      </c>
      <c r="N130" s="14">
        <v>688.91263600000002</v>
      </c>
      <c r="O130" s="14">
        <v>1016.335475</v>
      </c>
      <c r="P130" s="14">
        <v>1220.7009029999999</v>
      </c>
      <c r="Q130" s="14">
        <v>1145.7325579999999</v>
      </c>
      <c r="R130" s="14">
        <v>1362.05989</v>
      </c>
      <c r="S130" s="14">
        <v>1750.8717200000001</v>
      </c>
      <c r="T130" s="14">
        <v>2174.460979</v>
      </c>
      <c r="U130" s="14">
        <v>1811.629565</v>
      </c>
      <c r="V130" s="14">
        <v>1808.7728930000001</v>
      </c>
      <c r="W130" s="14">
        <v>2112.0926899999999</v>
      </c>
      <c r="X130" s="14">
        <v>2073.686146</v>
      </c>
      <c r="Y130" s="14">
        <v>2128.3592309999999</v>
      </c>
      <c r="Z130" s="14">
        <v>2266.2456889999999</v>
      </c>
      <c r="AA130" s="14">
        <v>2092.1904380000001</v>
      </c>
      <c r="AB130" s="14">
        <v>2181.600672</v>
      </c>
      <c r="AC130" s="14">
        <v>2325.8534359999999</v>
      </c>
      <c r="AD130" s="14">
        <v>2410.2113450000002</v>
      </c>
      <c r="AE130" s="14">
        <v>2461.4216630000001</v>
      </c>
    </row>
    <row r="131" spans="1:31" ht="13.5" customHeight="1" x14ac:dyDescent="0.15">
      <c r="A131" s="1"/>
      <c r="B131" s="16" t="s">
        <v>155</v>
      </c>
      <c r="C131" s="10">
        <v>164.70580382670502</v>
      </c>
      <c r="D131" s="11">
        <v>198.97282744098612</v>
      </c>
      <c r="E131" s="11">
        <v>187.70422165492801</v>
      </c>
      <c r="F131" s="11">
        <v>190.66346828791512</v>
      </c>
      <c r="G131" s="11">
        <v>199.439380930331</v>
      </c>
      <c r="H131" s="11">
        <v>225.99022265383601</v>
      </c>
      <c r="I131" s="11">
        <v>238.30751725162</v>
      </c>
      <c r="J131" s="11">
        <v>256.438980843656</v>
      </c>
      <c r="K131" s="11">
        <v>242.21700000000001</v>
      </c>
      <c r="L131" s="11">
        <v>186.60630800000001</v>
      </c>
      <c r="M131" s="11">
        <v>239.60359199999999</v>
      </c>
      <c r="N131" s="11">
        <v>257.88795099999999</v>
      </c>
      <c r="O131" s="11">
        <v>261.48907000000003</v>
      </c>
      <c r="P131" s="11">
        <v>358.99646200000001</v>
      </c>
      <c r="Q131" s="11">
        <v>498.377995</v>
      </c>
      <c r="R131" s="11">
        <v>567.58462299999997</v>
      </c>
      <c r="S131" s="11">
        <v>748.590056</v>
      </c>
      <c r="T131" s="11">
        <v>1307.789753</v>
      </c>
      <c r="U131" s="11">
        <v>620.78339100000005</v>
      </c>
      <c r="V131" s="11">
        <v>722.74991399999999</v>
      </c>
      <c r="W131" s="11">
        <v>1092.484197</v>
      </c>
      <c r="X131" s="11">
        <v>1044.906974</v>
      </c>
      <c r="Y131" s="11">
        <v>986.94806300000005</v>
      </c>
      <c r="Z131" s="11">
        <v>910.75704800000005</v>
      </c>
      <c r="AA131" s="11">
        <v>1036.3201449999999</v>
      </c>
      <c r="AB131" s="11">
        <v>921.39665500000001</v>
      </c>
      <c r="AC131" s="11">
        <v>1033.543136</v>
      </c>
      <c r="AD131" s="11">
        <v>943.391122</v>
      </c>
      <c r="AE131" s="11">
        <v>972.09926700000005</v>
      </c>
    </row>
    <row r="132" spans="1:31" ht="13.5" customHeight="1" x14ac:dyDescent="0.15">
      <c r="A132" s="1"/>
      <c r="B132" s="16" t="s">
        <v>156</v>
      </c>
      <c r="C132" s="13">
        <v>656.33733235612556</v>
      </c>
      <c r="D132" s="14">
        <v>704.38463132350364</v>
      </c>
      <c r="E132" s="14">
        <v>695.97683758403184</v>
      </c>
      <c r="F132" s="14">
        <v>680.05329210330501</v>
      </c>
      <c r="G132" s="14">
        <v>740.17145204557528</v>
      </c>
      <c r="H132" s="14">
        <v>623.27056243918673</v>
      </c>
      <c r="I132" s="14">
        <v>678.28352640733851</v>
      </c>
      <c r="J132" s="14">
        <v>431.84171492688989</v>
      </c>
      <c r="K132" s="14">
        <v>369.97300000000001</v>
      </c>
      <c r="L132" s="14">
        <v>382.40943900000002</v>
      </c>
      <c r="M132" s="14">
        <v>460.75007699999998</v>
      </c>
      <c r="N132" s="14">
        <v>537.37247400000001</v>
      </c>
      <c r="O132" s="14">
        <v>616.30107499999997</v>
      </c>
      <c r="P132" s="14">
        <v>833.86032699999998</v>
      </c>
      <c r="Q132" s="14">
        <v>1175.4136759999999</v>
      </c>
      <c r="R132" s="14">
        <v>1268.405375</v>
      </c>
      <c r="S132" s="14">
        <v>1242.9925069999999</v>
      </c>
      <c r="T132" s="14">
        <v>1240.7438970000001</v>
      </c>
      <c r="U132" s="14">
        <v>974.88406899999995</v>
      </c>
      <c r="V132" s="14">
        <v>1024.910007</v>
      </c>
      <c r="W132" s="14">
        <v>1058.2194159999999</v>
      </c>
      <c r="X132" s="14">
        <v>1117.857203</v>
      </c>
      <c r="Y132" s="14">
        <v>1106.3911499999999</v>
      </c>
      <c r="Z132" s="14">
        <v>1067.760016</v>
      </c>
      <c r="AA132" s="14">
        <v>1124.4665279999999</v>
      </c>
      <c r="AB132" s="14">
        <v>1281.727858</v>
      </c>
      <c r="AC132" s="14">
        <v>1357.914814</v>
      </c>
      <c r="AD132" s="14">
        <v>1550.1053010000001</v>
      </c>
      <c r="AE132" s="14">
        <v>1250.421648</v>
      </c>
    </row>
    <row r="133" spans="1:31" ht="13.5" customHeight="1" x14ac:dyDescent="0.15">
      <c r="A133" s="1"/>
      <c r="B133" s="16" t="s">
        <v>157</v>
      </c>
      <c r="C133" s="10">
        <v>160.29012689650099</v>
      </c>
      <c r="D133" s="11">
        <v>129.56371993139101</v>
      </c>
      <c r="E133" s="11">
        <v>132.79723543462896</v>
      </c>
      <c r="F133" s="11">
        <v>255.31279020441988</v>
      </c>
      <c r="G133" s="11">
        <v>296.81080592940299</v>
      </c>
      <c r="H133" s="11">
        <v>210.44302056161101</v>
      </c>
      <c r="I133" s="11">
        <v>227.40398026554206</v>
      </c>
      <c r="J133" s="11">
        <v>224.62891004511698</v>
      </c>
      <c r="K133" s="11">
        <v>159.91</v>
      </c>
      <c r="L133" s="11">
        <v>218.33789200000001</v>
      </c>
      <c r="M133" s="11">
        <v>284.56836499999997</v>
      </c>
      <c r="N133" s="11">
        <v>326.19437099999999</v>
      </c>
      <c r="O133" s="11">
        <v>480.27152999999998</v>
      </c>
      <c r="P133" s="11">
        <v>671.21724200000006</v>
      </c>
      <c r="Q133" s="11">
        <v>775.256124</v>
      </c>
      <c r="R133" s="11">
        <v>1117.5197599999999</v>
      </c>
      <c r="S133" s="11">
        <v>1504.0355119999999</v>
      </c>
      <c r="T133" s="11">
        <v>2292.7751549999998</v>
      </c>
      <c r="U133" s="11">
        <v>1489.841903</v>
      </c>
      <c r="V133" s="11">
        <v>2025.6555840000001</v>
      </c>
      <c r="W133" s="11">
        <v>1393.215234</v>
      </c>
      <c r="X133" s="11">
        <v>1486.655444</v>
      </c>
      <c r="Y133" s="11">
        <v>1642.0180969999999</v>
      </c>
      <c r="Z133" s="11">
        <v>2740.0644579999998</v>
      </c>
      <c r="AA133" s="11">
        <v>2362.047071</v>
      </c>
      <c r="AB133" s="11">
        <v>2785.1658929999999</v>
      </c>
      <c r="AC133" s="11">
        <v>2464.771197</v>
      </c>
      <c r="AD133" s="11">
        <v>1587.3105149999999</v>
      </c>
      <c r="AE133" s="11">
        <v>1617.011491</v>
      </c>
    </row>
    <row r="134" spans="1:31" ht="13.5" customHeight="1" x14ac:dyDescent="0.15">
      <c r="A134" s="1"/>
      <c r="B134" s="16" t="s">
        <v>158</v>
      </c>
      <c r="C134" s="13">
        <v>2414.1434571378618</v>
      </c>
      <c r="D134" s="14">
        <v>2712.70938476745</v>
      </c>
      <c r="E134" s="14">
        <v>2341.6155140056399</v>
      </c>
      <c r="F134" s="14">
        <v>2558.6350740499702</v>
      </c>
      <c r="G134" s="14">
        <v>2471.6368385713208</v>
      </c>
      <c r="H134" s="14">
        <v>2553.6832618577801</v>
      </c>
      <c r="I134" s="14">
        <v>2115.1645014835199</v>
      </c>
      <c r="J134" s="14">
        <v>2411.0752833319402</v>
      </c>
      <c r="K134" s="14">
        <v>2377.9029999999998</v>
      </c>
      <c r="L134" s="14">
        <v>2420.0981830000001</v>
      </c>
      <c r="M134" s="14">
        <v>2688.4581159999998</v>
      </c>
      <c r="N134" s="14">
        <v>3280.0895820000001</v>
      </c>
      <c r="O134" s="14">
        <v>3606.6595280000001</v>
      </c>
      <c r="P134" s="14">
        <v>3803.078794</v>
      </c>
      <c r="Q134" s="14">
        <v>4997.6568090000001</v>
      </c>
      <c r="R134" s="14">
        <v>5472.6512849999999</v>
      </c>
      <c r="S134" s="14">
        <v>7288.2593479999996</v>
      </c>
      <c r="T134" s="14">
        <v>7569.5328879999997</v>
      </c>
      <c r="U134" s="14">
        <v>6802.1766799999996</v>
      </c>
      <c r="V134" s="14">
        <v>7651.4694060000002</v>
      </c>
      <c r="W134" s="14">
        <v>9470.9063879999994</v>
      </c>
      <c r="X134" s="14">
        <v>10514.256077</v>
      </c>
      <c r="Y134" s="14">
        <v>12181.090308999999</v>
      </c>
      <c r="Z134" s="14">
        <v>11751.976599</v>
      </c>
      <c r="AA134" s="14">
        <v>10954.642893</v>
      </c>
      <c r="AB134" s="14">
        <v>8011.726901</v>
      </c>
      <c r="AC134" s="14">
        <v>7336.910202</v>
      </c>
      <c r="AD134" s="14">
        <v>7363.5273950000001</v>
      </c>
      <c r="AE134" s="14">
        <v>6584.5151310000001</v>
      </c>
    </row>
    <row r="135" spans="1:31" ht="13.5" customHeight="1" x14ac:dyDescent="0.15">
      <c r="A135" s="1"/>
      <c r="B135" s="16" t="s">
        <v>159</v>
      </c>
      <c r="C135" s="10">
        <v>3.44939908788646</v>
      </c>
      <c r="D135" s="11">
        <v>3.1559651421686499</v>
      </c>
      <c r="E135" s="11">
        <v>4.5732479086751585</v>
      </c>
      <c r="F135" s="11">
        <v>2.0876220037910502</v>
      </c>
      <c r="G135" s="11">
        <v>4.0180376344152489</v>
      </c>
      <c r="H135" s="11">
        <v>2.0536874178685398</v>
      </c>
      <c r="I135" s="11">
        <v>0.56075263404011244</v>
      </c>
      <c r="J135" s="11">
        <v>1.0055072336290101</v>
      </c>
      <c r="K135" s="11">
        <v>0.83377199579165362</v>
      </c>
      <c r="L135" s="11">
        <v>0.74592800000000004</v>
      </c>
      <c r="M135" s="11">
        <v>0.56796599999999997</v>
      </c>
      <c r="N135" s="11">
        <v>1.4790829999999999</v>
      </c>
      <c r="O135" s="11">
        <v>3.1643629999999998</v>
      </c>
      <c r="P135" s="11">
        <v>1.803976</v>
      </c>
      <c r="Q135" s="11">
        <v>1.2588239999999999</v>
      </c>
      <c r="R135" s="11">
        <v>1.2817400000000001</v>
      </c>
      <c r="S135" s="11">
        <v>2.4005709999999998</v>
      </c>
      <c r="T135" s="11">
        <v>1.5540050000000001</v>
      </c>
      <c r="U135" s="11">
        <v>0.81259300000000001</v>
      </c>
      <c r="V135" s="11">
        <v>5.805409</v>
      </c>
      <c r="W135" s="11">
        <v>2.826597</v>
      </c>
      <c r="X135" s="11">
        <v>2.387724</v>
      </c>
      <c r="Y135" s="11">
        <v>5.1448700000000001</v>
      </c>
      <c r="Z135" s="11">
        <v>6.8853900000000001</v>
      </c>
      <c r="AA135" s="11">
        <v>16.525903</v>
      </c>
      <c r="AB135" s="11">
        <v>10.31818</v>
      </c>
      <c r="AC135" s="11">
        <v>15.240553999999999</v>
      </c>
      <c r="AD135" s="11">
        <v>26.807203999999999</v>
      </c>
      <c r="AE135" s="11">
        <v>30.639907999999998</v>
      </c>
    </row>
    <row r="136" spans="1:31" ht="13.5" customHeight="1" x14ac:dyDescent="0.15">
      <c r="A136" s="1"/>
      <c r="B136" s="16" t="s">
        <v>160</v>
      </c>
      <c r="C136" s="13">
        <v>100.03946404460099</v>
      </c>
      <c r="D136" s="14">
        <v>76.439950209976814</v>
      </c>
      <c r="E136" s="14">
        <v>41.386530339856982</v>
      </c>
      <c r="F136" s="14">
        <v>46.1383188010835</v>
      </c>
      <c r="G136" s="14">
        <v>57.986456241099098</v>
      </c>
      <c r="H136" s="14">
        <v>62.478776957647277</v>
      </c>
      <c r="I136" s="14">
        <v>76.645210093869579</v>
      </c>
      <c r="J136" s="14">
        <v>82.527778036699701</v>
      </c>
      <c r="K136" s="14">
        <v>92.072999999999993</v>
      </c>
      <c r="L136" s="14">
        <v>96.394617999999994</v>
      </c>
      <c r="M136" s="14">
        <v>130.67138399999999</v>
      </c>
      <c r="N136" s="14">
        <v>106.06566100000001</v>
      </c>
      <c r="O136" s="14">
        <v>124.249865</v>
      </c>
      <c r="P136" s="14">
        <v>177.25855799999999</v>
      </c>
      <c r="Q136" s="14">
        <v>280.76171299999999</v>
      </c>
      <c r="R136" s="14">
        <v>405.452855</v>
      </c>
      <c r="S136" s="14">
        <v>323.22421000000003</v>
      </c>
      <c r="T136" s="14">
        <v>326.75318700000003</v>
      </c>
      <c r="U136" s="14">
        <v>283.80991499999999</v>
      </c>
      <c r="V136" s="14">
        <v>315.85177399999998</v>
      </c>
      <c r="W136" s="14">
        <v>434.74652300000002</v>
      </c>
      <c r="X136" s="14">
        <v>211.16691299999999</v>
      </c>
      <c r="Y136" s="14">
        <v>297.87935299999998</v>
      </c>
      <c r="Z136" s="14">
        <v>209.07615000000001</v>
      </c>
      <c r="AA136" s="14">
        <v>187.39654400000001</v>
      </c>
      <c r="AB136" s="14">
        <v>187.834564</v>
      </c>
      <c r="AC136" s="14">
        <v>262.449972</v>
      </c>
      <c r="AD136" s="14">
        <v>184.975032</v>
      </c>
      <c r="AE136" s="14">
        <v>174.48902100000001</v>
      </c>
    </row>
    <row r="137" spans="1:31" ht="13.5" customHeight="1" x14ac:dyDescent="0.15">
      <c r="A137" s="1"/>
      <c r="B137" s="16" t="s">
        <v>161</v>
      </c>
      <c r="C137" s="10">
        <v>276.99282120144687</v>
      </c>
      <c r="D137" s="11">
        <v>351.2159039984499</v>
      </c>
      <c r="E137" s="11">
        <v>415.73027778692477</v>
      </c>
      <c r="F137" s="11">
        <v>511.83644173162992</v>
      </c>
      <c r="G137" s="11">
        <v>430.30241545922388</v>
      </c>
      <c r="H137" s="11">
        <v>367.58829769637504</v>
      </c>
      <c r="I137" s="11">
        <v>312.35321569512905</v>
      </c>
      <c r="J137" s="11">
        <v>409.981333197955</v>
      </c>
      <c r="K137" s="11">
        <v>329.35500000000002</v>
      </c>
      <c r="L137" s="11">
        <v>348.65368899999999</v>
      </c>
      <c r="M137" s="11">
        <v>401.56683399999997</v>
      </c>
      <c r="N137" s="11">
        <v>479.79379699999998</v>
      </c>
      <c r="O137" s="11">
        <v>549.41553999999996</v>
      </c>
      <c r="P137" s="11">
        <v>646.833709</v>
      </c>
      <c r="Q137" s="11">
        <v>651.89378799999997</v>
      </c>
      <c r="R137" s="11">
        <v>819.197767</v>
      </c>
      <c r="S137" s="11">
        <v>1001.142196</v>
      </c>
      <c r="T137" s="11">
        <v>998.59270600000002</v>
      </c>
      <c r="U137" s="11">
        <v>912.70203600000002</v>
      </c>
      <c r="V137" s="11">
        <v>872.27343399999995</v>
      </c>
      <c r="W137" s="11">
        <v>759.90863999999999</v>
      </c>
      <c r="X137" s="11">
        <v>263.80394999999999</v>
      </c>
      <c r="Y137" s="11">
        <v>96.455962999999997</v>
      </c>
      <c r="Z137" s="11">
        <v>88.466071999999997</v>
      </c>
      <c r="AA137" s="11">
        <v>67.886645000000001</v>
      </c>
      <c r="AB137" s="11">
        <v>57.030465999999997</v>
      </c>
      <c r="AC137" s="11">
        <v>89.711831000000004</v>
      </c>
      <c r="AD137" s="11">
        <v>103.494247</v>
      </c>
      <c r="AE137" s="11">
        <v>97.820087999999998</v>
      </c>
    </row>
    <row r="138" spans="1:31" ht="13.5" customHeight="1" x14ac:dyDescent="0.15">
      <c r="A138" s="1"/>
      <c r="B138" s="16" t="s">
        <v>162</v>
      </c>
      <c r="C138" s="13"/>
      <c r="D138" s="14"/>
      <c r="E138" s="14">
        <v>8.3621914172433094</v>
      </c>
      <c r="F138" s="14">
        <v>13.9999734264065</v>
      </c>
      <c r="G138" s="14">
        <v>26.850216346696914</v>
      </c>
      <c r="H138" s="14">
        <v>16.252421472768301</v>
      </c>
      <c r="I138" s="14">
        <v>9.8794569213082113</v>
      </c>
      <c r="J138" s="14">
        <v>24.253322190907891</v>
      </c>
      <c r="K138" s="14">
        <v>7.2080000000000002</v>
      </c>
      <c r="L138" s="14">
        <v>12.810537</v>
      </c>
      <c r="M138" s="14">
        <v>9.1441339999999993</v>
      </c>
      <c r="N138" s="14">
        <v>11.862641999999999</v>
      </c>
      <c r="O138" s="14">
        <v>19.852525</v>
      </c>
      <c r="P138" s="14">
        <v>23.218364999999999</v>
      </c>
      <c r="Q138" s="14">
        <v>20.964292</v>
      </c>
      <c r="R138" s="14">
        <v>33.649645999999997</v>
      </c>
      <c r="S138" s="14">
        <v>37.464072999999999</v>
      </c>
      <c r="T138" s="14">
        <v>39.304006999999999</v>
      </c>
      <c r="U138" s="14">
        <v>36.056398999999999</v>
      </c>
      <c r="V138" s="14">
        <v>47.013711999999998</v>
      </c>
      <c r="W138" s="14">
        <v>34.565427</v>
      </c>
      <c r="X138" s="14">
        <v>36.302638999999999</v>
      </c>
      <c r="Y138" s="14">
        <v>47.744511000000003</v>
      </c>
      <c r="Z138" s="14">
        <v>58.820729999999998</v>
      </c>
      <c r="AA138" s="14">
        <v>48.684514</v>
      </c>
      <c r="AB138" s="14">
        <v>42.468013999999997</v>
      </c>
      <c r="AC138" s="14">
        <v>62.808971999999997</v>
      </c>
      <c r="AD138" s="14">
        <v>56.810307999999999</v>
      </c>
      <c r="AE138" s="14">
        <v>31.861595000000001</v>
      </c>
    </row>
    <row r="139" spans="1:31" ht="13.5" customHeight="1" x14ac:dyDescent="0.15">
      <c r="A139" s="1"/>
      <c r="B139" s="16" t="s">
        <v>163</v>
      </c>
      <c r="C139" s="10">
        <v>733.39904396223642</v>
      </c>
      <c r="D139" s="11">
        <v>862.66042575799202</v>
      </c>
      <c r="E139" s="11">
        <v>788.51948942026684</v>
      </c>
      <c r="F139" s="11">
        <v>798.04386938707933</v>
      </c>
      <c r="G139" s="11">
        <v>928.70370300360594</v>
      </c>
      <c r="H139" s="11">
        <v>933.7993808409268</v>
      </c>
      <c r="I139" s="11">
        <v>1007.31059388372</v>
      </c>
      <c r="J139" s="11">
        <v>1188.5485380750201</v>
      </c>
      <c r="K139" s="11">
        <v>982.73500000000001</v>
      </c>
      <c r="L139" s="11">
        <v>944.46693300000004</v>
      </c>
      <c r="M139" s="11">
        <v>1021.1409149999999</v>
      </c>
      <c r="N139" s="11">
        <v>934.71698700000002</v>
      </c>
      <c r="O139" s="11">
        <v>1011.300301</v>
      </c>
      <c r="P139" s="11">
        <v>1176.0398580000001</v>
      </c>
      <c r="Q139" s="11">
        <v>1219.739797</v>
      </c>
      <c r="R139" s="11">
        <v>1417.494152</v>
      </c>
      <c r="S139" s="11">
        <v>1702.387798</v>
      </c>
      <c r="T139" s="11">
        <v>1955.1331540000001</v>
      </c>
      <c r="U139" s="11">
        <v>1716.276946</v>
      </c>
      <c r="V139" s="11">
        <v>2096.9412440000001</v>
      </c>
      <c r="W139" s="11">
        <v>2149.3814659999998</v>
      </c>
      <c r="X139" s="11">
        <v>1795.1448620000001</v>
      </c>
      <c r="Y139" s="11">
        <v>1743.404301</v>
      </c>
      <c r="Z139" s="11">
        <v>1741.859743</v>
      </c>
      <c r="AA139" s="11">
        <v>1510.3389910000001</v>
      </c>
      <c r="AB139" s="11">
        <v>1561.5591010000001</v>
      </c>
      <c r="AC139" s="11">
        <v>1832.990918</v>
      </c>
      <c r="AD139" s="11">
        <v>1826.4425900000001</v>
      </c>
      <c r="AE139" s="11">
        <v>1698.0412249999999</v>
      </c>
    </row>
    <row r="140" spans="1:31" ht="13.5" customHeight="1" x14ac:dyDescent="0.15">
      <c r="A140" s="1"/>
      <c r="B140" s="16" t="s">
        <v>164</v>
      </c>
      <c r="C140" s="13"/>
      <c r="D140" s="14"/>
      <c r="E140" s="14">
        <v>45.595146358780816</v>
      </c>
      <c r="F140" s="14">
        <v>89.271070537351449</v>
      </c>
      <c r="G140" s="14">
        <v>57.111223736638003</v>
      </c>
      <c r="H140" s="14">
        <v>92.889426862473158</v>
      </c>
      <c r="I140" s="14">
        <v>70.765894282737463</v>
      </c>
      <c r="J140" s="14">
        <v>86.562584260985716</v>
      </c>
      <c r="K140" s="14">
        <v>40.033000000000001</v>
      </c>
      <c r="L140" s="14">
        <v>54.050643000000001</v>
      </c>
      <c r="M140" s="14">
        <v>127.806331</v>
      </c>
      <c r="N140" s="14">
        <v>154.10264900000001</v>
      </c>
      <c r="O140" s="14">
        <v>160.98652899999999</v>
      </c>
      <c r="P140" s="14">
        <v>199.55446000000001</v>
      </c>
      <c r="Q140" s="14">
        <v>132.81835799999999</v>
      </c>
      <c r="R140" s="14">
        <v>195.777466</v>
      </c>
      <c r="S140" s="14">
        <v>216.51807500000001</v>
      </c>
      <c r="T140" s="14">
        <v>264.26740599999999</v>
      </c>
      <c r="U140" s="14">
        <v>357.48857099999998</v>
      </c>
      <c r="V140" s="14">
        <v>342.37780099999998</v>
      </c>
      <c r="W140" s="14">
        <v>430.38441499999999</v>
      </c>
      <c r="X140" s="14">
        <v>412.92505999999997</v>
      </c>
      <c r="Y140" s="14">
        <v>515.85588299999995</v>
      </c>
      <c r="Z140" s="14">
        <v>365.41107499999998</v>
      </c>
      <c r="AA140" s="14">
        <v>335.17391900000001</v>
      </c>
      <c r="AB140" s="14">
        <v>388.212763</v>
      </c>
      <c r="AC140" s="14">
        <v>412.25337300000001</v>
      </c>
      <c r="AD140" s="14">
        <v>172.20314300000001</v>
      </c>
      <c r="AE140" s="14">
        <v>181.85319699999999</v>
      </c>
    </row>
    <row r="141" spans="1:31" ht="13.5" customHeight="1" x14ac:dyDescent="0.15">
      <c r="A141" s="1"/>
      <c r="B141" s="16" t="s">
        <v>165</v>
      </c>
      <c r="C141" s="10">
        <v>1031.61097968271</v>
      </c>
      <c r="D141" s="11">
        <v>1114.5868218876199</v>
      </c>
      <c r="E141" s="11">
        <v>1332.793031470201</v>
      </c>
      <c r="F141" s="11">
        <v>1640.3795373734299</v>
      </c>
      <c r="G141" s="11">
        <v>1610.94664579196</v>
      </c>
      <c r="H141" s="11">
        <v>1441.69349116691</v>
      </c>
      <c r="I141" s="11">
        <v>1699.5268201287502</v>
      </c>
      <c r="J141" s="11">
        <v>1910.8898479110301</v>
      </c>
      <c r="K141" s="11">
        <v>1880.3720000000001</v>
      </c>
      <c r="L141" s="11">
        <v>1980.5383999999999</v>
      </c>
      <c r="M141" s="11">
        <v>2580.9671320000002</v>
      </c>
      <c r="N141" s="11">
        <v>2911.3651530000002</v>
      </c>
      <c r="O141" s="11">
        <v>3656.07071</v>
      </c>
      <c r="P141" s="11">
        <v>4428.913356</v>
      </c>
      <c r="Q141" s="11">
        <v>5231.8400119999997</v>
      </c>
      <c r="R141" s="11">
        <v>6421.9884739999998</v>
      </c>
      <c r="S141" s="11">
        <v>7879.8897509999997</v>
      </c>
      <c r="T141" s="11">
        <v>11686.233279</v>
      </c>
      <c r="U141" s="11">
        <v>8416.3368929999997</v>
      </c>
      <c r="V141" s="11">
        <v>9899.288998</v>
      </c>
      <c r="W141" s="11">
        <v>10317.56141</v>
      </c>
      <c r="X141" s="11">
        <v>12521.300483999999</v>
      </c>
      <c r="Y141" s="11">
        <v>13121.735285999999</v>
      </c>
      <c r="Z141" s="11">
        <v>14891.964779</v>
      </c>
      <c r="AA141" s="11">
        <v>16127.028344</v>
      </c>
      <c r="AB141" s="11">
        <v>15911.329582</v>
      </c>
      <c r="AC141" s="11">
        <v>12469.784159999999</v>
      </c>
      <c r="AD141" s="11">
        <v>9684.2224320000005</v>
      </c>
      <c r="AE141" s="11">
        <v>9731.492902</v>
      </c>
    </row>
    <row r="142" spans="1:31" ht="13.5" customHeight="1" x14ac:dyDescent="0.15">
      <c r="A142" s="1"/>
      <c r="B142" s="16" t="s">
        <v>166</v>
      </c>
      <c r="C142" s="13"/>
      <c r="D142" s="14"/>
      <c r="E142" s="14">
        <v>135.83144677245988</v>
      </c>
      <c r="F142" s="14">
        <v>321.87475902836707</v>
      </c>
      <c r="G142" s="14">
        <v>354.02652919570397</v>
      </c>
      <c r="H142" s="14">
        <v>474.82413732435202</v>
      </c>
      <c r="I142" s="14">
        <v>439.23532837422079</v>
      </c>
      <c r="J142" s="14">
        <v>275.99065358444795</v>
      </c>
      <c r="K142" s="14">
        <v>265.18200000000002</v>
      </c>
      <c r="L142" s="14">
        <v>210.31504799999999</v>
      </c>
      <c r="M142" s="14">
        <v>206.641054</v>
      </c>
      <c r="N142" s="14">
        <v>204.062873</v>
      </c>
      <c r="O142" s="14">
        <v>215.72145599999999</v>
      </c>
      <c r="P142" s="14">
        <v>220.69359499999999</v>
      </c>
      <c r="Q142" s="14">
        <v>284.08267599999999</v>
      </c>
      <c r="R142" s="14">
        <v>278.645219</v>
      </c>
      <c r="S142" s="14">
        <v>359.865385</v>
      </c>
      <c r="T142" s="14">
        <v>452.991198</v>
      </c>
      <c r="U142" s="14">
        <v>464.58292299999999</v>
      </c>
      <c r="V142" s="14">
        <v>705.65929900000003</v>
      </c>
      <c r="W142" s="14">
        <v>675.74596699999995</v>
      </c>
      <c r="X142" s="14">
        <v>503.303113</v>
      </c>
      <c r="Y142" s="14">
        <v>555.11337300000002</v>
      </c>
      <c r="Z142" s="14">
        <v>661.32773299999997</v>
      </c>
      <c r="AA142" s="14">
        <v>467.43414200000001</v>
      </c>
      <c r="AB142" s="14">
        <v>481.48734899999999</v>
      </c>
      <c r="AC142" s="14">
        <v>660.43625199999997</v>
      </c>
      <c r="AD142" s="14">
        <v>805.12173099999995</v>
      </c>
      <c r="AE142" s="14">
        <v>975.494193</v>
      </c>
    </row>
    <row r="143" spans="1:31" ht="13.5" customHeight="1" x14ac:dyDescent="0.15">
      <c r="A143" s="1"/>
      <c r="B143" s="16" t="s">
        <v>167</v>
      </c>
      <c r="C143" s="10"/>
      <c r="D143" s="11"/>
      <c r="E143" s="11"/>
      <c r="F143" s="11"/>
      <c r="G143" s="11"/>
      <c r="H143" s="11"/>
      <c r="I143" s="11">
        <v>12.208886839081799</v>
      </c>
      <c r="J143" s="11">
        <v>27.721994277504599</v>
      </c>
      <c r="K143" s="11">
        <v>40.835000000000001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.5" customHeight="1" x14ac:dyDescent="0.15">
      <c r="A144" s="1"/>
      <c r="B144" s="16" t="s">
        <v>168</v>
      </c>
      <c r="C144" s="13">
        <v>99.11065798441598</v>
      </c>
      <c r="D144" s="14">
        <v>78.232072823196262</v>
      </c>
      <c r="E144" s="14">
        <v>71.412939629072326</v>
      </c>
      <c r="F144" s="14">
        <v>79.836103837078724</v>
      </c>
      <c r="G144" s="14">
        <v>79.666220182389409</v>
      </c>
      <c r="H144" s="14">
        <v>78.444335027634651</v>
      </c>
      <c r="I144" s="14">
        <v>79.984602580583172</v>
      </c>
      <c r="J144" s="14">
        <v>82.446164059572979</v>
      </c>
      <c r="K144" s="14">
        <v>88.936000000000007</v>
      </c>
      <c r="L144" s="14">
        <v>86.069253000000003</v>
      </c>
      <c r="M144" s="14">
        <v>103.73329</v>
      </c>
      <c r="N144" s="14">
        <v>119.875376</v>
      </c>
      <c r="O144" s="14">
        <v>131.442623</v>
      </c>
      <c r="P144" s="14">
        <v>176.55116799999999</v>
      </c>
      <c r="Q144" s="14">
        <v>164.691068</v>
      </c>
      <c r="R144" s="14">
        <v>224.586161</v>
      </c>
      <c r="S144" s="14">
        <v>366.14963599999999</v>
      </c>
      <c r="T144" s="14">
        <v>329.18190299999998</v>
      </c>
      <c r="U144" s="14">
        <v>276.77399700000001</v>
      </c>
      <c r="V144" s="14">
        <v>234.195899</v>
      </c>
      <c r="W144" s="14">
        <v>129.766829</v>
      </c>
      <c r="X144" s="14">
        <v>165.41050899999999</v>
      </c>
      <c r="Y144" s="14">
        <v>325.12368700000002</v>
      </c>
      <c r="Z144" s="14">
        <v>271.23987299999999</v>
      </c>
      <c r="AA144" s="14">
        <v>158.968253</v>
      </c>
      <c r="AB144" s="14">
        <v>120.43059</v>
      </c>
      <c r="AC144" s="14">
        <v>89.265431000000007</v>
      </c>
      <c r="AD144" s="14">
        <v>68.221258000000006</v>
      </c>
      <c r="AE144" s="14">
        <v>98.886928999999995</v>
      </c>
    </row>
    <row r="145" spans="1:31" ht="13.5" customHeight="1" x14ac:dyDescent="0.15">
      <c r="A145" s="1"/>
      <c r="B145" s="16" t="s">
        <v>169</v>
      </c>
      <c r="C145" s="10"/>
      <c r="D145" s="11"/>
      <c r="E145" s="11"/>
      <c r="F145" s="11"/>
      <c r="G145" s="11">
        <v>122.8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spans="1:31" ht="13.5" customHeight="1" x14ac:dyDescent="0.15">
      <c r="A146" s="1"/>
      <c r="B146" s="15" t="s">
        <v>170</v>
      </c>
      <c r="C146" s="13">
        <v>5556.6689087846617</v>
      </c>
      <c r="D146" s="14">
        <v>5643.6333891648492</v>
      </c>
      <c r="E146" s="14">
        <v>4688.1482575518476</v>
      </c>
      <c r="F146" s="14">
        <v>4941.4564027617143</v>
      </c>
      <c r="G146" s="14">
        <v>6565.2724589257841</v>
      </c>
      <c r="H146" s="14">
        <v>5783.5183022334568</v>
      </c>
      <c r="I146" s="14">
        <v>5521.7546208424274</v>
      </c>
      <c r="J146" s="14">
        <v>5695.2570029803601</v>
      </c>
      <c r="K146" s="14">
        <v>5729.9880000000003</v>
      </c>
      <c r="L146" s="14">
        <v>5417.6744870000002</v>
      </c>
      <c r="M146" s="14">
        <v>6360.255827</v>
      </c>
      <c r="N146" s="14">
        <v>6551.0530660000004</v>
      </c>
      <c r="O146" s="14">
        <v>8499.1312629999993</v>
      </c>
      <c r="P146" s="14">
        <v>10572.045837</v>
      </c>
      <c r="Q146" s="14">
        <v>10932.664446000001</v>
      </c>
      <c r="R146" s="14">
        <v>12406.516545</v>
      </c>
      <c r="S146" s="14">
        <v>14477.033030000001</v>
      </c>
      <c r="T146" s="14">
        <v>16083.303518000001</v>
      </c>
      <c r="U146" s="14">
        <v>12633.809479</v>
      </c>
      <c r="V146" s="14">
        <v>14648.46983</v>
      </c>
      <c r="W146" s="14">
        <v>17518.971736</v>
      </c>
      <c r="X146" s="14">
        <v>16777.671716000001</v>
      </c>
      <c r="Y146" s="14">
        <v>17011.533455000001</v>
      </c>
      <c r="Z146" s="14">
        <v>17200.229792999999</v>
      </c>
      <c r="AA146" s="14">
        <v>15596.231312</v>
      </c>
      <c r="AB146" s="14">
        <v>14093.143021</v>
      </c>
      <c r="AC146" s="14">
        <v>15305.057091000001</v>
      </c>
      <c r="AD146" s="14">
        <v>15143.396408000001</v>
      </c>
      <c r="AE146" s="14">
        <v>15102.836109</v>
      </c>
    </row>
    <row r="147" spans="1:31" ht="13.5" customHeight="1" x14ac:dyDescent="0.15">
      <c r="A147" s="1"/>
      <c r="B147" s="16" t="s">
        <v>171</v>
      </c>
      <c r="C147" s="10">
        <v>72.491017500976852</v>
      </c>
      <c r="D147" s="11">
        <v>93.79825822965816</v>
      </c>
      <c r="E147" s="11">
        <v>29.600949418539301</v>
      </c>
      <c r="F147" s="11">
        <v>23.341346220487502</v>
      </c>
      <c r="G147" s="11">
        <v>28.403534266610201</v>
      </c>
      <c r="H147" s="11">
        <v>30.7244664058653</v>
      </c>
      <c r="I147" s="11">
        <v>47.521862106861505</v>
      </c>
      <c r="J147" s="11">
        <v>47.985532284281597</v>
      </c>
      <c r="K147" s="11">
        <v>29.777000000000001</v>
      </c>
      <c r="L147" s="11">
        <v>29.726036000000001</v>
      </c>
      <c r="M147" s="11">
        <v>38.871220999999998</v>
      </c>
      <c r="N147" s="11">
        <v>53.288805000000004</v>
      </c>
      <c r="O147" s="11">
        <v>95.437313000000003</v>
      </c>
      <c r="P147" s="11">
        <v>97.089079999999996</v>
      </c>
      <c r="Q147" s="11">
        <v>141.32572500000001</v>
      </c>
      <c r="R147" s="11">
        <v>250.94391300000001</v>
      </c>
      <c r="S147" s="11">
        <v>508.93287800000002</v>
      </c>
      <c r="T147" s="11">
        <v>560.28220499999998</v>
      </c>
      <c r="U147" s="11">
        <v>413.11874799999998</v>
      </c>
      <c r="V147" s="11">
        <v>346.73463299999997</v>
      </c>
      <c r="W147" s="11">
        <v>348.13032099999998</v>
      </c>
      <c r="X147" s="11">
        <v>514.64911300000006</v>
      </c>
      <c r="Y147" s="11">
        <v>376.85790200000002</v>
      </c>
      <c r="Z147" s="11">
        <v>494.88206600000001</v>
      </c>
      <c r="AA147" s="11">
        <v>370.44324</v>
      </c>
      <c r="AB147" s="11">
        <v>282.96955800000001</v>
      </c>
      <c r="AC147" s="11">
        <v>291.28562199999999</v>
      </c>
      <c r="AD147" s="11">
        <v>158.538837</v>
      </c>
      <c r="AE147" s="11">
        <v>142.07103000000001</v>
      </c>
    </row>
    <row r="148" spans="1:31" ht="13.5" customHeight="1" x14ac:dyDescent="0.15">
      <c r="A148" s="1"/>
      <c r="B148" s="16" t="s">
        <v>172</v>
      </c>
      <c r="C148" s="13">
        <v>27.115642476315699</v>
      </c>
      <c r="D148" s="14">
        <v>20.841446719527902</v>
      </c>
      <c r="E148" s="14">
        <v>22.44133084584891</v>
      </c>
      <c r="F148" s="14">
        <v>24.187347681822207</v>
      </c>
      <c r="G148" s="14">
        <v>30.6811694090852</v>
      </c>
      <c r="H148" s="14">
        <v>39.488064242792873</v>
      </c>
      <c r="I148" s="14">
        <v>32.706898722321903</v>
      </c>
      <c r="J148" s="14">
        <v>42.1905570213004</v>
      </c>
      <c r="K148" s="14">
        <v>48.582999999999998</v>
      </c>
      <c r="L148" s="14">
        <v>52.180923</v>
      </c>
      <c r="M148" s="14">
        <v>51.284123999999998</v>
      </c>
      <c r="N148" s="14">
        <v>47.190055999999998</v>
      </c>
      <c r="O148" s="14">
        <v>52.311771999999998</v>
      </c>
      <c r="P148" s="14">
        <v>45.734633000000002</v>
      </c>
      <c r="Q148" s="14">
        <v>41.691242000000003</v>
      </c>
      <c r="R148" s="14">
        <v>56.032347000000001</v>
      </c>
      <c r="S148" s="14">
        <v>68.963353999999995</v>
      </c>
      <c r="T148" s="14">
        <v>81.321134999999998</v>
      </c>
      <c r="U148" s="14">
        <v>93.572675000000004</v>
      </c>
      <c r="V148" s="14">
        <v>91.982106999999999</v>
      </c>
      <c r="W148" s="14">
        <v>116.388549</v>
      </c>
      <c r="X148" s="14">
        <v>100.764106</v>
      </c>
      <c r="Y148" s="14">
        <v>122.172329</v>
      </c>
      <c r="Z148" s="14">
        <v>102.558469</v>
      </c>
      <c r="AA148" s="14">
        <v>74.437952999999993</v>
      </c>
      <c r="AB148" s="14">
        <v>48.721744000000001</v>
      </c>
      <c r="AC148" s="14">
        <v>36.532029999999999</v>
      </c>
      <c r="AD148" s="14">
        <v>46.12677</v>
      </c>
      <c r="AE148" s="14">
        <v>40.093752000000002</v>
      </c>
    </row>
    <row r="149" spans="1:31" ht="13.5" customHeight="1" x14ac:dyDescent="0.15">
      <c r="A149" s="1"/>
      <c r="B149" s="16" t="s">
        <v>173</v>
      </c>
      <c r="C149" s="10">
        <v>11.304287519804399</v>
      </c>
      <c r="D149" s="11">
        <v>7.7581112777300918</v>
      </c>
      <c r="E149" s="11">
        <v>3.8363924462599499</v>
      </c>
      <c r="F149" s="11">
        <v>15.632560448990001</v>
      </c>
      <c r="G149" s="11">
        <v>7.8016923668636222</v>
      </c>
      <c r="H149" s="11">
        <v>5.6780516545641513</v>
      </c>
      <c r="I149" s="11">
        <v>11.286572197812806</v>
      </c>
      <c r="J149" s="11">
        <v>10.569516269720202</v>
      </c>
      <c r="K149" s="11">
        <v>7.2469999999999999</v>
      </c>
      <c r="L149" s="11">
        <v>11.855319</v>
      </c>
      <c r="M149" s="11">
        <v>15.450255</v>
      </c>
      <c r="N149" s="11">
        <v>13.542377</v>
      </c>
      <c r="O149" s="11">
        <v>12.790889999999999</v>
      </c>
      <c r="P149" s="11">
        <v>10.234476000000001</v>
      </c>
      <c r="Q149" s="11">
        <v>23.911280999999999</v>
      </c>
      <c r="R149" s="11">
        <v>23.782101000000001</v>
      </c>
      <c r="S149" s="11">
        <v>27.968522</v>
      </c>
      <c r="T149" s="11">
        <v>18.496894000000001</v>
      </c>
      <c r="U149" s="11">
        <v>41.965741999999999</v>
      </c>
      <c r="V149" s="11">
        <v>49.464207999999999</v>
      </c>
      <c r="W149" s="11">
        <v>32.110930000000003</v>
      </c>
      <c r="X149" s="11">
        <v>59.245061</v>
      </c>
      <c r="Y149" s="11">
        <v>43.141205999999997</v>
      </c>
      <c r="Z149" s="11">
        <v>75.477671000000001</v>
      </c>
      <c r="AA149" s="11">
        <v>82.723989000000003</v>
      </c>
      <c r="AB149" s="11">
        <v>80.174959999999999</v>
      </c>
      <c r="AC149" s="11">
        <v>72.890496999999996</v>
      </c>
      <c r="AD149" s="11">
        <v>87.678134999999997</v>
      </c>
      <c r="AE149" s="11">
        <v>74.126515999999995</v>
      </c>
    </row>
    <row r="150" spans="1:31" ht="13.5" customHeight="1" x14ac:dyDescent="0.15">
      <c r="A150" s="1"/>
      <c r="B150" s="16" t="s">
        <v>174</v>
      </c>
      <c r="C150" s="13">
        <v>15.8896834917314</v>
      </c>
      <c r="D150" s="14">
        <v>15.782244589152</v>
      </c>
      <c r="E150" s="14">
        <v>9.6938596435622966</v>
      </c>
      <c r="F150" s="14">
        <v>8.71170258749199</v>
      </c>
      <c r="G150" s="14">
        <v>13.695841190799801</v>
      </c>
      <c r="H150" s="14">
        <v>12.773095410616699</v>
      </c>
      <c r="I150" s="14">
        <v>9.8070572197851469</v>
      </c>
      <c r="J150" s="14">
        <v>11.4420394860601</v>
      </c>
      <c r="K150" s="14">
        <v>11.961</v>
      </c>
      <c r="L150" s="14">
        <v>11.891092</v>
      </c>
      <c r="M150" s="14">
        <v>10.012358000000001</v>
      </c>
      <c r="N150" s="14">
        <v>9.8894020000000005</v>
      </c>
      <c r="O150" s="14">
        <v>23.113251999999999</v>
      </c>
      <c r="P150" s="14">
        <v>19.707305000000002</v>
      </c>
      <c r="Q150" s="14">
        <v>16.683564000000001</v>
      </c>
      <c r="R150" s="14">
        <v>22.633528999999999</v>
      </c>
      <c r="S150" s="14">
        <v>22.616264000000001</v>
      </c>
      <c r="T150" s="14">
        <v>25.997644999999999</v>
      </c>
      <c r="U150" s="14">
        <v>30.404519000000001</v>
      </c>
      <c r="V150" s="14">
        <v>37.836959999999998</v>
      </c>
      <c r="W150" s="14">
        <v>54.775675</v>
      </c>
      <c r="X150" s="14">
        <v>77.213735</v>
      </c>
      <c r="Y150" s="14">
        <v>61.502417999999999</v>
      </c>
      <c r="Z150" s="14">
        <v>72.116905000000003</v>
      </c>
      <c r="AA150" s="14">
        <v>50.906022</v>
      </c>
      <c r="AB150" s="14">
        <v>59.722492000000003</v>
      </c>
      <c r="AC150" s="14">
        <v>101.21386200000001</v>
      </c>
      <c r="AD150" s="14">
        <v>90.818875000000006</v>
      </c>
      <c r="AE150" s="14">
        <v>68.216892000000001</v>
      </c>
    </row>
    <row r="151" spans="1:31" ht="13.5" customHeight="1" x14ac:dyDescent="0.15">
      <c r="A151" s="1"/>
      <c r="B151" s="16" t="s">
        <v>175</v>
      </c>
      <c r="C151" s="10">
        <v>21.846153473207298</v>
      </c>
      <c r="D151" s="11">
        <v>15.1901871605337</v>
      </c>
      <c r="E151" s="11">
        <v>15.175602952855</v>
      </c>
      <c r="F151" s="11">
        <v>12.5662361283243</v>
      </c>
      <c r="G151" s="11">
        <v>16.214954283250705</v>
      </c>
      <c r="H151" s="11">
        <v>7.5219766124906604</v>
      </c>
      <c r="I151" s="11">
        <v>6.1772401298212003</v>
      </c>
      <c r="J151" s="11">
        <v>6.6268503253126561</v>
      </c>
      <c r="K151" s="11">
        <v>4.6829999999999998</v>
      </c>
      <c r="L151" s="11">
        <v>5.0588410000000001</v>
      </c>
      <c r="M151" s="11">
        <v>6.7428739999999996</v>
      </c>
      <c r="N151" s="11">
        <v>3.606169</v>
      </c>
      <c r="O151" s="11">
        <v>5.5556049999999999</v>
      </c>
      <c r="P151" s="11">
        <v>8.7690450000000002</v>
      </c>
      <c r="Q151" s="11">
        <v>8.1857500000000005</v>
      </c>
      <c r="R151" s="11">
        <v>10.30775</v>
      </c>
      <c r="S151" s="11">
        <v>18.832238</v>
      </c>
      <c r="T151" s="11">
        <v>18.575113999999999</v>
      </c>
      <c r="U151" s="11">
        <v>14.051142</v>
      </c>
      <c r="V151" s="11">
        <v>18.92895</v>
      </c>
      <c r="W151" s="11">
        <v>11.137980000000001</v>
      </c>
      <c r="X151" s="11">
        <v>19.942321</v>
      </c>
      <c r="Y151" s="11">
        <v>22.227547000000001</v>
      </c>
      <c r="Z151" s="11">
        <v>18.789885000000002</v>
      </c>
      <c r="AA151" s="11">
        <v>8.0482960000000006</v>
      </c>
      <c r="AB151" s="11">
        <v>13.675762000000001</v>
      </c>
      <c r="AC151" s="11">
        <v>11.658415</v>
      </c>
      <c r="AD151" s="11">
        <v>11.298068000000001</v>
      </c>
      <c r="AE151" s="11">
        <v>14.998974</v>
      </c>
    </row>
    <row r="152" spans="1:31" ht="13.5" customHeight="1" x14ac:dyDescent="0.15">
      <c r="A152" s="1"/>
      <c r="B152" s="16" t="s">
        <v>176</v>
      </c>
      <c r="C152" s="13">
        <v>4.2442828672059321</v>
      </c>
      <c r="D152" s="14">
        <v>13.107587494971501</v>
      </c>
      <c r="E152" s="14">
        <v>8.8275675886357643</v>
      </c>
      <c r="F152" s="14">
        <v>6.0330133300617614</v>
      </c>
      <c r="G152" s="14">
        <v>7.6618372211738208</v>
      </c>
      <c r="H152" s="14">
        <v>8.9599756320368442</v>
      </c>
      <c r="I152" s="14">
        <v>8.1556018690833305</v>
      </c>
      <c r="J152" s="14">
        <v>5.8112789423963207</v>
      </c>
      <c r="K152" s="14">
        <v>20.018000000000001</v>
      </c>
      <c r="L152" s="14">
        <v>5.3816879999999996</v>
      </c>
      <c r="M152" s="14">
        <v>4.6829809999999998</v>
      </c>
      <c r="N152" s="14">
        <v>16.653986</v>
      </c>
      <c r="O152" s="14">
        <v>7.2377649999999996</v>
      </c>
      <c r="P152" s="14">
        <v>7.3434369999999998</v>
      </c>
      <c r="Q152" s="14">
        <v>6.6346410000000002</v>
      </c>
      <c r="R152" s="14">
        <v>8.8098039999999997</v>
      </c>
      <c r="S152" s="14">
        <v>16.543748000000001</v>
      </c>
      <c r="T152" s="14">
        <v>20.270064999999999</v>
      </c>
      <c r="U152" s="14">
        <v>12.823772</v>
      </c>
      <c r="V152" s="14">
        <v>14.486822999999999</v>
      </c>
      <c r="W152" s="14">
        <v>18.903835999999998</v>
      </c>
      <c r="X152" s="14">
        <v>9.2255020000000005</v>
      </c>
      <c r="Y152" s="14">
        <v>13.472799999999999</v>
      </c>
      <c r="Z152" s="14">
        <v>8.7513609999999993</v>
      </c>
      <c r="AA152" s="14">
        <v>6.7685820000000003</v>
      </c>
      <c r="AB152" s="14">
        <v>6.8701319999999999</v>
      </c>
      <c r="AC152" s="14">
        <v>7.6750980000000002</v>
      </c>
      <c r="AD152" s="14">
        <v>10.931684000000001</v>
      </c>
      <c r="AE152" s="14">
        <v>14.463856</v>
      </c>
    </row>
    <row r="153" spans="1:31" ht="13.5" customHeight="1" x14ac:dyDescent="0.15">
      <c r="A153" s="1"/>
      <c r="B153" s="16" t="s">
        <v>177</v>
      </c>
      <c r="C153" s="10">
        <v>87.699947063614815</v>
      </c>
      <c r="D153" s="11">
        <v>98.548075004437621</v>
      </c>
      <c r="E153" s="11">
        <v>43.973881302597015</v>
      </c>
      <c r="F153" s="11">
        <v>48.9717594930841</v>
      </c>
      <c r="G153" s="11">
        <v>58.737544393856808</v>
      </c>
      <c r="H153" s="11">
        <v>81.54408710454365</v>
      </c>
      <c r="I153" s="11">
        <v>79.451420797457729</v>
      </c>
      <c r="J153" s="11">
        <v>69.774267159520605</v>
      </c>
      <c r="K153" s="11">
        <v>57.530999999999999</v>
      </c>
      <c r="L153" s="11">
        <v>60.061039999999998</v>
      </c>
      <c r="M153" s="11">
        <v>120.590125</v>
      </c>
      <c r="N153" s="11">
        <v>94.063800999999998</v>
      </c>
      <c r="O153" s="11">
        <v>83.782375999999999</v>
      </c>
      <c r="P153" s="11">
        <v>94.236718999999994</v>
      </c>
      <c r="Q153" s="11">
        <v>97.147357999999997</v>
      </c>
      <c r="R153" s="11">
        <v>94.353695000000002</v>
      </c>
      <c r="S153" s="11">
        <v>127.66295</v>
      </c>
      <c r="T153" s="11">
        <v>151.08199200000001</v>
      </c>
      <c r="U153" s="11">
        <v>121.222331</v>
      </c>
      <c r="V153" s="11">
        <v>167.12322800000001</v>
      </c>
      <c r="W153" s="11">
        <v>171.77749499999999</v>
      </c>
      <c r="X153" s="11">
        <v>165.47908699999999</v>
      </c>
      <c r="Y153" s="11">
        <v>203.60603699999999</v>
      </c>
      <c r="Z153" s="11">
        <v>180.87228300000001</v>
      </c>
      <c r="AA153" s="11">
        <v>168.794768</v>
      </c>
      <c r="AB153" s="11">
        <v>149.94243599999999</v>
      </c>
      <c r="AC153" s="11">
        <v>134.66883100000001</v>
      </c>
      <c r="AD153" s="11">
        <v>124.51664700000001</v>
      </c>
      <c r="AE153" s="11">
        <v>107.538905</v>
      </c>
    </row>
    <row r="154" spans="1:31" ht="13.5" customHeight="1" x14ac:dyDescent="0.15">
      <c r="A154" s="1"/>
      <c r="B154" s="16" t="s">
        <v>178</v>
      </c>
      <c r="C154" s="13">
        <v>4.8491933973515486</v>
      </c>
      <c r="D154" s="14">
        <v>5.5686237260910776</v>
      </c>
      <c r="E154" s="14">
        <v>4.4223406414172688</v>
      </c>
      <c r="F154" s="14">
        <v>4.510099571863762</v>
      </c>
      <c r="G154" s="14">
        <v>8.294482637499339</v>
      </c>
      <c r="H154" s="14">
        <v>3.4762958840639122</v>
      </c>
      <c r="I154" s="14">
        <v>5.2908743912543814</v>
      </c>
      <c r="J154" s="14">
        <v>3.16623182534491</v>
      </c>
      <c r="K154" s="14">
        <v>3.9569999999999999</v>
      </c>
      <c r="L154" s="14">
        <v>3.3554719999999998</v>
      </c>
      <c r="M154" s="14">
        <v>4.8833450000000003</v>
      </c>
      <c r="N154" s="14">
        <v>3.8695659999999998</v>
      </c>
      <c r="O154" s="14">
        <v>2.1627839999999998</v>
      </c>
      <c r="P154" s="14">
        <v>2.5670570000000001</v>
      </c>
      <c r="Q154" s="14">
        <v>3.729501</v>
      </c>
      <c r="R154" s="14">
        <v>5.8167489999999997</v>
      </c>
      <c r="S154" s="14">
        <v>5.0353640000000004</v>
      </c>
      <c r="T154" s="14">
        <v>3.714944</v>
      </c>
      <c r="U154" s="14">
        <v>4.467403</v>
      </c>
      <c r="V154" s="14">
        <v>5.7554259999999999</v>
      </c>
      <c r="W154" s="14">
        <v>3.4671059999999998</v>
      </c>
      <c r="X154" s="14">
        <v>4.2904159999999996</v>
      </c>
      <c r="Y154" s="14">
        <v>1.723311</v>
      </c>
      <c r="Z154" s="14">
        <v>8.3371619999999993</v>
      </c>
      <c r="AA154" s="14">
        <v>10.619433000000001</v>
      </c>
      <c r="AB154" s="14">
        <v>8.9066949999999991</v>
      </c>
      <c r="AC154" s="14">
        <v>18.598310000000001</v>
      </c>
      <c r="AD154" s="14">
        <v>11.800704</v>
      </c>
      <c r="AE154" s="14">
        <v>10.762784</v>
      </c>
    </row>
    <row r="155" spans="1:31" ht="13.5" customHeight="1" x14ac:dyDescent="0.15">
      <c r="A155" s="1"/>
      <c r="B155" s="16" t="s">
        <v>179</v>
      </c>
      <c r="C155" s="10">
        <v>4.4946798478802501</v>
      </c>
      <c r="D155" s="11">
        <v>4.528638070464007</v>
      </c>
      <c r="E155" s="11">
        <v>3.2326931890857402</v>
      </c>
      <c r="F155" s="11">
        <v>1.77811887792963</v>
      </c>
      <c r="G155" s="11">
        <v>2.2419729972827995</v>
      </c>
      <c r="H155" s="11">
        <v>4.3745458511372846</v>
      </c>
      <c r="I155" s="11">
        <v>1.7244548540121298</v>
      </c>
      <c r="J155" s="11">
        <v>1.95503552281061</v>
      </c>
      <c r="K155" s="11">
        <v>2.5009999999999999</v>
      </c>
      <c r="L155" s="11">
        <v>2.5436489999999998</v>
      </c>
      <c r="M155" s="11">
        <v>8.9871560000000006</v>
      </c>
      <c r="N155" s="11">
        <v>22.297177999999999</v>
      </c>
      <c r="O155" s="11">
        <v>12.280326000000001</v>
      </c>
      <c r="P155" s="11">
        <v>23.816693000000001</v>
      </c>
      <c r="Q155" s="11">
        <v>13.535952</v>
      </c>
      <c r="R155" s="11">
        <v>35.264653000000003</v>
      </c>
      <c r="S155" s="11">
        <v>49.202261999999997</v>
      </c>
      <c r="T155" s="11">
        <v>45.094323000000003</v>
      </c>
      <c r="U155" s="11">
        <v>23.106852</v>
      </c>
      <c r="V155" s="11">
        <v>26.510556999999999</v>
      </c>
      <c r="W155" s="11">
        <v>16.849304</v>
      </c>
      <c r="X155" s="11">
        <v>24.330375</v>
      </c>
      <c r="Y155" s="11">
        <v>20.806768999999999</v>
      </c>
      <c r="Z155" s="11">
        <v>46.959836000000003</v>
      </c>
      <c r="AA155" s="11">
        <v>19.478103000000001</v>
      </c>
      <c r="AB155" s="11">
        <v>20.467341999999999</v>
      </c>
      <c r="AC155" s="11">
        <v>11.277006999999999</v>
      </c>
      <c r="AD155" s="11">
        <v>16.051313</v>
      </c>
      <c r="AE155" s="11">
        <v>17.157328</v>
      </c>
    </row>
    <row r="156" spans="1:31" ht="13.5" customHeight="1" x14ac:dyDescent="0.15">
      <c r="A156" s="1"/>
      <c r="B156" s="16" t="s">
        <v>180</v>
      </c>
      <c r="C156" s="13">
        <v>0.78779797846666699</v>
      </c>
      <c r="D156" s="14">
        <v>0.48759342693402297</v>
      </c>
      <c r="E156" s="14">
        <v>1.18255415631658</v>
      </c>
      <c r="F156" s="14">
        <v>1.1819186643232</v>
      </c>
      <c r="G156" s="14">
        <v>0.62142709003325125</v>
      </c>
      <c r="H156" s="14">
        <v>0.37772952217842998</v>
      </c>
      <c r="I156" s="14">
        <v>1.0394009392999299</v>
      </c>
      <c r="J156" s="14">
        <v>1.32231237975535</v>
      </c>
      <c r="K156" s="14">
        <v>1.708</v>
      </c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spans="1:31" ht="13.5" customHeight="1" x14ac:dyDescent="0.15">
      <c r="A157" s="1"/>
      <c r="B157" s="16" t="s">
        <v>181</v>
      </c>
      <c r="C157" s="10">
        <v>104.95393100941101</v>
      </c>
      <c r="D157" s="11">
        <v>54.038743735958818</v>
      </c>
      <c r="E157" s="11">
        <v>35.741414824216406</v>
      </c>
      <c r="F157" s="11">
        <v>66.861558727716229</v>
      </c>
      <c r="G157" s="11">
        <v>69.292051617703024</v>
      </c>
      <c r="H157" s="11">
        <v>62.208801929438202</v>
      </c>
      <c r="I157" s="11">
        <v>28.388769915775601</v>
      </c>
      <c r="J157" s="11">
        <v>33.803527505872999</v>
      </c>
      <c r="K157" s="11">
        <v>16.454999999999998</v>
      </c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spans="1:31" ht="13.5" customHeight="1" x14ac:dyDescent="0.15">
      <c r="A158" s="1"/>
      <c r="B158" s="16" t="s">
        <v>182</v>
      </c>
      <c r="C158" s="13">
        <v>22.365166801927298</v>
      </c>
      <c r="D158" s="14">
        <v>12.064186619489799</v>
      </c>
      <c r="E158" s="14">
        <v>26.593361639191098</v>
      </c>
      <c r="F158" s="14">
        <v>24.563433676095002</v>
      </c>
      <c r="G158" s="14">
        <v>19.226863447031199</v>
      </c>
      <c r="H158" s="14">
        <v>21.090548564692099</v>
      </c>
      <c r="I158" s="14">
        <v>18.812576168182996</v>
      </c>
      <c r="J158" s="14">
        <v>27.026689969989906</v>
      </c>
      <c r="K158" s="14">
        <v>20.306000000000001</v>
      </c>
      <c r="L158" s="14">
        <v>21.919795000000001</v>
      </c>
      <c r="M158" s="14">
        <v>20.441322</v>
      </c>
      <c r="N158" s="14">
        <v>25.290030999999999</v>
      </c>
      <c r="O158" s="14">
        <v>22.939254999999999</v>
      </c>
      <c r="P158" s="14">
        <v>26.704912</v>
      </c>
      <c r="Q158" s="14">
        <v>30.221101000000001</v>
      </c>
      <c r="R158" s="14">
        <v>35.357697000000002</v>
      </c>
      <c r="S158" s="14">
        <v>61.934503999999997</v>
      </c>
      <c r="T158" s="14">
        <v>94.792603999999997</v>
      </c>
      <c r="U158" s="14">
        <v>76.880262999999999</v>
      </c>
      <c r="V158" s="14">
        <v>84.295439999999999</v>
      </c>
      <c r="W158" s="14">
        <v>70.782929999999993</v>
      </c>
      <c r="X158" s="14">
        <v>85.981474000000006</v>
      </c>
      <c r="Y158" s="14">
        <v>104.634463</v>
      </c>
      <c r="Z158" s="14">
        <v>126.59536900000001</v>
      </c>
      <c r="AA158" s="14">
        <v>153.34158500000001</v>
      </c>
      <c r="AB158" s="14">
        <v>89.684290000000004</v>
      </c>
      <c r="AC158" s="14">
        <v>60.563501000000002</v>
      </c>
      <c r="AD158" s="14">
        <v>49.705544000000003</v>
      </c>
      <c r="AE158" s="14">
        <v>48.413885000000001</v>
      </c>
    </row>
    <row r="159" spans="1:31" ht="13.5" customHeight="1" x14ac:dyDescent="0.15">
      <c r="A159" s="1"/>
      <c r="B159" s="16" t="s">
        <v>183</v>
      </c>
      <c r="C159" s="10">
        <v>80.487546903719931</v>
      </c>
      <c r="D159" s="11">
        <v>67.495906134454984</v>
      </c>
      <c r="E159" s="11">
        <v>48.924374858553094</v>
      </c>
      <c r="F159" s="11">
        <v>62.501638365934298</v>
      </c>
      <c r="G159" s="11">
        <v>114.977582730317</v>
      </c>
      <c r="H159" s="11">
        <v>114.795003594291</v>
      </c>
      <c r="I159" s="11">
        <v>107.566090841603</v>
      </c>
      <c r="J159" s="11">
        <v>127.43343440932701</v>
      </c>
      <c r="K159" s="11">
        <v>118.196</v>
      </c>
      <c r="L159" s="11">
        <v>65.538775999999999</v>
      </c>
      <c r="M159" s="11">
        <v>78.858136999999999</v>
      </c>
      <c r="N159" s="11">
        <v>83.938068999999999</v>
      </c>
      <c r="O159" s="11">
        <v>89.722486000000004</v>
      </c>
      <c r="P159" s="11">
        <v>98.621144999999999</v>
      </c>
      <c r="Q159" s="11">
        <v>101.898551</v>
      </c>
      <c r="R159" s="11">
        <v>129.513397</v>
      </c>
      <c r="S159" s="11">
        <v>137.82816299999999</v>
      </c>
      <c r="T159" s="11">
        <v>171.47791799999999</v>
      </c>
      <c r="U159" s="11">
        <v>132.307883</v>
      </c>
      <c r="V159" s="11">
        <v>150.420264</v>
      </c>
      <c r="W159" s="11">
        <v>135.416349</v>
      </c>
      <c r="X159" s="11">
        <v>186.68977799999999</v>
      </c>
      <c r="Y159" s="11">
        <v>192.6455</v>
      </c>
      <c r="Z159" s="11">
        <v>189.55409800000001</v>
      </c>
      <c r="AA159" s="11">
        <v>168.55878100000001</v>
      </c>
      <c r="AB159" s="11">
        <v>212.81378100000001</v>
      </c>
      <c r="AC159" s="11">
        <v>245.018654</v>
      </c>
      <c r="AD159" s="11">
        <v>247.43238400000001</v>
      </c>
      <c r="AE159" s="11">
        <v>237.25097</v>
      </c>
    </row>
    <row r="160" spans="1:31" ht="13.5" customHeight="1" x14ac:dyDescent="0.15">
      <c r="A160" s="1"/>
      <c r="B160" s="16" t="s">
        <v>184</v>
      </c>
      <c r="C160" s="13">
        <v>0.8638830459645721</v>
      </c>
      <c r="D160" s="14">
        <v>0.56751930885589752</v>
      </c>
      <c r="E160" s="14">
        <v>0.49842957107632802</v>
      </c>
      <c r="F160" s="14">
        <v>1.1653170338375296</v>
      </c>
      <c r="G160" s="14">
        <v>0.8269035970593559</v>
      </c>
      <c r="H160" s="14">
        <v>1.1660690146802701</v>
      </c>
      <c r="I160" s="14">
        <v>3.0135135133556203</v>
      </c>
      <c r="J160" s="14">
        <v>0.99068357208059243</v>
      </c>
      <c r="K160" s="14">
        <v>1.36</v>
      </c>
      <c r="L160" s="14">
        <v>2.6468189999999998</v>
      </c>
      <c r="M160" s="14">
        <v>4.5449260000000002</v>
      </c>
      <c r="N160" s="14">
        <v>5.0328670000000004</v>
      </c>
      <c r="O160" s="14">
        <v>7.8537270000000001</v>
      </c>
      <c r="P160" s="14">
        <v>5.1034990000000002</v>
      </c>
      <c r="Q160" s="14">
        <v>7.450088</v>
      </c>
      <c r="R160" s="14">
        <v>19.815701000000001</v>
      </c>
      <c r="S160" s="14">
        <v>37.467692999999997</v>
      </c>
      <c r="T160" s="14">
        <v>32.970773000000001</v>
      </c>
      <c r="U160" s="14">
        <v>32.093865999999998</v>
      </c>
      <c r="V160" s="14">
        <v>31.059486</v>
      </c>
      <c r="W160" s="14">
        <v>52.850695999999999</v>
      </c>
      <c r="X160" s="14">
        <v>44.537604000000002</v>
      </c>
      <c r="Y160" s="14">
        <v>33.402306000000003</v>
      </c>
      <c r="Z160" s="14">
        <v>25.537410999999999</v>
      </c>
      <c r="AA160" s="14">
        <v>29.883292999999998</v>
      </c>
      <c r="AB160" s="14">
        <v>18.439847</v>
      </c>
      <c r="AC160" s="14">
        <v>16.898509000000001</v>
      </c>
      <c r="AD160" s="14">
        <v>21.890422999999998</v>
      </c>
      <c r="AE160" s="14">
        <v>24.315522999999999</v>
      </c>
    </row>
    <row r="161" spans="1:31" ht="13.5" customHeight="1" x14ac:dyDescent="0.15">
      <c r="A161" s="1"/>
      <c r="B161" s="16" t="s">
        <v>185</v>
      </c>
      <c r="C161" s="10"/>
      <c r="D161" s="11"/>
      <c r="E161" s="11"/>
      <c r="F161" s="11">
        <v>4.27948177418408</v>
      </c>
      <c r="G161" s="11">
        <v>18.469408428866601</v>
      </c>
      <c r="H161" s="11">
        <v>16.988244795449202</v>
      </c>
      <c r="I161" s="11">
        <v>23.736570904088587</v>
      </c>
      <c r="J161" s="11">
        <v>13.7249014777761</v>
      </c>
      <c r="K161" s="11">
        <v>13.292</v>
      </c>
      <c r="L161" s="11">
        <v>8.0410590000000006</v>
      </c>
      <c r="M161" s="11">
        <v>17.403222</v>
      </c>
      <c r="N161" s="11">
        <v>13.562042</v>
      </c>
      <c r="O161" s="11">
        <v>8.304589</v>
      </c>
      <c r="P161" s="11">
        <v>9.0927240000000005</v>
      </c>
      <c r="Q161" s="11">
        <v>12.307741999999999</v>
      </c>
      <c r="R161" s="11">
        <v>12.837724</v>
      </c>
      <c r="S161" s="11">
        <v>17.421890000000001</v>
      </c>
      <c r="T161" s="11">
        <v>13.396617000000001</v>
      </c>
      <c r="U161" s="11">
        <v>18.400486999999998</v>
      </c>
      <c r="V161" s="11">
        <v>25.323111000000001</v>
      </c>
      <c r="W161" s="11">
        <v>33.519723999999997</v>
      </c>
      <c r="X161" s="11">
        <v>34.690249000000001</v>
      </c>
      <c r="Y161" s="11">
        <v>40.056671000000001</v>
      </c>
      <c r="Z161" s="11">
        <v>25.636434000000001</v>
      </c>
      <c r="AA161" s="11">
        <v>15.655184</v>
      </c>
      <c r="AB161" s="11">
        <v>9.3823399999999992</v>
      </c>
      <c r="AC161" s="11">
        <v>10.709574</v>
      </c>
      <c r="AD161" s="11">
        <v>15.600199999999999</v>
      </c>
      <c r="AE161" s="11">
        <v>14.364404</v>
      </c>
    </row>
    <row r="162" spans="1:31" ht="13.5" customHeight="1" x14ac:dyDescent="0.15">
      <c r="A162" s="1"/>
      <c r="B162" s="16" t="s">
        <v>186</v>
      </c>
      <c r="C162" s="13">
        <v>4.1381759157076194</v>
      </c>
      <c r="D162" s="14">
        <v>4.2667587157989892</v>
      </c>
      <c r="E162" s="14">
        <v>2.7323322478977699</v>
      </c>
      <c r="F162" s="14">
        <v>7.0345589342616996</v>
      </c>
      <c r="G162" s="14">
        <v>3.3291761454492108</v>
      </c>
      <c r="H162" s="14">
        <v>4.4019578814380633</v>
      </c>
      <c r="I162" s="14">
        <v>3.4932693100761703</v>
      </c>
      <c r="J162" s="14">
        <v>5.6668494569568697</v>
      </c>
      <c r="K162" s="14">
        <v>3.5139999999999998</v>
      </c>
      <c r="L162" s="14">
        <v>1.8695390000000001</v>
      </c>
      <c r="M162" s="14">
        <v>2.0845229999999999</v>
      </c>
      <c r="N162" s="14">
        <v>2.8748010000000002</v>
      </c>
      <c r="O162" s="14">
        <v>5.1811939999999996</v>
      </c>
      <c r="P162" s="14">
        <v>12.350085</v>
      </c>
      <c r="Q162" s="14">
        <v>6.9096799999999998</v>
      </c>
      <c r="R162" s="14">
        <v>7.3279759999999996</v>
      </c>
      <c r="S162" s="14">
        <v>8.3402519999999996</v>
      </c>
      <c r="T162" s="14">
        <v>6.6911519999999998</v>
      </c>
      <c r="U162" s="14">
        <v>5.5149840000000001</v>
      </c>
      <c r="V162" s="14">
        <v>7.2302600000000004</v>
      </c>
      <c r="W162" s="14">
        <v>6.2733090000000002</v>
      </c>
      <c r="X162" s="14">
        <v>5.1081830000000004</v>
      </c>
      <c r="Y162" s="14">
        <v>9.4594339999999999</v>
      </c>
      <c r="Z162" s="14">
        <v>13.442000999999999</v>
      </c>
      <c r="AA162" s="14">
        <v>9.9080969999999997</v>
      </c>
      <c r="AB162" s="14">
        <v>7.0148349999999997</v>
      </c>
      <c r="AC162" s="14">
        <v>10.827711000000001</v>
      </c>
      <c r="AD162" s="14">
        <v>8.5886259999999996</v>
      </c>
      <c r="AE162" s="14">
        <v>9.2748779999999993</v>
      </c>
    </row>
    <row r="163" spans="1:31" ht="13.5" customHeight="1" x14ac:dyDescent="0.15">
      <c r="A163" s="1"/>
      <c r="B163" s="16" t="s">
        <v>187</v>
      </c>
      <c r="C163" s="10">
        <v>85.271482208071205</v>
      </c>
      <c r="D163" s="11">
        <v>92.201015935159418</v>
      </c>
      <c r="E163" s="11">
        <v>103.18406460146799</v>
      </c>
      <c r="F163" s="11">
        <v>106.182635703465</v>
      </c>
      <c r="G163" s="11">
        <v>112.73236481326795</v>
      </c>
      <c r="H163" s="11">
        <v>95.172232992752086</v>
      </c>
      <c r="I163" s="11">
        <v>95.317058104231734</v>
      </c>
      <c r="J163" s="11">
        <v>82.228044387514586</v>
      </c>
      <c r="K163" s="11">
        <v>89.876000000000005</v>
      </c>
      <c r="L163" s="11">
        <v>62.173585000000003</v>
      </c>
      <c r="M163" s="11">
        <v>63.213866000000003</v>
      </c>
      <c r="N163" s="11">
        <v>66.479652999999999</v>
      </c>
      <c r="O163" s="11">
        <v>77.043741999999995</v>
      </c>
      <c r="P163" s="11">
        <v>77.688545000000005</v>
      </c>
      <c r="Q163" s="11">
        <v>132.56284600000001</v>
      </c>
      <c r="R163" s="11">
        <v>137.614171</v>
      </c>
      <c r="S163" s="11">
        <v>161.80993599999999</v>
      </c>
      <c r="T163" s="11">
        <v>157.42146500000001</v>
      </c>
      <c r="U163" s="11">
        <v>176.51281499999999</v>
      </c>
      <c r="V163" s="11">
        <v>187.01100400000001</v>
      </c>
      <c r="W163" s="11">
        <v>170.24427700000001</v>
      </c>
      <c r="X163" s="11">
        <v>216.671481</v>
      </c>
      <c r="Y163" s="11">
        <v>229.565213</v>
      </c>
      <c r="Z163" s="11">
        <v>315.12399099999999</v>
      </c>
      <c r="AA163" s="11">
        <v>336.44051899999999</v>
      </c>
      <c r="AB163" s="11">
        <v>381.21338700000001</v>
      </c>
      <c r="AC163" s="11">
        <v>370.325514</v>
      </c>
      <c r="AD163" s="11">
        <v>297.56779699999998</v>
      </c>
      <c r="AE163" s="11">
        <v>344.72252800000001</v>
      </c>
    </row>
    <row r="164" spans="1:31" ht="13.5" customHeight="1" x14ac:dyDescent="0.15">
      <c r="A164" s="1"/>
      <c r="B164" s="16" t="s">
        <v>188</v>
      </c>
      <c r="C164" s="13">
        <v>22.0551338061907</v>
      </c>
      <c r="D164" s="14">
        <v>29.5220472021552</v>
      </c>
      <c r="E164" s="14">
        <v>19.533306205001203</v>
      </c>
      <c r="F164" s="14">
        <v>26.043902880816301</v>
      </c>
      <c r="G164" s="14">
        <v>20.86254370781149</v>
      </c>
      <c r="H164" s="14">
        <v>19.9057364405448</v>
      </c>
      <c r="I164" s="14">
        <v>36.368634752536401</v>
      </c>
      <c r="J164" s="14">
        <v>34.312415464952288</v>
      </c>
      <c r="K164" s="14">
        <v>22.151</v>
      </c>
      <c r="L164" s="14">
        <v>25.210853</v>
      </c>
      <c r="M164" s="14">
        <v>26.359933999999999</v>
      </c>
      <c r="N164" s="14">
        <v>26.272594000000002</v>
      </c>
      <c r="O164" s="14">
        <v>32.771399000000002</v>
      </c>
      <c r="P164" s="14">
        <v>40.537346999999997</v>
      </c>
      <c r="Q164" s="14">
        <v>37.949261999999997</v>
      </c>
      <c r="R164" s="14">
        <v>66.391904999999994</v>
      </c>
      <c r="S164" s="14">
        <v>62.007950999999998</v>
      </c>
      <c r="T164" s="14">
        <v>78.318821</v>
      </c>
      <c r="U164" s="14">
        <v>64.231295000000003</v>
      </c>
      <c r="V164" s="14">
        <v>82.816642000000002</v>
      </c>
      <c r="W164" s="14">
        <v>111.454005</v>
      </c>
      <c r="X164" s="14">
        <v>103.561348</v>
      </c>
      <c r="Y164" s="14">
        <v>120.34133799999999</v>
      </c>
      <c r="Z164" s="14">
        <v>106.07886499999999</v>
      </c>
      <c r="AA164" s="14">
        <v>59.351894000000001</v>
      </c>
      <c r="AB164" s="14">
        <v>41.726241000000002</v>
      </c>
      <c r="AC164" s="14">
        <v>44.913500999999997</v>
      </c>
      <c r="AD164" s="14">
        <v>57.385568999999997</v>
      </c>
      <c r="AE164" s="14">
        <v>44.169381000000001</v>
      </c>
    </row>
    <row r="165" spans="1:31" ht="13.5" customHeight="1" x14ac:dyDescent="0.15">
      <c r="A165" s="1"/>
      <c r="B165" s="16" t="s">
        <v>189</v>
      </c>
      <c r="C165" s="10">
        <v>20.065491639479301</v>
      </c>
      <c r="D165" s="11">
        <v>14.844542197587101</v>
      </c>
      <c r="E165" s="11">
        <v>13.611529344506399</v>
      </c>
      <c r="F165" s="11">
        <v>13.2202633374642</v>
      </c>
      <c r="G165" s="11">
        <v>6.8920439059118106</v>
      </c>
      <c r="H165" s="11">
        <v>10.838332159915799</v>
      </c>
      <c r="I165" s="11">
        <v>8.5148911901743318</v>
      </c>
      <c r="J165" s="11">
        <v>7.5059716590125429</v>
      </c>
      <c r="K165" s="11">
        <v>9.6240000000000006</v>
      </c>
      <c r="L165" s="11">
        <v>8.6640619999999995</v>
      </c>
      <c r="M165" s="11">
        <v>11.898106</v>
      </c>
      <c r="N165" s="11">
        <v>14.199858000000001</v>
      </c>
      <c r="O165" s="11">
        <v>14.515423</v>
      </c>
      <c r="P165" s="11">
        <v>17.096146000000001</v>
      </c>
      <c r="Q165" s="11">
        <v>11.719846</v>
      </c>
      <c r="R165" s="11">
        <v>12.701352999999999</v>
      </c>
      <c r="S165" s="11">
        <v>10.689026</v>
      </c>
      <c r="T165" s="11">
        <v>11.560813</v>
      </c>
      <c r="U165" s="11">
        <v>16.139213999999999</v>
      </c>
      <c r="V165" s="11">
        <v>11.948725</v>
      </c>
      <c r="W165" s="11">
        <v>11.594859</v>
      </c>
      <c r="X165" s="11">
        <v>12.716422</v>
      </c>
      <c r="Y165" s="11">
        <v>11.479262</v>
      </c>
      <c r="Z165" s="11">
        <v>11.128458</v>
      </c>
      <c r="AA165" s="11">
        <v>11.285187000000001</v>
      </c>
      <c r="AB165" s="11">
        <v>9.1953829999999996</v>
      </c>
      <c r="AC165" s="11">
        <v>12.454604</v>
      </c>
      <c r="AD165" s="11">
        <v>14.017027000000001</v>
      </c>
      <c r="AE165" s="11">
        <v>23.021363000000001</v>
      </c>
    </row>
    <row r="166" spans="1:31" ht="13.5" customHeight="1" x14ac:dyDescent="0.15">
      <c r="A166" s="1"/>
      <c r="B166" s="16" t="s">
        <v>190</v>
      </c>
      <c r="C166" s="13">
        <v>116.99290804556701</v>
      </c>
      <c r="D166" s="14">
        <v>111.26988405349699</v>
      </c>
      <c r="E166" s="14">
        <v>106.603974915791</v>
      </c>
      <c r="F166" s="14">
        <v>103.78800109890699</v>
      </c>
      <c r="G166" s="14">
        <v>175.33982388035801</v>
      </c>
      <c r="H166" s="14">
        <v>155.22318688603301</v>
      </c>
      <c r="I166" s="14">
        <v>179.49588006939888</v>
      </c>
      <c r="J166" s="14">
        <v>156.34651402143101</v>
      </c>
      <c r="K166" s="14">
        <v>163.904</v>
      </c>
      <c r="L166" s="14">
        <v>126.190764</v>
      </c>
      <c r="M166" s="14">
        <v>117.956883</v>
      </c>
      <c r="N166" s="14">
        <v>138.512506</v>
      </c>
      <c r="O166" s="14">
        <v>166.491513</v>
      </c>
      <c r="P166" s="14">
        <v>177.16132099999999</v>
      </c>
      <c r="Q166" s="14">
        <v>173.671312</v>
      </c>
      <c r="R166" s="14">
        <v>198.50465500000001</v>
      </c>
      <c r="S166" s="14">
        <v>270.18323800000002</v>
      </c>
      <c r="T166" s="14">
        <v>282.547549</v>
      </c>
      <c r="U166" s="14">
        <v>294.08416399999999</v>
      </c>
      <c r="V166" s="14">
        <v>275.09127799999999</v>
      </c>
      <c r="W166" s="14">
        <v>382.14724899999999</v>
      </c>
      <c r="X166" s="14">
        <v>419.43954400000001</v>
      </c>
      <c r="Y166" s="14">
        <v>410.93736999999999</v>
      </c>
      <c r="Z166" s="14">
        <v>350.32041900000002</v>
      </c>
      <c r="AA166" s="14">
        <v>291.31992600000001</v>
      </c>
      <c r="AB166" s="14">
        <v>333.54496399999999</v>
      </c>
      <c r="AC166" s="14">
        <v>299.66371099999998</v>
      </c>
      <c r="AD166" s="14">
        <v>271.349087</v>
      </c>
      <c r="AE166" s="14">
        <v>267.13208300000002</v>
      </c>
    </row>
    <row r="167" spans="1:31" ht="13.5" customHeight="1" x14ac:dyDescent="0.15">
      <c r="A167" s="1"/>
      <c r="B167" s="16" t="s">
        <v>191</v>
      </c>
      <c r="C167" s="10">
        <v>35.263357868120295</v>
      </c>
      <c r="D167" s="11">
        <v>26.612015973616902</v>
      </c>
      <c r="E167" s="11">
        <v>19.099997309446891</v>
      </c>
      <c r="F167" s="11">
        <v>28.136546275056702</v>
      </c>
      <c r="G167" s="11">
        <v>23.366683428641593</v>
      </c>
      <c r="H167" s="11">
        <v>16.6372072916886</v>
      </c>
      <c r="I167" s="11">
        <v>19.808971536422497</v>
      </c>
      <c r="J167" s="11">
        <v>16.690559259897601</v>
      </c>
      <c r="K167" s="11">
        <v>20.103000000000002</v>
      </c>
      <c r="L167" s="11">
        <v>20.017506000000001</v>
      </c>
      <c r="M167" s="11">
        <v>19.524681999999999</v>
      </c>
      <c r="N167" s="11">
        <v>26.097331000000001</v>
      </c>
      <c r="O167" s="11">
        <v>29.854424000000002</v>
      </c>
      <c r="P167" s="11">
        <v>24.038815</v>
      </c>
      <c r="Q167" s="11">
        <v>20.591401000000001</v>
      </c>
      <c r="R167" s="11">
        <v>26.016393000000001</v>
      </c>
      <c r="S167" s="11">
        <v>39.264668</v>
      </c>
      <c r="T167" s="11">
        <v>49.979185999999999</v>
      </c>
      <c r="U167" s="11">
        <v>36.077173000000002</v>
      </c>
      <c r="V167" s="11">
        <v>32.237327000000001</v>
      </c>
      <c r="W167" s="11">
        <v>31.904454999999999</v>
      </c>
      <c r="X167" s="11">
        <v>71.004951000000005</v>
      </c>
      <c r="Y167" s="11">
        <v>41.362170999999996</v>
      </c>
      <c r="Z167" s="11">
        <v>36.372118</v>
      </c>
      <c r="AA167" s="11">
        <v>96.229123000000001</v>
      </c>
      <c r="AB167" s="11">
        <v>97.734487000000001</v>
      </c>
      <c r="AC167" s="11">
        <v>138.56655599999999</v>
      </c>
      <c r="AD167" s="11">
        <v>135.445808</v>
      </c>
      <c r="AE167" s="11">
        <v>166.70180500000001</v>
      </c>
    </row>
    <row r="168" spans="1:31" ht="13.5" customHeight="1" x14ac:dyDescent="0.15">
      <c r="A168" s="1"/>
      <c r="B168" s="16" t="s">
        <v>192</v>
      </c>
      <c r="C168" s="13">
        <v>4.0947661971284699</v>
      </c>
      <c r="D168" s="14">
        <v>2.1839354210923703</v>
      </c>
      <c r="E168" s="14">
        <v>3.3387847631466703</v>
      </c>
      <c r="F168" s="14">
        <v>2.3362951060268187</v>
      </c>
      <c r="G168" s="14">
        <v>2.0645712438155699</v>
      </c>
      <c r="H168" s="14">
        <v>1.2116964434837698</v>
      </c>
      <c r="I168" s="14">
        <v>2.5673564260363602</v>
      </c>
      <c r="J168" s="14">
        <v>0.93321547085938739</v>
      </c>
      <c r="K168" s="14">
        <v>1.0429999999999999</v>
      </c>
      <c r="L168" s="14">
        <v>1.445398</v>
      </c>
      <c r="M168" s="14">
        <v>1.690161</v>
      </c>
      <c r="N168" s="14">
        <v>2.5158260000000001</v>
      </c>
      <c r="O168" s="14">
        <v>0.99976100000000001</v>
      </c>
      <c r="P168" s="14">
        <v>0.94958900000000002</v>
      </c>
      <c r="Q168" s="14">
        <v>1.1774990000000001</v>
      </c>
      <c r="R168" s="14">
        <v>1.7047620000000001</v>
      </c>
      <c r="S168" s="14">
        <v>1.677295</v>
      </c>
      <c r="T168" s="14">
        <v>3.9052950000000002</v>
      </c>
      <c r="U168" s="14">
        <v>2.1007720000000001</v>
      </c>
      <c r="V168" s="14">
        <v>2.8937849999999998</v>
      </c>
      <c r="W168" s="14">
        <v>6.513522</v>
      </c>
      <c r="X168" s="14">
        <v>1.7829660000000001</v>
      </c>
      <c r="Y168" s="14">
        <v>2.2443849999999999</v>
      </c>
      <c r="Z168" s="14">
        <v>3.3533849999999998</v>
      </c>
      <c r="AA168" s="14">
        <v>2.8234710000000001</v>
      </c>
      <c r="AB168" s="14">
        <v>3.451365</v>
      </c>
      <c r="AC168" s="14">
        <v>5.2846390000000003</v>
      </c>
      <c r="AD168" s="14">
        <v>3.2591770000000002</v>
      </c>
      <c r="AE168" s="14">
        <v>3.068559</v>
      </c>
    </row>
    <row r="169" spans="1:31" ht="13.5" customHeight="1" x14ac:dyDescent="0.15">
      <c r="A169" s="1"/>
      <c r="B169" s="16" t="s">
        <v>193</v>
      </c>
      <c r="C169" s="10">
        <v>165.33221077863189</v>
      </c>
      <c r="D169" s="11">
        <v>124.645917139622</v>
      </c>
      <c r="E169" s="11">
        <v>106.42959479005999</v>
      </c>
      <c r="F169" s="11">
        <v>149.994966860549</v>
      </c>
      <c r="G169" s="11">
        <v>186.62545623558802</v>
      </c>
      <c r="H169" s="11">
        <v>160.30495856840508</v>
      </c>
      <c r="I169" s="11">
        <v>152.79370727301801</v>
      </c>
      <c r="J169" s="11">
        <v>149.42435164295199</v>
      </c>
      <c r="K169" s="11">
        <v>107.499</v>
      </c>
      <c r="L169" s="11">
        <v>102.285267</v>
      </c>
      <c r="M169" s="11">
        <v>123.885857</v>
      </c>
      <c r="N169" s="11">
        <v>125.980535</v>
      </c>
      <c r="O169" s="11">
        <v>159.70441500000001</v>
      </c>
      <c r="P169" s="11">
        <v>168.57347100000001</v>
      </c>
      <c r="Q169" s="11">
        <v>187.61841000000001</v>
      </c>
      <c r="R169" s="11">
        <v>240.88842299999999</v>
      </c>
      <c r="S169" s="11">
        <v>286.01423599999998</v>
      </c>
      <c r="T169" s="11">
        <v>338.52248900000001</v>
      </c>
      <c r="U169" s="11">
        <v>280.10558600000002</v>
      </c>
      <c r="V169" s="11">
        <v>371.920974</v>
      </c>
      <c r="W169" s="11">
        <v>344.80404499999997</v>
      </c>
      <c r="X169" s="11">
        <v>389.870026</v>
      </c>
      <c r="Y169" s="11">
        <v>396.03449799999999</v>
      </c>
      <c r="Z169" s="11">
        <v>417.49364300000002</v>
      </c>
      <c r="AA169" s="11">
        <v>404.99827900000003</v>
      </c>
      <c r="AB169" s="11">
        <v>368.51770599999998</v>
      </c>
      <c r="AC169" s="11">
        <v>344.75540899999999</v>
      </c>
      <c r="AD169" s="11">
        <v>436.08141699999999</v>
      </c>
      <c r="AE169" s="11">
        <v>391.229445</v>
      </c>
    </row>
    <row r="170" spans="1:31" ht="13.5" customHeight="1" x14ac:dyDescent="0.15">
      <c r="A170" s="1"/>
      <c r="B170" s="16" t="s">
        <v>194</v>
      </c>
      <c r="C170" s="13">
        <v>10.979118852146899</v>
      </c>
      <c r="D170" s="14">
        <v>12.984725783055799</v>
      </c>
      <c r="E170" s="14">
        <v>4.2229708396345638</v>
      </c>
      <c r="F170" s="14">
        <v>6.5578144640049096</v>
      </c>
      <c r="G170" s="14">
        <v>7.3175042764912792</v>
      </c>
      <c r="H170" s="14">
        <v>9.8303153755507306</v>
      </c>
      <c r="I170" s="14">
        <v>0.90145251073356703</v>
      </c>
      <c r="J170" s="14">
        <v>1.1385035682760598</v>
      </c>
      <c r="K170" s="14">
        <v>0.64800000000000002</v>
      </c>
      <c r="L170" s="14">
        <v>1.4495659999999999</v>
      </c>
      <c r="M170" s="14">
        <v>0.90658000000000005</v>
      </c>
      <c r="N170" s="14">
        <v>3.093731</v>
      </c>
      <c r="O170" s="14">
        <v>20.752003999999999</v>
      </c>
      <c r="P170" s="14">
        <v>9.2178299999999993</v>
      </c>
      <c r="Q170" s="14">
        <v>13.460347000000001</v>
      </c>
      <c r="R170" s="14">
        <v>15.945360000000001</v>
      </c>
      <c r="S170" s="14">
        <v>12.426501</v>
      </c>
      <c r="T170" s="14">
        <v>10.589821000000001</v>
      </c>
      <c r="U170" s="14">
        <v>6.9500640000000002</v>
      </c>
      <c r="V170" s="14">
        <v>1.540683</v>
      </c>
      <c r="W170" s="14">
        <v>1.808538</v>
      </c>
      <c r="X170" s="14">
        <v>1.998367</v>
      </c>
      <c r="Y170" s="14">
        <v>8.6152280000000001</v>
      </c>
      <c r="Z170" s="14">
        <v>3.0282650000000002</v>
      </c>
      <c r="AA170" s="14">
        <v>5.9617269999999998</v>
      </c>
      <c r="AB170" s="14">
        <v>1.750021</v>
      </c>
      <c r="AC170" s="14">
        <v>2.1278239999999999</v>
      </c>
      <c r="AD170" s="14">
        <v>1.6733819999999999</v>
      </c>
      <c r="AE170" s="14">
        <v>1.8968590000000001</v>
      </c>
    </row>
    <row r="171" spans="1:31" ht="13.5" customHeight="1" x14ac:dyDescent="0.15">
      <c r="A171" s="1"/>
      <c r="B171" s="16" t="s">
        <v>195</v>
      </c>
      <c r="C171" s="10">
        <v>191.82162597570601</v>
      </c>
      <c r="D171" s="11">
        <v>393.272440956151</v>
      </c>
      <c r="E171" s="11">
        <v>231.52708784988599</v>
      </c>
      <c r="F171" s="11">
        <v>199.60210905415201</v>
      </c>
      <c r="G171" s="11">
        <v>442.69191043999808</v>
      </c>
      <c r="H171" s="11">
        <v>7.1928487013353219</v>
      </c>
      <c r="I171" s="11">
        <v>13.669788400244</v>
      </c>
      <c r="J171" s="11">
        <v>68.047203827894549</v>
      </c>
      <c r="K171" s="11">
        <v>457.74</v>
      </c>
      <c r="L171" s="11">
        <v>342.64748200000002</v>
      </c>
      <c r="M171" s="11">
        <v>216.85002</v>
      </c>
      <c r="N171" s="11">
        <v>261.22426899999999</v>
      </c>
      <c r="O171" s="11">
        <v>385.20404200000002</v>
      </c>
      <c r="P171" s="11">
        <v>415.114666</v>
      </c>
      <c r="Q171" s="11">
        <v>100.93626399999999</v>
      </c>
      <c r="R171" s="11">
        <v>107.524435</v>
      </c>
      <c r="S171" s="11">
        <v>347.71728000000002</v>
      </c>
      <c r="T171" s="11">
        <v>270.35254800000001</v>
      </c>
      <c r="U171" s="11">
        <v>99.951955999999996</v>
      </c>
      <c r="V171" s="11">
        <v>138.896804</v>
      </c>
      <c r="W171" s="11">
        <v>441.25516399999998</v>
      </c>
      <c r="X171" s="11">
        <v>92.611090000000004</v>
      </c>
      <c r="Y171" s="11">
        <v>114.23795699999999</v>
      </c>
      <c r="Z171" s="11">
        <v>441.49024600000001</v>
      </c>
      <c r="AA171" s="11">
        <v>332.16058399999997</v>
      </c>
      <c r="AB171" s="11">
        <v>214.16061400000001</v>
      </c>
      <c r="AC171" s="11">
        <v>169.34979799999999</v>
      </c>
      <c r="AD171" s="11">
        <v>295.91710799999998</v>
      </c>
      <c r="AE171" s="11">
        <v>243.03554700000001</v>
      </c>
    </row>
    <row r="172" spans="1:31" ht="13.5" customHeight="1" x14ac:dyDescent="0.15">
      <c r="A172" s="1"/>
      <c r="B172" s="16" t="s">
        <v>196</v>
      </c>
      <c r="C172" s="13">
        <v>20.8475084004635</v>
      </c>
      <c r="D172" s="14">
        <v>21.706819441817508</v>
      </c>
      <c r="E172" s="14">
        <v>23.749097679894</v>
      </c>
      <c r="F172" s="14">
        <v>21.383531705158799</v>
      </c>
      <c r="G172" s="14">
        <v>25.627692979527801</v>
      </c>
      <c r="H172" s="14">
        <v>22.410292396119395</v>
      </c>
      <c r="I172" s="14">
        <v>27.919047350149999</v>
      </c>
      <c r="J172" s="14">
        <v>38.117742162369389</v>
      </c>
      <c r="K172" s="14">
        <v>23.495999999999999</v>
      </c>
      <c r="L172" s="14">
        <v>25.163224</v>
      </c>
      <c r="M172" s="14">
        <v>29.917062000000001</v>
      </c>
      <c r="N172" s="14">
        <v>16.038823000000001</v>
      </c>
      <c r="O172" s="14">
        <v>27.273243000000001</v>
      </c>
      <c r="P172" s="14">
        <v>33.896687</v>
      </c>
      <c r="Q172" s="14">
        <v>33.120370999999999</v>
      </c>
      <c r="R172" s="14">
        <v>32.029373</v>
      </c>
      <c r="S172" s="14">
        <v>43.038460000000001</v>
      </c>
      <c r="T172" s="14">
        <v>83.792917000000003</v>
      </c>
      <c r="U172" s="14">
        <v>91.243903000000003</v>
      </c>
      <c r="V172" s="14">
        <v>50.641286999999998</v>
      </c>
      <c r="W172" s="14">
        <v>41.519964000000002</v>
      </c>
      <c r="X172" s="14">
        <v>44.004916000000001</v>
      </c>
      <c r="Y172" s="14">
        <v>51.226812000000002</v>
      </c>
      <c r="Z172" s="14">
        <v>57.598632000000002</v>
      </c>
      <c r="AA172" s="14">
        <v>40.332684999999998</v>
      </c>
      <c r="AB172" s="14">
        <v>33.485042</v>
      </c>
      <c r="AC172" s="14">
        <v>47.164532999999999</v>
      </c>
      <c r="AD172" s="14">
        <v>46.004792000000002</v>
      </c>
      <c r="AE172" s="14">
        <v>58.413738000000002</v>
      </c>
    </row>
    <row r="173" spans="1:31" ht="13.5" customHeight="1" x14ac:dyDescent="0.15">
      <c r="A173" s="1"/>
      <c r="B173" s="16" t="s">
        <v>197</v>
      </c>
      <c r="C173" s="10">
        <v>27.635034635598483</v>
      </c>
      <c r="D173" s="11">
        <v>33.89090110786892</v>
      </c>
      <c r="E173" s="11">
        <v>21.697018036409098</v>
      </c>
      <c r="F173" s="11">
        <v>16.007041558018098</v>
      </c>
      <c r="G173" s="11">
        <v>25.429764796307602</v>
      </c>
      <c r="H173" s="11">
        <v>15.687842987802</v>
      </c>
      <c r="I173" s="11">
        <v>12.681064298045099</v>
      </c>
      <c r="J173" s="11">
        <v>16.9804316094685</v>
      </c>
      <c r="K173" s="11">
        <v>27.341999999999999</v>
      </c>
      <c r="L173" s="11">
        <v>12.985317</v>
      </c>
      <c r="M173" s="11">
        <v>15.757756000000001</v>
      </c>
      <c r="N173" s="11">
        <v>13.039097999999999</v>
      </c>
      <c r="O173" s="11">
        <v>10.030592</v>
      </c>
      <c r="P173" s="11">
        <v>26.505047999999999</v>
      </c>
      <c r="Q173" s="11">
        <v>10.83113</v>
      </c>
      <c r="R173" s="11">
        <v>32.502875000000003</v>
      </c>
      <c r="S173" s="11">
        <v>25.891211999999999</v>
      </c>
      <c r="T173" s="11">
        <v>36.915891000000002</v>
      </c>
      <c r="U173" s="11">
        <v>17.788674</v>
      </c>
      <c r="V173" s="11">
        <v>23.290762999999998</v>
      </c>
      <c r="W173" s="11">
        <v>22.784526</v>
      </c>
      <c r="X173" s="11">
        <v>27.341293</v>
      </c>
      <c r="Y173" s="11">
        <v>35.770299000000001</v>
      </c>
      <c r="Z173" s="11">
        <v>16.409751</v>
      </c>
      <c r="AA173" s="11">
        <v>21.576854999999998</v>
      </c>
      <c r="AB173" s="11">
        <v>19.268653</v>
      </c>
      <c r="AC173" s="11">
        <v>27.665801999999999</v>
      </c>
      <c r="AD173" s="11">
        <v>22.617054</v>
      </c>
      <c r="AE173" s="11">
        <v>34.056643000000001</v>
      </c>
    </row>
    <row r="174" spans="1:31" ht="13.5" customHeight="1" x14ac:dyDescent="0.15">
      <c r="A174" s="1"/>
      <c r="B174" s="16" t="s">
        <v>198</v>
      </c>
      <c r="C174" s="13">
        <v>27.114356006408595</v>
      </c>
      <c r="D174" s="14">
        <v>20.643425039640199</v>
      </c>
      <c r="E174" s="14">
        <v>22.003097648642303</v>
      </c>
      <c r="F174" s="14">
        <v>14.4947220616483</v>
      </c>
      <c r="G174" s="14">
        <v>15.4510640049131</v>
      </c>
      <c r="H174" s="14">
        <v>24.3845123759132</v>
      </c>
      <c r="I174" s="14">
        <v>19.729457833455704</v>
      </c>
      <c r="J174" s="14">
        <v>25.568232095896995</v>
      </c>
      <c r="K174" s="14">
        <v>31.655999999999999</v>
      </c>
      <c r="L174" s="14">
        <v>44.845052000000003</v>
      </c>
      <c r="M174" s="14">
        <v>58.937767999999998</v>
      </c>
      <c r="N174" s="14">
        <v>49.467008</v>
      </c>
      <c r="O174" s="14">
        <v>50.276271999999999</v>
      </c>
      <c r="P174" s="14">
        <v>67.012743999999998</v>
      </c>
      <c r="Q174" s="14">
        <v>57.844634999999997</v>
      </c>
      <c r="R174" s="14">
        <v>62.460769999999997</v>
      </c>
      <c r="S174" s="14">
        <v>79.735014000000007</v>
      </c>
      <c r="T174" s="14">
        <v>108.720642</v>
      </c>
      <c r="U174" s="14">
        <v>97.831942999999995</v>
      </c>
      <c r="V174" s="14">
        <v>86.813464999999994</v>
      </c>
      <c r="W174" s="14">
        <v>114.007041</v>
      </c>
      <c r="X174" s="14">
        <v>106.030038</v>
      </c>
      <c r="Y174" s="14">
        <v>140.038038</v>
      </c>
      <c r="Z174" s="14">
        <v>131.387396</v>
      </c>
      <c r="AA174" s="14">
        <v>130.35160999999999</v>
      </c>
      <c r="AB174" s="14">
        <v>144.77969899999999</v>
      </c>
      <c r="AC174" s="14">
        <v>123.58514099999999</v>
      </c>
      <c r="AD174" s="14">
        <v>123.971056</v>
      </c>
      <c r="AE174" s="14">
        <v>95.705192999999994</v>
      </c>
    </row>
    <row r="175" spans="1:31" ht="13.5" customHeight="1" x14ac:dyDescent="0.15">
      <c r="A175" s="1"/>
      <c r="B175" s="16" t="s">
        <v>199</v>
      </c>
      <c r="C175" s="10">
        <v>67.404037156220085</v>
      </c>
      <c r="D175" s="11">
        <v>72.641786360697452</v>
      </c>
      <c r="E175" s="11">
        <v>80.586088473162178</v>
      </c>
      <c r="F175" s="11">
        <v>76.887884665058309</v>
      </c>
      <c r="G175" s="11">
        <v>82.221635516024477</v>
      </c>
      <c r="H175" s="11">
        <v>86.523188557164815</v>
      </c>
      <c r="I175" s="11">
        <v>84.07037015015797</v>
      </c>
      <c r="J175" s="11">
        <v>83.901809648221047</v>
      </c>
      <c r="K175" s="11">
        <v>76.929000000000002</v>
      </c>
      <c r="L175" s="11">
        <v>67.411578000000006</v>
      </c>
      <c r="M175" s="11">
        <v>106.268721</v>
      </c>
      <c r="N175" s="11">
        <v>77.247421000000003</v>
      </c>
      <c r="O175" s="11">
        <v>124.381715</v>
      </c>
      <c r="P175" s="11">
        <v>121.884119</v>
      </c>
      <c r="Q175" s="11">
        <v>154.19753499999999</v>
      </c>
      <c r="R175" s="11">
        <v>137.04251099999999</v>
      </c>
      <c r="S175" s="11">
        <v>108.911813</v>
      </c>
      <c r="T175" s="11">
        <v>110.254544</v>
      </c>
      <c r="U175" s="11">
        <v>103.54134999999999</v>
      </c>
      <c r="V175" s="11">
        <v>116.83393</v>
      </c>
      <c r="W175" s="11">
        <v>131.64848000000001</v>
      </c>
      <c r="X175" s="11">
        <v>120.65015200000001</v>
      </c>
      <c r="Y175" s="11">
        <v>119.18186</v>
      </c>
      <c r="Z175" s="11">
        <v>119.127831</v>
      </c>
      <c r="AA175" s="11">
        <v>97.182096999999999</v>
      </c>
      <c r="AB175" s="11">
        <v>131.157509</v>
      </c>
      <c r="AC175" s="11">
        <v>138.23478800000001</v>
      </c>
      <c r="AD175" s="11">
        <v>154.31380799999999</v>
      </c>
      <c r="AE175" s="11">
        <v>159.957548</v>
      </c>
    </row>
    <row r="176" spans="1:31" ht="13.5" customHeight="1" x14ac:dyDescent="0.15">
      <c r="A176" s="1"/>
      <c r="B176" s="16" t="s">
        <v>200</v>
      </c>
      <c r="C176" s="13">
        <v>31.83304270110321</v>
      </c>
      <c r="D176" s="14">
        <v>26.803240305400099</v>
      </c>
      <c r="E176" s="14">
        <v>23.5118191725435</v>
      </c>
      <c r="F176" s="14">
        <v>19.541675052589</v>
      </c>
      <c r="G176" s="14">
        <v>19.774798119558902</v>
      </c>
      <c r="H176" s="14">
        <v>19.035992353151499</v>
      </c>
      <c r="I176" s="14">
        <v>14.6460088965752</v>
      </c>
      <c r="J176" s="14">
        <v>13.7543699420421</v>
      </c>
      <c r="K176" s="14">
        <v>19.488</v>
      </c>
      <c r="L176" s="14">
        <v>13.335271000000001</v>
      </c>
      <c r="M176" s="14">
        <v>11.615117</v>
      </c>
      <c r="N176" s="14">
        <v>39.126049999999999</v>
      </c>
      <c r="O176" s="14">
        <v>33.070462999999997</v>
      </c>
      <c r="P176" s="14">
        <v>22.125261999999999</v>
      </c>
      <c r="Q176" s="14">
        <v>25.296092000000002</v>
      </c>
      <c r="R176" s="14">
        <v>53.740164999999998</v>
      </c>
      <c r="S176" s="14">
        <v>31.608934999999999</v>
      </c>
      <c r="T176" s="14">
        <v>61.054043</v>
      </c>
      <c r="U176" s="14">
        <v>128.45803699999999</v>
      </c>
      <c r="V176" s="14">
        <v>81.813699</v>
      </c>
      <c r="W176" s="14">
        <v>79.210485000000006</v>
      </c>
      <c r="X176" s="14">
        <v>81.393799000000001</v>
      </c>
      <c r="Y176" s="14">
        <v>118.852954</v>
      </c>
      <c r="Z176" s="14">
        <v>124.210239</v>
      </c>
      <c r="AA176" s="14">
        <v>133.70924600000001</v>
      </c>
      <c r="AB176" s="14">
        <v>61.727581000000001</v>
      </c>
      <c r="AC176" s="14">
        <v>63.659683000000001</v>
      </c>
      <c r="AD176" s="14">
        <v>122.48112</v>
      </c>
      <c r="AE176" s="14">
        <v>109.79908</v>
      </c>
    </row>
    <row r="177" spans="1:31" ht="13.5" customHeight="1" x14ac:dyDescent="0.15">
      <c r="A177" s="1"/>
      <c r="B177" s="16" t="s">
        <v>201</v>
      </c>
      <c r="C177" s="10">
        <v>11.922132437783601</v>
      </c>
      <c r="D177" s="11">
        <v>15.7470150129682</v>
      </c>
      <c r="E177" s="11">
        <v>21.638802351460598</v>
      </c>
      <c r="F177" s="11">
        <v>21.984431497044501</v>
      </c>
      <c r="G177" s="11">
        <v>32.859043722016814</v>
      </c>
      <c r="H177" s="11">
        <v>32.535824101885403</v>
      </c>
      <c r="I177" s="11">
        <v>28.443802230513</v>
      </c>
      <c r="J177" s="11">
        <v>36.93035522231979</v>
      </c>
      <c r="K177" s="11">
        <v>25.273</v>
      </c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spans="1:31" ht="13.5" customHeight="1" x14ac:dyDescent="0.15">
      <c r="A178" s="1"/>
      <c r="B178" s="16" t="s">
        <v>202</v>
      </c>
      <c r="C178" s="13">
        <v>21.176482984735198</v>
      </c>
      <c r="D178" s="14">
        <v>18.3930319494123</v>
      </c>
      <c r="E178" s="14">
        <v>17.197005564923398</v>
      </c>
      <c r="F178" s="14">
        <v>9.6528903748707648</v>
      </c>
      <c r="G178" s="14">
        <v>11.613730990103301</v>
      </c>
      <c r="H178" s="14">
        <v>17.066487274348901</v>
      </c>
      <c r="I178" s="14">
        <v>26.493882117098501</v>
      </c>
      <c r="J178" s="14">
        <v>21.128215958186701</v>
      </c>
      <c r="K178" s="14">
        <v>15.855</v>
      </c>
      <c r="L178" s="14">
        <v>32.800756</v>
      </c>
      <c r="M178" s="14">
        <v>36.199418000000001</v>
      </c>
      <c r="N178" s="14">
        <v>50.255021999999997</v>
      </c>
      <c r="O178" s="14">
        <v>45.990459000000001</v>
      </c>
      <c r="P178" s="14">
        <v>42.177934</v>
      </c>
      <c r="Q178" s="14">
        <v>33.998136000000002</v>
      </c>
      <c r="R178" s="14">
        <v>27.415668</v>
      </c>
      <c r="S178" s="14">
        <v>28.329688999999998</v>
      </c>
      <c r="T178" s="14">
        <v>44.721111999999998</v>
      </c>
      <c r="U178" s="14">
        <v>30.287763000000002</v>
      </c>
      <c r="V178" s="14">
        <v>24.560424999999999</v>
      </c>
      <c r="W178" s="14">
        <v>29.936627000000001</v>
      </c>
      <c r="X178" s="14">
        <v>33.364696000000002</v>
      </c>
      <c r="Y178" s="14">
        <v>40.293405</v>
      </c>
      <c r="Z178" s="14">
        <v>40.381588000000001</v>
      </c>
      <c r="AA178" s="14">
        <v>34.216169999999998</v>
      </c>
      <c r="AB178" s="14">
        <v>18.849550000000001</v>
      </c>
      <c r="AC178" s="14">
        <v>12.678334</v>
      </c>
      <c r="AD178" s="14">
        <v>25.657221</v>
      </c>
      <c r="AE178" s="14">
        <v>35.793453</v>
      </c>
    </row>
    <row r="179" spans="1:31" ht="13.5" customHeight="1" x14ac:dyDescent="0.15">
      <c r="A179" s="1"/>
      <c r="B179" s="16" t="s">
        <v>203</v>
      </c>
      <c r="C179" s="10">
        <v>973.38789008018307</v>
      </c>
      <c r="D179" s="11">
        <v>1030.1791736043201</v>
      </c>
      <c r="E179" s="11">
        <v>688.4419354230638</v>
      </c>
      <c r="F179" s="11">
        <v>493.93169936249723</v>
      </c>
      <c r="G179" s="11">
        <v>573.68586601149957</v>
      </c>
      <c r="H179" s="11">
        <v>655.00047830280903</v>
      </c>
      <c r="I179" s="11">
        <v>728.43107388947885</v>
      </c>
      <c r="J179" s="11">
        <v>649.07632694612221</v>
      </c>
      <c r="K179" s="11">
        <v>672.55499999999995</v>
      </c>
      <c r="L179" s="11">
        <v>577.32845999999995</v>
      </c>
      <c r="M179" s="11">
        <v>881.52355399999999</v>
      </c>
      <c r="N179" s="11">
        <v>735.58429799999999</v>
      </c>
      <c r="O179" s="11">
        <v>721.06904899999995</v>
      </c>
      <c r="P179" s="11">
        <v>894.98068899999998</v>
      </c>
      <c r="Q179" s="11">
        <v>926.04323699999998</v>
      </c>
      <c r="R179" s="11">
        <v>1194.4611239999999</v>
      </c>
      <c r="S179" s="11">
        <v>1470.1719989999999</v>
      </c>
      <c r="T179" s="11">
        <v>1853.0670809999999</v>
      </c>
      <c r="U179" s="11">
        <v>1515.004563</v>
      </c>
      <c r="V179" s="11">
        <v>1412.370056</v>
      </c>
      <c r="W179" s="11">
        <v>1773.4807499999999</v>
      </c>
      <c r="X179" s="11">
        <v>1615.204121</v>
      </c>
      <c r="Y179" s="11">
        <v>1763.164139</v>
      </c>
      <c r="Z179" s="11">
        <v>1823.787098</v>
      </c>
      <c r="AA179" s="11">
        <v>1136.326366</v>
      </c>
      <c r="AB179" s="11">
        <v>846.09610699999996</v>
      </c>
      <c r="AC179" s="11">
        <v>1049.078356</v>
      </c>
      <c r="AD179" s="11">
        <v>1019.883635</v>
      </c>
      <c r="AE179" s="11">
        <v>1124.026143</v>
      </c>
    </row>
    <row r="180" spans="1:31" ht="13.5" customHeight="1" x14ac:dyDescent="0.15">
      <c r="A180" s="1"/>
      <c r="B180" s="16" t="s">
        <v>204</v>
      </c>
      <c r="C180" s="13">
        <v>12.996964747154497</v>
      </c>
      <c r="D180" s="14">
        <v>20.643511400648901</v>
      </c>
      <c r="E180" s="14">
        <v>21.288160445413101</v>
      </c>
      <c r="F180" s="14">
        <v>6.2601710181719987</v>
      </c>
      <c r="G180" s="14">
        <v>12.5376066233146</v>
      </c>
      <c r="H180" s="14">
        <v>15.250025800425</v>
      </c>
      <c r="I180" s="14">
        <v>16.510643053802301</v>
      </c>
      <c r="J180" s="14">
        <v>9.7702087777309661</v>
      </c>
      <c r="K180" s="14">
        <v>6.1340000000000003</v>
      </c>
      <c r="L180" s="14">
        <v>8.7678720000000006</v>
      </c>
      <c r="M180" s="14">
        <v>6.2153140000000002</v>
      </c>
      <c r="N180" s="14">
        <v>17.908424</v>
      </c>
      <c r="O180" s="14">
        <v>24.227497</v>
      </c>
      <c r="P180" s="14">
        <v>32.068883999999997</v>
      </c>
      <c r="Q180" s="14">
        <v>26.199186000000001</v>
      </c>
      <c r="R180" s="14">
        <v>43.995786000000003</v>
      </c>
      <c r="S180" s="14">
        <v>43.097527999999997</v>
      </c>
      <c r="T180" s="14">
        <v>46.606459999999998</v>
      </c>
      <c r="U180" s="14">
        <v>42.766582</v>
      </c>
      <c r="V180" s="14">
        <v>29.653997</v>
      </c>
      <c r="W180" s="14">
        <v>32.773885</v>
      </c>
      <c r="X180" s="14">
        <v>43.338197000000001</v>
      </c>
      <c r="Y180" s="14">
        <v>42.662694999999999</v>
      </c>
      <c r="Z180" s="14">
        <v>37.996000000000002</v>
      </c>
      <c r="AA180" s="14">
        <v>39.718775999999998</v>
      </c>
      <c r="AB180" s="14">
        <v>43.598025</v>
      </c>
      <c r="AC180" s="14">
        <v>44.941656999999999</v>
      </c>
      <c r="AD180" s="14">
        <v>51.946018000000002</v>
      </c>
      <c r="AE180" s="14">
        <v>63.663595000000001</v>
      </c>
    </row>
    <row r="181" spans="1:31" ht="13.5" customHeight="1" x14ac:dyDescent="0.15">
      <c r="A181" s="1"/>
      <c r="B181" s="16" t="s">
        <v>205</v>
      </c>
      <c r="C181" s="10">
        <v>2.1480980323833103</v>
      </c>
      <c r="D181" s="11">
        <v>0.79372231669048576</v>
      </c>
      <c r="E181" s="11">
        <v>1.5185574815916101</v>
      </c>
      <c r="F181" s="11">
        <v>0.43427013821353871</v>
      </c>
      <c r="G181" s="11">
        <v>1.25933606763844</v>
      </c>
      <c r="H181" s="11">
        <v>0.44217701814275201</v>
      </c>
      <c r="I181" s="11">
        <v>0.2119606441762881</v>
      </c>
      <c r="J181" s="11">
        <v>2.9284332458868416</v>
      </c>
      <c r="K181" s="11">
        <v>2.8130000000000002</v>
      </c>
      <c r="L181" s="11">
        <v>2.7478090000000002</v>
      </c>
      <c r="M181" s="11">
        <v>0.53591999999999995</v>
      </c>
      <c r="N181" s="11">
        <v>5.6262590000000001</v>
      </c>
      <c r="O181" s="11">
        <v>6.7733189999999999</v>
      </c>
      <c r="P181" s="11">
        <v>5.6476150000000001</v>
      </c>
      <c r="Q181" s="11">
        <v>0.45083600000000001</v>
      </c>
      <c r="R181" s="11">
        <v>0.64563899999999996</v>
      </c>
      <c r="S181" s="11">
        <v>0.77825299999999997</v>
      </c>
      <c r="T181" s="11">
        <v>0.918184</v>
      </c>
      <c r="U181" s="11">
        <v>0.73672099999999996</v>
      </c>
      <c r="V181" s="11">
        <v>0.55058499999999999</v>
      </c>
      <c r="W181" s="11">
        <v>0.52054199999999995</v>
      </c>
      <c r="X181" s="11">
        <v>0.73763100000000004</v>
      </c>
      <c r="Y181" s="11">
        <v>1.780397</v>
      </c>
      <c r="Z181" s="11">
        <v>0.94341900000000001</v>
      </c>
      <c r="AA181" s="11">
        <v>0.57993099999999997</v>
      </c>
      <c r="AB181" s="11">
        <v>0.65058499999999997</v>
      </c>
      <c r="AC181" s="11">
        <v>0.29465599999999997</v>
      </c>
      <c r="AD181" s="11">
        <v>0.34336699999999998</v>
      </c>
      <c r="AE181" s="11">
        <v>1.2829870000000001</v>
      </c>
    </row>
    <row r="182" spans="1:31" ht="13.5" customHeight="1" x14ac:dyDescent="0.15">
      <c r="A182" s="1"/>
      <c r="B182" s="16" t="s">
        <v>206</v>
      </c>
      <c r="C182" s="13">
        <v>43.379203998161302</v>
      </c>
      <c r="D182" s="14">
        <v>38.641527715249595</v>
      </c>
      <c r="E182" s="14">
        <v>32.395883373114003</v>
      </c>
      <c r="F182" s="14">
        <v>22.0833081902306</v>
      </c>
      <c r="G182" s="14">
        <v>52.599963655916781</v>
      </c>
      <c r="H182" s="14">
        <v>73.171639991886209</v>
      </c>
      <c r="I182" s="14">
        <v>35.994339389910898</v>
      </c>
      <c r="J182" s="14">
        <v>39.512552391482195</v>
      </c>
      <c r="K182" s="14">
        <v>51.457000000000001</v>
      </c>
      <c r="L182" s="14">
        <v>41.217216000000001</v>
      </c>
      <c r="M182" s="14">
        <v>51.742612000000001</v>
      </c>
      <c r="N182" s="14">
        <v>46.580444999999997</v>
      </c>
      <c r="O182" s="14">
        <v>60.217112999999998</v>
      </c>
      <c r="P182" s="14">
        <v>61.647686</v>
      </c>
      <c r="Q182" s="14">
        <v>62.642350999999998</v>
      </c>
      <c r="R182" s="14">
        <v>73.127230999999995</v>
      </c>
      <c r="S182" s="14">
        <v>86.590907999999999</v>
      </c>
      <c r="T182" s="14">
        <v>156.60134099999999</v>
      </c>
      <c r="U182" s="14">
        <v>124.755745</v>
      </c>
      <c r="V182" s="14">
        <v>95.644169000000005</v>
      </c>
      <c r="W182" s="14">
        <v>114.55504999999999</v>
      </c>
      <c r="X182" s="14">
        <v>98.092489</v>
      </c>
      <c r="Y182" s="14">
        <v>101.78508600000001</v>
      </c>
      <c r="Z182" s="14">
        <v>129.66047599999999</v>
      </c>
      <c r="AA182" s="14">
        <v>111.103589</v>
      </c>
      <c r="AB182" s="14">
        <v>137.23015000000001</v>
      </c>
      <c r="AC182" s="14">
        <v>131.58965000000001</v>
      </c>
      <c r="AD182" s="14">
        <v>146.183888</v>
      </c>
      <c r="AE182" s="14">
        <v>141.20745700000001</v>
      </c>
    </row>
    <row r="183" spans="1:31" ht="13.5" customHeight="1" x14ac:dyDescent="0.15">
      <c r="A183" s="1"/>
      <c r="B183" s="16" t="s">
        <v>207</v>
      </c>
      <c r="C183" s="10">
        <v>4.4107054637397303</v>
      </c>
      <c r="D183" s="11">
        <v>8.9115038570099951</v>
      </c>
      <c r="E183" s="11">
        <v>9.7173394078945563</v>
      </c>
      <c r="F183" s="11">
        <v>4.0897923805110787</v>
      </c>
      <c r="G183" s="11">
        <v>4.4747860098774792</v>
      </c>
      <c r="H183" s="11">
        <v>4.5694062421989194</v>
      </c>
      <c r="I183" s="11">
        <v>4.1752080063418804</v>
      </c>
      <c r="J183" s="11">
        <v>4.1327014395502397</v>
      </c>
      <c r="K183" s="11">
        <v>7.2290000000000001</v>
      </c>
      <c r="L183" s="11">
        <v>6.3418489999999998</v>
      </c>
      <c r="M183" s="11">
        <v>5.8217499999999998</v>
      </c>
      <c r="N183" s="11">
        <v>6.7463319999999998</v>
      </c>
      <c r="O183" s="11">
        <v>5.9001070000000002</v>
      </c>
      <c r="P183" s="11">
        <v>11.696845</v>
      </c>
      <c r="Q183" s="11">
        <v>23.128245</v>
      </c>
      <c r="R183" s="11">
        <v>26.850569</v>
      </c>
      <c r="S183" s="11">
        <v>98.620592000000002</v>
      </c>
      <c r="T183" s="11">
        <v>86.192348999999993</v>
      </c>
      <c r="U183" s="11">
        <v>34.585343999999999</v>
      </c>
      <c r="V183" s="11">
        <v>11.248422</v>
      </c>
      <c r="W183" s="11">
        <v>13.986732999999999</v>
      </c>
      <c r="X183" s="11">
        <v>15.895085</v>
      </c>
      <c r="Y183" s="11">
        <v>33.949728999999998</v>
      </c>
      <c r="Z183" s="11">
        <v>15.551131</v>
      </c>
      <c r="AA183" s="11">
        <v>15.301159</v>
      </c>
      <c r="AB183" s="11">
        <v>16.732040999999999</v>
      </c>
      <c r="AC183" s="11">
        <v>20.955506</v>
      </c>
      <c r="AD183" s="11">
        <v>17.817473</v>
      </c>
      <c r="AE183" s="11">
        <v>94.332807000000003</v>
      </c>
    </row>
    <row r="184" spans="1:31" ht="13.5" customHeight="1" x14ac:dyDescent="0.15">
      <c r="A184" s="1"/>
      <c r="B184" s="16" t="s">
        <v>208</v>
      </c>
      <c r="C184" s="13">
        <v>20.973829579997016</v>
      </c>
      <c r="D184" s="14">
        <v>15.1489186458048</v>
      </c>
      <c r="E184" s="14">
        <v>11.8140720058488</v>
      </c>
      <c r="F184" s="14">
        <v>10.8579831491696</v>
      </c>
      <c r="G184" s="14">
        <v>10.247449685012201</v>
      </c>
      <c r="H184" s="14">
        <v>16.711953340930197</v>
      </c>
      <c r="I184" s="14">
        <v>10.0304029057899</v>
      </c>
      <c r="J184" s="14">
        <v>4.3812738935259024</v>
      </c>
      <c r="K184" s="14">
        <v>4.9059999999999997</v>
      </c>
      <c r="L184" s="14">
        <v>13.149557</v>
      </c>
      <c r="M184" s="14">
        <v>22.156563999999999</v>
      </c>
      <c r="N184" s="14">
        <v>117.15828</v>
      </c>
      <c r="O184" s="14">
        <v>126.592985</v>
      </c>
      <c r="P184" s="14">
        <v>67.429798000000005</v>
      </c>
      <c r="Q184" s="14">
        <v>103.59849</v>
      </c>
      <c r="R184" s="14">
        <v>13.40232</v>
      </c>
      <c r="S184" s="14">
        <v>18.268716000000001</v>
      </c>
      <c r="T184" s="14">
        <v>15.135379</v>
      </c>
      <c r="U184" s="14">
        <v>14.454845000000001</v>
      </c>
      <c r="V184" s="14">
        <v>18.508351000000001</v>
      </c>
      <c r="W184" s="14">
        <v>46.588016000000003</v>
      </c>
      <c r="X184" s="14">
        <v>50.643664999999999</v>
      </c>
      <c r="Y184" s="14">
        <v>30.016209</v>
      </c>
      <c r="Z184" s="14">
        <v>31.693885000000002</v>
      </c>
      <c r="AA184" s="14">
        <v>30.440208999999999</v>
      </c>
      <c r="AB184" s="14">
        <v>22.437947999999999</v>
      </c>
      <c r="AC184" s="14">
        <v>24.576729</v>
      </c>
      <c r="AD184" s="14">
        <v>23.641179999999999</v>
      </c>
      <c r="AE184" s="14">
        <v>18.667204999999999</v>
      </c>
    </row>
    <row r="185" spans="1:31" ht="13.5" customHeight="1" x14ac:dyDescent="0.15">
      <c r="A185" s="1"/>
      <c r="B185" s="16" t="s">
        <v>209</v>
      </c>
      <c r="C185" s="10">
        <v>2839.4006973766918</v>
      </c>
      <c r="D185" s="11">
        <v>2786.5917480764697</v>
      </c>
      <c r="E185" s="11">
        <v>2604.5717077238487</v>
      </c>
      <c r="F185" s="11">
        <v>3046.50059920578</v>
      </c>
      <c r="G185" s="11">
        <v>4003.1681284494621</v>
      </c>
      <c r="H185" s="11">
        <v>3654.7320187056116</v>
      </c>
      <c r="I185" s="11">
        <v>3389.9324564111198</v>
      </c>
      <c r="J185" s="11">
        <v>3605.9189386371318</v>
      </c>
      <c r="K185" s="11">
        <v>3336.6260000000002</v>
      </c>
      <c r="L185" s="11">
        <v>3432.8921759999998</v>
      </c>
      <c r="M185" s="11">
        <v>3972.0268890000002</v>
      </c>
      <c r="N185" s="11">
        <v>4143.0678070000004</v>
      </c>
      <c r="O185" s="11">
        <v>5701.9267970000001</v>
      </c>
      <c r="P185" s="11">
        <v>7533.8667420000002</v>
      </c>
      <c r="Q185" s="11">
        <v>8017.6167260000002</v>
      </c>
      <c r="R185" s="11">
        <v>8813.7057390000009</v>
      </c>
      <c r="S185" s="11">
        <v>9715.9350529999992</v>
      </c>
      <c r="T185" s="11">
        <v>10512.469811999999</v>
      </c>
      <c r="U185" s="11">
        <v>8015.7231899999997</v>
      </c>
      <c r="V185" s="11">
        <v>10108.974690999999</v>
      </c>
      <c r="W185" s="11">
        <v>12011.848715</v>
      </c>
      <c r="X185" s="11">
        <v>11307.940070000001</v>
      </c>
      <c r="Y185" s="11">
        <v>11313.110681</v>
      </c>
      <c r="Z185" s="11">
        <v>11015.948154</v>
      </c>
      <c r="AA185" s="11">
        <v>10690.947227000001</v>
      </c>
      <c r="AB185" s="11">
        <v>9761.1887470000001</v>
      </c>
      <c r="AC185" s="11">
        <v>10759.950467000001</v>
      </c>
      <c r="AD185" s="11">
        <v>10499.560903</v>
      </c>
      <c r="AE185" s="11">
        <v>10364.019514</v>
      </c>
    </row>
    <row r="186" spans="1:31" ht="13.5" customHeight="1" x14ac:dyDescent="0.15">
      <c r="A186" s="1"/>
      <c r="B186" s="16" t="s">
        <v>210</v>
      </c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>
        <v>14.853607</v>
      </c>
      <c r="Z186" s="14">
        <v>6.2194099999999999</v>
      </c>
      <c r="AA186" s="14">
        <v>10.132683</v>
      </c>
      <c r="AB186" s="14">
        <v>5.6246239999999998</v>
      </c>
      <c r="AC186" s="14">
        <v>4.4686019999999997</v>
      </c>
      <c r="AD186" s="14">
        <v>5.8654099999999998</v>
      </c>
      <c r="AE186" s="14">
        <v>10.644752</v>
      </c>
    </row>
    <row r="187" spans="1:31" ht="13.5" customHeight="1" x14ac:dyDescent="0.15">
      <c r="A187" s="1"/>
      <c r="B187" s="16" t="s">
        <v>211</v>
      </c>
      <c r="C187" s="10">
        <v>72.907334034897858</v>
      </c>
      <c r="D187" s="11">
        <v>112.894186640803</v>
      </c>
      <c r="E187" s="11">
        <v>77.566945110004383</v>
      </c>
      <c r="F187" s="11">
        <v>73.792964068762288</v>
      </c>
      <c r="G187" s="11">
        <v>53.370073262262601</v>
      </c>
      <c r="H187" s="11">
        <v>45.067918289652006</v>
      </c>
      <c r="I187" s="11">
        <v>52.939153504917499</v>
      </c>
      <c r="J187" s="11">
        <v>65.386932977586412</v>
      </c>
      <c r="K187" s="11">
        <v>47.338000000000001</v>
      </c>
      <c r="L187" s="11">
        <v>53.109316999999997</v>
      </c>
      <c r="M187" s="11">
        <v>66.048862</v>
      </c>
      <c r="N187" s="11">
        <v>51.321649000000001</v>
      </c>
      <c r="O187" s="11">
        <v>84.126587999999998</v>
      </c>
      <c r="P187" s="11">
        <v>93.761089999999996</v>
      </c>
      <c r="Q187" s="11">
        <v>105.24638</v>
      </c>
      <c r="R187" s="11">
        <v>155.03992600000001</v>
      </c>
      <c r="S187" s="11">
        <v>164.854693</v>
      </c>
      <c r="T187" s="11">
        <v>226.633555</v>
      </c>
      <c r="U187" s="11">
        <v>193.983034</v>
      </c>
      <c r="V187" s="11">
        <v>150.03314700000001</v>
      </c>
      <c r="W187" s="11">
        <v>185.33380399999999</v>
      </c>
      <c r="X187" s="11">
        <v>223.25593000000001</v>
      </c>
      <c r="Y187" s="11">
        <v>190.47148100000001</v>
      </c>
      <c r="Z187" s="11">
        <v>227.187341</v>
      </c>
      <c r="AA187" s="11">
        <v>132.59610799999999</v>
      </c>
      <c r="AB187" s="11">
        <v>151.41188</v>
      </c>
      <c r="AC187" s="11">
        <v>177.07861800000001</v>
      </c>
      <c r="AD187" s="11">
        <v>176.07961499999999</v>
      </c>
      <c r="AE187" s="11">
        <v>194.987911</v>
      </c>
    </row>
    <row r="188" spans="1:31" ht="13.5" customHeight="1" x14ac:dyDescent="0.15">
      <c r="A188" s="1"/>
      <c r="B188" s="16" t="s">
        <v>212</v>
      </c>
      <c r="C188" s="13">
        <v>35.550863488935271</v>
      </c>
      <c r="D188" s="14">
        <v>35.412882133910777</v>
      </c>
      <c r="E188" s="14">
        <v>16.527445078074603</v>
      </c>
      <c r="F188" s="14">
        <v>17.846978438761802</v>
      </c>
      <c r="G188" s="14">
        <v>27.351766354001487</v>
      </c>
      <c r="H188" s="14">
        <v>35.203931470312476</v>
      </c>
      <c r="I188" s="14">
        <v>35.956406362357995</v>
      </c>
      <c r="J188" s="14">
        <v>32.432521020940101</v>
      </c>
      <c r="K188" s="14">
        <v>28.545999999999999</v>
      </c>
      <c r="L188" s="14">
        <v>30.204892999999998</v>
      </c>
      <c r="M188" s="14">
        <v>34.879640000000002</v>
      </c>
      <c r="N188" s="14">
        <v>42.086601000000002</v>
      </c>
      <c r="O188" s="14">
        <v>52.465373</v>
      </c>
      <c r="P188" s="14">
        <v>55.049695</v>
      </c>
      <c r="Q188" s="14">
        <v>47.453684000000003</v>
      </c>
      <c r="R188" s="14">
        <v>51.388435999999999</v>
      </c>
      <c r="S188" s="14">
        <v>49.239193999999998</v>
      </c>
      <c r="T188" s="14">
        <v>61.599138000000004</v>
      </c>
      <c r="U188" s="14">
        <v>56.340570999999997</v>
      </c>
      <c r="V188" s="14">
        <v>57.612766999999998</v>
      </c>
      <c r="W188" s="14">
        <v>77.760064999999997</v>
      </c>
      <c r="X188" s="14">
        <v>59.312359999999998</v>
      </c>
      <c r="Y188" s="14">
        <v>88.596616999999995</v>
      </c>
      <c r="Z188" s="14">
        <v>76.552108000000004</v>
      </c>
      <c r="AA188" s="14">
        <v>58.240546000000002</v>
      </c>
      <c r="AB188" s="14">
        <v>43.008184999999997</v>
      </c>
      <c r="AC188" s="14">
        <v>45.727972000000001</v>
      </c>
      <c r="AD188" s="14">
        <v>57.340110000000003</v>
      </c>
      <c r="AE188" s="14">
        <v>58.947298000000004</v>
      </c>
    </row>
    <row r="189" spans="1:31" ht="13.5" customHeight="1" x14ac:dyDescent="0.15">
      <c r="A189" s="1"/>
      <c r="B189" s="16" t="s">
        <v>213</v>
      </c>
      <c r="C189" s="10">
        <v>29.023626488351901</v>
      </c>
      <c r="D189" s="11">
        <v>25.178457004382789</v>
      </c>
      <c r="E189" s="11">
        <v>29.403360775645901</v>
      </c>
      <c r="F189" s="11">
        <v>20.493385201956702</v>
      </c>
      <c r="G189" s="11">
        <v>35.600060187898073</v>
      </c>
      <c r="H189" s="11">
        <v>38.897492829213</v>
      </c>
      <c r="I189" s="11">
        <v>32.4522592331395</v>
      </c>
      <c r="J189" s="11">
        <v>29.365562053508402</v>
      </c>
      <c r="K189" s="11">
        <v>28.126000000000001</v>
      </c>
      <c r="L189" s="11">
        <v>26.229645000000001</v>
      </c>
      <c r="M189" s="11">
        <v>25.350059000000002</v>
      </c>
      <c r="N189" s="11">
        <v>26.500374999999998</v>
      </c>
      <c r="O189" s="11">
        <v>35.727986999999999</v>
      </c>
      <c r="P189" s="11">
        <v>39.527655000000003</v>
      </c>
      <c r="Q189" s="11">
        <v>51.906509999999997</v>
      </c>
      <c r="R189" s="11">
        <v>66.714381000000003</v>
      </c>
      <c r="S189" s="11">
        <v>88.319198999999998</v>
      </c>
      <c r="T189" s="11">
        <v>97.138006000000004</v>
      </c>
      <c r="U189" s="11">
        <v>87.64555</v>
      </c>
      <c r="V189" s="11">
        <v>130.91910999999999</v>
      </c>
      <c r="W189" s="11">
        <v>137.95050800000001</v>
      </c>
      <c r="X189" s="11">
        <v>120.78882299999999</v>
      </c>
      <c r="Y189" s="11">
        <v>94.956456000000003</v>
      </c>
      <c r="Z189" s="11">
        <v>126.0265</v>
      </c>
      <c r="AA189" s="11">
        <v>89.341159000000005</v>
      </c>
      <c r="AB189" s="11">
        <v>105.25512000000001</v>
      </c>
      <c r="AC189" s="11">
        <v>119.924702</v>
      </c>
      <c r="AD189" s="11">
        <v>121.35042900000001</v>
      </c>
      <c r="AE189" s="11">
        <v>122.157652</v>
      </c>
    </row>
    <row r="190" spans="1:31" ht="13.5" customHeight="1" x14ac:dyDescent="0.15">
      <c r="A190" s="1"/>
      <c r="B190" s="16" t="s">
        <v>214</v>
      </c>
      <c r="C190" s="13">
        <v>44.177369169127999</v>
      </c>
      <c r="D190" s="14">
        <v>38.814236140241505</v>
      </c>
      <c r="E190" s="14">
        <v>49.553159783373026</v>
      </c>
      <c r="F190" s="14">
        <v>24.139231265858999</v>
      </c>
      <c r="G190" s="14">
        <v>30.421363869577206</v>
      </c>
      <c r="H190" s="14">
        <v>42.73715408965311</v>
      </c>
      <c r="I190" s="14">
        <v>14.1937971838971</v>
      </c>
      <c r="J190" s="14">
        <v>14.945211066300898</v>
      </c>
      <c r="K190" s="14">
        <v>13.726000000000001</v>
      </c>
      <c r="L190" s="14">
        <v>13.573261</v>
      </c>
      <c r="M190" s="14">
        <v>13.202225</v>
      </c>
      <c r="N190" s="14">
        <v>11.535816000000001</v>
      </c>
      <c r="O190" s="14">
        <v>20.768784</v>
      </c>
      <c r="P190" s="14">
        <v>15.341091</v>
      </c>
      <c r="Q190" s="14">
        <v>25.283418000000001</v>
      </c>
      <c r="R190" s="14">
        <v>34.379587999999998</v>
      </c>
      <c r="S190" s="14">
        <v>71.331565999999995</v>
      </c>
      <c r="T190" s="14">
        <v>69.018197999999998</v>
      </c>
      <c r="U190" s="14">
        <v>48.424232000000003</v>
      </c>
      <c r="V190" s="14">
        <v>39.369739000000003</v>
      </c>
      <c r="W190" s="14">
        <v>62.347206</v>
      </c>
      <c r="X190" s="14">
        <v>113.921328</v>
      </c>
      <c r="Y190" s="14">
        <v>199.83722599999999</v>
      </c>
      <c r="Z190" s="14">
        <v>103.96071499999999</v>
      </c>
      <c r="AA190" s="14">
        <v>63.371805999999999</v>
      </c>
      <c r="AB190" s="14">
        <v>60.161701999999998</v>
      </c>
      <c r="AC190" s="14">
        <v>63.541260000000001</v>
      </c>
      <c r="AD190" s="14">
        <v>75.785798</v>
      </c>
      <c r="AE190" s="14">
        <v>70.325738000000001</v>
      </c>
    </row>
    <row r="191" spans="1:31" ht="13.5" customHeight="1" x14ac:dyDescent="0.15">
      <c r="A191" s="1"/>
      <c r="B191" s="16" t="s">
        <v>215</v>
      </c>
      <c r="C191" s="10">
        <v>154.94532585473598</v>
      </c>
      <c r="D191" s="11">
        <v>99.005453917171138</v>
      </c>
      <c r="E191" s="11">
        <v>70.512494214287571</v>
      </c>
      <c r="F191" s="11">
        <v>91.863750047868464</v>
      </c>
      <c r="G191" s="11">
        <v>92.10582197553353</v>
      </c>
      <c r="H191" s="11">
        <v>92.197868341498989</v>
      </c>
      <c r="I191" s="11">
        <v>89.333373237912426</v>
      </c>
      <c r="J191" s="11">
        <v>74.898508921198584</v>
      </c>
      <c r="K191" s="11">
        <v>76.757999999999996</v>
      </c>
      <c r="L191" s="11">
        <v>43.398251000000002</v>
      </c>
      <c r="M191" s="11">
        <v>54.886085999999999</v>
      </c>
      <c r="N191" s="11">
        <v>42.027268999999997</v>
      </c>
      <c r="O191" s="11">
        <v>52.052613999999998</v>
      </c>
      <c r="P191" s="11">
        <v>55.211323999999998</v>
      </c>
      <c r="Q191" s="11">
        <v>36.392079000000003</v>
      </c>
      <c r="R191" s="11">
        <v>67.159450000000007</v>
      </c>
      <c r="S191" s="11">
        <v>51.423504999999999</v>
      </c>
      <c r="T191" s="11">
        <v>62.719000999999999</v>
      </c>
      <c r="U191" s="11">
        <v>26.08314</v>
      </c>
      <c r="V191" s="11">
        <v>47.735402000000001</v>
      </c>
      <c r="W191" s="11">
        <v>68.544528</v>
      </c>
      <c r="X191" s="11">
        <v>73.909053999999998</v>
      </c>
      <c r="Y191" s="11">
        <v>50.358848000000002</v>
      </c>
      <c r="Z191" s="11">
        <v>41.410319999999999</v>
      </c>
      <c r="AA191" s="11">
        <v>50.319772</v>
      </c>
      <c r="AB191" s="11">
        <v>30.17812</v>
      </c>
      <c r="AC191" s="11">
        <v>32.599789999999999</v>
      </c>
      <c r="AD191" s="11">
        <v>38.704434999999997</v>
      </c>
      <c r="AE191" s="11">
        <v>36.686388999999998</v>
      </c>
    </row>
    <row r="192" spans="1:31" ht="13.5" customHeight="1" x14ac:dyDescent="0.15">
      <c r="A192" s="1"/>
      <c r="B192" s="16" t="s">
        <v>216</v>
      </c>
      <c r="C192" s="13">
        <v>2.6921483660051329E-2</v>
      </c>
      <c r="D192" s="14">
        <v>1.1443618344245701E-2</v>
      </c>
      <c r="E192" s="14">
        <v>2.5871857658529399E-2</v>
      </c>
      <c r="F192" s="14">
        <v>2.74670826955794E-2</v>
      </c>
      <c r="G192" s="14">
        <v>77.103162890574197</v>
      </c>
      <c r="H192" s="14">
        <v>6.6688047510467295E-3</v>
      </c>
      <c r="I192" s="14"/>
      <c r="J192" s="14">
        <v>1.0188059594155601E-2</v>
      </c>
      <c r="K192" s="14">
        <v>5.8000000000000003E-2</v>
      </c>
      <c r="L192" s="14">
        <v>1.8452E-2</v>
      </c>
      <c r="M192" s="14">
        <v>4.7851999999999999E-2</v>
      </c>
      <c r="N192" s="14">
        <v>0.26063599999999998</v>
      </c>
      <c r="O192" s="14">
        <v>0.250249</v>
      </c>
      <c r="P192" s="14">
        <v>0.466389</v>
      </c>
      <c r="Q192" s="14">
        <v>9.6042000000000002E-2</v>
      </c>
      <c r="R192" s="14">
        <v>0.36650100000000002</v>
      </c>
      <c r="S192" s="14">
        <v>0.34648800000000002</v>
      </c>
      <c r="T192" s="14">
        <v>2.3844970000000001</v>
      </c>
      <c r="U192" s="14">
        <v>8.0705860000000005</v>
      </c>
      <c r="V192" s="14">
        <v>0.38714999999999999</v>
      </c>
      <c r="W192" s="14">
        <v>6.4492999999999995E-2</v>
      </c>
      <c r="X192" s="14">
        <v>4.487E-2</v>
      </c>
      <c r="Y192" s="14">
        <v>0.100801</v>
      </c>
      <c r="Z192" s="14">
        <v>0.27745799999999998</v>
      </c>
      <c r="AA192" s="14">
        <v>0.305282</v>
      </c>
      <c r="AB192" s="14">
        <v>0.22137100000000001</v>
      </c>
      <c r="AC192" s="14">
        <v>8.1668000000000004E-2</v>
      </c>
      <c r="AD192" s="14">
        <v>0.174514</v>
      </c>
      <c r="AE192" s="14">
        <v>0.133739</v>
      </c>
    </row>
    <row r="193" spans="1:31" ht="13.5" customHeight="1" x14ac:dyDescent="0.15">
      <c r="A193" s="1"/>
      <c r="B193" s="15" t="s">
        <v>217</v>
      </c>
      <c r="C193" s="10">
        <v>7744.3062659118232</v>
      </c>
      <c r="D193" s="11">
        <v>8885.9115494385496</v>
      </c>
      <c r="E193" s="11">
        <v>9006.856635921089</v>
      </c>
      <c r="F193" s="11">
        <v>10192.603439345243</v>
      </c>
      <c r="G193" s="11">
        <v>12712.932296536788</v>
      </c>
      <c r="H193" s="11">
        <v>12315.448464802934</v>
      </c>
      <c r="I193" s="11">
        <v>13735.772103031282</v>
      </c>
      <c r="J193" s="11">
        <v>15910.045983342752</v>
      </c>
      <c r="K193" s="11">
        <v>15047.26138755114</v>
      </c>
      <c r="L193" s="11">
        <v>13869.663811</v>
      </c>
      <c r="M193" s="11">
        <v>14886.782297</v>
      </c>
      <c r="N193" s="11">
        <v>14270.581706000001</v>
      </c>
      <c r="O193" s="11">
        <v>14679.405413</v>
      </c>
      <c r="P193" s="11">
        <v>18415.331342000001</v>
      </c>
      <c r="Q193" s="11">
        <v>20861.419458</v>
      </c>
      <c r="R193" s="11">
        <v>23563.709502000002</v>
      </c>
      <c r="S193" s="11">
        <v>28541.379579</v>
      </c>
      <c r="T193" s="11">
        <v>35179.537840999998</v>
      </c>
      <c r="U193" s="11">
        <v>26375.170843</v>
      </c>
      <c r="V193" s="11">
        <v>35819.090269</v>
      </c>
      <c r="W193" s="11">
        <v>40302.352071000001</v>
      </c>
      <c r="X193" s="11">
        <v>41600.641732999997</v>
      </c>
      <c r="Y193" s="11">
        <v>42500.946155999998</v>
      </c>
      <c r="Z193" s="11">
        <v>40522.777814000001</v>
      </c>
      <c r="AA193" s="11">
        <v>36736.580727</v>
      </c>
      <c r="AB193" s="11">
        <v>34361.661742999997</v>
      </c>
      <c r="AC193" s="11">
        <v>37264.407547000003</v>
      </c>
      <c r="AD193" s="11">
        <v>41620.938081</v>
      </c>
      <c r="AE193" s="11">
        <v>40156.61565</v>
      </c>
    </row>
    <row r="194" spans="1:31" ht="13.5" customHeight="1" x14ac:dyDescent="0.15">
      <c r="A194" s="1"/>
      <c r="B194" s="16" t="s">
        <v>218</v>
      </c>
      <c r="C194" s="13"/>
      <c r="D194" s="14"/>
      <c r="E194" s="14"/>
      <c r="F194" s="14"/>
      <c r="G194" s="14"/>
      <c r="H194" s="14"/>
      <c r="I194" s="14"/>
      <c r="J194" s="14"/>
      <c r="K194" s="14"/>
      <c r="L194" s="14">
        <v>6.4130999999999994E-2</v>
      </c>
      <c r="M194" s="14">
        <v>0.118395</v>
      </c>
      <c r="N194" s="14">
        <v>0.82610799999999995</v>
      </c>
      <c r="O194" s="14">
        <v>0.90513299999999997</v>
      </c>
      <c r="P194" s="14">
        <v>3.6298919999999999</v>
      </c>
      <c r="Q194" s="14">
        <v>2.2844419999999999</v>
      </c>
      <c r="R194" s="14">
        <v>2.1747709999999998</v>
      </c>
      <c r="S194" s="14">
        <v>3.2183510000000002</v>
      </c>
      <c r="T194" s="14">
        <v>5.0201159999999998</v>
      </c>
      <c r="U194" s="14">
        <v>1.502105</v>
      </c>
      <c r="V194" s="14">
        <v>2.0455890000000001</v>
      </c>
      <c r="W194" s="14">
        <v>7.4287000000000006E-2</v>
      </c>
      <c r="X194" s="14">
        <v>0.81511299999999998</v>
      </c>
      <c r="Y194" s="14">
        <v>7.5934569999999999</v>
      </c>
      <c r="Z194" s="14">
        <v>2.9989999999999999E-2</v>
      </c>
      <c r="AA194" s="14">
        <v>4.0413139999999999</v>
      </c>
      <c r="AB194" s="14">
        <v>1.4069469999999999</v>
      </c>
      <c r="AC194" s="14">
        <v>0.33566099999999999</v>
      </c>
      <c r="AD194" s="14">
        <v>1.252494</v>
      </c>
      <c r="AE194" s="14">
        <v>0.45986900000000003</v>
      </c>
    </row>
    <row r="195" spans="1:31" ht="13.5" customHeight="1" x14ac:dyDescent="0.15">
      <c r="A195" s="1"/>
      <c r="B195" s="16" t="s">
        <v>219</v>
      </c>
      <c r="C195" s="10">
        <v>3.1627771468281916</v>
      </c>
      <c r="D195" s="11">
        <v>7.0011422897289082</v>
      </c>
      <c r="E195" s="11">
        <v>2.6639683331784103</v>
      </c>
      <c r="F195" s="11">
        <v>10.8234914287168</v>
      </c>
      <c r="G195" s="11">
        <v>3.6008595994553798</v>
      </c>
      <c r="H195" s="11">
        <v>2.03672711472435</v>
      </c>
      <c r="I195" s="11">
        <v>16.749512624604701</v>
      </c>
      <c r="J195" s="11">
        <v>111.17092799981799</v>
      </c>
      <c r="K195" s="11">
        <v>441.71</v>
      </c>
      <c r="L195" s="11">
        <v>357.07766900000001</v>
      </c>
      <c r="M195" s="11">
        <v>21.684833999999999</v>
      </c>
      <c r="N195" s="11">
        <v>93.836554000000007</v>
      </c>
      <c r="O195" s="11">
        <v>28.903822999999999</v>
      </c>
      <c r="P195" s="11">
        <v>34.995282000000003</v>
      </c>
      <c r="Q195" s="11">
        <v>133.10272699999999</v>
      </c>
      <c r="R195" s="11">
        <v>141.08587499999999</v>
      </c>
      <c r="S195" s="11">
        <v>93.158247000000003</v>
      </c>
      <c r="T195" s="11">
        <v>129.13941199999999</v>
      </c>
      <c r="U195" s="11">
        <v>43.932094999999997</v>
      </c>
      <c r="V195" s="11">
        <v>61.336579999999998</v>
      </c>
      <c r="W195" s="11">
        <v>17.425732</v>
      </c>
      <c r="X195" s="11">
        <v>9.2430679999999992</v>
      </c>
      <c r="Y195" s="11">
        <v>28.446677000000001</v>
      </c>
      <c r="Z195" s="11">
        <v>11.897226</v>
      </c>
      <c r="AA195" s="11">
        <v>17.166891</v>
      </c>
      <c r="AB195" s="11">
        <v>13.115270000000001</v>
      </c>
      <c r="AC195" s="11">
        <v>14.260945</v>
      </c>
      <c r="AD195" s="11">
        <v>16.108079</v>
      </c>
      <c r="AE195" s="11">
        <v>6.1861480000000002</v>
      </c>
    </row>
    <row r="196" spans="1:31" ht="13.5" customHeight="1" x14ac:dyDescent="0.15">
      <c r="A196" s="1"/>
      <c r="B196" s="16" t="s">
        <v>220</v>
      </c>
      <c r="C196" s="13">
        <v>677.74105108616777</v>
      </c>
      <c r="D196" s="14">
        <v>1033.16152539267</v>
      </c>
      <c r="E196" s="14">
        <v>965.80060636118992</v>
      </c>
      <c r="F196" s="14">
        <v>1174.02618208742</v>
      </c>
      <c r="G196" s="14">
        <v>1285.3968751022105</v>
      </c>
      <c r="H196" s="14">
        <v>1518.1884664045801</v>
      </c>
      <c r="I196" s="14">
        <v>1727.1173438481701</v>
      </c>
      <c r="J196" s="14">
        <v>1906.9630241684199</v>
      </c>
      <c r="K196" s="14">
        <v>1309.5530000000001</v>
      </c>
      <c r="L196" s="14">
        <v>1180.6190779999999</v>
      </c>
      <c r="M196" s="14">
        <v>1018.638547</v>
      </c>
      <c r="N196" s="14">
        <v>558.07439999999997</v>
      </c>
      <c r="O196" s="14">
        <v>777.49348199999997</v>
      </c>
      <c r="P196" s="14">
        <v>1161.582255</v>
      </c>
      <c r="Q196" s="14">
        <v>1288.9016059999999</v>
      </c>
      <c r="R196" s="14">
        <v>1629.0338810000001</v>
      </c>
      <c r="S196" s="14">
        <v>2350.8597169999998</v>
      </c>
      <c r="T196" s="14">
        <v>2720.7624999999998</v>
      </c>
      <c r="U196" s="14">
        <v>1935.1706280000001</v>
      </c>
      <c r="V196" s="14">
        <v>3155.2783049999998</v>
      </c>
      <c r="W196" s="14">
        <v>3717.8255610000001</v>
      </c>
      <c r="X196" s="14">
        <v>3480.9702419999999</v>
      </c>
      <c r="Y196" s="14">
        <v>3764.6941339999998</v>
      </c>
      <c r="Z196" s="14">
        <v>3241.6517250000002</v>
      </c>
      <c r="AA196" s="14">
        <v>2935.0025679999999</v>
      </c>
      <c r="AB196" s="14">
        <v>2846.2580830000002</v>
      </c>
      <c r="AC196" s="14">
        <v>3344.4394440000001</v>
      </c>
      <c r="AD196" s="14">
        <v>3449.1969730000001</v>
      </c>
      <c r="AE196" s="14">
        <v>2673.7895520000002</v>
      </c>
    </row>
    <row r="197" spans="1:31" ht="13.5" customHeight="1" x14ac:dyDescent="0.15">
      <c r="A197" s="1"/>
      <c r="B197" s="16" t="s">
        <v>221</v>
      </c>
      <c r="C197" s="10">
        <v>5.2647813449479202</v>
      </c>
      <c r="D197" s="11">
        <v>5.1266033266247808</v>
      </c>
      <c r="E197" s="11">
        <v>7.3421361279458299</v>
      </c>
      <c r="F197" s="11">
        <v>5.9300406050699399</v>
      </c>
      <c r="G197" s="11">
        <v>5.9780532035135074</v>
      </c>
      <c r="H197" s="11">
        <v>3.56876552322018</v>
      </c>
      <c r="I197" s="11">
        <v>14.5053037381719</v>
      </c>
      <c r="J197" s="11">
        <v>8.1530990332927171</v>
      </c>
      <c r="K197" s="11">
        <v>8.7750000000000004</v>
      </c>
      <c r="L197" s="11">
        <v>5.7407700000000004</v>
      </c>
      <c r="M197" s="11">
        <v>8.4503430000000002</v>
      </c>
      <c r="N197" s="11">
        <v>4.6359069999999996</v>
      </c>
      <c r="O197" s="11">
        <v>18.187253999999999</v>
      </c>
      <c r="P197" s="11">
        <v>4.6448960000000001</v>
      </c>
      <c r="Q197" s="11">
        <v>7.1050440000000004</v>
      </c>
      <c r="R197" s="11">
        <v>53.929707999999998</v>
      </c>
      <c r="S197" s="11">
        <v>52.025131000000002</v>
      </c>
      <c r="T197" s="11">
        <v>11.823705</v>
      </c>
      <c r="U197" s="11">
        <v>8.4171700000000005</v>
      </c>
      <c r="V197" s="11">
        <v>5.2555310000000004</v>
      </c>
      <c r="W197" s="11">
        <v>12.483286</v>
      </c>
      <c r="X197" s="11">
        <v>9.7188440000000007</v>
      </c>
      <c r="Y197" s="11">
        <v>14.258675</v>
      </c>
      <c r="Z197" s="11">
        <v>9.6369699999999998</v>
      </c>
      <c r="AA197" s="11">
        <v>11.007510999999999</v>
      </c>
      <c r="AB197" s="11">
        <v>11.508804</v>
      </c>
      <c r="AC197" s="11">
        <v>10.864473</v>
      </c>
      <c r="AD197" s="11">
        <v>8.5779969999999999</v>
      </c>
      <c r="AE197" s="11">
        <v>10.155068</v>
      </c>
    </row>
    <row r="198" spans="1:31" ht="13.5" customHeight="1" x14ac:dyDescent="0.15">
      <c r="A198" s="1"/>
      <c r="B198" s="16" t="s">
        <v>222</v>
      </c>
      <c r="C198" s="13">
        <v>20.220363664447</v>
      </c>
      <c r="D198" s="14">
        <v>27.935864642620899</v>
      </c>
      <c r="E198" s="14">
        <v>60.36630809596673</v>
      </c>
      <c r="F198" s="14">
        <v>18.527847609384001</v>
      </c>
      <c r="G198" s="14">
        <v>10.382394109341901</v>
      </c>
      <c r="H198" s="14">
        <v>8.3534822273799598</v>
      </c>
      <c r="I198" s="14">
        <v>5.7847542023170302</v>
      </c>
      <c r="J198" s="14">
        <v>94.550684011645913</v>
      </c>
      <c r="K198" s="14">
        <v>214.727</v>
      </c>
      <c r="L198" s="14">
        <v>37.375649000000003</v>
      </c>
      <c r="M198" s="14">
        <v>74.975352000000001</v>
      </c>
      <c r="N198" s="14">
        <v>556.42025999999998</v>
      </c>
      <c r="O198" s="14">
        <v>57.157946000000003</v>
      </c>
      <c r="P198" s="14">
        <v>10.867635</v>
      </c>
      <c r="Q198" s="14">
        <v>423.06039700000002</v>
      </c>
      <c r="R198" s="14">
        <v>18.542413</v>
      </c>
      <c r="S198" s="14">
        <v>51.074880999999998</v>
      </c>
      <c r="T198" s="14">
        <v>42.927940999999997</v>
      </c>
      <c r="U198" s="14">
        <v>58.274369</v>
      </c>
      <c r="V198" s="14">
        <v>22.232661</v>
      </c>
      <c r="W198" s="14">
        <v>79.367200999999994</v>
      </c>
      <c r="X198" s="14">
        <v>177.96630099999999</v>
      </c>
      <c r="Y198" s="14">
        <v>110.885609</v>
      </c>
      <c r="Z198" s="14">
        <v>35.652011999999999</v>
      </c>
      <c r="AA198" s="14">
        <v>46.066291</v>
      </c>
      <c r="AB198" s="14">
        <v>44.739328</v>
      </c>
      <c r="AC198" s="14">
        <v>34.404670000000003</v>
      </c>
      <c r="AD198" s="14">
        <v>38.684221999999998</v>
      </c>
      <c r="AE198" s="14">
        <v>27.525278</v>
      </c>
    </row>
    <row r="199" spans="1:31" ht="13.5" customHeight="1" x14ac:dyDescent="0.15">
      <c r="A199" s="1"/>
      <c r="B199" s="16" t="s">
        <v>223</v>
      </c>
      <c r="C199" s="10">
        <v>13.531430288520001</v>
      </c>
      <c r="D199" s="11">
        <v>14.3924415311491</v>
      </c>
      <c r="E199" s="11">
        <v>14.209607844868099</v>
      </c>
      <c r="F199" s="11">
        <v>13.6271743094842</v>
      </c>
      <c r="G199" s="11">
        <v>13.160252025266301</v>
      </c>
      <c r="H199" s="11">
        <v>13.9781367922445</v>
      </c>
      <c r="I199" s="11">
        <v>16.560247028641101</v>
      </c>
      <c r="J199" s="11">
        <v>19.098526617019502</v>
      </c>
      <c r="K199" s="11">
        <v>19.143000000000001</v>
      </c>
      <c r="L199" s="11">
        <v>22.352705</v>
      </c>
      <c r="M199" s="11">
        <v>21.817170999999998</v>
      </c>
      <c r="N199" s="11">
        <v>20.494056</v>
      </c>
      <c r="O199" s="11">
        <v>18.136785</v>
      </c>
      <c r="P199" s="11">
        <v>19.038568000000001</v>
      </c>
      <c r="Q199" s="11">
        <v>21.575693999999999</v>
      </c>
      <c r="R199" s="11">
        <v>19.496645999999998</v>
      </c>
      <c r="S199" s="11">
        <v>30.027353999999999</v>
      </c>
      <c r="T199" s="11">
        <v>75.118927999999997</v>
      </c>
      <c r="U199" s="11">
        <v>15.746346000000001</v>
      </c>
      <c r="V199" s="11">
        <v>20.353380000000001</v>
      </c>
      <c r="W199" s="11">
        <v>36.873202999999997</v>
      </c>
      <c r="X199" s="11">
        <v>14.985545</v>
      </c>
      <c r="Y199" s="11">
        <v>17.657321</v>
      </c>
      <c r="Z199" s="11">
        <v>18.589362999999999</v>
      </c>
      <c r="AA199" s="11">
        <v>20.883187</v>
      </c>
      <c r="AB199" s="11">
        <v>21.454647999999999</v>
      </c>
      <c r="AC199" s="11">
        <v>16.929164</v>
      </c>
      <c r="AD199" s="11">
        <v>18.695350999999999</v>
      </c>
      <c r="AE199" s="11">
        <v>27.462259</v>
      </c>
    </row>
    <row r="200" spans="1:31" ht="13.5" customHeight="1" x14ac:dyDescent="0.15">
      <c r="A200" s="1"/>
      <c r="B200" s="16" t="s">
        <v>224</v>
      </c>
      <c r="C200" s="13">
        <v>0.95149466679824835</v>
      </c>
      <c r="D200" s="14">
        <v>1.22741597607789</v>
      </c>
      <c r="E200" s="14">
        <v>2.1667540985156104</v>
      </c>
      <c r="F200" s="14">
        <v>1.0294571015431702</v>
      </c>
      <c r="G200" s="14">
        <v>2.6737777253299604</v>
      </c>
      <c r="H200" s="14">
        <v>1.0053187271231501</v>
      </c>
      <c r="I200" s="14">
        <v>0.77532749005481105</v>
      </c>
      <c r="J200" s="14">
        <v>1.8681096567324609</v>
      </c>
      <c r="K200" s="14">
        <v>6.798</v>
      </c>
      <c r="L200" s="14">
        <v>4.8446740000000004</v>
      </c>
      <c r="M200" s="14">
        <v>19.32057</v>
      </c>
      <c r="N200" s="14">
        <v>6.9998990000000001</v>
      </c>
      <c r="O200" s="14">
        <v>5.3243029999999996</v>
      </c>
      <c r="P200" s="14">
        <v>4.8838020000000002</v>
      </c>
      <c r="Q200" s="14">
        <v>9.4170289999999994</v>
      </c>
      <c r="R200" s="14">
        <v>7.0284329999999997</v>
      </c>
      <c r="S200" s="14">
        <v>11.495589000000001</v>
      </c>
      <c r="T200" s="14">
        <v>11.813257</v>
      </c>
      <c r="U200" s="14">
        <v>9.8271479999999993</v>
      </c>
      <c r="V200" s="14">
        <v>12.788656</v>
      </c>
      <c r="W200" s="14">
        <v>27.076025000000001</v>
      </c>
      <c r="X200" s="14">
        <v>168.19318100000001</v>
      </c>
      <c r="Y200" s="14">
        <v>26.044698</v>
      </c>
      <c r="Z200" s="14">
        <v>35.330269000000001</v>
      </c>
      <c r="AA200" s="14">
        <v>15.590973999999999</v>
      </c>
      <c r="AB200" s="14">
        <v>7.1727980000000002</v>
      </c>
      <c r="AC200" s="14">
        <v>5.1257289999999998</v>
      </c>
      <c r="AD200" s="14">
        <v>3.3984809999999999</v>
      </c>
      <c r="AE200" s="14">
        <v>3.445052</v>
      </c>
    </row>
    <row r="201" spans="1:31" ht="13.5" customHeight="1" x14ac:dyDescent="0.15">
      <c r="A201" s="1"/>
      <c r="B201" s="16" t="s">
        <v>225</v>
      </c>
      <c r="C201" s="10">
        <v>49.21565136332211</v>
      </c>
      <c r="D201" s="11">
        <v>6.7493474048558006</v>
      </c>
      <c r="E201" s="11">
        <v>40.671055688280205</v>
      </c>
      <c r="F201" s="11">
        <v>17.110302340098798</v>
      </c>
      <c r="G201" s="11">
        <v>7.6880224690798507</v>
      </c>
      <c r="H201" s="11">
        <v>9.5632403454141972</v>
      </c>
      <c r="I201" s="11">
        <v>8.6718638650287527</v>
      </c>
      <c r="J201" s="11">
        <v>181.992693571308</v>
      </c>
      <c r="K201" s="11">
        <v>62.744999999999997</v>
      </c>
      <c r="L201" s="11">
        <v>7.7669009999999998</v>
      </c>
      <c r="M201" s="11">
        <v>426.899629</v>
      </c>
      <c r="N201" s="11">
        <v>100.099091</v>
      </c>
      <c r="O201" s="11">
        <v>6.9899589999999998</v>
      </c>
      <c r="P201" s="11">
        <v>17.398622</v>
      </c>
      <c r="Q201" s="11">
        <v>66.138660999999999</v>
      </c>
      <c r="R201" s="11">
        <v>612.23394199999996</v>
      </c>
      <c r="S201" s="11">
        <v>557.10404400000004</v>
      </c>
      <c r="T201" s="11">
        <v>14.864376999999999</v>
      </c>
      <c r="U201" s="11">
        <v>16.380482000000001</v>
      </c>
      <c r="V201" s="11">
        <v>915.71333000000004</v>
      </c>
      <c r="W201" s="11">
        <v>134.75869800000001</v>
      </c>
      <c r="X201" s="11">
        <v>5.8766239999999996</v>
      </c>
      <c r="Y201" s="11">
        <v>8.9214389999999995</v>
      </c>
      <c r="Z201" s="11">
        <v>6.172771</v>
      </c>
      <c r="AA201" s="11">
        <v>467.17376100000001</v>
      </c>
      <c r="AB201" s="11">
        <v>9.0904729999999994</v>
      </c>
      <c r="AC201" s="11">
        <v>15.214014000000001</v>
      </c>
      <c r="AD201" s="11">
        <v>9.4297430000000002</v>
      </c>
      <c r="AE201" s="11">
        <v>134.22653099999999</v>
      </c>
    </row>
    <row r="202" spans="1:31" ht="13.5" customHeight="1" x14ac:dyDescent="0.15">
      <c r="A202" s="1"/>
      <c r="B202" s="16" t="s">
        <v>226</v>
      </c>
      <c r="C202" s="13">
        <v>73.809829768832586</v>
      </c>
      <c r="D202" s="14">
        <v>76.43003752549977</v>
      </c>
      <c r="E202" s="14">
        <v>52.068219915419569</v>
      </c>
      <c r="F202" s="14">
        <v>60.814589448621327</v>
      </c>
      <c r="G202" s="14">
        <v>103.522855820906</v>
      </c>
      <c r="H202" s="14">
        <v>50.220600324098001</v>
      </c>
      <c r="I202" s="14">
        <v>61.431528143164932</v>
      </c>
      <c r="J202" s="14">
        <v>56.763701904227197</v>
      </c>
      <c r="K202" s="14">
        <v>40.069000000000003</v>
      </c>
      <c r="L202" s="14">
        <v>29.936116999999999</v>
      </c>
      <c r="M202" s="14">
        <v>32.627693999999998</v>
      </c>
      <c r="N202" s="14">
        <v>32.191111999999997</v>
      </c>
      <c r="O202" s="14">
        <v>29.994706999999998</v>
      </c>
      <c r="P202" s="14">
        <v>35.155437999999997</v>
      </c>
      <c r="Q202" s="14">
        <v>53.331910999999998</v>
      </c>
      <c r="R202" s="14">
        <v>64.544756000000007</v>
      </c>
      <c r="S202" s="14">
        <v>69.156086000000002</v>
      </c>
      <c r="T202" s="14">
        <v>78.244890999999996</v>
      </c>
      <c r="U202" s="14">
        <v>80.419190999999998</v>
      </c>
      <c r="V202" s="14">
        <v>104.404634</v>
      </c>
      <c r="W202" s="14">
        <v>120.081549</v>
      </c>
      <c r="X202" s="14">
        <v>137.151861</v>
      </c>
      <c r="Y202" s="14">
        <v>158.041068</v>
      </c>
      <c r="Z202" s="14">
        <v>172.89223999999999</v>
      </c>
      <c r="AA202" s="14">
        <v>174.810925</v>
      </c>
      <c r="AB202" s="14">
        <v>152.323103</v>
      </c>
      <c r="AC202" s="14">
        <v>185.886573</v>
      </c>
      <c r="AD202" s="14">
        <v>166.26423199999999</v>
      </c>
      <c r="AE202" s="14">
        <v>137.03631799999999</v>
      </c>
    </row>
    <row r="203" spans="1:31" ht="13.5" customHeight="1" x14ac:dyDescent="0.15">
      <c r="A203" s="1"/>
      <c r="B203" s="16" t="s">
        <v>227</v>
      </c>
      <c r="C203" s="10">
        <v>1821.10083066989</v>
      </c>
      <c r="D203" s="11">
        <v>1869.7228651036501</v>
      </c>
      <c r="E203" s="11">
        <v>2560.0189831453199</v>
      </c>
      <c r="F203" s="11">
        <v>3148.8746461696501</v>
      </c>
      <c r="G203" s="11">
        <v>5052.5928650498672</v>
      </c>
      <c r="H203" s="11">
        <v>4799.4075364301034</v>
      </c>
      <c r="I203" s="11">
        <v>5266.3767312743903</v>
      </c>
      <c r="J203" s="11">
        <v>5511.2617966023527</v>
      </c>
      <c r="K203" s="11">
        <v>4888.8639999999996</v>
      </c>
      <c r="L203" s="11">
        <v>4621.9196149999998</v>
      </c>
      <c r="M203" s="11">
        <v>5103.8130190000002</v>
      </c>
      <c r="N203" s="11">
        <v>4656.4294600000003</v>
      </c>
      <c r="O203" s="11">
        <v>4622.254304</v>
      </c>
      <c r="P203" s="11">
        <v>5764.1040569999996</v>
      </c>
      <c r="Q203" s="11">
        <v>6749.0269529999996</v>
      </c>
      <c r="R203" s="11">
        <v>7056.1735760000001</v>
      </c>
      <c r="S203" s="11">
        <v>9368.5725469999998</v>
      </c>
      <c r="T203" s="11">
        <v>12726.266884999999</v>
      </c>
      <c r="U203" s="11">
        <v>10150.492467</v>
      </c>
      <c r="V203" s="11">
        <v>13612.146847</v>
      </c>
      <c r="W203" s="11">
        <v>15473.319079000001</v>
      </c>
      <c r="X203" s="11">
        <v>14991.207243000001</v>
      </c>
      <c r="Y203" s="11">
        <v>14947.802475</v>
      </c>
      <c r="Z203" s="11">
        <v>13819.115083000001</v>
      </c>
      <c r="AA203" s="11">
        <v>10950.420646</v>
      </c>
      <c r="AB203" s="11">
        <v>9427.3892300000007</v>
      </c>
      <c r="AC203" s="11">
        <v>9586.9740419999998</v>
      </c>
      <c r="AD203" s="11">
        <v>11161.847454999999</v>
      </c>
      <c r="AE203" s="11">
        <v>11386.659186999999</v>
      </c>
    </row>
    <row r="204" spans="1:31" ht="13.5" customHeight="1" x14ac:dyDescent="0.15">
      <c r="A204" s="1"/>
      <c r="B204" s="16" t="s">
        <v>228</v>
      </c>
      <c r="C204" s="13">
        <v>474.04086782673011</v>
      </c>
      <c r="D204" s="14">
        <v>631.83278037508012</v>
      </c>
      <c r="E204" s="14">
        <v>563.51013872821397</v>
      </c>
      <c r="F204" s="14">
        <v>567.00381685388436</v>
      </c>
      <c r="G204" s="14">
        <v>764.42956977147401</v>
      </c>
      <c r="H204" s="14">
        <v>714.94108214500807</v>
      </c>
      <c r="I204" s="14">
        <v>837.61992873643464</v>
      </c>
      <c r="J204" s="14">
        <v>800.37575734235338</v>
      </c>
      <c r="K204" s="14">
        <v>614.80200000000002</v>
      </c>
      <c r="L204" s="14">
        <v>601.92998299999999</v>
      </c>
      <c r="M204" s="14">
        <v>703.47697500000004</v>
      </c>
      <c r="N204" s="14">
        <v>688.57521299999996</v>
      </c>
      <c r="O204" s="14">
        <v>817.97437100000002</v>
      </c>
      <c r="P204" s="14">
        <v>1145.3512000000001</v>
      </c>
      <c r="Q204" s="14">
        <v>1212.2367059999999</v>
      </c>
      <c r="R204" s="14">
        <v>1582.8372059999999</v>
      </c>
      <c r="S204" s="14">
        <v>1594.87887</v>
      </c>
      <c r="T204" s="14">
        <v>2229.0828660000002</v>
      </c>
      <c r="U204" s="14">
        <v>1616.750536</v>
      </c>
      <c r="V204" s="14">
        <v>2390.5044870000002</v>
      </c>
      <c r="W204" s="14">
        <v>3138.5215050000002</v>
      </c>
      <c r="X204" s="14">
        <v>3278.0276680000002</v>
      </c>
      <c r="Y204" s="14">
        <v>3701.8827259999998</v>
      </c>
      <c r="Z204" s="14">
        <v>2801.2100449999998</v>
      </c>
      <c r="AA204" s="14">
        <v>2648.8549840000001</v>
      </c>
      <c r="AB204" s="14">
        <v>2692.4198350000001</v>
      </c>
      <c r="AC204" s="14">
        <v>2574.523956</v>
      </c>
      <c r="AD204" s="14">
        <v>3125.8652109999998</v>
      </c>
      <c r="AE204" s="14">
        <v>3224.4862859999998</v>
      </c>
    </row>
    <row r="205" spans="1:31" ht="13.5" customHeight="1" x14ac:dyDescent="0.15">
      <c r="A205" s="1"/>
      <c r="B205" s="16" t="s">
        <v>229</v>
      </c>
      <c r="C205" s="10">
        <v>490.99575651657011</v>
      </c>
      <c r="D205" s="11">
        <v>484.68112642344704</v>
      </c>
      <c r="E205" s="11">
        <v>498.2053682995969</v>
      </c>
      <c r="F205" s="11">
        <v>608.85989997233457</v>
      </c>
      <c r="G205" s="11">
        <v>701.66105166339025</v>
      </c>
      <c r="H205" s="11">
        <v>729.27913125391979</v>
      </c>
      <c r="I205" s="11">
        <v>675.12631306226922</v>
      </c>
      <c r="J205" s="11">
        <v>680.08500992244649</v>
      </c>
      <c r="K205" s="11">
        <v>473.71499999999997</v>
      </c>
      <c r="L205" s="11">
        <v>486.30786599999999</v>
      </c>
      <c r="M205" s="11">
        <v>503.93603999999999</v>
      </c>
      <c r="N205" s="11">
        <v>462.25534099999999</v>
      </c>
      <c r="O205" s="11">
        <v>622.12264100000004</v>
      </c>
      <c r="P205" s="11">
        <v>744.60387900000001</v>
      </c>
      <c r="Q205" s="11">
        <v>850.22841000000005</v>
      </c>
      <c r="R205" s="11">
        <v>911.02625399999999</v>
      </c>
      <c r="S205" s="11">
        <v>1227.8929390000001</v>
      </c>
      <c r="T205" s="11">
        <v>1502.0867699999999</v>
      </c>
      <c r="U205" s="11">
        <v>1233.7925</v>
      </c>
      <c r="V205" s="11">
        <v>1582.745715</v>
      </c>
      <c r="W205" s="11">
        <v>1772.834132</v>
      </c>
      <c r="X205" s="11">
        <v>2089.9995349999999</v>
      </c>
      <c r="Y205" s="11">
        <v>1925.89393</v>
      </c>
      <c r="Z205" s="11">
        <v>2377.468339</v>
      </c>
      <c r="AA205" s="11">
        <v>2015.497126</v>
      </c>
      <c r="AB205" s="11">
        <v>1579.6251319999999</v>
      </c>
      <c r="AC205" s="11">
        <v>1888.450206</v>
      </c>
      <c r="AD205" s="11">
        <v>1744.554022</v>
      </c>
      <c r="AE205" s="11">
        <v>1911.883552</v>
      </c>
    </row>
    <row r="206" spans="1:31" ht="13.5" customHeight="1" x14ac:dyDescent="0.15">
      <c r="A206" s="1"/>
      <c r="B206" s="16" t="s">
        <v>230</v>
      </c>
      <c r="C206" s="13">
        <v>55.523262961628781</v>
      </c>
      <c r="D206" s="14">
        <v>66.151885880261815</v>
      </c>
      <c r="E206" s="14">
        <v>86.645460957208471</v>
      </c>
      <c r="F206" s="14">
        <v>91.505753509994591</v>
      </c>
      <c r="G206" s="14">
        <v>92.51271860478866</v>
      </c>
      <c r="H206" s="14">
        <v>88.009626977694126</v>
      </c>
      <c r="I206" s="14">
        <v>104.404529614898</v>
      </c>
      <c r="J206" s="14">
        <v>118.509960146837</v>
      </c>
      <c r="K206" s="14">
        <v>116.248</v>
      </c>
      <c r="L206" s="14">
        <v>102.70161</v>
      </c>
      <c r="M206" s="14">
        <v>132.209419</v>
      </c>
      <c r="N206" s="14">
        <v>143.90208799999999</v>
      </c>
      <c r="O206" s="14">
        <v>145.56590199999999</v>
      </c>
      <c r="P206" s="14">
        <v>204.70298700000001</v>
      </c>
      <c r="Q206" s="14">
        <v>147.00766999999999</v>
      </c>
      <c r="R206" s="14">
        <v>162.38673800000001</v>
      </c>
      <c r="S206" s="14">
        <v>183.40230700000001</v>
      </c>
      <c r="T206" s="14">
        <v>230.78340700000001</v>
      </c>
      <c r="U206" s="14">
        <v>199.41393400000001</v>
      </c>
      <c r="V206" s="14">
        <v>202.24059600000001</v>
      </c>
      <c r="W206" s="14">
        <v>254.14609799999999</v>
      </c>
      <c r="X206" s="14">
        <v>226.98015100000001</v>
      </c>
      <c r="Y206" s="14">
        <v>216.113314</v>
      </c>
      <c r="Z206" s="14">
        <v>232.60043400000001</v>
      </c>
      <c r="AA206" s="14">
        <v>232.01777000000001</v>
      </c>
      <c r="AB206" s="14">
        <v>267.34990399999998</v>
      </c>
      <c r="AC206" s="14">
        <v>264.58572099999998</v>
      </c>
      <c r="AD206" s="14">
        <v>292.34657600000003</v>
      </c>
      <c r="AE206" s="14">
        <v>237.97301400000001</v>
      </c>
    </row>
    <row r="207" spans="1:31" ht="13.5" customHeight="1" x14ac:dyDescent="0.15">
      <c r="A207" s="1"/>
      <c r="B207" s="16" t="s">
        <v>231</v>
      </c>
      <c r="C207" s="1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>
        <v>23.422302999999999</v>
      </c>
      <c r="Z207" s="11">
        <v>18.464894999999999</v>
      </c>
      <c r="AA207" s="11">
        <v>26.517617000000001</v>
      </c>
      <c r="AB207" s="11">
        <v>27.210469</v>
      </c>
      <c r="AC207" s="11">
        <v>31.357593999999999</v>
      </c>
      <c r="AD207" s="11">
        <v>47.006816000000001</v>
      </c>
      <c r="AE207" s="11">
        <v>23.019387999999999</v>
      </c>
    </row>
    <row r="208" spans="1:31" ht="13.5" customHeight="1" x14ac:dyDescent="0.15">
      <c r="A208" s="1"/>
      <c r="B208" s="16" t="s">
        <v>232</v>
      </c>
      <c r="C208" s="13">
        <v>1.6238991734436101</v>
      </c>
      <c r="D208" s="14">
        <v>0.90532660211352023</v>
      </c>
      <c r="E208" s="14">
        <v>0.96116355838660916</v>
      </c>
      <c r="F208" s="14">
        <v>1.7020650050985899</v>
      </c>
      <c r="G208" s="14">
        <v>3.7939743974880495</v>
      </c>
      <c r="H208" s="14">
        <v>1.2490573786352701</v>
      </c>
      <c r="I208" s="14">
        <v>1.2485171524656509</v>
      </c>
      <c r="J208" s="14">
        <v>1.3067014696534389</v>
      </c>
      <c r="K208" s="14">
        <v>1.909</v>
      </c>
      <c r="L208" s="14">
        <v>2.1021420000000002</v>
      </c>
      <c r="M208" s="14">
        <v>11.603858000000001</v>
      </c>
      <c r="N208" s="14">
        <v>0.94177100000000002</v>
      </c>
      <c r="O208" s="14">
        <v>0.92908900000000005</v>
      </c>
      <c r="P208" s="14">
        <v>1.636555</v>
      </c>
      <c r="Q208" s="14">
        <v>1.698739</v>
      </c>
      <c r="R208" s="14">
        <v>2.4722300000000001</v>
      </c>
      <c r="S208" s="14">
        <v>2.2692589999999999</v>
      </c>
      <c r="T208" s="14">
        <v>1.9262300000000001</v>
      </c>
      <c r="U208" s="14">
        <v>1.2360770000000001</v>
      </c>
      <c r="V208" s="14">
        <v>1.144649</v>
      </c>
      <c r="W208" s="14">
        <v>1.0439350000000001</v>
      </c>
      <c r="X208" s="14">
        <v>1.5746640000000001</v>
      </c>
      <c r="Y208" s="14">
        <v>0.86529800000000001</v>
      </c>
      <c r="Z208" s="14">
        <v>1.2188060000000001</v>
      </c>
      <c r="AA208" s="14">
        <v>1.182739</v>
      </c>
      <c r="AB208" s="14">
        <v>1.1261239999999999</v>
      </c>
      <c r="AC208" s="14">
        <v>1.4760120000000001</v>
      </c>
      <c r="AD208" s="14">
        <v>1.744699</v>
      </c>
      <c r="AE208" s="14">
        <v>1.7323310000000001</v>
      </c>
    </row>
    <row r="209" spans="1:31" ht="13.5" customHeight="1" x14ac:dyDescent="0.15">
      <c r="A209" s="1"/>
      <c r="B209" s="16" t="s">
        <v>233</v>
      </c>
      <c r="C209" s="10">
        <v>31.019252279873697</v>
      </c>
      <c r="D209" s="11">
        <v>42.495531175202302</v>
      </c>
      <c r="E209" s="11">
        <v>42.354942261380394</v>
      </c>
      <c r="F209" s="11">
        <v>70.610323924208004</v>
      </c>
      <c r="G209" s="11">
        <v>54.316082055976516</v>
      </c>
      <c r="H209" s="11">
        <v>63.728197818792999</v>
      </c>
      <c r="I209" s="11">
        <v>63.661336326021917</v>
      </c>
      <c r="J209" s="11">
        <v>98.00155310957993</v>
      </c>
      <c r="K209" s="11">
        <v>79.052999999999997</v>
      </c>
      <c r="L209" s="11">
        <v>127.87632000000001</v>
      </c>
      <c r="M209" s="11">
        <v>163.30932200000001</v>
      </c>
      <c r="N209" s="11">
        <v>153.49403599999999</v>
      </c>
      <c r="O209" s="11">
        <v>100.02615400000001</v>
      </c>
      <c r="P209" s="11">
        <v>118.729266</v>
      </c>
      <c r="Q209" s="11">
        <v>134.78349499999999</v>
      </c>
      <c r="R209" s="11">
        <v>179.02920900000001</v>
      </c>
      <c r="S209" s="11">
        <v>206.78438600000001</v>
      </c>
      <c r="T209" s="11">
        <v>185.130101</v>
      </c>
      <c r="U209" s="11">
        <v>201.889275</v>
      </c>
      <c r="V209" s="11">
        <v>200.17248000000001</v>
      </c>
      <c r="W209" s="11">
        <v>223.89880299999999</v>
      </c>
      <c r="X209" s="11">
        <v>222.46199899999999</v>
      </c>
      <c r="Y209" s="11">
        <v>248.18980999999999</v>
      </c>
      <c r="Z209" s="11">
        <v>218.89105900000001</v>
      </c>
      <c r="AA209" s="11">
        <v>233.14084299999999</v>
      </c>
      <c r="AB209" s="11">
        <v>246.996093</v>
      </c>
      <c r="AC209" s="11">
        <v>263.31840999999997</v>
      </c>
      <c r="AD209" s="11">
        <v>332.71029299999998</v>
      </c>
      <c r="AE209" s="11">
        <v>300.095054</v>
      </c>
    </row>
    <row r="210" spans="1:31" ht="13.5" customHeight="1" x14ac:dyDescent="0.15">
      <c r="A210" s="1"/>
      <c r="B210" s="16" t="s">
        <v>234</v>
      </c>
      <c r="C210" s="13">
        <v>150.425175134727</v>
      </c>
      <c r="D210" s="14">
        <v>190.68135944400998</v>
      </c>
      <c r="E210" s="14">
        <v>168.322859003232</v>
      </c>
      <c r="F210" s="14">
        <v>208.084837946395</v>
      </c>
      <c r="G210" s="14">
        <v>215.47329817073708</v>
      </c>
      <c r="H210" s="14">
        <v>158.96443496171702</v>
      </c>
      <c r="I210" s="14">
        <v>193.77842384108499</v>
      </c>
      <c r="J210" s="14">
        <v>206.34991069951201</v>
      </c>
      <c r="K210" s="14">
        <v>109.435</v>
      </c>
      <c r="L210" s="14">
        <v>116.324731</v>
      </c>
      <c r="M210" s="14">
        <v>204.209115</v>
      </c>
      <c r="N210" s="14">
        <v>202.99207999999999</v>
      </c>
      <c r="O210" s="14">
        <v>177.80751100000001</v>
      </c>
      <c r="P210" s="14">
        <v>209.99781200000001</v>
      </c>
      <c r="Q210" s="14">
        <v>267.53318999999999</v>
      </c>
      <c r="R210" s="14">
        <v>267.07996200000002</v>
      </c>
      <c r="S210" s="14">
        <v>321.67871500000001</v>
      </c>
      <c r="T210" s="14">
        <v>385.35685799999999</v>
      </c>
      <c r="U210" s="14">
        <v>357.70721800000001</v>
      </c>
      <c r="V210" s="14">
        <v>566.49465399999997</v>
      </c>
      <c r="W210" s="14">
        <v>566.79900699999996</v>
      </c>
      <c r="X210" s="14">
        <v>607.86696199999994</v>
      </c>
      <c r="Y210" s="14">
        <v>541.05793100000005</v>
      </c>
      <c r="Z210" s="14">
        <v>541.89701600000001</v>
      </c>
      <c r="AA210" s="14">
        <v>456.88876199999999</v>
      </c>
      <c r="AB210" s="14">
        <v>413.46396099999998</v>
      </c>
      <c r="AC210" s="14">
        <v>497.71210500000001</v>
      </c>
      <c r="AD210" s="14">
        <v>552.55817500000001</v>
      </c>
      <c r="AE210" s="14">
        <v>501.63147500000002</v>
      </c>
    </row>
    <row r="211" spans="1:31" ht="13.5" customHeight="1" x14ac:dyDescent="0.15">
      <c r="A211" s="1"/>
      <c r="B211" s="16" t="s">
        <v>235</v>
      </c>
      <c r="C211" s="10">
        <v>68.615806035254337</v>
      </c>
      <c r="D211" s="11">
        <v>51.937090452055799</v>
      </c>
      <c r="E211" s="11">
        <v>55.299842909052998</v>
      </c>
      <c r="F211" s="11">
        <v>59.138276714561776</v>
      </c>
      <c r="G211" s="11">
        <v>76.402545334374551</v>
      </c>
      <c r="H211" s="11">
        <v>88.215257968325346</v>
      </c>
      <c r="I211" s="11">
        <v>71.969070298719103</v>
      </c>
      <c r="J211" s="11">
        <v>70.368662065202955</v>
      </c>
      <c r="K211" s="11">
        <v>141.08799999999999</v>
      </c>
      <c r="L211" s="11">
        <v>141.01772399999999</v>
      </c>
      <c r="M211" s="11">
        <v>65.112730999999997</v>
      </c>
      <c r="N211" s="11">
        <v>76.102765000000005</v>
      </c>
      <c r="O211" s="11">
        <v>148.73587499999999</v>
      </c>
      <c r="P211" s="11">
        <v>117.134682</v>
      </c>
      <c r="Q211" s="11">
        <v>110.315888</v>
      </c>
      <c r="R211" s="11">
        <v>421.458843</v>
      </c>
      <c r="S211" s="11">
        <v>230.78610900000001</v>
      </c>
      <c r="T211" s="11">
        <v>121.683566</v>
      </c>
      <c r="U211" s="11">
        <v>138.674116</v>
      </c>
      <c r="V211" s="11">
        <v>88.397459999999995</v>
      </c>
      <c r="W211" s="11">
        <v>101.83111599999999</v>
      </c>
      <c r="X211" s="11">
        <v>373.05208299999998</v>
      </c>
      <c r="Y211" s="11">
        <v>240.25778</v>
      </c>
      <c r="Z211" s="11">
        <v>326.28535900000003</v>
      </c>
      <c r="AA211" s="11">
        <v>202.582821</v>
      </c>
      <c r="AB211" s="11">
        <v>152.63881799999999</v>
      </c>
      <c r="AC211" s="11">
        <v>128.35877199999999</v>
      </c>
      <c r="AD211" s="11">
        <v>251.93899999999999</v>
      </c>
      <c r="AE211" s="11">
        <v>499.30438099999998</v>
      </c>
    </row>
    <row r="212" spans="1:31" ht="13.5" customHeight="1" x14ac:dyDescent="0.15">
      <c r="A212" s="1"/>
      <c r="B212" s="16" t="s">
        <v>236</v>
      </c>
      <c r="C212" s="13">
        <v>2.6981992805563498E-2</v>
      </c>
      <c r="D212" s="14">
        <v>0.14863997984448898</v>
      </c>
      <c r="E212" s="14">
        <v>0.24079690770288198</v>
      </c>
      <c r="F212" s="14">
        <v>7.5301295742056601E-2</v>
      </c>
      <c r="G212" s="14">
        <v>0.14812389564985912</v>
      </c>
      <c r="H212" s="14">
        <v>8.8262079450144096E-2</v>
      </c>
      <c r="I212" s="14">
        <v>0.143440226488704</v>
      </c>
      <c r="J212" s="14">
        <v>0.17584193533890699</v>
      </c>
      <c r="K212" s="14">
        <v>0.42499999999999999</v>
      </c>
      <c r="L212" s="14">
        <v>0.52573199999999998</v>
      </c>
      <c r="M212" s="14">
        <v>0.85506800000000005</v>
      </c>
      <c r="N212" s="14">
        <v>0.12246</v>
      </c>
      <c r="O212" s="14">
        <v>0.27803499999999998</v>
      </c>
      <c r="P212" s="14">
        <v>0.36222500000000002</v>
      </c>
      <c r="Q212" s="14">
        <v>0.248886</v>
      </c>
      <c r="R212" s="14">
        <v>0.73156500000000002</v>
      </c>
      <c r="S212" s="14">
        <v>3.3976419999999998</v>
      </c>
      <c r="T212" s="14">
        <v>0.60667400000000005</v>
      </c>
      <c r="U212" s="14">
        <v>2.8382800000000001</v>
      </c>
      <c r="V212" s="14">
        <v>0.66643300000000005</v>
      </c>
      <c r="W212" s="14">
        <v>3.2974999999999997E-2</v>
      </c>
      <c r="X212" s="14">
        <v>0.33546900000000002</v>
      </c>
      <c r="Y212" s="14">
        <v>0.16758999999999999</v>
      </c>
      <c r="Z212" s="14">
        <v>3.0385979999999999</v>
      </c>
      <c r="AA212" s="14">
        <v>0.39385199999999998</v>
      </c>
      <c r="AB212" s="14">
        <v>0.58058699999999996</v>
      </c>
      <c r="AC212" s="14">
        <v>0.23396900000000001</v>
      </c>
      <c r="AD212" s="14">
        <v>8.5833999999999994E-2</v>
      </c>
      <c r="AE212" s="14">
        <v>7.2896000000000002E-2</v>
      </c>
    </row>
    <row r="213" spans="1:31" ht="13.5" customHeight="1" x14ac:dyDescent="0.15">
      <c r="A213" s="1"/>
      <c r="B213" s="16" t="s">
        <v>237</v>
      </c>
      <c r="C213" s="10">
        <v>1.9275551212644</v>
      </c>
      <c r="D213" s="11">
        <v>1.2716313202051599</v>
      </c>
      <c r="E213" s="11">
        <v>0.94092724445117382</v>
      </c>
      <c r="F213" s="11">
        <v>1.29231498373653</v>
      </c>
      <c r="G213" s="11">
        <v>0.60769318275576167</v>
      </c>
      <c r="H213" s="11">
        <v>0.15778756948218201</v>
      </c>
      <c r="I213" s="11">
        <v>1.95161186726479</v>
      </c>
      <c r="J213" s="11">
        <v>2.4727932846923091</v>
      </c>
      <c r="K213" s="11">
        <v>2.3220000000000001</v>
      </c>
      <c r="L213" s="11">
        <v>3.4666070000000002</v>
      </c>
      <c r="M213" s="11">
        <v>14.453872</v>
      </c>
      <c r="N213" s="11">
        <v>2.6102530000000002</v>
      </c>
      <c r="O213" s="11">
        <v>3.2227950000000001</v>
      </c>
      <c r="P213" s="11">
        <v>2.4357160000000002</v>
      </c>
      <c r="Q213" s="11">
        <v>3.0929500000000001</v>
      </c>
      <c r="R213" s="11">
        <v>3.2217099999999999</v>
      </c>
      <c r="S213" s="11">
        <v>3.7461899999999999</v>
      </c>
      <c r="T213" s="11">
        <v>6.3353910000000004</v>
      </c>
      <c r="U213" s="11">
        <v>12.075920999999999</v>
      </c>
      <c r="V213" s="11">
        <v>3.758543</v>
      </c>
      <c r="W213" s="11">
        <v>5.6546799999999999</v>
      </c>
      <c r="X213" s="11">
        <v>5.982691</v>
      </c>
      <c r="Y213" s="11">
        <v>5.4536129999999998</v>
      </c>
      <c r="Z213" s="11">
        <v>4.8328870000000004</v>
      </c>
      <c r="AA213" s="11">
        <v>4.724882</v>
      </c>
      <c r="AB213" s="11">
        <v>13.140686000000001</v>
      </c>
      <c r="AC213" s="11">
        <v>6.9892539999999999</v>
      </c>
      <c r="AD213" s="11">
        <v>6.9976520000000004</v>
      </c>
      <c r="AE213" s="11">
        <v>12.615748999999999</v>
      </c>
    </row>
    <row r="214" spans="1:31" ht="13.5" customHeight="1" x14ac:dyDescent="0.15">
      <c r="A214" s="1"/>
      <c r="B214" s="16" t="s">
        <v>238</v>
      </c>
      <c r="C214" s="13">
        <v>0.81196978616679416</v>
      </c>
      <c r="D214" s="14">
        <v>5.2655890491771986</v>
      </c>
      <c r="E214" s="14">
        <v>0.54602016187995905</v>
      </c>
      <c r="F214" s="14">
        <v>0.58077254568449166</v>
      </c>
      <c r="G214" s="14">
        <v>2.5110867939081802</v>
      </c>
      <c r="H214" s="14">
        <v>0.68957512708963109</v>
      </c>
      <c r="I214" s="14">
        <v>0.85158771517444865</v>
      </c>
      <c r="J214" s="14">
        <v>1.68926198571777</v>
      </c>
      <c r="K214" s="14">
        <v>4.3</v>
      </c>
      <c r="L214" s="14">
        <v>4.0945470000000004</v>
      </c>
      <c r="M214" s="14">
        <v>2.079323</v>
      </c>
      <c r="N214" s="14">
        <v>4.2944610000000001</v>
      </c>
      <c r="O214" s="14">
        <v>2.4057719999999998</v>
      </c>
      <c r="P214" s="14">
        <v>1.5271429999999999</v>
      </c>
      <c r="Q214" s="14">
        <v>2.9137759999999999</v>
      </c>
      <c r="R214" s="14">
        <v>4.3330409999999997</v>
      </c>
      <c r="S214" s="14">
        <v>3.5795080000000001</v>
      </c>
      <c r="T214" s="14">
        <v>2.9773809999999998</v>
      </c>
      <c r="U214" s="14">
        <v>2.6129159999999998</v>
      </c>
      <c r="V214" s="14">
        <v>1.9053279999999999</v>
      </c>
      <c r="W214" s="14">
        <v>2.4787840000000001</v>
      </c>
      <c r="X214" s="14">
        <v>2.5011990000000002</v>
      </c>
      <c r="Y214" s="14">
        <v>1.8879859999999999</v>
      </c>
      <c r="Z214" s="14">
        <v>1.2970759999999999</v>
      </c>
      <c r="AA214" s="14">
        <v>1.9223479999999999</v>
      </c>
      <c r="AB214" s="14">
        <v>2.6262180000000002</v>
      </c>
      <c r="AC214" s="14">
        <v>4.7083449999999996</v>
      </c>
      <c r="AD214" s="14">
        <v>4.4736409999999998</v>
      </c>
      <c r="AE214" s="14">
        <v>3.2521249999999999</v>
      </c>
    </row>
    <row r="215" spans="1:31" ht="13.5" customHeight="1" x14ac:dyDescent="0.15">
      <c r="A215" s="1"/>
      <c r="B215" s="16" t="s">
        <v>239</v>
      </c>
      <c r="C215" s="10">
        <v>68.217899068801671</v>
      </c>
      <c r="D215" s="11">
        <v>102.90493335690699</v>
      </c>
      <c r="E215" s="11">
        <v>94.351187359776532</v>
      </c>
      <c r="F215" s="11">
        <v>111.73904045468301</v>
      </c>
      <c r="G215" s="11">
        <v>126.87307674088099</v>
      </c>
      <c r="H215" s="11">
        <v>116.497894329161</v>
      </c>
      <c r="I215" s="11">
        <v>128.04608649001202</v>
      </c>
      <c r="J215" s="11">
        <v>135.07669870365899</v>
      </c>
      <c r="K215" s="11">
        <v>120.11499999999999</v>
      </c>
      <c r="L215" s="11">
        <v>111.490735</v>
      </c>
      <c r="M215" s="11">
        <v>138.001642</v>
      </c>
      <c r="N215" s="11">
        <v>132.57174699999999</v>
      </c>
      <c r="O215" s="11">
        <v>138.17756499999999</v>
      </c>
      <c r="P215" s="11">
        <v>156.843198</v>
      </c>
      <c r="Q215" s="11">
        <v>164.085251</v>
      </c>
      <c r="R215" s="11">
        <v>202.785155</v>
      </c>
      <c r="S215" s="11">
        <v>194.395749</v>
      </c>
      <c r="T215" s="11">
        <v>209.05893499999999</v>
      </c>
      <c r="U215" s="11">
        <v>189.611357</v>
      </c>
      <c r="V215" s="11">
        <v>238.41664399999999</v>
      </c>
      <c r="W215" s="11">
        <v>279.641592</v>
      </c>
      <c r="X215" s="11">
        <v>256.96485200000001</v>
      </c>
      <c r="Y215" s="11">
        <v>273.48172899999997</v>
      </c>
      <c r="Z215" s="11">
        <v>278.071485</v>
      </c>
      <c r="AA215" s="11">
        <v>269.89693499999998</v>
      </c>
      <c r="AB215" s="11">
        <v>286.77011700000003</v>
      </c>
      <c r="AC215" s="11">
        <v>332.233677</v>
      </c>
      <c r="AD215" s="11">
        <v>333.87564300000003</v>
      </c>
      <c r="AE215" s="11">
        <v>317.91207500000002</v>
      </c>
    </row>
    <row r="216" spans="1:31" ht="13.5" customHeight="1" x14ac:dyDescent="0.15">
      <c r="A216" s="1"/>
      <c r="B216" s="16" t="s">
        <v>240</v>
      </c>
      <c r="C216" s="13">
        <v>6.1792296136308931</v>
      </c>
      <c r="D216" s="14">
        <v>3.8064626930153298</v>
      </c>
      <c r="E216" s="14">
        <v>12.409598354431701</v>
      </c>
      <c r="F216" s="14">
        <v>4.6471971417105324</v>
      </c>
      <c r="G216" s="14">
        <v>6.9480503107865674</v>
      </c>
      <c r="H216" s="14">
        <v>8.7088207687217079</v>
      </c>
      <c r="I216" s="14">
        <v>5.2552355156459001</v>
      </c>
      <c r="J216" s="14">
        <v>4.3079321139885298</v>
      </c>
      <c r="K216" s="14">
        <v>4.0789999999999997</v>
      </c>
      <c r="L216" s="14">
        <v>4.3626649999999998</v>
      </c>
      <c r="M216" s="14">
        <v>3.8450220000000002</v>
      </c>
      <c r="N216" s="14">
        <v>4.2862049999999998</v>
      </c>
      <c r="O216" s="14">
        <v>5.2901559999999996</v>
      </c>
      <c r="P216" s="14">
        <v>5.3544549999999997</v>
      </c>
      <c r="Q216" s="14">
        <v>6.7025249999999996</v>
      </c>
      <c r="R216" s="14">
        <v>4.4648529999999997</v>
      </c>
      <c r="S216" s="14">
        <v>6.234718</v>
      </c>
      <c r="T216" s="14">
        <v>16.569687999999999</v>
      </c>
      <c r="U216" s="14">
        <v>13.700576</v>
      </c>
      <c r="V216" s="14">
        <v>6.4702200000000003</v>
      </c>
      <c r="W216" s="14">
        <v>13.169001</v>
      </c>
      <c r="X216" s="14">
        <v>14.202828999999999</v>
      </c>
      <c r="Y216" s="14">
        <v>14.235367999999999</v>
      </c>
      <c r="Z216" s="14">
        <v>6.1777579999999999</v>
      </c>
      <c r="AA216" s="14">
        <v>10.264692</v>
      </c>
      <c r="AB216" s="14">
        <v>7.6916520000000004</v>
      </c>
      <c r="AC216" s="14">
        <v>12.777046</v>
      </c>
      <c r="AD216" s="14">
        <v>11.585312999999999</v>
      </c>
      <c r="AE216" s="14">
        <v>12.310689</v>
      </c>
    </row>
    <row r="217" spans="1:31" ht="13.5" customHeight="1" x14ac:dyDescent="0.15">
      <c r="A217" s="1"/>
      <c r="B217" s="16" t="s">
        <v>241</v>
      </c>
      <c r="C217" s="10">
        <v>11.9476274705628</v>
      </c>
      <c r="D217" s="11">
        <v>9.9487151729699796</v>
      </c>
      <c r="E217" s="11">
        <v>9.5634623487760049</v>
      </c>
      <c r="F217" s="11">
        <v>12.7010424975362</v>
      </c>
      <c r="G217" s="11">
        <v>23.9945595285925</v>
      </c>
      <c r="H217" s="11">
        <v>18.9585344663281</v>
      </c>
      <c r="I217" s="11">
        <v>21.0560041544122</v>
      </c>
      <c r="J217" s="11">
        <v>15.8821534206626</v>
      </c>
      <c r="K217" s="11">
        <v>20.036000000000001</v>
      </c>
      <c r="L217" s="11">
        <v>13.118556</v>
      </c>
      <c r="M217" s="11">
        <v>11.868980000000001</v>
      </c>
      <c r="N217" s="11">
        <v>13.672276999999999</v>
      </c>
      <c r="O217" s="11">
        <v>10.487494999999999</v>
      </c>
      <c r="P217" s="11">
        <v>15.096296000000001</v>
      </c>
      <c r="Q217" s="11">
        <v>19.436744000000001</v>
      </c>
      <c r="R217" s="11">
        <v>36.278320000000001</v>
      </c>
      <c r="S217" s="11">
        <v>11.16067</v>
      </c>
      <c r="T217" s="11">
        <v>15.963725999999999</v>
      </c>
      <c r="U217" s="11">
        <v>12.326154000000001</v>
      </c>
      <c r="V217" s="11">
        <v>35.56841</v>
      </c>
      <c r="W217" s="11">
        <v>21.897842000000001</v>
      </c>
      <c r="X217" s="11">
        <v>12.431188000000001</v>
      </c>
      <c r="Y217" s="11">
        <v>25.420069999999999</v>
      </c>
      <c r="Z217" s="11">
        <v>25.324622000000002</v>
      </c>
      <c r="AA217" s="11">
        <v>34.311363999999998</v>
      </c>
      <c r="AB217" s="11">
        <v>25.497017</v>
      </c>
      <c r="AC217" s="11">
        <v>29.807086000000002</v>
      </c>
      <c r="AD217" s="11">
        <v>45.626541000000003</v>
      </c>
      <c r="AE217" s="11">
        <v>31.634266</v>
      </c>
    </row>
    <row r="218" spans="1:31" ht="13.5" customHeight="1" x14ac:dyDescent="0.15">
      <c r="A218" s="1"/>
      <c r="B218" s="16" t="s">
        <v>242</v>
      </c>
      <c r="C218" s="13">
        <v>23.006310918731803</v>
      </c>
      <c r="D218" s="14">
        <v>25.434192117337101</v>
      </c>
      <c r="E218" s="14">
        <v>41.1977374304169</v>
      </c>
      <c r="F218" s="14">
        <v>40.85534037706401</v>
      </c>
      <c r="G218" s="14">
        <v>43.654848883388382</v>
      </c>
      <c r="H218" s="14">
        <v>47.865129123051318</v>
      </c>
      <c r="I218" s="14">
        <v>21.6569791630276</v>
      </c>
      <c r="J218" s="14">
        <v>36.1536761543898</v>
      </c>
      <c r="K218" s="14">
        <v>36.673999999999999</v>
      </c>
      <c r="L218" s="14">
        <v>30.352374000000001</v>
      </c>
      <c r="M218" s="14">
        <v>39.656537</v>
      </c>
      <c r="N218" s="14">
        <v>37.161203</v>
      </c>
      <c r="O218" s="14">
        <v>48.709696000000001</v>
      </c>
      <c r="P218" s="14">
        <v>126.379688</v>
      </c>
      <c r="Q218" s="14">
        <v>189.12308100000001</v>
      </c>
      <c r="R218" s="14">
        <v>83.780921000000006</v>
      </c>
      <c r="S218" s="14">
        <v>127.523107</v>
      </c>
      <c r="T218" s="14">
        <v>130.46586199999999</v>
      </c>
      <c r="U218" s="14">
        <v>78.477575000000002</v>
      </c>
      <c r="V218" s="14">
        <v>119.008115</v>
      </c>
      <c r="W218" s="14">
        <v>163.70631</v>
      </c>
      <c r="X218" s="14">
        <v>176.870407</v>
      </c>
      <c r="Y218" s="14">
        <v>154.784955</v>
      </c>
      <c r="Z218" s="14">
        <v>166.84728799999999</v>
      </c>
      <c r="AA218" s="14">
        <v>155.573857</v>
      </c>
      <c r="AB218" s="14">
        <v>134.76683</v>
      </c>
      <c r="AC218" s="14">
        <v>136.92047199999999</v>
      </c>
      <c r="AD218" s="14">
        <v>193.180509</v>
      </c>
      <c r="AE218" s="14">
        <v>160.73975300000001</v>
      </c>
    </row>
    <row r="219" spans="1:31" ht="13.5" customHeight="1" x14ac:dyDescent="0.15">
      <c r="A219" s="1"/>
      <c r="B219" s="16" t="s">
        <v>243</v>
      </c>
      <c r="C219" s="10">
        <v>84.901674038664169</v>
      </c>
      <c r="D219" s="11">
        <v>18.35039404452899</v>
      </c>
      <c r="E219" s="11">
        <v>27.750234006673701</v>
      </c>
      <c r="F219" s="11">
        <v>25.22897097574451</v>
      </c>
      <c r="G219" s="11">
        <v>25.1551237185361</v>
      </c>
      <c r="H219" s="11">
        <v>23.731347520434099</v>
      </c>
      <c r="I219" s="11">
        <v>26.821407325381301</v>
      </c>
      <c r="J219" s="11">
        <v>26.935789188437791</v>
      </c>
      <c r="K219" s="11">
        <v>32.616999999999997</v>
      </c>
      <c r="L219" s="11">
        <v>32.551302999999997</v>
      </c>
      <c r="M219" s="11">
        <v>98.183261999999999</v>
      </c>
      <c r="N219" s="11">
        <v>40.696801999999998</v>
      </c>
      <c r="O219" s="11">
        <v>205.80549099999999</v>
      </c>
      <c r="P219" s="11">
        <v>35.969757000000001</v>
      </c>
      <c r="Q219" s="11">
        <v>38.237436000000002</v>
      </c>
      <c r="R219" s="11">
        <v>48.828057000000001</v>
      </c>
      <c r="S219" s="11">
        <v>43.899048999999998</v>
      </c>
      <c r="T219" s="11">
        <v>41.808126999999999</v>
      </c>
      <c r="U219" s="11">
        <v>30.862663000000001</v>
      </c>
      <c r="V219" s="11">
        <v>33.276043999999999</v>
      </c>
      <c r="W219" s="11">
        <v>45.637667999999998</v>
      </c>
      <c r="X219" s="11">
        <v>51.537365999999999</v>
      </c>
      <c r="Y219" s="11">
        <v>56.622100000000003</v>
      </c>
      <c r="Z219" s="11">
        <v>50.83061</v>
      </c>
      <c r="AA219" s="11">
        <v>57.729281999999998</v>
      </c>
      <c r="AB219" s="11">
        <v>78.179935</v>
      </c>
      <c r="AC219" s="11">
        <v>75.777558999999997</v>
      </c>
      <c r="AD219" s="11">
        <v>119.97881700000001</v>
      </c>
      <c r="AE219" s="11">
        <v>71.438558</v>
      </c>
    </row>
    <row r="220" spans="1:31" ht="13.5" customHeight="1" x14ac:dyDescent="0.15">
      <c r="A220" s="1"/>
      <c r="B220" s="16" t="s">
        <v>244</v>
      </c>
      <c r="C220" s="13">
        <v>2470.0269159352979</v>
      </c>
      <c r="D220" s="14">
        <v>2796.5944737610303</v>
      </c>
      <c r="E220" s="14">
        <v>2602.720683673278</v>
      </c>
      <c r="F220" s="14">
        <v>2780.492989109639</v>
      </c>
      <c r="G220" s="14">
        <v>2376.8155700433504</v>
      </c>
      <c r="H220" s="14">
        <v>2561.2368316749785</v>
      </c>
      <c r="I220" s="14">
        <v>3113.4201954558789</v>
      </c>
      <c r="J220" s="14">
        <v>3994.8545526417092</v>
      </c>
      <c r="K220" s="14">
        <v>4512.8860000000004</v>
      </c>
      <c r="L220" s="14">
        <v>4622.4244449999997</v>
      </c>
      <c r="M220" s="14">
        <v>4804.1039250000003</v>
      </c>
      <c r="N220" s="14">
        <v>5001.6323199999997</v>
      </c>
      <c r="O220" s="14">
        <v>5514.3295529999996</v>
      </c>
      <c r="P220" s="14">
        <v>6103.7031070000003</v>
      </c>
      <c r="Q220" s="14">
        <v>7311.1138270000001</v>
      </c>
      <c r="R220" s="14">
        <v>7946.3583349999999</v>
      </c>
      <c r="S220" s="14">
        <v>8988.9657700000007</v>
      </c>
      <c r="T220" s="14">
        <v>10035.071083000001</v>
      </c>
      <c r="U220" s="14">
        <v>7115.5284439999996</v>
      </c>
      <c r="V220" s="14">
        <v>9031.0949849999997</v>
      </c>
      <c r="W220" s="14">
        <v>10502.075945000001</v>
      </c>
      <c r="X220" s="14">
        <v>11308.40943</v>
      </c>
      <c r="Y220" s="14">
        <v>11841.427602</v>
      </c>
      <c r="Z220" s="14">
        <v>12015.516253</v>
      </c>
      <c r="AA220" s="14">
        <v>12282.404191</v>
      </c>
      <c r="AB220" s="14">
        <v>12321.442416</v>
      </c>
      <c r="AC220" s="14">
        <v>14658.926896999999</v>
      </c>
      <c r="AD220" s="14">
        <v>16506.245900000002</v>
      </c>
      <c r="AE220" s="14">
        <v>15422.418992000001</v>
      </c>
    </row>
    <row r="221" spans="1:31" ht="13.5" customHeight="1" x14ac:dyDescent="0.15">
      <c r="A221" s="1"/>
      <c r="B221" s="16" t="s">
        <v>245</v>
      </c>
      <c r="C221" s="10"/>
      <c r="D221" s="11"/>
      <c r="E221" s="11"/>
      <c r="F221" s="11"/>
      <c r="G221" s="11"/>
      <c r="H221" s="11"/>
      <c r="I221" s="11"/>
      <c r="J221" s="11"/>
      <c r="K221" s="11"/>
      <c r="L221" s="11">
        <v>0.18431800000000001</v>
      </c>
      <c r="M221" s="11">
        <v>0.36672399999999999</v>
      </c>
      <c r="N221" s="11">
        <v>1.0384180000000001</v>
      </c>
      <c r="O221" s="11">
        <v>0.93510599999999999</v>
      </c>
      <c r="P221" s="11">
        <v>1.433416</v>
      </c>
      <c r="Q221" s="11">
        <v>1.1217839999999999</v>
      </c>
      <c r="R221" s="11">
        <v>2.3145220000000002</v>
      </c>
      <c r="S221" s="11">
        <v>0.99057399999999995</v>
      </c>
      <c r="T221" s="11">
        <v>0.581812</v>
      </c>
      <c r="U221" s="11">
        <v>0.685226</v>
      </c>
      <c r="V221" s="11">
        <v>8.6619999999999996E-3</v>
      </c>
      <c r="W221" s="11">
        <v>0.56972900000000004</v>
      </c>
      <c r="X221" s="11">
        <v>0.209677</v>
      </c>
      <c r="Y221" s="11">
        <v>9.5127000000000003E-2</v>
      </c>
      <c r="Z221" s="11">
        <v>0.301257</v>
      </c>
      <c r="AA221" s="11">
        <v>4.0321000000000003E-2</v>
      </c>
      <c r="AB221" s="11">
        <v>3.7949999999999998E-2</v>
      </c>
      <c r="AC221" s="11">
        <v>6.0717E-2</v>
      </c>
      <c r="AD221" s="11">
        <v>0.101754</v>
      </c>
      <c r="AE221" s="11">
        <v>0.114028</v>
      </c>
    </row>
    <row r="222" spans="1:31" ht="13.5" customHeight="1" x14ac:dyDescent="0.15">
      <c r="A222" s="1"/>
      <c r="B222" s="16" t="s">
        <v>246</v>
      </c>
      <c r="C222" s="13">
        <v>43.028829261043015</v>
      </c>
      <c r="D222" s="14">
        <v>23.293088493924301</v>
      </c>
      <c r="E222" s="14">
        <v>32.524561270382094</v>
      </c>
      <c r="F222" s="14">
        <v>24.242181910158102</v>
      </c>
      <c r="G222" s="14">
        <v>43.055487700614293</v>
      </c>
      <c r="H222" s="14">
        <v>23.293705589225798</v>
      </c>
      <c r="I222" s="14">
        <v>19.074780519044701</v>
      </c>
      <c r="J222" s="14">
        <v>22.039894562398999</v>
      </c>
      <c r="K222" s="14">
        <v>59.997</v>
      </c>
      <c r="L222" s="14">
        <v>87.858500000000006</v>
      </c>
      <c r="M222" s="14">
        <v>23.768628</v>
      </c>
      <c r="N222" s="14">
        <v>48.864829</v>
      </c>
      <c r="O222" s="14">
        <v>37.051515999999999</v>
      </c>
      <c r="P222" s="14">
        <v>40.744382000000002</v>
      </c>
      <c r="Q222" s="14">
        <v>26.648225</v>
      </c>
      <c r="R222" s="14">
        <v>32.419581999999998</v>
      </c>
      <c r="S222" s="14">
        <v>64.301401999999996</v>
      </c>
      <c r="T222" s="14">
        <v>47.226348999999999</v>
      </c>
      <c r="U222" s="14">
        <v>37.453248000000002</v>
      </c>
      <c r="V222" s="14">
        <v>29.122330999999999</v>
      </c>
      <c r="W222" s="14"/>
      <c r="X222" s="14"/>
      <c r="Y222" s="14"/>
      <c r="Z222" s="14"/>
      <c r="AA222" s="14"/>
      <c r="AB222" s="14"/>
      <c r="AC222" s="14"/>
      <c r="AD222" s="14"/>
      <c r="AE222" s="14"/>
    </row>
    <row r="223" spans="1:31" ht="13.5" customHeight="1" x14ac:dyDescent="0.15">
      <c r="A223" s="1"/>
      <c r="B223" s="16" t="s">
        <v>247</v>
      </c>
      <c r="C223" s="10">
        <v>13.238605642325499</v>
      </c>
      <c r="D223" s="11">
        <v>22.2201974683705</v>
      </c>
      <c r="E223" s="11">
        <v>9.2848034650394808</v>
      </c>
      <c r="F223" s="11">
        <v>12.3390976564322</v>
      </c>
      <c r="G223" s="11">
        <v>15.295584775239199</v>
      </c>
      <c r="H223" s="11">
        <v>12.4296581431174</v>
      </c>
      <c r="I223" s="11">
        <v>12.223219720481399</v>
      </c>
      <c r="J223" s="11">
        <v>17.32440939781581</v>
      </c>
      <c r="K223" s="11">
        <v>21.204000000000001</v>
      </c>
      <c r="L223" s="11">
        <v>34.997202000000001</v>
      </c>
      <c r="M223" s="11">
        <v>25.296590999999999</v>
      </c>
      <c r="N223" s="11">
        <v>21.284431999999999</v>
      </c>
      <c r="O223" s="11">
        <v>31.218934999999998</v>
      </c>
      <c r="P223" s="11">
        <v>35.421545000000002</v>
      </c>
      <c r="Q223" s="11">
        <v>36.472135000000002</v>
      </c>
      <c r="R223" s="11">
        <v>32.954662999999996</v>
      </c>
      <c r="S223" s="11">
        <v>33.548712000000002</v>
      </c>
      <c r="T223" s="11">
        <v>35.663254999999999</v>
      </c>
      <c r="U223" s="11">
        <v>26.014374</v>
      </c>
      <c r="V223" s="11">
        <v>27.470126</v>
      </c>
      <c r="W223" s="11">
        <v>36.539814</v>
      </c>
      <c r="X223" s="11">
        <v>39.349204</v>
      </c>
      <c r="Y223" s="11">
        <v>51.804898000000001</v>
      </c>
      <c r="Z223" s="11">
        <v>81.69811</v>
      </c>
      <c r="AA223" s="11">
        <v>67.112435000000005</v>
      </c>
      <c r="AB223" s="11">
        <v>69.642615000000006</v>
      </c>
      <c r="AC223" s="11">
        <v>68.199190000000002</v>
      </c>
      <c r="AD223" s="11">
        <v>63.985163</v>
      </c>
      <c r="AE223" s="11">
        <v>53.802345000000003</v>
      </c>
    </row>
    <row r="224" spans="1:31" ht="13.5" customHeight="1" x14ac:dyDescent="0.15">
      <c r="A224" s="1"/>
      <c r="B224" s="16" t="s">
        <v>248</v>
      </c>
      <c r="C224" s="13">
        <v>119.442812441124</v>
      </c>
      <c r="D224" s="14">
        <v>124.161578030893</v>
      </c>
      <c r="E224" s="14">
        <v>111.107285728976</v>
      </c>
      <c r="F224" s="14">
        <v>131.44256440059101</v>
      </c>
      <c r="G224" s="14">
        <v>102.25750652887299</v>
      </c>
      <c r="H224" s="14">
        <v>77.227672826479719</v>
      </c>
      <c r="I224" s="14">
        <v>81.835293894878305</v>
      </c>
      <c r="J224" s="14">
        <v>433.70447676000902</v>
      </c>
      <c r="K224" s="14">
        <v>420.06299999999999</v>
      </c>
      <c r="L224" s="14">
        <v>99.848033000000001</v>
      </c>
      <c r="M224" s="14">
        <v>109.102767</v>
      </c>
      <c r="N224" s="14">
        <v>196.27161599999999</v>
      </c>
      <c r="O224" s="14">
        <v>161.13427200000001</v>
      </c>
      <c r="P224" s="14">
        <v>141.73712</v>
      </c>
      <c r="Q224" s="14">
        <v>131.55972499999999</v>
      </c>
      <c r="R224" s="14">
        <v>154.941013</v>
      </c>
      <c r="S224" s="14">
        <v>330.38118100000003</v>
      </c>
      <c r="T224" s="14">
        <v>417.36948799999999</v>
      </c>
      <c r="U224" s="14">
        <v>337.91183000000001</v>
      </c>
      <c r="V224" s="14">
        <v>415.84757000000002</v>
      </c>
      <c r="W224" s="14">
        <v>411.72166399999998</v>
      </c>
      <c r="X224" s="14">
        <v>393.15329000000003</v>
      </c>
      <c r="Y224" s="14">
        <v>557.539942</v>
      </c>
      <c r="Z224" s="14">
        <v>555.91802499999994</v>
      </c>
      <c r="AA224" s="14">
        <v>448.20346899999998</v>
      </c>
      <c r="AB224" s="14">
        <v>423.42927800000001</v>
      </c>
      <c r="AC224" s="14">
        <v>446.54708199999999</v>
      </c>
      <c r="AD224" s="14">
        <v>480.278187</v>
      </c>
      <c r="AE224" s="14">
        <v>649.19495600000005</v>
      </c>
    </row>
    <row r="225" spans="1:31" ht="13.5" customHeight="1" x14ac:dyDescent="0.15">
      <c r="A225" s="1"/>
      <c r="B225" s="16" t="s">
        <v>249</v>
      </c>
      <c r="C225" s="10">
        <v>45.990762532323735</v>
      </c>
      <c r="D225" s="11">
        <v>43.498875088505507</v>
      </c>
      <c r="E225" s="11">
        <v>59.21654905545271</v>
      </c>
      <c r="F225" s="11">
        <v>85.021627405240025</v>
      </c>
      <c r="G225" s="11">
        <v>101.906746605598</v>
      </c>
      <c r="H225" s="11">
        <v>108.385697479863</v>
      </c>
      <c r="I225" s="11">
        <v>81.150461203311778</v>
      </c>
      <c r="J225" s="11">
        <v>67.042739970577884</v>
      </c>
      <c r="K225" s="11">
        <v>48.521000000000001</v>
      </c>
      <c r="L225" s="11">
        <v>49.533738999999997</v>
      </c>
      <c r="M225" s="11">
        <v>48.830385</v>
      </c>
      <c r="N225" s="11">
        <v>34.402386999999997</v>
      </c>
      <c r="O225" s="11">
        <v>38.324885000000002</v>
      </c>
      <c r="P225" s="11">
        <v>42.393475000000002</v>
      </c>
      <c r="Q225" s="11">
        <v>47.619334000000002</v>
      </c>
      <c r="R225" s="11">
        <v>62.629671999999999</v>
      </c>
      <c r="S225" s="11">
        <v>98.691535000000002</v>
      </c>
      <c r="T225" s="11">
        <v>121.18074300000001</v>
      </c>
      <c r="U225" s="11">
        <v>111.086844</v>
      </c>
      <c r="V225" s="11">
        <v>132.20730499999999</v>
      </c>
      <c r="W225" s="11">
        <v>158.646942</v>
      </c>
      <c r="X225" s="11">
        <v>158.47386800000001</v>
      </c>
      <c r="Y225" s="11">
        <v>161.85094000000001</v>
      </c>
      <c r="Z225" s="11">
        <v>165.61610899999999</v>
      </c>
      <c r="AA225" s="11">
        <v>159.734264</v>
      </c>
      <c r="AB225" s="11">
        <v>152.507519</v>
      </c>
      <c r="AC225" s="11">
        <v>194.84698299999999</v>
      </c>
      <c r="AD225" s="11">
        <v>209.21552800000001</v>
      </c>
      <c r="AE225" s="11">
        <v>191.80256499999999</v>
      </c>
    </row>
    <row r="226" spans="1:31" ht="13.5" customHeight="1" x14ac:dyDescent="0.15">
      <c r="A226" s="1"/>
      <c r="B226" s="16" t="s">
        <v>250</v>
      </c>
      <c r="C226" s="13">
        <v>156.78122083634099</v>
      </c>
      <c r="D226" s="14">
        <v>156.51544512861099</v>
      </c>
      <c r="E226" s="14">
        <v>160.345712146447</v>
      </c>
      <c r="F226" s="14">
        <v>242.76547993117799</v>
      </c>
      <c r="G226" s="14">
        <v>258.85455599942799</v>
      </c>
      <c r="H226" s="14">
        <v>271.00362825341699</v>
      </c>
      <c r="I226" s="14">
        <v>289.94946621402596</v>
      </c>
      <c r="J226" s="14">
        <v>309.64938366640297</v>
      </c>
      <c r="K226" s="14">
        <v>251.97300000000001</v>
      </c>
      <c r="L226" s="14">
        <v>207.423045</v>
      </c>
      <c r="M226" s="14">
        <v>204.58027899999999</v>
      </c>
      <c r="N226" s="14">
        <v>202.46057200000001</v>
      </c>
      <c r="O226" s="14">
        <v>218.52650499999999</v>
      </c>
      <c r="P226" s="14">
        <v>275.829183</v>
      </c>
      <c r="Q226" s="14">
        <v>323.29134499999998</v>
      </c>
      <c r="R226" s="14">
        <v>435.297505</v>
      </c>
      <c r="S226" s="14">
        <v>619.51690900000006</v>
      </c>
      <c r="T226" s="14">
        <v>761.40889200000004</v>
      </c>
      <c r="U226" s="14">
        <v>593.18862300000001</v>
      </c>
      <c r="V226" s="14">
        <v>804.65531999999996</v>
      </c>
      <c r="W226" s="14">
        <v>1043.46354</v>
      </c>
      <c r="X226" s="14">
        <v>1198.5199640000001</v>
      </c>
      <c r="Y226" s="14">
        <v>1258.602026</v>
      </c>
      <c r="Z226" s="14">
        <v>1185.176723</v>
      </c>
      <c r="AA226" s="14">
        <v>918.86883899999998</v>
      </c>
      <c r="AB226" s="14">
        <v>944.85652700000003</v>
      </c>
      <c r="AC226" s="14">
        <v>973.53350999999998</v>
      </c>
      <c r="AD226" s="14">
        <v>984.17789700000003</v>
      </c>
      <c r="AE226" s="14">
        <v>1041.0932250000001</v>
      </c>
    </row>
    <row r="227" spans="1:31" ht="13.5" customHeight="1" x14ac:dyDescent="0.15">
      <c r="A227" s="1"/>
      <c r="B227" s="16" t="s">
        <v>251</v>
      </c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>
        <v>5.7053070000000004</v>
      </c>
      <c r="Z227" s="11">
        <v>5.0162899999999997</v>
      </c>
      <c r="AA227" s="11">
        <v>9.3791279999999997</v>
      </c>
      <c r="AB227" s="11">
        <v>6.1851940000000001</v>
      </c>
      <c r="AC227" s="11">
        <v>5.5499090000000004</v>
      </c>
      <c r="AD227" s="11">
        <v>4.2601170000000002</v>
      </c>
      <c r="AE227" s="11">
        <v>4.6645909999999997</v>
      </c>
    </row>
    <row r="228" spans="1:31" ht="13.5" customHeight="1" x14ac:dyDescent="0.15">
      <c r="A228" s="1"/>
      <c r="B228" s="16" t="s">
        <v>252</v>
      </c>
      <c r="C228" s="13">
        <v>0.14026716698059899</v>
      </c>
      <c r="D228" s="14">
        <v>4.4179069586181701</v>
      </c>
      <c r="E228" s="14">
        <v>12.531814164594799</v>
      </c>
      <c r="F228" s="14">
        <v>0.28117422357122918</v>
      </c>
      <c r="G228" s="14">
        <v>0.206438808508629</v>
      </c>
      <c r="H228" s="14">
        <v>0.16916998259126298</v>
      </c>
      <c r="I228" s="14">
        <v>0.41165383043322973</v>
      </c>
      <c r="J228" s="14">
        <v>0.32998802093327301</v>
      </c>
      <c r="K228" s="14">
        <v>0.51900000000000002</v>
      </c>
      <c r="L228" s="14">
        <v>0.69271899999999997</v>
      </c>
      <c r="M228" s="14">
        <v>1.2357009999999999</v>
      </c>
      <c r="N228" s="14">
        <v>1.387821</v>
      </c>
      <c r="O228" s="14">
        <v>2.4510429999999999</v>
      </c>
      <c r="P228" s="14">
        <v>3.3531140000000001</v>
      </c>
      <c r="Q228" s="14">
        <v>2.8352439999999999</v>
      </c>
      <c r="R228" s="14">
        <v>3.1055130000000002</v>
      </c>
      <c r="S228" s="14">
        <v>4.8202150000000001</v>
      </c>
      <c r="T228" s="14">
        <v>3.3364479999999999</v>
      </c>
      <c r="U228" s="14">
        <v>1.489501</v>
      </c>
      <c r="V228" s="14">
        <v>6.2903560000000001</v>
      </c>
      <c r="W228" s="14">
        <v>6.570614</v>
      </c>
      <c r="X228" s="14">
        <v>24.567188999999999</v>
      </c>
      <c r="Y228" s="14">
        <v>92.322839000000002</v>
      </c>
      <c r="Z228" s="14">
        <v>74.016963000000004</v>
      </c>
      <c r="AA228" s="14">
        <v>6.4418949999999997</v>
      </c>
      <c r="AB228" s="14">
        <v>43.264094</v>
      </c>
      <c r="AC228" s="14">
        <v>36.993986</v>
      </c>
      <c r="AD228" s="14">
        <v>8.1209179999999996</v>
      </c>
      <c r="AE228" s="14">
        <v>14.750677</v>
      </c>
    </row>
    <row r="229" spans="1:31" ht="13.5" customHeight="1" x14ac:dyDescent="0.15">
      <c r="A229" s="1"/>
      <c r="B229" s="16" t="s">
        <v>253</v>
      </c>
      <c r="C229" s="10">
        <v>2.7457910303512882</v>
      </c>
      <c r="D229" s="11">
        <v>19.220967825210913</v>
      </c>
      <c r="E229" s="11">
        <v>3.6594762883131695</v>
      </c>
      <c r="F229" s="11">
        <v>4.7962017328593003</v>
      </c>
      <c r="G229" s="11">
        <v>4.4151590320685807</v>
      </c>
      <c r="H229" s="11">
        <v>7.3109166740726215</v>
      </c>
      <c r="I229" s="11">
        <v>2.4792778011721719</v>
      </c>
      <c r="J229" s="11">
        <v>4.5852965676647779</v>
      </c>
      <c r="K229" s="11">
        <v>4.03</v>
      </c>
      <c r="L229" s="11">
        <v>5.2471930000000002</v>
      </c>
      <c r="M229" s="11">
        <v>4.6479939999999997</v>
      </c>
      <c r="N229" s="11">
        <v>5.08108</v>
      </c>
      <c r="O229" s="11">
        <v>4.4618440000000001</v>
      </c>
      <c r="P229" s="11">
        <v>4.1285809999999996</v>
      </c>
      <c r="Q229" s="11">
        <v>5.650347</v>
      </c>
      <c r="R229" s="11">
        <v>6.2340340000000003</v>
      </c>
      <c r="S229" s="11">
        <v>15.966448</v>
      </c>
      <c r="T229" s="11">
        <v>4.7937070000000004</v>
      </c>
      <c r="U229" s="11">
        <v>4.2560929999999999</v>
      </c>
      <c r="V229" s="11">
        <v>3.5174280000000002</v>
      </c>
      <c r="W229" s="11">
        <v>3.2474980000000002</v>
      </c>
      <c r="X229" s="11">
        <v>5.7312849999999997</v>
      </c>
      <c r="Y229" s="11">
        <v>3.9771049999999999</v>
      </c>
      <c r="Z229" s="11">
        <v>7.9813299999999998</v>
      </c>
      <c r="AA229" s="11">
        <v>3.4473660000000002</v>
      </c>
      <c r="AB229" s="11">
        <v>4.7788680000000001</v>
      </c>
      <c r="AC229" s="11">
        <v>5.93635</v>
      </c>
      <c r="AD229" s="11">
        <v>4.2166990000000002</v>
      </c>
      <c r="AE229" s="11">
        <v>3.4712209999999999</v>
      </c>
    </row>
    <row r="230" spans="1:31" ht="13.5" customHeight="1" x14ac:dyDescent="0.15">
      <c r="A230" s="1"/>
      <c r="B230" s="16" t="s">
        <v>254</v>
      </c>
      <c r="C230" s="13">
        <v>10.603971946594505</v>
      </c>
      <c r="D230" s="14">
        <v>2.6479143083244998</v>
      </c>
      <c r="E230" s="14">
        <v>7.1241739368969395</v>
      </c>
      <c r="F230" s="14">
        <v>1.5240989933992601</v>
      </c>
      <c r="G230" s="14">
        <v>3.3213157724640285</v>
      </c>
      <c r="H230" s="14">
        <v>1.9187980506502906</v>
      </c>
      <c r="I230" s="14">
        <v>2.3735056646067698</v>
      </c>
      <c r="J230" s="14">
        <v>2.6615039589463998</v>
      </c>
      <c r="K230" s="14">
        <v>1.6539999999999999</v>
      </c>
      <c r="L230" s="14">
        <v>4.2750640000000004</v>
      </c>
      <c r="M230" s="14">
        <v>1.9300790000000001</v>
      </c>
      <c r="N230" s="14">
        <v>1.6030629999999999</v>
      </c>
      <c r="O230" s="14">
        <v>1.2717369999999999</v>
      </c>
      <c r="P230" s="14">
        <v>2.1722450000000002</v>
      </c>
      <c r="Q230" s="14">
        <v>10.358897000000001</v>
      </c>
      <c r="R230" s="14">
        <v>22.956432</v>
      </c>
      <c r="S230" s="14">
        <v>3.2493599999999998</v>
      </c>
      <c r="T230" s="14">
        <v>5.9382849999999996</v>
      </c>
      <c r="U230" s="14">
        <v>6.2740369999999999</v>
      </c>
      <c r="V230" s="14">
        <v>3.7893789999999998</v>
      </c>
      <c r="W230" s="14">
        <v>1.559617</v>
      </c>
      <c r="X230" s="14">
        <v>1.9150990000000001</v>
      </c>
      <c r="Y230" s="14">
        <v>1.959031</v>
      </c>
      <c r="Z230" s="14">
        <v>3.3805969999999999</v>
      </c>
      <c r="AA230" s="14">
        <v>2.478904</v>
      </c>
      <c r="AB230" s="14">
        <v>1.9565589999999999</v>
      </c>
      <c r="AC230" s="14">
        <v>2.548397</v>
      </c>
      <c r="AD230" s="14">
        <v>1.60375</v>
      </c>
      <c r="AE230" s="14">
        <v>9.7934020000000004</v>
      </c>
    </row>
    <row r="231" spans="1:31" ht="13.5" customHeight="1" x14ac:dyDescent="0.15">
      <c r="A231" s="1"/>
      <c r="B231" s="16" t="s">
        <v>255</v>
      </c>
      <c r="C231" s="10">
        <v>12.441284786384999</v>
      </c>
      <c r="D231" s="11">
        <v>12.716181027840495</v>
      </c>
      <c r="E231" s="11">
        <v>5.5430208218033883</v>
      </c>
      <c r="F231" s="11">
        <v>6.6459773205398536</v>
      </c>
      <c r="G231" s="11">
        <v>9.8679479165848747</v>
      </c>
      <c r="H231" s="11">
        <v>11.035685054213099</v>
      </c>
      <c r="I231" s="11">
        <v>9.7250363276181204</v>
      </c>
      <c r="J231" s="11">
        <v>7.3747180323011596</v>
      </c>
      <c r="K231" s="11">
        <v>5.47</v>
      </c>
      <c r="L231" s="11">
        <v>5.4877190000000002</v>
      </c>
      <c r="M231" s="11">
        <v>6.5673069999999996</v>
      </c>
      <c r="N231" s="11">
        <v>11.091861</v>
      </c>
      <c r="O231" s="11">
        <v>18.957940000000001</v>
      </c>
      <c r="P231" s="11">
        <v>15.924201999999999</v>
      </c>
      <c r="Q231" s="11">
        <v>21.594145999999999</v>
      </c>
      <c r="R231" s="11">
        <v>14.543131000000001</v>
      </c>
      <c r="S231" s="11">
        <v>21.871531000000001</v>
      </c>
      <c r="T231" s="11">
        <v>19.299302000000001</v>
      </c>
      <c r="U231" s="11">
        <v>24.046778</v>
      </c>
      <c r="V231" s="11">
        <v>29.663502999999999</v>
      </c>
      <c r="W231" s="11">
        <v>29.750112999999999</v>
      </c>
      <c r="X231" s="11">
        <v>30.065995000000001</v>
      </c>
      <c r="Y231" s="11">
        <v>46.740215999999997</v>
      </c>
      <c r="Z231" s="11">
        <v>38.579462999999997</v>
      </c>
      <c r="AA231" s="11">
        <v>30.979275000000001</v>
      </c>
      <c r="AB231" s="11">
        <v>28.124980999999998</v>
      </c>
      <c r="AC231" s="11">
        <v>22.601220000000001</v>
      </c>
      <c r="AD231" s="11">
        <v>25.871023000000001</v>
      </c>
      <c r="AE231" s="11">
        <v>28.892748999999998</v>
      </c>
    </row>
    <row r="232" spans="1:31" ht="13.5" customHeight="1" x14ac:dyDescent="0.15">
      <c r="A232" s="1"/>
      <c r="B232" s="16" t="s">
        <v>256</v>
      </c>
      <c r="C232" s="13">
        <v>21.7648690301789</v>
      </c>
      <c r="D232" s="14">
        <v>78.663381111064169</v>
      </c>
      <c r="E232" s="14">
        <v>26.958871199303811</v>
      </c>
      <c r="F232" s="14">
        <v>28.931965238057991</v>
      </c>
      <c r="G232" s="14">
        <v>82.943894671161956</v>
      </c>
      <c r="H232" s="14">
        <v>142.501098603538</v>
      </c>
      <c r="I232" s="14">
        <v>140.873996515253</v>
      </c>
      <c r="J232" s="14">
        <v>89.784764322628263</v>
      </c>
      <c r="K232" s="14">
        <v>111.254</v>
      </c>
      <c r="L232" s="14">
        <v>58.476413000000001</v>
      </c>
      <c r="M232" s="14">
        <v>142.33344399999999</v>
      </c>
      <c r="N232" s="14">
        <v>85.447447999999994</v>
      </c>
      <c r="O232" s="14">
        <v>222.02600699999999</v>
      </c>
      <c r="P232" s="14">
        <v>612.83203500000002</v>
      </c>
      <c r="Q232" s="14">
        <v>122.075192</v>
      </c>
      <c r="R232" s="14">
        <v>131.97464099999999</v>
      </c>
      <c r="S232" s="14">
        <v>168.257699</v>
      </c>
      <c r="T232" s="14">
        <v>314.11247900000001</v>
      </c>
      <c r="U232" s="14">
        <v>237.657106</v>
      </c>
      <c r="V232" s="14">
        <v>170.40823900000001</v>
      </c>
      <c r="W232" s="14">
        <v>133.518573</v>
      </c>
      <c r="X232" s="14">
        <v>163.36773500000001</v>
      </c>
      <c r="Y232" s="14">
        <v>145.72905800000001</v>
      </c>
      <c r="Z232" s="14">
        <v>156.98652899999999</v>
      </c>
      <c r="AA232" s="14">
        <v>133.72410400000001</v>
      </c>
      <c r="AB232" s="14">
        <v>147.42460700000001</v>
      </c>
      <c r="AC232" s="14">
        <v>96.436758999999995</v>
      </c>
      <c r="AD232" s="14">
        <v>109.05082</v>
      </c>
      <c r="AE232" s="14">
        <v>112.164295</v>
      </c>
    </row>
    <row r="233" spans="1:31" ht="13.5" customHeight="1" x14ac:dyDescent="0.15">
      <c r="A233" s="1"/>
      <c r="B233" s="16" t="s">
        <v>257</v>
      </c>
      <c r="C233" s="10">
        <v>84.57324330790118</v>
      </c>
      <c r="D233" s="11">
        <v>109.550086586796</v>
      </c>
      <c r="E233" s="11">
        <v>102.51207932515</v>
      </c>
      <c r="F233" s="11">
        <v>168.34418066291002</v>
      </c>
      <c r="G233" s="11">
        <v>102.09128232830099</v>
      </c>
      <c r="H233" s="11">
        <v>112.23259871345701</v>
      </c>
      <c r="I233" s="11">
        <v>141.387099098215</v>
      </c>
      <c r="J233" s="11">
        <v>156.68864128259412</v>
      </c>
      <c r="K233" s="11">
        <v>129.13999999999999</v>
      </c>
      <c r="L233" s="11">
        <v>121.86324399999999</v>
      </c>
      <c r="M233" s="11">
        <v>97.941728999999995</v>
      </c>
      <c r="N233" s="11">
        <v>74.324572000000003</v>
      </c>
      <c r="O233" s="11">
        <v>73.023270999999994</v>
      </c>
      <c r="P233" s="11">
        <v>91.510605999999996</v>
      </c>
      <c r="Q233" s="11">
        <v>105.12653299999999</v>
      </c>
      <c r="R233" s="11">
        <v>182.12618499999999</v>
      </c>
      <c r="S233" s="11">
        <v>180.37090699999999</v>
      </c>
      <c r="T233" s="11">
        <v>208.24604600000001</v>
      </c>
      <c r="U233" s="11">
        <v>196.46127999999999</v>
      </c>
      <c r="V233" s="11">
        <v>304.70814799999999</v>
      </c>
      <c r="W233" s="11">
        <v>387.04894200000001</v>
      </c>
      <c r="X233" s="11">
        <v>503.62284699999998</v>
      </c>
      <c r="Y233" s="11">
        <v>463.40682900000002</v>
      </c>
      <c r="Z233" s="11">
        <v>549.72634500000004</v>
      </c>
      <c r="AA233" s="11">
        <v>495.852622</v>
      </c>
      <c r="AB233" s="11">
        <v>374.69370800000002</v>
      </c>
      <c r="AC233" s="11">
        <v>281.13882899999999</v>
      </c>
      <c r="AD233" s="11">
        <v>268.18923799999999</v>
      </c>
      <c r="AE233" s="11">
        <v>266.28772199999997</v>
      </c>
    </row>
    <row r="234" spans="1:31" ht="13.5" customHeight="1" x14ac:dyDescent="0.15">
      <c r="A234" s="1"/>
      <c r="B234" s="16" t="s">
        <v>258</v>
      </c>
      <c r="C234" s="13">
        <v>608.7215125774037</v>
      </c>
      <c r="D234" s="14">
        <v>807.48754706798309</v>
      </c>
      <c r="E234" s="14">
        <v>560.61664555246921</v>
      </c>
      <c r="F234" s="14">
        <v>448.89244863270403</v>
      </c>
      <c r="G234" s="14">
        <v>701.6965645922038</v>
      </c>
      <c r="H234" s="14">
        <v>511.93462179054916</v>
      </c>
      <c r="I234" s="14">
        <v>563.40558981473589</v>
      </c>
      <c r="J234" s="14">
        <v>697.76800295348596</v>
      </c>
      <c r="K234" s="14">
        <v>625.54600000000005</v>
      </c>
      <c r="L234" s="14">
        <v>510.48556500000001</v>
      </c>
      <c r="M234" s="14">
        <v>569.65165500000001</v>
      </c>
      <c r="N234" s="14">
        <v>560.09110299999998</v>
      </c>
      <c r="O234" s="14">
        <v>342.70585899999998</v>
      </c>
      <c r="P234" s="14">
        <v>566.94103800000005</v>
      </c>
      <c r="Q234" s="14">
        <v>683.81323499999996</v>
      </c>
      <c r="R234" s="14">
        <v>810.24068399999999</v>
      </c>
      <c r="S234" s="14">
        <v>1052.937574</v>
      </c>
      <c r="T234" s="14">
        <v>1417.636786</v>
      </c>
      <c r="U234" s="14">
        <v>1059.239419</v>
      </c>
      <c r="V234" s="14">
        <v>925.05556799999999</v>
      </c>
      <c r="W234" s="14">
        <v>957.90677200000005</v>
      </c>
      <c r="X234" s="14">
        <v>1163.0367900000001</v>
      </c>
      <c r="Y234" s="14">
        <v>969.51215100000002</v>
      </c>
      <c r="Z234" s="14">
        <v>912.18746599999997</v>
      </c>
      <c r="AA234" s="14">
        <v>569.23213499999997</v>
      </c>
      <c r="AB234" s="14">
        <v>275.934258</v>
      </c>
      <c r="AC234" s="14">
        <v>191.321493</v>
      </c>
      <c r="AD234" s="14">
        <v>149.69878499999999</v>
      </c>
      <c r="AE234" s="14">
        <v>58.115102999999998</v>
      </c>
    </row>
    <row r="235" spans="1:31" ht="13.5" customHeight="1" x14ac:dyDescent="0.15">
      <c r="A235" s="1"/>
      <c r="B235" s="16" t="s">
        <v>259</v>
      </c>
      <c r="C235" s="10">
        <v>20.544701478961777</v>
      </c>
      <c r="D235" s="11">
        <v>7.3610053023452684</v>
      </c>
      <c r="E235" s="11">
        <v>5.1035801511186571</v>
      </c>
      <c r="F235" s="11">
        <v>2.0947668295970789</v>
      </c>
      <c r="G235" s="11">
        <v>286.72648360469702</v>
      </c>
      <c r="H235" s="11">
        <v>7.36196859008444</v>
      </c>
      <c r="I235" s="11">
        <v>5.8994432677833188</v>
      </c>
      <c r="J235" s="11">
        <v>16.72334609799417</v>
      </c>
      <c r="K235" s="11">
        <v>105.80238755113899</v>
      </c>
      <c r="L235" s="11">
        <v>14.946408</v>
      </c>
      <c r="M235" s="11">
        <v>25.278369000000001</v>
      </c>
      <c r="N235" s="11">
        <v>31.914635000000001</v>
      </c>
      <c r="O235" s="11">
        <v>20.100695999999999</v>
      </c>
      <c r="P235" s="11">
        <v>534.78198699999996</v>
      </c>
      <c r="Q235" s="11">
        <v>130.55027799999999</v>
      </c>
      <c r="R235" s="11">
        <v>210.65552500000001</v>
      </c>
      <c r="S235" s="11">
        <v>209.18859699999999</v>
      </c>
      <c r="T235" s="11">
        <v>891.85557200000005</v>
      </c>
      <c r="U235" s="11">
        <v>211.74694099999999</v>
      </c>
      <c r="V235" s="11">
        <v>552.92605800000001</v>
      </c>
      <c r="W235" s="11">
        <v>419.15423900000002</v>
      </c>
      <c r="X235" s="11">
        <v>293.30227500000001</v>
      </c>
      <c r="Y235" s="11">
        <v>386.19102900000001</v>
      </c>
      <c r="Z235" s="11">
        <v>365.25242800000001</v>
      </c>
      <c r="AA235" s="11">
        <v>615.01783699999999</v>
      </c>
      <c r="AB235" s="11">
        <v>1102.841107</v>
      </c>
      <c r="AC235" s="11">
        <v>816.10132599999997</v>
      </c>
      <c r="AD235" s="11">
        <v>867.93853300000001</v>
      </c>
      <c r="AE235" s="11">
        <v>583.002925</v>
      </c>
    </row>
    <row r="236" spans="1:31" ht="13.5" customHeight="1" x14ac:dyDescent="0.15">
      <c r="A236" s="1"/>
      <c r="B236" s="9" t="s">
        <v>260</v>
      </c>
      <c r="C236" s="13">
        <v>171.51382827429504</v>
      </c>
      <c r="D236" s="14">
        <v>104.67756570279468</v>
      </c>
      <c r="E236" s="14">
        <v>86.839258378361791</v>
      </c>
      <c r="F236" s="14">
        <v>94.608312642244911</v>
      </c>
      <c r="G236" s="14">
        <v>112.47102371845421</v>
      </c>
      <c r="H236" s="14">
        <v>103.79137090693929</v>
      </c>
      <c r="I236" s="14">
        <v>102.85898149918469</v>
      </c>
      <c r="J236" s="14">
        <v>99.800973983783024</v>
      </c>
      <c r="K236" s="14">
        <v>98.903000000000006</v>
      </c>
      <c r="L236" s="14">
        <v>117.78489399999999</v>
      </c>
      <c r="M236" s="14">
        <v>172.98431400000001</v>
      </c>
      <c r="N236" s="14">
        <v>212.55277699999999</v>
      </c>
      <c r="O236" s="14">
        <v>185.26730699999999</v>
      </c>
      <c r="P236" s="14">
        <v>205.66295099999999</v>
      </c>
      <c r="Q236" s="14">
        <v>375.85216000000003</v>
      </c>
      <c r="R236" s="14">
        <v>576.64059699999996</v>
      </c>
      <c r="S236" s="14">
        <v>323.577314</v>
      </c>
      <c r="T236" s="14">
        <v>334.98362800000001</v>
      </c>
      <c r="U236" s="14">
        <v>252.73703399999999</v>
      </c>
      <c r="V236" s="14">
        <v>243.80709100000001</v>
      </c>
      <c r="W236" s="14">
        <v>233.18434999999999</v>
      </c>
      <c r="X236" s="14">
        <v>262.03664700000002</v>
      </c>
      <c r="Y236" s="14">
        <v>262.52951000000002</v>
      </c>
      <c r="Z236" s="14">
        <v>265.54174599999999</v>
      </c>
      <c r="AA236" s="14">
        <v>290.40054199999997</v>
      </c>
      <c r="AB236" s="14">
        <v>267.62252899999999</v>
      </c>
      <c r="AC236" s="14">
        <v>273.29770600000001</v>
      </c>
      <c r="AD236" s="14">
        <v>269.482866</v>
      </c>
      <c r="AE236" s="14">
        <v>222.361424</v>
      </c>
    </row>
    <row r="237" spans="1:31" ht="13.5" customHeight="1" x14ac:dyDescent="0.15">
      <c r="A237" s="1"/>
      <c r="B237" s="12" t="s">
        <v>261</v>
      </c>
      <c r="C237" s="10">
        <v>123.438882137024</v>
      </c>
      <c r="D237" s="11">
        <v>55.04056985892629</v>
      </c>
      <c r="E237" s="11">
        <v>39.516595517533197</v>
      </c>
      <c r="F237" s="11">
        <v>40.584527061964799</v>
      </c>
      <c r="G237" s="11">
        <v>69.929292334590613</v>
      </c>
      <c r="H237" s="11">
        <v>69.943261605415486</v>
      </c>
      <c r="I237" s="11">
        <v>59.982633577668203</v>
      </c>
      <c r="J237" s="11">
        <v>75.390982698520418</v>
      </c>
      <c r="K237" s="11">
        <v>66.346000000000004</v>
      </c>
      <c r="L237" s="11">
        <v>64.577606000000003</v>
      </c>
      <c r="M237" s="11">
        <v>90.861610999999996</v>
      </c>
      <c r="N237" s="11">
        <v>71.277901</v>
      </c>
      <c r="O237" s="11">
        <v>113.900629</v>
      </c>
      <c r="P237" s="11">
        <v>137.19159200000001</v>
      </c>
      <c r="Q237" s="11">
        <v>313.77555599999999</v>
      </c>
      <c r="R237" s="11">
        <v>517.21482400000002</v>
      </c>
      <c r="S237" s="11">
        <v>292.76982400000003</v>
      </c>
      <c r="T237" s="11">
        <v>303.55710599999998</v>
      </c>
      <c r="U237" s="11">
        <v>218.50821099999999</v>
      </c>
      <c r="V237" s="11">
        <v>221.29618600000001</v>
      </c>
      <c r="W237" s="11">
        <v>215.99338800000001</v>
      </c>
      <c r="X237" s="11">
        <v>232.52671000000001</v>
      </c>
      <c r="Y237" s="11">
        <v>244.332235</v>
      </c>
      <c r="Z237" s="11">
        <v>252.46360799999999</v>
      </c>
      <c r="AA237" s="11">
        <v>282.43629299999998</v>
      </c>
      <c r="AB237" s="11">
        <v>261.28137800000002</v>
      </c>
      <c r="AC237" s="11">
        <v>268.95172300000002</v>
      </c>
      <c r="AD237" s="11">
        <v>266.367075</v>
      </c>
      <c r="AE237" s="11">
        <v>221.11136400000001</v>
      </c>
    </row>
    <row r="238" spans="1:31" ht="13.5" customHeight="1" x14ac:dyDescent="0.15">
      <c r="A238" s="1"/>
      <c r="B238" s="12" t="s">
        <v>262</v>
      </c>
      <c r="C238" s="13">
        <v>48.07494613727102</v>
      </c>
      <c r="D238" s="14">
        <v>49.636995843868398</v>
      </c>
      <c r="E238" s="14">
        <v>47.322662860828601</v>
      </c>
      <c r="F238" s="14">
        <v>54.023785580280098</v>
      </c>
      <c r="G238" s="14">
        <v>42.541731383863599</v>
      </c>
      <c r="H238" s="14">
        <v>33.848109301523799</v>
      </c>
      <c r="I238" s="14">
        <v>42.876347921516498</v>
      </c>
      <c r="J238" s="14">
        <v>24.409991285262599</v>
      </c>
      <c r="K238" s="14">
        <v>32.557000000000002</v>
      </c>
      <c r="L238" s="14">
        <v>53.207287999999998</v>
      </c>
      <c r="M238" s="14">
        <v>82.122703000000001</v>
      </c>
      <c r="N238" s="14">
        <v>141.27487600000001</v>
      </c>
      <c r="O238" s="14">
        <v>71.366677999999993</v>
      </c>
      <c r="P238" s="14">
        <v>68.471359000000007</v>
      </c>
      <c r="Q238" s="14">
        <v>62.076604000000003</v>
      </c>
      <c r="R238" s="14">
        <v>59.425773</v>
      </c>
      <c r="S238" s="14">
        <v>30.807490000000001</v>
      </c>
      <c r="T238" s="14">
        <v>31.426521999999999</v>
      </c>
      <c r="U238" s="14">
        <v>34.228822999999998</v>
      </c>
      <c r="V238" s="14">
        <v>22.510905000000001</v>
      </c>
      <c r="W238" s="14">
        <v>17.190961999999999</v>
      </c>
      <c r="X238" s="14">
        <v>29.509937000000001</v>
      </c>
      <c r="Y238" s="14">
        <v>18.197275000000001</v>
      </c>
      <c r="Z238" s="14">
        <v>13.078137999999999</v>
      </c>
      <c r="AA238" s="14">
        <v>7.9642489999999997</v>
      </c>
      <c r="AB238" s="14">
        <v>6.341151</v>
      </c>
      <c r="AC238" s="14">
        <v>4.3459830000000004</v>
      </c>
      <c r="AD238" s="14">
        <v>3.1157910000000002</v>
      </c>
      <c r="AE238" s="14">
        <v>1.2500599999999999</v>
      </c>
    </row>
    <row r="239" spans="1:31" ht="13.5" customHeight="1" x14ac:dyDescent="0.15">
      <c r="A239" s="1"/>
      <c r="B239" s="9" t="s">
        <v>263</v>
      </c>
      <c r="C239" s="10">
        <v>586.50915493014577</v>
      </c>
      <c r="D239" s="11">
        <v>608.61998678890302</v>
      </c>
      <c r="E239" s="11">
        <v>543.8923854382175</v>
      </c>
      <c r="F239" s="11">
        <v>605.65724373209798</v>
      </c>
      <c r="G239" s="11">
        <v>665.01907121082604</v>
      </c>
      <c r="H239" s="11">
        <v>726.63775844484405</v>
      </c>
      <c r="I239" s="11">
        <v>721.07563378853081</v>
      </c>
      <c r="J239" s="11">
        <v>602.9634774866073</v>
      </c>
      <c r="K239" s="11">
        <v>567.65099999999995</v>
      </c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3.5" customHeight="1" x14ac:dyDescent="0.15">
      <c r="A240" s="1"/>
      <c r="B240" s="9" t="s">
        <v>264</v>
      </c>
      <c r="C240" s="13">
        <v>0.73947019050710172</v>
      </c>
      <c r="D240" s="14">
        <v>4.9560595302758577</v>
      </c>
      <c r="E240" s="14">
        <v>407.5580159336269</v>
      </c>
      <c r="F240" s="14">
        <v>116.78601637803399</v>
      </c>
      <c r="G240" s="14">
        <v>173.742386813362</v>
      </c>
      <c r="H240" s="14">
        <v>767.56340208607571</v>
      </c>
      <c r="I240" s="14">
        <v>713.76605236311298</v>
      </c>
      <c r="J240" s="14">
        <v>710.92268364698555</v>
      </c>
      <c r="K240" s="14">
        <v>670.67</v>
      </c>
      <c r="L240" s="14">
        <v>29.481866</v>
      </c>
      <c r="M240" s="14">
        <v>34.083907000000004</v>
      </c>
      <c r="N240" s="14">
        <v>44.426983</v>
      </c>
      <c r="O240" s="14">
        <v>35.157769000000002</v>
      </c>
      <c r="P240" s="14">
        <v>50.604230000000001</v>
      </c>
      <c r="Q240" s="14">
        <v>47.446151</v>
      </c>
      <c r="R240" s="14">
        <v>72.561491000000004</v>
      </c>
      <c r="S240" s="14">
        <v>67.982315</v>
      </c>
      <c r="T240" s="14">
        <v>106.043437</v>
      </c>
      <c r="U240" s="14">
        <v>123.922344</v>
      </c>
      <c r="V240" s="14">
        <v>104.217428</v>
      </c>
      <c r="W240" s="14">
        <v>220.745409</v>
      </c>
      <c r="X240" s="14">
        <v>171.245262</v>
      </c>
      <c r="Y240" s="14">
        <v>218.152817</v>
      </c>
      <c r="Z240" s="14">
        <v>157.44445899999999</v>
      </c>
      <c r="AA240" s="14">
        <v>90.517229999999998</v>
      </c>
      <c r="AB240" s="14">
        <v>80.654884999999993</v>
      </c>
      <c r="AC240" s="14">
        <v>75.409762999999998</v>
      </c>
      <c r="AD240" s="14">
        <v>66.444236000000004</v>
      </c>
      <c r="AE240" s="14">
        <v>65.009559999999993</v>
      </c>
    </row>
    <row r="241" spans="1:31" ht="13.5" customHeight="1" x14ac:dyDescent="0.15">
      <c r="A241" s="1"/>
      <c r="B241" s="9" t="s">
        <v>265</v>
      </c>
      <c r="C241" s="10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spans="1:31" ht="13.5" customHeight="1" x14ac:dyDescent="0.15">
      <c r="A242" s="1"/>
      <c r="B242" s="12" t="s">
        <v>266</v>
      </c>
      <c r="C242" s="13">
        <v>9572.0081263553657</v>
      </c>
      <c r="D242" s="14">
        <v>9692.1155513848207</v>
      </c>
      <c r="E242" s="14">
        <v>8616.1682030403445</v>
      </c>
      <c r="F242" s="14">
        <v>8980.6840540690864</v>
      </c>
      <c r="G242" s="14">
        <v>11025.100814660364</v>
      </c>
      <c r="H242" s="14">
        <v>10261.344567270273</v>
      </c>
      <c r="I242" s="14">
        <v>10047.027036328029</v>
      </c>
      <c r="J242" s="14">
        <v>10642.766919363447</v>
      </c>
      <c r="K242" s="14">
        <v>10628.270771995793</v>
      </c>
      <c r="L242" s="14">
        <v>9551.3505299999997</v>
      </c>
      <c r="M242" s="14">
        <v>10700.217844000001</v>
      </c>
      <c r="N242" s="14">
        <v>11006.393781000001</v>
      </c>
      <c r="O242" s="14">
        <v>13546.166095</v>
      </c>
      <c r="P242" s="14">
        <v>17006.538859</v>
      </c>
      <c r="Q242" s="14">
        <v>17872.668475999999</v>
      </c>
      <c r="R242" s="14">
        <v>20053.636497</v>
      </c>
      <c r="S242" s="14">
        <v>23778.950674</v>
      </c>
      <c r="T242" s="14">
        <v>28299.937213000001</v>
      </c>
      <c r="U242" s="14">
        <v>24029.728374999999</v>
      </c>
      <c r="V242" s="14">
        <v>26079.582375000002</v>
      </c>
      <c r="W242" s="14">
        <v>28310.888527999999</v>
      </c>
      <c r="X242" s="14">
        <v>27746.053367</v>
      </c>
      <c r="Y242" s="14">
        <v>28434.910279</v>
      </c>
      <c r="Z242" s="14">
        <v>29540.795137000001</v>
      </c>
      <c r="AA242" s="14">
        <v>26239.547376999999</v>
      </c>
      <c r="AB242" s="14">
        <v>26852.675705000001</v>
      </c>
      <c r="AC242" s="14">
        <v>28517.811774000002</v>
      </c>
      <c r="AD242" s="14">
        <v>26496.158407999999</v>
      </c>
      <c r="AE242" s="14">
        <v>26363.001896000002</v>
      </c>
    </row>
    <row r="243" spans="1:31" ht="13.5" customHeight="1" x14ac:dyDescent="0.15">
      <c r="A243" s="1"/>
      <c r="B243" s="12" t="s">
        <v>267</v>
      </c>
      <c r="C243" s="10">
        <v>10840.525123368123</v>
      </c>
      <c r="D243" s="11">
        <v>12808.291303728516</v>
      </c>
      <c r="E243" s="11">
        <v>10318.58384120112</v>
      </c>
      <c r="F243" s="11">
        <v>10148.717375683462</v>
      </c>
      <c r="G243" s="11">
        <v>10443.983455642758</v>
      </c>
      <c r="H243" s="11">
        <v>10236.766331159386</v>
      </c>
      <c r="I243" s="11">
        <v>10476.361645861694</v>
      </c>
      <c r="J243" s="11">
        <v>10784.930929093651</v>
      </c>
      <c r="K243" s="11">
        <v>10381.206</v>
      </c>
      <c r="L243" s="11">
        <v>10126.894571999999</v>
      </c>
      <c r="M243" s="11">
        <v>11852.22789</v>
      </c>
      <c r="N243" s="11">
        <v>13599.0149</v>
      </c>
      <c r="O243" s="11">
        <v>16573.07113</v>
      </c>
      <c r="P243" s="11">
        <v>20634.709975000002</v>
      </c>
      <c r="Q243" s="11">
        <v>23930.810314999999</v>
      </c>
      <c r="R243" s="11">
        <v>26467.316707000002</v>
      </c>
      <c r="S243" s="11">
        <v>31495.222688999998</v>
      </c>
      <c r="T243" s="11">
        <v>40080.466565000002</v>
      </c>
      <c r="U243" s="11">
        <v>33526.243632999998</v>
      </c>
      <c r="V243" s="11">
        <v>36903.127331999996</v>
      </c>
      <c r="W243" s="11">
        <v>36734.860349000002</v>
      </c>
      <c r="X243" s="11">
        <v>39422.356178000002</v>
      </c>
      <c r="Y243" s="11">
        <v>41147.873549999997</v>
      </c>
      <c r="Z243" s="11">
        <v>44188.849090000003</v>
      </c>
      <c r="AA243" s="11">
        <v>41863.183355000001</v>
      </c>
      <c r="AB243" s="11">
        <v>40200.605626999997</v>
      </c>
      <c r="AC243" s="11">
        <v>36526.887561000003</v>
      </c>
      <c r="AD243" s="11">
        <v>31831.183892000001</v>
      </c>
      <c r="AE243" s="11">
        <v>30049.980185</v>
      </c>
    </row>
    <row r="244" spans="1:31" ht="13.5" customHeight="1" x14ac:dyDescent="0.15">
      <c r="A244" s="1"/>
      <c r="B244" s="12" t="s">
        <v>268</v>
      </c>
      <c r="C244" s="13">
        <v>233661.20983519673</v>
      </c>
      <c r="D244" s="14">
        <v>249624.13655018993</v>
      </c>
      <c r="E244" s="14">
        <v>198972.22613398937</v>
      </c>
      <c r="F244" s="14">
        <v>233271.42744283233</v>
      </c>
      <c r="G244" s="14">
        <v>282342.31041516562</v>
      </c>
      <c r="H244" s="14">
        <v>285059.24659196974</v>
      </c>
      <c r="I244" s="14">
        <v>280046.36903861846</v>
      </c>
      <c r="J244" s="14">
        <v>304505.38735297701</v>
      </c>
      <c r="K244" s="14">
        <v>304096.04300000001</v>
      </c>
      <c r="L244" s="14">
        <v>312071.68425799999</v>
      </c>
      <c r="M244" s="14">
        <v>317797.03064299998</v>
      </c>
      <c r="N244" s="14">
        <v>341219.19038300001</v>
      </c>
      <c r="O244" s="14">
        <v>427354.326718</v>
      </c>
      <c r="P244" s="14">
        <v>515288.77522299998</v>
      </c>
      <c r="Q244" s="14">
        <v>550972.67677999998</v>
      </c>
      <c r="R244" s="14">
        <v>625959.50405400002</v>
      </c>
      <c r="S244" s="14">
        <v>761974.30459099996</v>
      </c>
      <c r="T244" s="14">
        <v>826638.65076300001</v>
      </c>
      <c r="U244" s="14">
        <v>625257.940466</v>
      </c>
      <c r="V244" s="14">
        <v>681809.667426</v>
      </c>
      <c r="W244" s="14">
        <v>785808.68867299997</v>
      </c>
      <c r="X244" s="14">
        <v>705568.01930299995</v>
      </c>
      <c r="Y244" s="14">
        <v>726484.40476599999</v>
      </c>
      <c r="Z244" s="14">
        <v>756164.75540300005</v>
      </c>
      <c r="AA244" s="14">
        <v>669340.77743899997</v>
      </c>
      <c r="AB244" s="14">
        <v>685772.243028</v>
      </c>
      <c r="AC244" s="14">
        <v>750120.81185900001</v>
      </c>
      <c r="AD244" s="14">
        <v>822764.25335000001</v>
      </c>
      <c r="AE244" s="14">
        <v>781347.77203700005</v>
      </c>
    </row>
    <row r="245" spans="1:31" ht="13.5" customHeight="1" x14ac:dyDescent="0.15">
      <c r="A245" s="1"/>
      <c r="B245" s="12" t="s">
        <v>269</v>
      </c>
      <c r="C245" s="10">
        <v>22790.246227844673</v>
      </c>
      <c r="D245" s="11">
        <v>17424.888242983096</v>
      </c>
      <c r="E245" s="11">
        <v>17361.693921090689</v>
      </c>
      <c r="F245" s="11">
        <v>16674.61973012118</v>
      </c>
      <c r="G245" s="11">
        <v>17488.66709422394</v>
      </c>
      <c r="H245" s="11">
        <v>17428.403119445484</v>
      </c>
      <c r="I245" s="11">
        <v>19473.648244242835</v>
      </c>
      <c r="J245" s="11">
        <v>18776.145647944486</v>
      </c>
      <c r="K245" s="11">
        <v>15102.210999999999</v>
      </c>
      <c r="L245" s="11">
        <v>15993.777731</v>
      </c>
      <c r="M245" s="11">
        <v>21760.882054000002</v>
      </c>
      <c r="N245" s="11">
        <v>25162.833347</v>
      </c>
      <c r="O245" s="11">
        <v>30664.134523000001</v>
      </c>
      <c r="P245" s="11">
        <v>40925.681767000002</v>
      </c>
      <c r="Q245" s="11">
        <v>46753.908101000001</v>
      </c>
      <c r="R245" s="11">
        <v>57696.725983999997</v>
      </c>
      <c r="S245" s="11">
        <v>73452.775246000005</v>
      </c>
      <c r="T245" s="11">
        <v>91227.569537000003</v>
      </c>
      <c r="U245" s="11">
        <v>64696.596745000003</v>
      </c>
      <c r="V245" s="11">
        <v>73606.128016999995</v>
      </c>
      <c r="W245" s="11">
        <v>89353.121673999995</v>
      </c>
      <c r="X245" s="11">
        <v>93047.094259999998</v>
      </c>
      <c r="Y245" s="11">
        <v>94820.205992999996</v>
      </c>
      <c r="Z245" s="11">
        <v>88853.750618999999</v>
      </c>
      <c r="AA245" s="11">
        <v>68551.386796999999</v>
      </c>
      <c r="AB245" s="11">
        <v>65147.107827</v>
      </c>
      <c r="AC245" s="11">
        <v>67008.816605</v>
      </c>
      <c r="AD245" s="11">
        <v>63809.887790000001</v>
      </c>
      <c r="AE245" s="11">
        <v>60902.016126000002</v>
      </c>
    </row>
    <row r="246" spans="1:31" ht="13.5" customHeight="1" x14ac:dyDescent="0.15">
      <c r="A246" s="1"/>
      <c r="B246" s="17" t="s">
        <v>270</v>
      </c>
      <c r="C246" s="13">
        <v>45597.600797043218</v>
      </c>
      <c r="D246" s="14">
        <v>51114.244179103618</v>
      </c>
      <c r="E246" s="14">
        <v>48331.272046069927</v>
      </c>
      <c r="F246" s="14">
        <v>54379.358970466383</v>
      </c>
      <c r="G246" s="14">
        <v>71510.990916520896</v>
      </c>
      <c r="H246" s="14">
        <v>73816.45836245922</v>
      </c>
      <c r="I246" s="14">
        <v>75793.220238035021</v>
      </c>
      <c r="J246" s="14">
        <v>79411.194474427204</v>
      </c>
      <c r="K246" s="14">
        <v>74508.952734076243</v>
      </c>
      <c r="L246" s="14">
        <v>77022.061732000002</v>
      </c>
      <c r="M246" s="14">
        <v>81425.600816000006</v>
      </c>
      <c r="N246" s="14">
        <v>91081.421763000006</v>
      </c>
      <c r="O246" s="14">
        <v>114800.600659</v>
      </c>
      <c r="P246" s="14">
        <v>145463.67486699999</v>
      </c>
      <c r="Q246" s="14">
        <v>157617.68855300001</v>
      </c>
      <c r="R246" s="14">
        <v>194854.471769</v>
      </c>
      <c r="S246" s="14">
        <v>241361.279932</v>
      </c>
      <c r="T246" s="14">
        <v>282386.19220300001</v>
      </c>
      <c r="U246" s="14">
        <v>223620.089943</v>
      </c>
      <c r="V246" s="14">
        <v>276369.52255599998</v>
      </c>
      <c r="W246" s="14">
        <v>333386.469316</v>
      </c>
      <c r="X246" s="14">
        <v>318943.70337200002</v>
      </c>
      <c r="Y246" s="14">
        <v>330648.87349700002</v>
      </c>
      <c r="Z246" s="14">
        <v>347439.72219100001</v>
      </c>
      <c r="AA246" s="14">
        <v>306182.13855199999</v>
      </c>
      <c r="AB246" s="14">
        <v>314926.084371</v>
      </c>
      <c r="AC246" s="14">
        <v>351961.05528799997</v>
      </c>
      <c r="AD246" s="14">
        <v>386945.85674900003</v>
      </c>
      <c r="AE246" s="14">
        <v>375970.95235400001</v>
      </c>
    </row>
  </sheetData>
  <mergeCells count="2">
    <mergeCell ref="B2:G3"/>
    <mergeCell ref="B4:G4"/>
  </mergeCells>
  <pageMargins left="0.7" right="0.7" top="0.75" bottom="0.75" header="0.39" footer="0.39"/>
  <pageSetup paperSize="9" fitToWidth="0" fitToHeight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92C675-0B73-9A45-9C44-57C72AF2B844}">
  <dimension ref="A1:AG70"/>
  <sheetViews>
    <sheetView tabSelected="1" topLeftCell="T22" workbookViewId="0">
      <selection activeCell="AG39" sqref="AG39:AG70"/>
    </sheetView>
  </sheetViews>
  <sheetFormatPr baseColWidth="10" defaultRowHeight="13" x14ac:dyDescent="0.15"/>
  <cols>
    <col min="1" max="1" width="18.1640625" style="20" bestFit="1" customWidth="1"/>
    <col min="2" max="2" width="13.83203125" style="21" customWidth="1"/>
    <col min="3" max="3" width="16.1640625" style="21" customWidth="1"/>
    <col min="4" max="5" width="9.5" style="21" bestFit="1" customWidth="1"/>
    <col min="6" max="6" width="11.83203125" style="21" customWidth="1"/>
    <col min="7" max="7" width="12.83203125" style="21" customWidth="1"/>
    <col min="8" max="8" width="12.33203125" style="21" customWidth="1"/>
    <col min="9" max="9" width="13.83203125" style="21" customWidth="1"/>
    <col min="10" max="10" width="12.6640625" style="21" customWidth="1"/>
    <col min="11" max="11" width="12.5" style="21" customWidth="1"/>
    <col min="12" max="12" width="16" style="21" customWidth="1"/>
    <col min="13" max="13" width="18.33203125" style="21" customWidth="1"/>
    <col min="14" max="14" width="15.5" style="21" customWidth="1"/>
    <col min="15" max="15" width="12.1640625" style="21" customWidth="1"/>
    <col min="16" max="16" width="11.6640625" style="21" customWidth="1"/>
    <col min="17" max="17" width="12.83203125" style="21" customWidth="1"/>
    <col min="18" max="19" width="9.83203125" style="21" bestFit="1" customWidth="1"/>
    <col min="20" max="20" width="11.83203125" style="21" customWidth="1"/>
    <col min="21" max="28" width="9.83203125" style="21" bestFit="1" customWidth="1"/>
    <col min="29" max="30" width="10" style="21" bestFit="1" customWidth="1"/>
    <col min="31" max="31" width="10.83203125" style="21"/>
    <col min="32" max="32" width="11" style="21" bestFit="1" customWidth="1"/>
    <col min="33" max="16384" width="10.83203125" style="21"/>
  </cols>
  <sheetData>
    <row r="1" spans="1:30" x14ac:dyDescent="0.15">
      <c r="B1" s="21">
        <v>2</v>
      </c>
      <c r="C1" s="21">
        <f>B1+1</f>
        <v>3</v>
      </c>
      <c r="D1" s="21">
        <f t="shared" ref="D1:AD1" si="0">C1+1</f>
        <v>4</v>
      </c>
      <c r="E1" s="21">
        <f t="shared" si="0"/>
        <v>5</v>
      </c>
      <c r="F1" s="21">
        <f t="shared" si="0"/>
        <v>6</v>
      </c>
      <c r="G1" s="21">
        <f t="shared" si="0"/>
        <v>7</v>
      </c>
      <c r="H1" s="21">
        <f t="shared" si="0"/>
        <v>8</v>
      </c>
      <c r="I1" s="21">
        <f t="shared" si="0"/>
        <v>9</v>
      </c>
      <c r="J1" s="21">
        <f t="shared" si="0"/>
        <v>10</v>
      </c>
      <c r="K1" s="21">
        <f t="shared" si="0"/>
        <v>11</v>
      </c>
      <c r="L1" s="21">
        <f t="shared" si="0"/>
        <v>12</v>
      </c>
      <c r="M1" s="21">
        <f t="shared" si="0"/>
        <v>13</v>
      </c>
      <c r="N1" s="21">
        <f t="shared" si="0"/>
        <v>14</v>
      </c>
      <c r="O1" s="21">
        <f t="shared" si="0"/>
        <v>15</v>
      </c>
      <c r="P1" s="21">
        <f t="shared" si="0"/>
        <v>16</v>
      </c>
      <c r="Q1" s="21">
        <f t="shared" si="0"/>
        <v>17</v>
      </c>
      <c r="R1" s="21">
        <f t="shared" si="0"/>
        <v>18</v>
      </c>
      <c r="S1" s="21">
        <f t="shared" si="0"/>
        <v>19</v>
      </c>
      <c r="T1" s="21">
        <f t="shared" si="0"/>
        <v>20</v>
      </c>
      <c r="U1" s="21">
        <f t="shared" si="0"/>
        <v>21</v>
      </c>
      <c r="V1" s="21">
        <f t="shared" si="0"/>
        <v>22</v>
      </c>
      <c r="W1" s="21">
        <f t="shared" si="0"/>
        <v>23</v>
      </c>
      <c r="X1" s="21">
        <f t="shared" si="0"/>
        <v>24</v>
      </c>
      <c r="Y1" s="21">
        <f t="shared" si="0"/>
        <v>25</v>
      </c>
      <c r="Z1" s="21">
        <f t="shared" si="0"/>
        <v>26</v>
      </c>
      <c r="AA1" s="21">
        <f t="shared" si="0"/>
        <v>27</v>
      </c>
      <c r="AB1" s="21">
        <f t="shared" si="0"/>
        <v>28</v>
      </c>
      <c r="AC1" s="21">
        <f t="shared" si="0"/>
        <v>29</v>
      </c>
      <c r="AD1" s="21">
        <f t="shared" si="0"/>
        <v>30</v>
      </c>
    </row>
    <row r="2" spans="1:30" x14ac:dyDescent="0.15">
      <c r="A2" s="22"/>
      <c r="B2" s="23" t="s">
        <v>3</v>
      </c>
      <c r="C2" s="23" t="s">
        <v>4</v>
      </c>
      <c r="D2" s="23" t="s">
        <v>5</v>
      </c>
      <c r="E2" s="23" t="s">
        <v>6</v>
      </c>
      <c r="F2" s="23" t="s">
        <v>7</v>
      </c>
      <c r="G2" s="23" t="s">
        <v>8</v>
      </c>
      <c r="H2" s="23" t="s">
        <v>9</v>
      </c>
      <c r="I2" s="23" t="s">
        <v>10</v>
      </c>
      <c r="J2" s="23" t="s">
        <v>11</v>
      </c>
      <c r="K2" s="23" t="s">
        <v>12</v>
      </c>
      <c r="L2" s="23" t="s">
        <v>13</v>
      </c>
      <c r="M2" s="23" t="s">
        <v>14</v>
      </c>
      <c r="N2" s="23" t="s">
        <v>15</v>
      </c>
      <c r="O2" s="23" t="s">
        <v>16</v>
      </c>
      <c r="P2" s="23" t="s">
        <v>17</v>
      </c>
      <c r="Q2" s="23" t="s">
        <v>18</v>
      </c>
      <c r="R2" s="23" t="s">
        <v>19</v>
      </c>
      <c r="S2" s="23" t="s">
        <v>20</v>
      </c>
      <c r="T2" s="23" t="s">
        <v>21</v>
      </c>
      <c r="U2" s="23" t="s">
        <v>22</v>
      </c>
      <c r="V2" s="23" t="s">
        <v>23</v>
      </c>
      <c r="W2" s="23" t="s">
        <v>24</v>
      </c>
      <c r="X2" s="23" t="s">
        <v>25</v>
      </c>
      <c r="Y2" s="23" t="s">
        <v>26</v>
      </c>
      <c r="Z2" s="23" t="s">
        <v>27</v>
      </c>
      <c r="AA2" s="23" t="s">
        <v>28</v>
      </c>
      <c r="AB2" s="23" t="s">
        <v>29</v>
      </c>
      <c r="AC2" s="23" t="s">
        <v>30</v>
      </c>
      <c r="AD2" s="24" t="s">
        <v>31</v>
      </c>
    </row>
    <row r="3" spans="1:30" x14ac:dyDescent="0.15">
      <c r="A3" s="22" t="s">
        <v>220</v>
      </c>
      <c r="B3" s="25">
        <f>VLOOKUP($A3,'Exports, FOB'!$B:$AE,B$1,FALSE)+VLOOKUP($A3,'Imports, CIF'!$B:$AE,B$1,FALSE)</f>
        <v>1942.7696419712479</v>
      </c>
      <c r="C3" s="25">
        <f>VLOOKUP($A3,'Exports, FOB'!$B:$AE,C$1,FALSE)+VLOOKUP($A3,'Imports, CIF'!$B:$AE,C$1,FALSE)</f>
        <v>2202.665916421111</v>
      </c>
      <c r="D3" s="25">
        <f>VLOOKUP($A3,'Exports, FOB'!$B:$AE,D$1,FALSE)+VLOOKUP($A3,'Imports, CIF'!$B:$AE,D$1,FALSE)</f>
        <v>1915.2829257386729</v>
      </c>
      <c r="E3" s="25">
        <f>VLOOKUP($A3,'Exports, FOB'!$B:$AE,E$1,FALSE)+VLOOKUP($A3,'Imports, CIF'!$B:$AE,E$1,FALSE)</f>
        <v>2116.0707005907393</v>
      </c>
      <c r="F3" s="25">
        <f>VLOOKUP($A3,'Exports, FOB'!$B:$AE,F$1,FALSE)+VLOOKUP($A3,'Imports, CIF'!$B:$AE,F$1,FALSE)</f>
        <v>2295.6833846440604</v>
      </c>
      <c r="G3" s="25">
        <f>VLOOKUP($A3,'Exports, FOB'!$B:$AE,G$1,FALSE)+VLOOKUP($A3,'Imports, CIF'!$B:$AE,G$1,FALSE)</f>
        <v>2414.0891505511881</v>
      </c>
      <c r="H3" s="25">
        <f>VLOOKUP($A3,'Exports, FOB'!$B:$AE,H$1,FALSE)+VLOOKUP($A3,'Imports, CIF'!$B:$AE,H$1,FALSE)</f>
        <v>2506.781184636588</v>
      </c>
      <c r="I3" s="25">
        <f>VLOOKUP($A3,'Exports, FOB'!$B:$AE,I$1,FALSE)+VLOOKUP($A3,'Imports, CIF'!$B:$AE,I$1,FALSE)</f>
        <v>2755.43117486645</v>
      </c>
      <c r="J3" s="25">
        <f>VLOOKUP($A3,'Exports, FOB'!$B:$AE,J$1,FALSE)+VLOOKUP($A3,'Imports, CIF'!$B:$AE,J$1,FALSE)</f>
        <v>2226.5390000000002</v>
      </c>
      <c r="K3" s="25">
        <f>VLOOKUP($A3,'Exports, FOB'!$B:$AE,K$1,FALSE)+VLOOKUP($A3,'Imports, CIF'!$B:$AE,K$1,FALSE)</f>
        <v>1861.4420289999998</v>
      </c>
      <c r="L3" s="25">
        <f>VLOOKUP($A3,'Exports, FOB'!$B:$AE,L$1,FALSE)+VLOOKUP($A3,'Imports, CIF'!$B:$AE,L$1,FALSE)</f>
        <v>1523.7712280000001</v>
      </c>
      <c r="M3" s="25">
        <f>VLOOKUP($A3,'Exports, FOB'!$B:$AE,M$1,FALSE)+VLOOKUP($A3,'Imports, CIF'!$B:$AE,M$1,FALSE)</f>
        <v>1160.056288</v>
      </c>
      <c r="N3" s="25">
        <f>VLOOKUP($A3,'Exports, FOB'!$B:$AE,N$1,FALSE)+VLOOKUP($A3,'Imports, CIF'!$B:$AE,N$1,FALSE)</f>
        <v>1495.8130329999999</v>
      </c>
      <c r="O3" s="25">
        <f>VLOOKUP($A3,'Exports, FOB'!$B:$AE,O$1,FALSE)+VLOOKUP($A3,'Imports, CIF'!$B:$AE,O$1,FALSE)</f>
        <v>2030.582328</v>
      </c>
      <c r="P3" s="25">
        <f>VLOOKUP($A3,'Exports, FOB'!$B:$AE,P$1,FALSE)+VLOOKUP($A3,'Imports, CIF'!$B:$AE,P$1,FALSE)</f>
        <v>2163.2896919999998</v>
      </c>
      <c r="Q3" s="25">
        <f>VLOOKUP($A3,'Exports, FOB'!$B:$AE,Q$1,FALSE)+VLOOKUP($A3,'Imports, CIF'!$B:$AE,Q$1,FALSE)</f>
        <v>2840.9321680000003</v>
      </c>
      <c r="R3" s="25">
        <f>VLOOKUP($A3,'Exports, FOB'!$B:$AE,R$1,FALSE)+VLOOKUP($A3,'Imports, CIF'!$B:$AE,R$1,FALSE)</f>
        <v>3906.3142330000001</v>
      </c>
      <c r="S3" s="25">
        <f>VLOOKUP($A3,'Exports, FOB'!$B:$AE,S$1,FALSE)+VLOOKUP($A3,'Imports, CIF'!$B:$AE,S$1,FALSE)</f>
        <v>4579.1722110000001</v>
      </c>
      <c r="T3" s="25">
        <f>VLOOKUP($A3,'Exports, FOB'!$B:$AE,T$1,FALSE)+VLOOKUP($A3,'Imports, CIF'!$B:$AE,T$1,FALSE)</f>
        <v>3399.5958330000003</v>
      </c>
      <c r="U3" s="25">
        <f>VLOOKUP($A3,'Exports, FOB'!$B:$AE,U$1,FALSE)+VLOOKUP($A3,'Imports, CIF'!$B:$AE,U$1,FALSE)</f>
        <v>4982.7717569999995</v>
      </c>
      <c r="V3" s="25">
        <f>VLOOKUP($A3,'Exports, FOB'!$B:$AE,V$1,FALSE)+VLOOKUP($A3,'Imports, CIF'!$B:$AE,V$1,FALSE)</f>
        <v>6229.3893600000001</v>
      </c>
      <c r="W3" s="25">
        <f>VLOOKUP($A3,'Exports, FOB'!$B:$AE,W$1,FALSE)+VLOOKUP($A3,'Imports, CIF'!$B:$AE,W$1,FALSE)</f>
        <v>5373.2182679999996</v>
      </c>
      <c r="X3" s="25">
        <f>VLOOKUP($A3,'Exports, FOB'!$B:$AE,X$1,FALSE)+VLOOKUP($A3,'Imports, CIF'!$B:$AE,X$1,FALSE)</f>
        <v>5459.034412</v>
      </c>
      <c r="Y3" s="25">
        <f>VLOOKUP($A3,'Exports, FOB'!$B:$AE,Y$1,FALSE)+VLOOKUP($A3,'Imports, CIF'!$B:$AE,Y$1,FALSE)</f>
        <v>4895.3212960000001</v>
      </c>
      <c r="Z3" s="25">
        <f>VLOOKUP($A3,'Exports, FOB'!$B:$AE,Z$1,FALSE)+VLOOKUP($A3,'Imports, CIF'!$B:$AE,Z$1,FALSE)</f>
        <v>4300.4354480000002</v>
      </c>
      <c r="AA3" s="25">
        <f>VLOOKUP($A3,'Exports, FOB'!$B:$AE,AA$1,FALSE)+VLOOKUP($A3,'Imports, CIF'!$B:$AE,AA$1,FALSE)</f>
        <v>4130.9941060000001</v>
      </c>
      <c r="AB3" s="25">
        <f>VLOOKUP($A3,'Exports, FOB'!$B:$AE,AB$1,FALSE)+VLOOKUP($A3,'Imports, CIF'!$B:$AE,AB$1,FALSE)</f>
        <v>4395.7600389999998</v>
      </c>
      <c r="AC3" s="25">
        <f>VLOOKUP($A3,'Exports, FOB'!$B:$AE,AC$1,FALSE)+VLOOKUP($A3,'Imports, CIF'!$B:$AE,AC$1,FALSE)</f>
        <v>4613.9790329999996</v>
      </c>
      <c r="AD3" s="25">
        <f>VLOOKUP($A3,'Exports, FOB'!$B:$AE,AD$1,FALSE)+VLOOKUP($A3,'Imports, CIF'!$B:$AE,AD$1,FALSE)</f>
        <v>3507.3433960000002</v>
      </c>
    </row>
    <row r="4" spans="1:30" x14ac:dyDescent="0.15">
      <c r="A4" s="26" t="s">
        <v>32</v>
      </c>
      <c r="B4" s="25">
        <f>VLOOKUP($A4,'Exports, FOB'!$B:$AE,B$1,FALSE)+VLOOKUP($A4,'Imports, CIF'!$B:$AE,B$1,FALSE)</f>
        <v>3255.1382926892802</v>
      </c>
      <c r="C4" s="25">
        <f>VLOOKUP($A4,'Exports, FOB'!$B:$AE,C$1,FALSE)+VLOOKUP($A4,'Imports, CIF'!$B:$AE,C$1,FALSE)</f>
        <v>3847.5852844233609</v>
      </c>
      <c r="D4" s="25">
        <f>VLOOKUP($A4,'Exports, FOB'!$B:$AE,D$1,FALSE)+VLOOKUP($A4,'Imports, CIF'!$B:$AE,D$1,FALSE)</f>
        <v>3444.524121367951</v>
      </c>
      <c r="E4" s="25">
        <f>VLOOKUP($A4,'Exports, FOB'!$B:$AE,E$1,FALSE)+VLOOKUP($A4,'Imports, CIF'!$B:$AE,E$1,FALSE)</f>
        <v>4040.5204535655002</v>
      </c>
      <c r="F4" s="25">
        <f>VLOOKUP($A4,'Exports, FOB'!$B:$AE,F$1,FALSE)+VLOOKUP($A4,'Imports, CIF'!$B:$AE,F$1,FALSE)</f>
        <v>4872.8291255794602</v>
      </c>
      <c r="G4" s="25">
        <f>VLOOKUP($A4,'Exports, FOB'!$B:$AE,G$1,FALSE)+VLOOKUP($A4,'Imports, CIF'!$B:$AE,G$1,FALSE)</f>
        <v>4528.6985190540599</v>
      </c>
      <c r="H4" s="25">
        <f>VLOOKUP($A4,'Exports, FOB'!$B:$AE,H$1,FALSE)+VLOOKUP($A4,'Imports, CIF'!$B:$AE,H$1,FALSE)</f>
        <v>4579.6585077399304</v>
      </c>
      <c r="I4" s="25">
        <f>VLOOKUP($A4,'Exports, FOB'!$B:$AE,I$1,FALSE)+VLOOKUP($A4,'Imports, CIF'!$B:$AE,I$1,FALSE)</f>
        <v>4812.3382073536395</v>
      </c>
      <c r="J4" s="25">
        <f>VLOOKUP($A4,'Exports, FOB'!$B:$AE,J$1,FALSE)+VLOOKUP($A4,'Imports, CIF'!$B:$AE,J$1,FALSE)</f>
        <v>4553.3280000000004</v>
      </c>
      <c r="K4" s="25">
        <f>VLOOKUP($A4,'Exports, FOB'!$B:$AE,K$1,FALSE)+VLOOKUP($A4,'Imports, CIF'!$B:$AE,K$1,FALSE)</f>
        <v>3935.9623199999996</v>
      </c>
      <c r="L4" s="25">
        <f>VLOOKUP($A4,'Exports, FOB'!$B:$AE,L$1,FALSE)+VLOOKUP($A4,'Imports, CIF'!$B:$AE,L$1,FALSE)</f>
        <v>4044.7489169999999</v>
      </c>
      <c r="M4" s="25">
        <f>VLOOKUP($A4,'Exports, FOB'!$B:$AE,M$1,FALSE)+VLOOKUP($A4,'Imports, CIF'!$B:$AE,M$1,FALSE)</f>
        <v>4590.1525240000001</v>
      </c>
      <c r="N4" s="25">
        <f>VLOOKUP($A4,'Exports, FOB'!$B:$AE,N$1,FALSE)+VLOOKUP($A4,'Imports, CIF'!$B:$AE,N$1,FALSE)</f>
        <v>5681.4096589999999</v>
      </c>
      <c r="O4" s="25">
        <f>VLOOKUP($A4,'Exports, FOB'!$B:$AE,O$1,FALSE)+VLOOKUP($A4,'Imports, CIF'!$B:$AE,O$1,FALSE)</f>
        <v>6920.8979259999996</v>
      </c>
      <c r="P4" s="25">
        <f>VLOOKUP($A4,'Exports, FOB'!$B:$AE,P$1,FALSE)+VLOOKUP($A4,'Imports, CIF'!$B:$AE,P$1,FALSE)</f>
        <v>7222.8038820000002</v>
      </c>
      <c r="Q4" s="25">
        <f>VLOOKUP($A4,'Exports, FOB'!$B:$AE,Q$1,FALSE)+VLOOKUP($A4,'Imports, CIF'!$B:$AE,Q$1,FALSE)</f>
        <v>8132.9341240000003</v>
      </c>
      <c r="R4" s="25">
        <f>VLOOKUP($A4,'Exports, FOB'!$B:$AE,R$1,FALSE)+VLOOKUP($A4,'Imports, CIF'!$B:$AE,R$1,FALSE)</f>
        <v>9370.8981079999994</v>
      </c>
      <c r="S4" s="25">
        <f>VLOOKUP($A4,'Exports, FOB'!$B:$AE,S$1,FALSE)+VLOOKUP($A4,'Imports, CIF'!$B:$AE,S$1,FALSE)</f>
        <v>11358.226381</v>
      </c>
      <c r="T4" s="25">
        <f>VLOOKUP($A4,'Exports, FOB'!$B:$AE,T$1,FALSE)+VLOOKUP($A4,'Imports, CIF'!$B:$AE,T$1,FALSE)</f>
        <v>10544.178728000001</v>
      </c>
      <c r="U4" s="25">
        <f>VLOOKUP($A4,'Exports, FOB'!$B:$AE,U$1,FALSE)+VLOOKUP($A4,'Imports, CIF'!$B:$AE,U$1,FALSE)</f>
        <v>12414.307252000001</v>
      </c>
      <c r="V4" s="25">
        <f>VLOOKUP($A4,'Exports, FOB'!$B:$AE,V$1,FALSE)+VLOOKUP($A4,'Imports, CIF'!$B:$AE,V$1,FALSE)</f>
        <v>14432.591026</v>
      </c>
      <c r="W4" s="25">
        <f>VLOOKUP($A4,'Exports, FOB'!$B:$AE,W$1,FALSE)+VLOOKUP($A4,'Imports, CIF'!$B:$AE,W$1,FALSE)</f>
        <v>14605.522704999999</v>
      </c>
      <c r="X4" s="25">
        <f>VLOOKUP($A4,'Exports, FOB'!$B:$AE,X$1,FALSE)+VLOOKUP($A4,'Imports, CIF'!$B:$AE,X$1,FALSE)</f>
        <v>13667.551401000001</v>
      </c>
      <c r="Y4" s="25">
        <f>VLOOKUP($A4,'Exports, FOB'!$B:$AE,Y$1,FALSE)+VLOOKUP($A4,'Imports, CIF'!$B:$AE,Y$1,FALSE)</f>
        <v>12230.556573000002</v>
      </c>
      <c r="Z4" s="25">
        <f>VLOOKUP($A4,'Exports, FOB'!$B:$AE,Z$1,FALSE)+VLOOKUP($A4,'Imports, CIF'!$B:$AE,Z$1,FALSE)</f>
        <v>10885.838930000002</v>
      </c>
      <c r="AA4" s="25">
        <f>VLOOKUP($A4,'Exports, FOB'!$B:$AE,AA$1,FALSE)+VLOOKUP($A4,'Imports, CIF'!$B:$AE,AA$1,FALSE)</f>
        <v>11695.301285</v>
      </c>
      <c r="AB4" s="25">
        <f>VLOOKUP($A4,'Exports, FOB'!$B:$AE,AB$1,FALSE)+VLOOKUP($A4,'Imports, CIF'!$B:$AE,AB$1,FALSE)</f>
        <v>12921.864509000001</v>
      </c>
      <c r="AC4" s="25">
        <f>VLOOKUP($A4,'Exports, FOB'!$B:$AE,AC$1,FALSE)+VLOOKUP($A4,'Imports, CIF'!$B:$AE,AC$1,FALSE)</f>
        <v>13953.344603</v>
      </c>
      <c r="AD4" s="25">
        <f>VLOOKUP($A4,'Exports, FOB'!$B:$AE,AD$1,FALSE)+VLOOKUP($A4,'Imports, CIF'!$B:$AE,AD$1,FALSE)</f>
        <v>12714.971889</v>
      </c>
    </row>
    <row r="5" spans="1:30" x14ac:dyDescent="0.15">
      <c r="A5" s="26" t="s">
        <v>36</v>
      </c>
      <c r="B5" s="25">
        <f>VLOOKUP($A5,'Exports, FOB'!$B:$AE,B$1,FALSE)+VLOOKUP($A5,'Imports, CIF'!$B:$AE,B$1,FALSE)</f>
        <v>40149.234294190202</v>
      </c>
      <c r="C5" s="25">
        <f>VLOOKUP($A5,'Exports, FOB'!$B:$AE,C$1,FALSE)+VLOOKUP($A5,'Imports, CIF'!$B:$AE,C$1,FALSE)</f>
        <v>43595.077592764501</v>
      </c>
      <c r="D5" s="25">
        <f>VLOOKUP($A5,'Exports, FOB'!$B:$AE,D$1,FALSE)+VLOOKUP($A5,'Imports, CIF'!$B:$AE,D$1,FALSE)</f>
        <v>40032.142334678123</v>
      </c>
      <c r="E5" s="25">
        <f>VLOOKUP($A5,'Exports, FOB'!$B:$AE,E$1,FALSE)+VLOOKUP($A5,'Imports, CIF'!$B:$AE,E$1,FALSE)</f>
        <v>42786.385737076816</v>
      </c>
      <c r="F5" s="25">
        <f>VLOOKUP($A5,'Exports, FOB'!$B:$AE,F$1,FALSE)+VLOOKUP($A5,'Imports, CIF'!$B:$AE,F$1,FALSE)</f>
        <v>43640.127304753303</v>
      </c>
      <c r="G5" s="25">
        <f>VLOOKUP($A5,'Exports, FOB'!$B:$AE,G$1,FALSE)+VLOOKUP($A5,'Imports, CIF'!$B:$AE,G$1,FALSE)</f>
        <v>45557.9258717798</v>
      </c>
      <c r="H5" s="25">
        <f>VLOOKUP($A5,'Exports, FOB'!$B:$AE,H$1,FALSE)+VLOOKUP($A5,'Imports, CIF'!$B:$AE,H$1,FALSE)</f>
        <v>42514.528196547006</v>
      </c>
      <c r="I5" s="25">
        <f>VLOOKUP($A5,'Exports, FOB'!$B:$AE,I$1,FALSE)+VLOOKUP($A5,'Imports, CIF'!$B:$AE,I$1,FALSE)</f>
        <v>46785.246453773689</v>
      </c>
      <c r="J5" s="25">
        <f>VLOOKUP($A5,'Exports, FOB'!$B:$AE,J$1,FALSE)+VLOOKUP($A5,'Imports, CIF'!$B:$AE,J$1,FALSE)</f>
        <v>47507.968999999997</v>
      </c>
      <c r="K5" s="25">
        <f>VLOOKUP($A5,'Exports, FOB'!$B:$AE,K$1,FALSE)+VLOOKUP($A5,'Imports, CIF'!$B:$AE,K$1,FALSE)</f>
        <v>49492.048060000001</v>
      </c>
      <c r="L5" s="25">
        <f>VLOOKUP($A5,'Exports, FOB'!$B:$AE,L$1,FALSE)+VLOOKUP($A5,'Imports, CIF'!$B:$AE,L$1,FALSE)</f>
        <v>49219.690090000004</v>
      </c>
      <c r="M5" s="25">
        <f>VLOOKUP($A5,'Exports, FOB'!$B:$AE,M$1,FALSE)+VLOOKUP($A5,'Imports, CIF'!$B:$AE,M$1,FALSE)</f>
        <v>52886.805974999996</v>
      </c>
      <c r="N5" s="25">
        <f>VLOOKUP($A5,'Exports, FOB'!$B:$AE,N$1,FALSE)+VLOOKUP($A5,'Imports, CIF'!$B:$AE,N$1,FALSE)</f>
        <v>66202.610071000003</v>
      </c>
      <c r="O5" s="25">
        <f>VLOOKUP($A5,'Exports, FOB'!$B:$AE,O$1,FALSE)+VLOOKUP($A5,'Imports, CIF'!$B:$AE,O$1,FALSE)</f>
        <v>81391.828663000008</v>
      </c>
      <c r="P5" s="25">
        <f>VLOOKUP($A5,'Exports, FOB'!$B:$AE,P$1,FALSE)+VLOOKUP($A5,'Imports, CIF'!$B:$AE,P$1,FALSE)</f>
        <v>87077.526960999996</v>
      </c>
      <c r="Q5" s="25">
        <f>VLOOKUP($A5,'Exports, FOB'!$B:$AE,Q$1,FALSE)+VLOOKUP($A5,'Imports, CIF'!$B:$AE,Q$1,FALSE)</f>
        <v>100890.962016</v>
      </c>
      <c r="R5" s="25">
        <f>VLOOKUP($A5,'Exports, FOB'!$B:$AE,R$1,FALSE)+VLOOKUP($A5,'Imports, CIF'!$B:$AE,R$1,FALSE)</f>
        <v>118787.62388899999</v>
      </c>
      <c r="S5" s="25">
        <f>VLOOKUP($A5,'Exports, FOB'!$B:$AE,S$1,FALSE)+VLOOKUP($A5,'Imports, CIF'!$B:$AE,S$1,FALSE)</f>
        <v>131943.11852700001</v>
      </c>
      <c r="T5" s="25">
        <f>VLOOKUP($A5,'Exports, FOB'!$B:$AE,T$1,FALSE)+VLOOKUP($A5,'Imports, CIF'!$B:$AE,T$1,FALSE)</f>
        <v>104038.889908</v>
      </c>
      <c r="U5" s="25">
        <f>VLOOKUP($A5,'Exports, FOB'!$B:$AE,U$1,FALSE)+VLOOKUP($A5,'Imports, CIF'!$B:$AE,U$1,FALSE)</f>
        <v>115379.174486</v>
      </c>
      <c r="V5" s="25">
        <f>VLOOKUP($A5,'Exports, FOB'!$B:$AE,V$1,FALSE)+VLOOKUP($A5,'Imports, CIF'!$B:$AE,V$1,FALSE)</f>
        <v>135279.68038599999</v>
      </c>
      <c r="W5" s="25">
        <f>VLOOKUP($A5,'Exports, FOB'!$B:$AE,W$1,FALSE)+VLOOKUP($A5,'Imports, CIF'!$B:$AE,W$1,FALSE)</f>
        <v>122644.47038000001</v>
      </c>
      <c r="X5" s="25">
        <f>VLOOKUP($A5,'Exports, FOB'!$B:$AE,X$1,FALSE)+VLOOKUP($A5,'Imports, CIF'!$B:$AE,X$1,FALSE)</f>
        <v>126542.36766699998</v>
      </c>
      <c r="Y5" s="25">
        <f>VLOOKUP($A5,'Exports, FOB'!$B:$AE,Y$1,FALSE)+VLOOKUP($A5,'Imports, CIF'!$B:$AE,Y$1,FALSE)</f>
        <v>125393.35090599999</v>
      </c>
      <c r="Z5" s="25">
        <f>VLOOKUP($A5,'Exports, FOB'!$B:$AE,Z$1,FALSE)+VLOOKUP($A5,'Imports, CIF'!$B:$AE,Z$1,FALSE)</f>
        <v>108835.85362899999</v>
      </c>
      <c r="AA5" s="25">
        <f>VLOOKUP($A5,'Exports, FOB'!$B:$AE,AA$1,FALSE)+VLOOKUP($A5,'Imports, CIF'!$B:$AE,AA$1,FALSE)</f>
        <v>112065.397467</v>
      </c>
      <c r="AB5" s="25">
        <f>VLOOKUP($A5,'Exports, FOB'!$B:$AE,AB$1,FALSE)+VLOOKUP($A5,'Imports, CIF'!$B:$AE,AB$1,FALSE)</f>
        <v>121011.084816</v>
      </c>
      <c r="AC5" s="25">
        <f>VLOOKUP($A5,'Exports, FOB'!$B:$AE,AC$1,FALSE)+VLOOKUP($A5,'Imports, CIF'!$B:$AE,AC$1,FALSE)</f>
        <v>132232.527069</v>
      </c>
      <c r="AD5" s="25">
        <f>VLOOKUP($A5,'Exports, FOB'!$B:$AE,AD$1,FALSE)+VLOOKUP($A5,'Imports, CIF'!$B:$AE,AD$1,FALSE)</f>
        <v>128095.98784099999</v>
      </c>
    </row>
    <row r="6" spans="1:30" x14ac:dyDescent="0.15">
      <c r="A6" s="26" t="s">
        <v>37</v>
      </c>
      <c r="B6" s="25">
        <f>VLOOKUP($A6,'Exports, FOB'!$B:$AE,B$1,FALSE)+VLOOKUP($A6,'Imports, CIF'!$B:$AE,B$1,FALSE)</f>
        <v>0</v>
      </c>
      <c r="C6" s="25">
        <f>VLOOKUP($A6,'Exports, FOB'!$B:$AE,C$1,FALSE)+VLOOKUP($A6,'Imports, CIF'!$B:$AE,C$1,FALSE)</f>
        <v>0</v>
      </c>
      <c r="D6" s="25">
        <f>VLOOKUP($A6,'Exports, FOB'!$B:$AE,D$1,FALSE)+VLOOKUP($A6,'Imports, CIF'!$B:$AE,D$1,FALSE)</f>
        <v>0</v>
      </c>
      <c r="E6" s="25">
        <f>VLOOKUP($A6,'Exports, FOB'!$B:$AE,E$1,FALSE)+VLOOKUP($A6,'Imports, CIF'!$B:$AE,E$1,FALSE)</f>
        <v>0</v>
      </c>
      <c r="F6" s="25">
        <f>VLOOKUP($A6,'Exports, FOB'!$B:$AE,F$1,FALSE)+VLOOKUP($A6,'Imports, CIF'!$B:$AE,F$1,FALSE)</f>
        <v>0</v>
      </c>
      <c r="G6" s="25">
        <f>VLOOKUP($A6,'Exports, FOB'!$B:$AE,G$1,FALSE)+VLOOKUP($A6,'Imports, CIF'!$B:$AE,G$1,FALSE)</f>
        <v>0</v>
      </c>
      <c r="H6" s="25">
        <f>VLOOKUP($A6,'Exports, FOB'!$B:$AE,H$1,FALSE)+VLOOKUP($A6,'Imports, CIF'!$B:$AE,H$1,FALSE)</f>
        <v>0</v>
      </c>
      <c r="I6" s="25">
        <f>VLOOKUP($A6,'Exports, FOB'!$B:$AE,I$1,FALSE)+VLOOKUP($A6,'Imports, CIF'!$B:$AE,I$1,FALSE)</f>
        <v>0</v>
      </c>
      <c r="J6" s="25">
        <f>VLOOKUP($A6,'Exports, FOB'!$B:$AE,J$1,FALSE)+VLOOKUP($A6,'Imports, CIF'!$B:$AE,J$1,FALSE)</f>
        <v>51031.055999999997</v>
      </c>
      <c r="K6" s="25">
        <f>VLOOKUP($A6,'Exports, FOB'!$B:$AE,K$1,FALSE)+VLOOKUP($A6,'Imports, CIF'!$B:$AE,K$1,FALSE)</f>
        <v>55150.352333999996</v>
      </c>
      <c r="L6" s="25">
        <f>VLOOKUP($A6,'Exports, FOB'!$B:$AE,L$1,FALSE)+VLOOKUP($A6,'Imports, CIF'!$B:$AE,L$1,FALSE)</f>
        <v>58046.122983000001</v>
      </c>
      <c r="M6" s="25">
        <f>VLOOKUP($A6,'Exports, FOB'!$B:$AE,M$1,FALSE)+VLOOKUP($A6,'Imports, CIF'!$B:$AE,M$1,FALSE)</f>
        <v>64022.221318000004</v>
      </c>
      <c r="N6" s="25">
        <f>VLOOKUP($A6,'Exports, FOB'!$B:$AE,N$1,FALSE)+VLOOKUP($A6,'Imports, CIF'!$B:$AE,N$1,FALSE)</f>
        <v>83217.081174000006</v>
      </c>
      <c r="O6" s="25">
        <f>VLOOKUP($A6,'Exports, FOB'!$B:$AE,O$1,FALSE)+VLOOKUP($A6,'Imports, CIF'!$B:$AE,O$1,FALSE)</f>
        <v>104071.09879799999</v>
      </c>
      <c r="P6" s="25">
        <f>VLOOKUP($A6,'Exports, FOB'!$B:$AE,P$1,FALSE)+VLOOKUP($A6,'Imports, CIF'!$B:$AE,P$1,FALSE)</f>
        <v>111429.022515</v>
      </c>
      <c r="Q6" s="25">
        <f>VLOOKUP($A6,'Exports, FOB'!$B:$AE,Q$1,FALSE)+VLOOKUP($A6,'Imports, CIF'!$B:$AE,Q$1,FALSE)</f>
        <v>124780.685453</v>
      </c>
      <c r="R6" s="25">
        <f>VLOOKUP($A6,'Exports, FOB'!$B:$AE,R$1,FALSE)+VLOOKUP($A6,'Imports, CIF'!$B:$AE,R$1,FALSE)</f>
        <v>148687.73122700001</v>
      </c>
      <c r="S6" s="25">
        <f>VLOOKUP($A6,'Exports, FOB'!$B:$AE,S$1,FALSE)+VLOOKUP($A6,'Imports, CIF'!$B:$AE,S$1,FALSE)</f>
        <v>159387.23389</v>
      </c>
      <c r="T6" s="25">
        <f>VLOOKUP($A6,'Exports, FOB'!$B:$AE,T$1,FALSE)+VLOOKUP($A6,'Imports, CIF'!$B:$AE,T$1,FALSE)</f>
        <v>124901.65896</v>
      </c>
      <c r="U6" s="25">
        <f>VLOOKUP($A6,'Exports, FOB'!$B:$AE,U$1,FALSE)+VLOOKUP($A6,'Imports, CIF'!$B:$AE,U$1,FALSE)</f>
        <v>129330.98160699999</v>
      </c>
      <c r="V6" s="25">
        <f>VLOOKUP($A6,'Exports, FOB'!$B:$AE,V$1,FALSE)+VLOOKUP($A6,'Imports, CIF'!$B:$AE,V$1,FALSE)</f>
        <v>146475.52354600001</v>
      </c>
      <c r="W6" s="25">
        <f>VLOOKUP($A6,'Exports, FOB'!$B:$AE,W$1,FALSE)+VLOOKUP($A6,'Imports, CIF'!$B:$AE,W$1,FALSE)</f>
        <v>129656.25020400001</v>
      </c>
      <c r="X6" s="25">
        <f>VLOOKUP($A6,'Exports, FOB'!$B:$AE,X$1,FALSE)+VLOOKUP($A6,'Imports, CIF'!$B:$AE,X$1,FALSE)</f>
        <v>131769.29225900001</v>
      </c>
      <c r="Y6" s="25">
        <f>VLOOKUP($A6,'Exports, FOB'!$B:$AE,Y$1,FALSE)+VLOOKUP($A6,'Imports, CIF'!$B:$AE,Y$1,FALSE)</f>
        <v>130956.690974</v>
      </c>
      <c r="Z6" s="25">
        <f>VLOOKUP($A6,'Exports, FOB'!$B:$AE,Z$1,FALSE)+VLOOKUP($A6,'Imports, CIF'!$B:$AE,Z$1,FALSE)</f>
        <v>108294.820427</v>
      </c>
      <c r="AA6" s="25">
        <f>VLOOKUP($A6,'Exports, FOB'!$B:$AE,AA$1,FALSE)+VLOOKUP($A6,'Imports, CIF'!$B:$AE,AA$1,FALSE)</f>
        <v>110193.111294</v>
      </c>
      <c r="AB6" s="25">
        <f>VLOOKUP($A6,'Exports, FOB'!$B:$AE,AB$1,FALSE)+VLOOKUP($A6,'Imports, CIF'!$B:$AE,AB$1,FALSE)</f>
        <v>119073.78727900001</v>
      </c>
      <c r="AC6" s="25">
        <f>VLOOKUP($A6,'Exports, FOB'!$B:$AE,AC$1,FALSE)+VLOOKUP($A6,'Imports, CIF'!$B:$AE,AC$1,FALSE)</f>
        <v>130664.60816899998</v>
      </c>
      <c r="AD6" s="25">
        <f>VLOOKUP($A6,'Exports, FOB'!$B:$AE,AD$1,FALSE)+VLOOKUP($A6,'Imports, CIF'!$B:$AE,AD$1,FALSE)</f>
        <v>125254.85930899999</v>
      </c>
    </row>
    <row r="7" spans="1:30" x14ac:dyDescent="0.15">
      <c r="A7" s="26" t="s">
        <v>227</v>
      </c>
      <c r="B7" s="25">
        <f>VLOOKUP($A7,'Exports, FOB'!$B:$AE,B$1,FALSE)+VLOOKUP($A7,'Imports, CIF'!$B:$AE,B$1,FALSE)</f>
        <v>5110.7412451215605</v>
      </c>
      <c r="C7" s="25">
        <f>VLOOKUP($A7,'Exports, FOB'!$B:$AE,C$1,FALSE)+VLOOKUP($A7,'Imports, CIF'!$B:$AE,C$1,FALSE)</f>
        <v>5324.0426257931194</v>
      </c>
      <c r="D7" s="25">
        <f>VLOOKUP($A7,'Exports, FOB'!$B:$AE,D$1,FALSE)+VLOOKUP($A7,'Imports, CIF'!$B:$AE,D$1,FALSE)</f>
        <v>5248.720843501661</v>
      </c>
      <c r="E7" s="25">
        <f>VLOOKUP($A7,'Exports, FOB'!$B:$AE,E$1,FALSE)+VLOOKUP($A7,'Imports, CIF'!$B:$AE,E$1,FALSE)</f>
        <v>6295.4030628568198</v>
      </c>
      <c r="F7" s="25">
        <f>VLOOKUP($A7,'Exports, FOB'!$B:$AE,F$1,FALSE)+VLOOKUP($A7,'Imports, CIF'!$B:$AE,F$1,FALSE)</f>
        <v>8539.6241403984768</v>
      </c>
      <c r="G7" s="25">
        <f>VLOOKUP($A7,'Exports, FOB'!$B:$AE,G$1,FALSE)+VLOOKUP($A7,'Imports, CIF'!$B:$AE,G$1,FALSE)</f>
        <v>8039.4019634157939</v>
      </c>
      <c r="H7" s="25">
        <f>VLOOKUP($A7,'Exports, FOB'!$B:$AE,H$1,FALSE)+VLOOKUP($A7,'Imports, CIF'!$B:$AE,H$1,FALSE)</f>
        <v>8943.2612686923403</v>
      </c>
      <c r="I7" s="25">
        <f>VLOOKUP($A7,'Exports, FOB'!$B:$AE,I$1,FALSE)+VLOOKUP($A7,'Imports, CIF'!$B:$AE,I$1,FALSE)</f>
        <v>9344.0335751287057</v>
      </c>
      <c r="J7" s="25">
        <f>VLOOKUP($A7,'Exports, FOB'!$B:$AE,J$1,FALSE)+VLOOKUP($A7,'Imports, CIF'!$B:$AE,J$1,FALSE)</f>
        <v>8366.3629999999994</v>
      </c>
      <c r="K7" s="25">
        <f>VLOOKUP($A7,'Exports, FOB'!$B:$AE,K$1,FALSE)+VLOOKUP($A7,'Imports, CIF'!$B:$AE,K$1,FALSE)</f>
        <v>7425.4442399999998</v>
      </c>
      <c r="L7" s="25">
        <f>VLOOKUP($A7,'Exports, FOB'!$B:$AE,L$1,FALSE)+VLOOKUP($A7,'Imports, CIF'!$B:$AE,L$1,FALSE)</f>
        <v>7945.598884</v>
      </c>
      <c r="M7" s="25">
        <f>VLOOKUP($A7,'Exports, FOB'!$B:$AE,M$1,FALSE)+VLOOKUP($A7,'Imports, CIF'!$B:$AE,M$1,FALSE)</f>
        <v>7365.3102030000009</v>
      </c>
      <c r="N7" s="25">
        <f>VLOOKUP($A7,'Exports, FOB'!$B:$AE,N$1,FALSE)+VLOOKUP($A7,'Imports, CIF'!$B:$AE,N$1,FALSE)</f>
        <v>8023.4630090000001</v>
      </c>
      <c r="O7" s="25">
        <f>VLOOKUP($A7,'Exports, FOB'!$B:$AE,O$1,FALSE)+VLOOKUP($A7,'Imports, CIF'!$B:$AE,O$1,FALSE)</f>
        <v>10022.208983</v>
      </c>
      <c r="P7" s="25">
        <f>VLOOKUP($A7,'Exports, FOB'!$B:$AE,P$1,FALSE)+VLOOKUP($A7,'Imports, CIF'!$B:$AE,P$1,FALSE)</f>
        <v>12186.972792</v>
      </c>
      <c r="Q7" s="25">
        <f>VLOOKUP($A7,'Exports, FOB'!$B:$AE,Q$1,FALSE)+VLOOKUP($A7,'Imports, CIF'!$B:$AE,Q$1,FALSE)</f>
        <v>13538.49085</v>
      </c>
      <c r="R7" s="25">
        <f>VLOOKUP($A7,'Exports, FOB'!$B:$AE,R$1,FALSE)+VLOOKUP($A7,'Imports, CIF'!$B:$AE,R$1,FALSE)</f>
        <v>17871.857566999999</v>
      </c>
      <c r="S7" s="25">
        <f>VLOOKUP($A7,'Exports, FOB'!$B:$AE,S$1,FALSE)+VLOOKUP($A7,'Imports, CIF'!$B:$AE,S$1,FALSE)</f>
        <v>22884.351652999998</v>
      </c>
      <c r="T7" s="25">
        <f>VLOOKUP($A7,'Exports, FOB'!$B:$AE,T$1,FALSE)+VLOOKUP($A7,'Imports, CIF'!$B:$AE,T$1,FALSE)</f>
        <v>17212.374943999999</v>
      </c>
      <c r="U7" s="25">
        <f>VLOOKUP($A7,'Exports, FOB'!$B:$AE,U$1,FALSE)+VLOOKUP($A7,'Imports, CIF'!$B:$AE,U$1,FALSE)</f>
        <v>21645.715510000002</v>
      </c>
      <c r="V7" s="25">
        <f>VLOOKUP($A7,'Exports, FOB'!$B:$AE,V$1,FALSE)+VLOOKUP($A7,'Imports, CIF'!$B:$AE,V$1,FALSE)</f>
        <v>25218.660221999999</v>
      </c>
      <c r="W7" s="25">
        <f>VLOOKUP($A7,'Exports, FOB'!$B:$AE,W$1,FALSE)+VLOOKUP($A7,'Imports, CIF'!$B:$AE,W$1,FALSE)</f>
        <v>23834.408547999999</v>
      </c>
      <c r="X7" s="25">
        <f>VLOOKUP($A7,'Exports, FOB'!$B:$AE,X$1,FALSE)+VLOOKUP($A7,'Imports, CIF'!$B:$AE,X$1,FALSE)</f>
        <v>22455.928523000002</v>
      </c>
      <c r="Y7" s="25">
        <f>VLOOKUP($A7,'Exports, FOB'!$B:$AE,Y$1,FALSE)+VLOOKUP($A7,'Imports, CIF'!$B:$AE,Y$1,FALSE)</f>
        <v>21701.251187000002</v>
      </c>
      <c r="Z7" s="25">
        <f>VLOOKUP($A7,'Exports, FOB'!$B:$AE,Z$1,FALSE)+VLOOKUP($A7,'Imports, CIF'!$B:$AE,Z$1,FALSE)</f>
        <v>17004.111334000001</v>
      </c>
      <c r="AA7" s="25">
        <f>VLOOKUP($A7,'Exports, FOB'!$B:$AE,AA$1,FALSE)+VLOOKUP($A7,'Imports, CIF'!$B:$AE,AA$1,FALSE)</f>
        <v>15215.385040000001</v>
      </c>
      <c r="AB7" s="25">
        <f>VLOOKUP($A7,'Exports, FOB'!$B:$AE,AB$1,FALSE)+VLOOKUP($A7,'Imports, CIF'!$B:$AE,AB$1,FALSE)</f>
        <v>15360.534576</v>
      </c>
      <c r="AC7" s="25">
        <f>VLOOKUP($A7,'Exports, FOB'!$B:$AE,AC$1,FALSE)+VLOOKUP($A7,'Imports, CIF'!$B:$AE,AC$1,FALSE)</f>
        <v>17010.898933999997</v>
      </c>
      <c r="AD7" s="25">
        <f>VLOOKUP($A7,'Exports, FOB'!$B:$AE,AD$1,FALSE)+VLOOKUP($A7,'Imports, CIF'!$B:$AE,AD$1,FALSE)</f>
        <v>16352.817445000001</v>
      </c>
    </row>
    <row r="8" spans="1:30" x14ac:dyDescent="0.15">
      <c r="A8" s="26" t="s">
        <v>57</v>
      </c>
      <c r="B8" s="25">
        <f>VLOOKUP($A8,'Exports, FOB'!$B:$AE,B$1,FALSE)+VLOOKUP($A8,'Imports, CIF'!$B:$AE,B$1,FALSE)</f>
        <v>5925.7053563313893</v>
      </c>
      <c r="C8" s="25">
        <f>VLOOKUP($A8,'Exports, FOB'!$B:$AE,C$1,FALSE)+VLOOKUP($A8,'Imports, CIF'!$B:$AE,C$1,FALSE)</f>
        <v>5433.9816146786015</v>
      </c>
      <c r="D8" s="25">
        <f>VLOOKUP($A8,'Exports, FOB'!$B:$AE,D$1,FALSE)+VLOOKUP($A8,'Imports, CIF'!$B:$AE,D$1,FALSE)</f>
        <v>4786.1554362020697</v>
      </c>
      <c r="E8" s="25">
        <f>VLOOKUP($A8,'Exports, FOB'!$B:$AE,E$1,FALSE)+VLOOKUP($A8,'Imports, CIF'!$B:$AE,E$1,FALSE)</f>
        <v>5417.1404578423326</v>
      </c>
      <c r="F8" s="25">
        <f>VLOOKUP($A8,'Exports, FOB'!$B:$AE,F$1,FALSE)+VLOOKUP($A8,'Imports, CIF'!$B:$AE,F$1,FALSE)</f>
        <v>6619.5713767857087</v>
      </c>
      <c r="G8" s="25">
        <f>VLOOKUP($A8,'Exports, FOB'!$B:$AE,G$1,FALSE)+VLOOKUP($A8,'Imports, CIF'!$B:$AE,G$1,FALSE)</f>
        <v>6095.1194146981397</v>
      </c>
      <c r="H8" s="25">
        <f>VLOOKUP($A8,'Exports, FOB'!$B:$AE,H$1,FALSE)+VLOOKUP($A8,'Imports, CIF'!$B:$AE,H$1,FALSE)</f>
        <v>6813.2679017989813</v>
      </c>
      <c r="I8" s="25">
        <f>VLOOKUP($A8,'Exports, FOB'!$B:$AE,I$1,FALSE)+VLOOKUP($A8,'Imports, CIF'!$B:$AE,I$1,FALSE)</f>
        <v>7104.4937526806189</v>
      </c>
      <c r="J8" s="25">
        <f>VLOOKUP($A8,'Exports, FOB'!$B:$AE,J$1,FALSE)+VLOOKUP($A8,'Imports, CIF'!$B:$AE,J$1,FALSE)</f>
        <v>6416.9179999999997</v>
      </c>
      <c r="K8" s="25">
        <f>VLOOKUP($A8,'Exports, FOB'!$B:$AE,K$1,FALSE)+VLOOKUP($A8,'Imports, CIF'!$B:$AE,K$1,FALSE)</f>
        <v>6610.506179</v>
      </c>
      <c r="L8" s="25">
        <f>VLOOKUP($A8,'Exports, FOB'!$B:$AE,L$1,FALSE)+VLOOKUP($A8,'Imports, CIF'!$B:$AE,L$1,FALSE)</f>
        <v>7183.5477490000003</v>
      </c>
      <c r="M8" s="25">
        <f>VLOOKUP($A8,'Exports, FOB'!$B:$AE,M$1,FALSE)+VLOOKUP($A8,'Imports, CIF'!$B:$AE,M$1,FALSE)</f>
        <v>7539.121142</v>
      </c>
      <c r="N8" s="25">
        <f>VLOOKUP($A8,'Exports, FOB'!$B:$AE,N$1,FALSE)+VLOOKUP($A8,'Imports, CIF'!$B:$AE,N$1,FALSE)</f>
        <v>7824.5294549999999</v>
      </c>
      <c r="O8" s="25">
        <f>VLOOKUP($A8,'Exports, FOB'!$B:$AE,O$1,FALSE)+VLOOKUP($A8,'Imports, CIF'!$B:$AE,O$1,FALSE)</f>
        <v>8613.597131999999</v>
      </c>
      <c r="P8" s="25">
        <f>VLOOKUP($A8,'Exports, FOB'!$B:$AE,P$1,FALSE)+VLOOKUP($A8,'Imports, CIF'!$B:$AE,P$1,FALSE)</f>
        <v>9393.1905750000005</v>
      </c>
      <c r="Q8" s="25">
        <f>VLOOKUP($A8,'Exports, FOB'!$B:$AE,Q$1,FALSE)+VLOOKUP($A8,'Imports, CIF'!$B:$AE,Q$1,FALSE)</f>
        <v>11224.785449999999</v>
      </c>
      <c r="R8" s="25">
        <f>VLOOKUP($A8,'Exports, FOB'!$B:$AE,R$1,FALSE)+VLOOKUP($A8,'Imports, CIF'!$B:$AE,R$1,FALSE)</f>
        <v>12268.56667</v>
      </c>
      <c r="S8" s="25">
        <f>VLOOKUP($A8,'Exports, FOB'!$B:$AE,S$1,FALSE)+VLOOKUP($A8,'Imports, CIF'!$B:$AE,S$1,FALSE)</f>
        <v>13308.114224999999</v>
      </c>
      <c r="T8" s="25">
        <f>VLOOKUP($A8,'Exports, FOB'!$B:$AE,T$1,FALSE)+VLOOKUP($A8,'Imports, CIF'!$B:$AE,T$1,FALSE)</f>
        <v>10786.26274</v>
      </c>
      <c r="U8" s="25">
        <f>VLOOKUP($A8,'Exports, FOB'!$B:$AE,U$1,FALSE)+VLOOKUP($A8,'Imports, CIF'!$B:$AE,U$1,FALSE)</f>
        <v>12787.552464</v>
      </c>
      <c r="V8" s="25">
        <f>VLOOKUP($A8,'Exports, FOB'!$B:$AE,V$1,FALSE)+VLOOKUP($A8,'Imports, CIF'!$B:$AE,V$1,FALSE)</f>
        <v>15890.592116</v>
      </c>
      <c r="W8" s="25">
        <f>VLOOKUP($A8,'Exports, FOB'!$B:$AE,W$1,FALSE)+VLOOKUP($A8,'Imports, CIF'!$B:$AE,W$1,FALSE)</f>
        <v>15666.27241</v>
      </c>
      <c r="X8" s="25">
        <f>VLOOKUP($A8,'Exports, FOB'!$B:$AE,X$1,FALSE)+VLOOKUP($A8,'Imports, CIF'!$B:$AE,X$1,FALSE)</f>
        <v>16209.799168000001</v>
      </c>
      <c r="Y8" s="25">
        <f>VLOOKUP($A8,'Exports, FOB'!$B:$AE,Y$1,FALSE)+VLOOKUP($A8,'Imports, CIF'!$B:$AE,Y$1,FALSE)</f>
        <v>15343.084170999999</v>
      </c>
      <c r="Z8" s="25">
        <f>VLOOKUP($A8,'Exports, FOB'!$B:$AE,Z$1,FALSE)+VLOOKUP($A8,'Imports, CIF'!$B:$AE,Z$1,FALSE)</f>
        <v>14592.109197000002</v>
      </c>
      <c r="AA8" s="25">
        <f>VLOOKUP($A8,'Exports, FOB'!$B:$AE,AA$1,FALSE)+VLOOKUP($A8,'Imports, CIF'!$B:$AE,AA$1,FALSE)</f>
        <v>14377.629863</v>
      </c>
      <c r="AB8" s="25">
        <f>VLOOKUP($A8,'Exports, FOB'!$B:$AE,AB$1,FALSE)+VLOOKUP($A8,'Imports, CIF'!$B:$AE,AB$1,FALSE)</f>
        <v>15003.570470000001</v>
      </c>
      <c r="AC8" s="25">
        <f>VLOOKUP($A8,'Exports, FOB'!$B:$AE,AC$1,FALSE)+VLOOKUP($A8,'Imports, CIF'!$B:$AE,AC$1,FALSE)</f>
        <v>16769.246861</v>
      </c>
      <c r="AD8" s="25">
        <f>VLOOKUP($A8,'Exports, FOB'!$B:$AE,AD$1,FALSE)+VLOOKUP($A8,'Imports, CIF'!$B:$AE,AD$1,FALSE)</f>
        <v>17524.253130999998</v>
      </c>
    </row>
    <row r="9" spans="1:30" x14ac:dyDescent="0.15">
      <c r="A9" s="26" t="s">
        <v>228</v>
      </c>
      <c r="B9" s="25">
        <f>VLOOKUP($A9,'Exports, FOB'!$B:$AE,B$1,FALSE)+VLOOKUP($A9,'Imports, CIF'!$B:$AE,B$1,FALSE)</f>
        <v>1336.57574490363</v>
      </c>
      <c r="C9" s="25">
        <f>VLOOKUP($A9,'Exports, FOB'!$B:$AE,C$1,FALSE)+VLOOKUP($A9,'Imports, CIF'!$B:$AE,C$1,FALSE)</f>
        <v>1432.7689776282191</v>
      </c>
      <c r="D9" s="25">
        <f>VLOOKUP($A9,'Exports, FOB'!$B:$AE,D$1,FALSE)+VLOOKUP($A9,'Imports, CIF'!$B:$AE,D$1,FALSE)</f>
        <v>1179.5558771198921</v>
      </c>
      <c r="E9" s="25">
        <f>VLOOKUP($A9,'Exports, FOB'!$B:$AE,E$1,FALSE)+VLOOKUP($A9,'Imports, CIF'!$B:$AE,E$1,FALSE)</f>
        <v>1325.2832208519094</v>
      </c>
      <c r="F9" s="25">
        <f>VLOOKUP($A9,'Exports, FOB'!$B:$AE,F$1,FALSE)+VLOOKUP($A9,'Imports, CIF'!$B:$AE,F$1,FALSE)</f>
        <v>1844.285057038554</v>
      </c>
      <c r="G9" s="25">
        <f>VLOOKUP($A9,'Exports, FOB'!$B:$AE,G$1,FALSE)+VLOOKUP($A9,'Imports, CIF'!$B:$AE,G$1,FALSE)</f>
        <v>1643.9456028690834</v>
      </c>
      <c r="H9" s="25">
        <f>VLOOKUP($A9,'Exports, FOB'!$B:$AE,H$1,FALSE)+VLOOKUP($A9,'Imports, CIF'!$B:$AE,H$1,FALSE)</f>
        <v>1661.8034176891169</v>
      </c>
      <c r="I9" s="25">
        <f>VLOOKUP($A9,'Exports, FOB'!$B:$AE,I$1,FALSE)+VLOOKUP($A9,'Imports, CIF'!$B:$AE,I$1,FALSE)</f>
        <v>1549.139488691555</v>
      </c>
      <c r="J9" s="25">
        <f>VLOOKUP($A9,'Exports, FOB'!$B:$AE,J$1,FALSE)+VLOOKUP($A9,'Imports, CIF'!$B:$AE,J$1,FALSE)</f>
        <v>1261.585</v>
      </c>
      <c r="K9" s="25">
        <f>VLOOKUP($A9,'Exports, FOB'!$B:$AE,K$1,FALSE)+VLOOKUP($A9,'Imports, CIF'!$B:$AE,K$1,FALSE)</f>
        <v>1279.601625</v>
      </c>
      <c r="L9" s="25">
        <f>VLOOKUP($A9,'Exports, FOB'!$B:$AE,L$1,FALSE)+VLOOKUP($A9,'Imports, CIF'!$B:$AE,L$1,FALSE)</f>
        <v>1206.986003</v>
      </c>
      <c r="M9" s="25">
        <f>VLOOKUP($A9,'Exports, FOB'!$B:$AE,M$1,FALSE)+VLOOKUP($A9,'Imports, CIF'!$B:$AE,M$1,FALSE)</f>
        <v>1124.8487929999999</v>
      </c>
      <c r="N9" s="25">
        <f>VLOOKUP($A9,'Exports, FOB'!$B:$AE,N$1,FALSE)+VLOOKUP($A9,'Imports, CIF'!$B:$AE,N$1,FALSE)</f>
        <v>1442.307309</v>
      </c>
      <c r="O9" s="25">
        <f>VLOOKUP($A9,'Exports, FOB'!$B:$AE,O$1,FALSE)+VLOOKUP($A9,'Imports, CIF'!$B:$AE,O$1,FALSE)</f>
        <v>2390.401625</v>
      </c>
      <c r="P9" s="25">
        <f>VLOOKUP($A9,'Exports, FOB'!$B:$AE,P$1,FALSE)+VLOOKUP($A9,'Imports, CIF'!$B:$AE,P$1,FALSE)</f>
        <v>2285.8184899999997</v>
      </c>
      <c r="Q9" s="25">
        <f>VLOOKUP($A9,'Exports, FOB'!$B:$AE,Q$1,FALSE)+VLOOKUP($A9,'Imports, CIF'!$B:$AE,Q$1,FALSE)</f>
        <v>3725.8826200000003</v>
      </c>
      <c r="R9" s="25">
        <f>VLOOKUP($A9,'Exports, FOB'!$B:$AE,R$1,FALSE)+VLOOKUP($A9,'Imports, CIF'!$B:$AE,R$1,FALSE)</f>
        <v>3899.1254709999998</v>
      </c>
      <c r="S9" s="25">
        <f>VLOOKUP($A9,'Exports, FOB'!$B:$AE,S$1,FALSE)+VLOOKUP($A9,'Imports, CIF'!$B:$AE,S$1,FALSE)</f>
        <v>4567.1694719999996</v>
      </c>
      <c r="T9" s="25">
        <f>VLOOKUP($A9,'Exports, FOB'!$B:$AE,T$1,FALSE)+VLOOKUP($A9,'Imports, CIF'!$B:$AE,T$1,FALSE)</f>
        <v>3129.08772</v>
      </c>
      <c r="U9" s="25">
        <f>VLOOKUP($A9,'Exports, FOB'!$B:$AE,U$1,FALSE)+VLOOKUP($A9,'Imports, CIF'!$B:$AE,U$1,FALSE)</f>
        <v>3842.4634310000001</v>
      </c>
      <c r="V9" s="25">
        <f>VLOOKUP($A9,'Exports, FOB'!$B:$AE,V$1,FALSE)+VLOOKUP($A9,'Imports, CIF'!$B:$AE,V$1,FALSE)</f>
        <v>5101.7259599999998</v>
      </c>
      <c r="W9" s="25">
        <f>VLOOKUP($A9,'Exports, FOB'!$B:$AE,W$1,FALSE)+VLOOKUP($A9,'Imports, CIF'!$B:$AE,W$1,FALSE)</f>
        <v>4871.3429770000002</v>
      </c>
      <c r="X9" s="25">
        <f>VLOOKUP($A9,'Exports, FOB'!$B:$AE,X$1,FALSE)+VLOOKUP($A9,'Imports, CIF'!$B:$AE,X$1,FALSE)</f>
        <v>4946.9068690000004</v>
      </c>
      <c r="Y9" s="25">
        <f>VLOOKUP($A9,'Exports, FOB'!$B:$AE,Y$1,FALSE)+VLOOKUP($A9,'Imports, CIF'!$B:$AE,Y$1,FALSE)</f>
        <v>4117.7001729999993</v>
      </c>
      <c r="Z9" s="25">
        <f>VLOOKUP($A9,'Exports, FOB'!$B:$AE,Z$1,FALSE)+VLOOKUP($A9,'Imports, CIF'!$B:$AE,Z$1,FALSE)</f>
        <v>3780.3701129999999</v>
      </c>
      <c r="AA9" s="25">
        <f>VLOOKUP($A9,'Exports, FOB'!$B:$AE,AA$1,FALSE)+VLOOKUP($A9,'Imports, CIF'!$B:$AE,AA$1,FALSE)</f>
        <v>3488.5472159999999</v>
      </c>
      <c r="AB9" s="25">
        <f>VLOOKUP($A9,'Exports, FOB'!$B:$AE,AB$1,FALSE)+VLOOKUP($A9,'Imports, CIF'!$B:$AE,AB$1,FALSE)</f>
        <v>3616.0429899999999</v>
      </c>
      <c r="AC9" s="25">
        <f>VLOOKUP($A9,'Exports, FOB'!$B:$AE,AC$1,FALSE)+VLOOKUP($A9,'Imports, CIF'!$B:$AE,AC$1,FALSE)</f>
        <v>4229.946226</v>
      </c>
      <c r="AD9" s="25">
        <f>VLOOKUP($A9,'Exports, FOB'!$B:$AE,AD$1,FALSE)+VLOOKUP($A9,'Imports, CIF'!$B:$AE,AD$1,FALSE)</f>
        <v>4088.8940130000001</v>
      </c>
    </row>
    <row r="10" spans="1:30" x14ac:dyDescent="0.15">
      <c r="A10" s="26" t="s">
        <v>83</v>
      </c>
      <c r="B10" s="25">
        <f>VLOOKUP($A10,'Exports, FOB'!$B:$AE,B$1,FALSE)+VLOOKUP($A10,'Imports, CIF'!$B:$AE,B$1,FALSE)</f>
        <v>9435.6117202132446</v>
      </c>
      <c r="C10" s="25">
        <f>VLOOKUP($A10,'Exports, FOB'!$B:$AE,C$1,FALSE)+VLOOKUP($A10,'Imports, CIF'!$B:$AE,C$1,FALSE)</f>
        <v>11191.092080535129</v>
      </c>
      <c r="D10" s="25">
        <f>VLOOKUP($A10,'Exports, FOB'!$B:$AE,D$1,FALSE)+VLOOKUP($A10,'Imports, CIF'!$B:$AE,D$1,FALSE)</f>
        <v>14120.649697096298</v>
      </c>
      <c r="E10" s="25">
        <f>VLOOKUP($A10,'Exports, FOB'!$B:$AE,E$1,FALSE)+VLOOKUP($A10,'Imports, CIF'!$B:$AE,E$1,FALSE)</f>
        <v>15789.071827809474</v>
      </c>
      <c r="F10" s="25">
        <f>VLOOKUP($A10,'Exports, FOB'!$B:$AE,F$1,FALSE)+VLOOKUP($A10,'Imports, CIF'!$B:$AE,F$1,FALSE)</f>
        <v>18572.269859790722</v>
      </c>
      <c r="G10" s="25">
        <f>VLOOKUP($A10,'Exports, FOB'!$B:$AE,G$1,FALSE)+VLOOKUP($A10,'Imports, CIF'!$B:$AE,G$1,FALSE)</f>
        <v>19140.307785509824</v>
      </c>
      <c r="H10" s="25">
        <f>VLOOKUP($A10,'Exports, FOB'!$B:$AE,H$1,FALSE)+VLOOKUP($A10,'Imports, CIF'!$B:$AE,H$1,FALSE)</f>
        <v>18475.789993763392</v>
      </c>
      <c r="I10" s="25">
        <f>VLOOKUP($A10,'Exports, FOB'!$B:$AE,I$1,FALSE)+VLOOKUP($A10,'Imports, CIF'!$B:$AE,I$1,FALSE)</f>
        <v>19876.854214682669</v>
      </c>
      <c r="J10" s="25">
        <f>VLOOKUP($A10,'Exports, FOB'!$B:$AE,J$1,FALSE)+VLOOKUP($A10,'Imports, CIF'!$B:$AE,J$1,FALSE)</f>
        <v>21926.938999999998</v>
      </c>
      <c r="K10" s="25">
        <f>VLOOKUP($A10,'Exports, FOB'!$B:$AE,K$1,FALSE)+VLOOKUP($A10,'Imports, CIF'!$B:$AE,K$1,FALSE)</f>
        <v>24383.538917999998</v>
      </c>
      <c r="L10" s="25">
        <f>VLOOKUP($A10,'Exports, FOB'!$B:$AE,L$1,FALSE)+VLOOKUP($A10,'Imports, CIF'!$B:$AE,L$1,FALSE)</f>
        <v>27078.072349000002</v>
      </c>
      <c r="M10" s="25">
        <f>VLOOKUP($A10,'Exports, FOB'!$B:$AE,M$1,FALSE)+VLOOKUP($A10,'Imports, CIF'!$B:$AE,M$1,FALSE)</f>
        <v>31897.459405000001</v>
      </c>
      <c r="N10" s="25">
        <f>VLOOKUP($A10,'Exports, FOB'!$B:$AE,N$1,FALSE)+VLOOKUP($A10,'Imports, CIF'!$B:$AE,N$1,FALSE)</f>
        <v>46179.684462999998</v>
      </c>
      <c r="O10" s="25">
        <f>VLOOKUP($A10,'Exports, FOB'!$B:$AE,O$1,FALSE)+VLOOKUP($A10,'Imports, CIF'!$B:$AE,O$1,FALSE)</f>
        <v>61620.820546999996</v>
      </c>
      <c r="P10" s="25">
        <f>VLOOKUP($A10,'Exports, FOB'!$B:$AE,P$1,FALSE)+VLOOKUP($A10,'Imports, CIF'!$B:$AE,P$1,FALSE)</f>
        <v>69751.536855999992</v>
      </c>
      <c r="Q10" s="25">
        <f>VLOOKUP($A10,'Exports, FOB'!$B:$AE,Q$1,FALSE)+VLOOKUP($A10,'Imports, CIF'!$B:$AE,Q$1,FALSE)</f>
        <v>88393.063750999994</v>
      </c>
      <c r="R10" s="25">
        <f>VLOOKUP($A10,'Exports, FOB'!$B:$AE,R$1,FALSE)+VLOOKUP($A10,'Imports, CIF'!$B:$AE,R$1,FALSE)</f>
        <v>107908.96890800001</v>
      </c>
      <c r="S10" s="25">
        <f>VLOOKUP($A10,'Exports, FOB'!$B:$AE,S$1,FALSE)+VLOOKUP($A10,'Imports, CIF'!$B:$AE,S$1,FALSE)</f>
        <v>125276.888725</v>
      </c>
      <c r="T10" s="25">
        <f>VLOOKUP($A10,'Exports, FOB'!$B:$AE,T$1,FALSE)+VLOOKUP($A10,'Imports, CIF'!$B:$AE,T$1,FALSE)</f>
        <v>115270.173855</v>
      </c>
      <c r="U10" s="25">
        <f>VLOOKUP($A10,'Exports, FOB'!$B:$AE,U$1,FALSE)+VLOOKUP($A10,'Imports, CIF'!$B:$AE,U$1,FALSE)</f>
        <v>154503.75424099999</v>
      </c>
      <c r="V10" s="25">
        <f>VLOOKUP($A10,'Exports, FOB'!$B:$AE,V$1,FALSE)+VLOOKUP($A10,'Imports, CIF'!$B:$AE,V$1,FALSE)</f>
        <v>179614.07355899998</v>
      </c>
      <c r="W10" s="25">
        <f>VLOOKUP($A10,'Exports, FOB'!$B:$AE,W$1,FALSE)+VLOOKUP($A10,'Imports, CIF'!$B:$AE,W$1,FALSE)</f>
        <v>164204.79197399999</v>
      </c>
      <c r="X10" s="25">
        <f>VLOOKUP($A10,'Exports, FOB'!$B:$AE,X$1,FALSE)+VLOOKUP($A10,'Imports, CIF'!$B:$AE,X$1,FALSE)</f>
        <v>165766.956229</v>
      </c>
      <c r="Y10" s="25">
        <f>VLOOKUP($A10,'Exports, FOB'!$B:$AE,Y$1,FALSE)+VLOOKUP($A10,'Imports, CIF'!$B:$AE,Y$1,FALSE)</f>
        <v>180184.675006</v>
      </c>
      <c r="Z10" s="25">
        <f>VLOOKUP($A10,'Exports, FOB'!$B:$AE,Z$1,FALSE)+VLOOKUP($A10,'Imports, CIF'!$B:$AE,Z$1,FALSE)</f>
        <v>156415.71694000001</v>
      </c>
      <c r="AA10" s="25">
        <f>VLOOKUP($A10,'Exports, FOB'!$B:$AE,AA$1,FALSE)+VLOOKUP($A10,'Imports, CIF'!$B:$AE,AA$1,FALSE)</f>
        <v>162506.91880099999</v>
      </c>
      <c r="AB10" s="25">
        <f>VLOOKUP($A10,'Exports, FOB'!$B:$AE,AB$1,FALSE)+VLOOKUP($A10,'Imports, CIF'!$B:$AE,AB$1,FALSE)</f>
        <v>180522.511723</v>
      </c>
      <c r="AC10" s="25">
        <f>VLOOKUP($A10,'Exports, FOB'!$B:$AE,AC$1,FALSE)+VLOOKUP($A10,'Imports, CIF'!$B:$AE,AC$1,FALSE)</f>
        <v>199638.71961599999</v>
      </c>
      <c r="AD10" s="25">
        <f>VLOOKUP($A10,'Exports, FOB'!$B:$AE,AD$1,FALSE)+VLOOKUP($A10,'Imports, CIF'!$B:$AE,AD$1,FALSE)</f>
        <v>193917.88883399998</v>
      </c>
    </row>
    <row r="11" spans="1:30" x14ac:dyDescent="0.15">
      <c r="A11" s="26" t="s">
        <v>42</v>
      </c>
      <c r="B11" s="25">
        <f>VLOOKUP($A11,'Exports, FOB'!$B:$AE,B$1,FALSE)+VLOOKUP($A11,'Imports, CIF'!$B:$AE,B$1,FALSE)</f>
        <v>7519.7706631460815</v>
      </c>
      <c r="C11" s="25">
        <f>VLOOKUP($A11,'Exports, FOB'!$B:$AE,C$1,FALSE)+VLOOKUP($A11,'Imports, CIF'!$B:$AE,C$1,FALSE)</f>
        <v>7810.7624331138313</v>
      </c>
      <c r="D11" s="25">
        <f>VLOOKUP($A11,'Exports, FOB'!$B:$AE,D$1,FALSE)+VLOOKUP($A11,'Imports, CIF'!$B:$AE,D$1,FALSE)</f>
        <v>6220.9009833821492</v>
      </c>
      <c r="E11" s="25">
        <f>VLOOKUP($A11,'Exports, FOB'!$B:$AE,E$1,FALSE)+VLOOKUP($A11,'Imports, CIF'!$B:$AE,E$1,FALSE)</f>
        <v>7675.292983076155</v>
      </c>
      <c r="F11" s="25">
        <f>VLOOKUP($A11,'Exports, FOB'!$B:$AE,F$1,FALSE)+VLOOKUP($A11,'Imports, CIF'!$B:$AE,F$1,FALSE)</f>
        <v>9288.4753131480866</v>
      </c>
      <c r="G11" s="25">
        <f>VLOOKUP($A11,'Exports, FOB'!$B:$AE,G$1,FALSE)+VLOOKUP($A11,'Imports, CIF'!$B:$AE,G$1,FALSE)</f>
        <v>9039.6743101947905</v>
      </c>
      <c r="H11" s="25">
        <f>VLOOKUP($A11,'Exports, FOB'!$B:$AE,H$1,FALSE)+VLOOKUP($A11,'Imports, CIF'!$B:$AE,H$1,FALSE)</f>
        <v>8824.9443510053097</v>
      </c>
      <c r="I11" s="25">
        <f>VLOOKUP($A11,'Exports, FOB'!$B:$AE,I$1,FALSE)+VLOOKUP($A11,'Imports, CIF'!$B:$AE,I$1,FALSE)</f>
        <v>10143.257800169162</v>
      </c>
      <c r="J11" s="25">
        <f>VLOOKUP($A11,'Exports, FOB'!$B:$AE,J$1,FALSE)+VLOOKUP($A11,'Imports, CIF'!$B:$AE,J$1,FALSE)</f>
        <v>11114.916000000001</v>
      </c>
      <c r="K11" s="25">
        <f>VLOOKUP($A11,'Exports, FOB'!$B:$AE,K$1,FALSE)+VLOOKUP($A11,'Imports, CIF'!$B:$AE,K$1,FALSE)</f>
        <v>11157.550332999999</v>
      </c>
      <c r="L11" s="25">
        <f>VLOOKUP($A11,'Exports, FOB'!$B:$AE,L$1,FALSE)+VLOOKUP($A11,'Imports, CIF'!$B:$AE,L$1,FALSE)</f>
        <v>10592.378804</v>
      </c>
      <c r="M11" s="25">
        <f>VLOOKUP($A11,'Exports, FOB'!$B:$AE,M$1,FALSE)+VLOOKUP($A11,'Imports, CIF'!$B:$AE,M$1,FALSE)</f>
        <v>11346.397727</v>
      </c>
      <c r="N11" s="25">
        <f>VLOOKUP($A11,'Exports, FOB'!$B:$AE,N$1,FALSE)+VLOOKUP($A11,'Imports, CIF'!$B:$AE,N$1,FALSE)</f>
        <v>14435.283646</v>
      </c>
      <c r="O11" s="25">
        <f>VLOOKUP($A11,'Exports, FOB'!$B:$AE,O$1,FALSE)+VLOOKUP($A11,'Imports, CIF'!$B:$AE,O$1,FALSE)</f>
        <v>16721.054944</v>
      </c>
      <c r="P11" s="25">
        <f>VLOOKUP($A11,'Exports, FOB'!$B:$AE,P$1,FALSE)+VLOOKUP($A11,'Imports, CIF'!$B:$AE,P$1,FALSE)</f>
        <v>17625.327297</v>
      </c>
      <c r="Q11" s="25">
        <f>VLOOKUP($A11,'Exports, FOB'!$B:$AE,Q$1,FALSE)+VLOOKUP($A11,'Imports, CIF'!$B:$AE,Q$1,FALSE)</f>
        <v>20934.032984999998</v>
      </c>
      <c r="R11" s="25">
        <f>VLOOKUP($A11,'Exports, FOB'!$B:$AE,R$1,FALSE)+VLOOKUP($A11,'Imports, CIF'!$B:$AE,R$1,FALSE)</f>
        <v>25209.016158999999</v>
      </c>
      <c r="S11" s="25">
        <f>VLOOKUP($A11,'Exports, FOB'!$B:$AE,S$1,FALSE)+VLOOKUP($A11,'Imports, CIF'!$B:$AE,S$1,FALSE)</f>
        <v>25136.549688999999</v>
      </c>
      <c r="T11" s="25">
        <f>VLOOKUP($A11,'Exports, FOB'!$B:$AE,T$1,FALSE)+VLOOKUP($A11,'Imports, CIF'!$B:$AE,T$1,FALSE)</f>
        <v>16989.677607999998</v>
      </c>
      <c r="U11" s="25">
        <f>VLOOKUP($A11,'Exports, FOB'!$B:$AE,U$1,FALSE)+VLOOKUP($A11,'Imports, CIF'!$B:$AE,U$1,FALSE)</f>
        <v>17734.780546000002</v>
      </c>
      <c r="V11" s="25">
        <f>VLOOKUP($A11,'Exports, FOB'!$B:$AE,V$1,FALSE)+VLOOKUP($A11,'Imports, CIF'!$B:$AE,V$1,FALSE)</f>
        <v>20542.824593999998</v>
      </c>
      <c r="W11" s="25">
        <f>VLOOKUP($A11,'Exports, FOB'!$B:$AE,W$1,FALSE)+VLOOKUP($A11,'Imports, CIF'!$B:$AE,W$1,FALSE)</f>
        <v>17841.490567000001</v>
      </c>
      <c r="X11" s="25">
        <f>VLOOKUP($A11,'Exports, FOB'!$B:$AE,X$1,FALSE)+VLOOKUP($A11,'Imports, CIF'!$B:$AE,X$1,FALSE)</f>
        <v>18463.774705</v>
      </c>
      <c r="Y11" s="25">
        <f>VLOOKUP($A11,'Exports, FOB'!$B:$AE,Y$1,FALSE)+VLOOKUP($A11,'Imports, CIF'!$B:$AE,Y$1,FALSE)</f>
        <v>20817.082587999997</v>
      </c>
      <c r="Z11" s="25">
        <f>VLOOKUP($A11,'Exports, FOB'!$B:$AE,Z$1,FALSE)+VLOOKUP($A11,'Imports, CIF'!$B:$AE,Z$1,FALSE)</f>
        <v>19278.992206000003</v>
      </c>
      <c r="AA11" s="25">
        <f>VLOOKUP($A11,'Exports, FOB'!$B:$AE,AA$1,FALSE)+VLOOKUP($A11,'Imports, CIF'!$B:$AE,AA$1,FALSE)</f>
        <v>18845.122479999998</v>
      </c>
      <c r="AB11" s="25">
        <f>VLOOKUP($A11,'Exports, FOB'!$B:$AE,AB$1,FALSE)+VLOOKUP($A11,'Imports, CIF'!$B:$AE,AB$1,FALSE)</f>
        <v>21488.124093999999</v>
      </c>
      <c r="AC11" s="25">
        <f>VLOOKUP($A11,'Exports, FOB'!$B:$AE,AC$1,FALSE)+VLOOKUP($A11,'Imports, CIF'!$B:$AE,AC$1,FALSE)</f>
        <v>22903.364160000001</v>
      </c>
      <c r="AD11" s="25">
        <f>VLOOKUP($A11,'Exports, FOB'!$B:$AE,AD$1,FALSE)+VLOOKUP($A11,'Imports, CIF'!$B:$AE,AD$1,FALSE)</f>
        <v>22068.439871000002</v>
      </c>
    </row>
    <row r="12" spans="1:30" x14ac:dyDescent="0.15">
      <c r="A12" s="26" t="s">
        <v>43</v>
      </c>
      <c r="B12" s="25">
        <f>VLOOKUP($A12,'Exports, FOB'!$B:$AE,B$1,FALSE)+VLOOKUP($A12,'Imports, CIF'!$B:$AE,B$1,FALSE)</f>
        <v>100626.77585215859</v>
      </c>
      <c r="C12" s="25">
        <f>VLOOKUP($A12,'Exports, FOB'!$B:$AE,C$1,FALSE)+VLOOKUP($A12,'Imports, CIF'!$B:$AE,C$1,FALSE)</f>
        <v>104654.37657694497</v>
      </c>
      <c r="D12" s="25">
        <f>VLOOKUP($A12,'Exports, FOB'!$B:$AE,D$1,FALSE)+VLOOKUP($A12,'Imports, CIF'!$B:$AE,D$1,FALSE)</f>
        <v>79691.959278719936</v>
      </c>
      <c r="E12" s="25">
        <f>VLOOKUP($A12,'Exports, FOB'!$B:$AE,E$1,FALSE)+VLOOKUP($A12,'Imports, CIF'!$B:$AE,E$1,FALSE)</f>
        <v>91250.185848248482</v>
      </c>
      <c r="F12" s="25">
        <f>VLOOKUP($A12,'Exports, FOB'!$B:$AE,F$1,FALSE)+VLOOKUP($A12,'Imports, CIF'!$B:$AE,F$1,FALSE)</f>
        <v>106603.99214000191</v>
      </c>
      <c r="G12" s="25">
        <f>VLOOKUP($A12,'Exports, FOB'!$B:$AE,G$1,FALSE)+VLOOKUP($A12,'Imports, CIF'!$B:$AE,G$1,FALSE)</f>
        <v>103059.63496366609</v>
      </c>
      <c r="H12" s="25">
        <f>VLOOKUP($A12,'Exports, FOB'!$B:$AE,H$1,FALSE)+VLOOKUP($A12,'Imports, CIF'!$B:$AE,H$1,FALSE)</f>
        <v>100299.28442587331</v>
      </c>
      <c r="I12" s="25">
        <f>VLOOKUP($A12,'Exports, FOB'!$B:$AE,I$1,FALSE)+VLOOKUP($A12,'Imports, CIF'!$B:$AE,I$1,FALSE)</f>
        <v>111496.42712369502</v>
      </c>
      <c r="J12" s="25">
        <f>VLOOKUP($A12,'Exports, FOB'!$B:$AE,J$1,FALSE)+VLOOKUP($A12,'Imports, CIF'!$B:$AE,J$1,FALSE)</f>
        <v>110410.948</v>
      </c>
      <c r="K12" s="25">
        <f>VLOOKUP($A12,'Exports, FOB'!$B:$AE,K$1,FALSE)+VLOOKUP($A12,'Imports, CIF'!$B:$AE,K$1,FALSE)</f>
        <v>109856.83011000001</v>
      </c>
      <c r="L12" s="25">
        <f>VLOOKUP($A12,'Exports, FOB'!$B:$AE,L$1,FALSE)+VLOOKUP($A12,'Imports, CIF'!$B:$AE,L$1,FALSE)</f>
        <v>107914.534021</v>
      </c>
      <c r="M12" s="25">
        <f>VLOOKUP($A12,'Exports, FOB'!$B:$AE,M$1,FALSE)+VLOOKUP($A12,'Imports, CIF'!$B:$AE,M$1,FALSE)</f>
        <v>110961.345187</v>
      </c>
      <c r="N12" s="25">
        <f>VLOOKUP($A12,'Exports, FOB'!$B:$AE,N$1,FALSE)+VLOOKUP($A12,'Imports, CIF'!$B:$AE,N$1,FALSE)</f>
        <v>133958.393431</v>
      </c>
      <c r="O12" s="25">
        <f>VLOOKUP($A12,'Exports, FOB'!$B:$AE,O$1,FALSE)+VLOOKUP($A12,'Imports, CIF'!$B:$AE,O$1,FALSE)</f>
        <v>157262.351307</v>
      </c>
      <c r="P12" s="25">
        <f>VLOOKUP($A12,'Exports, FOB'!$B:$AE,P$1,FALSE)+VLOOKUP($A12,'Imports, CIF'!$B:$AE,P$1,FALSE)</f>
        <v>164127.02262200002</v>
      </c>
      <c r="Q12" s="25">
        <f>VLOOKUP($A12,'Exports, FOB'!$B:$AE,Q$1,FALSE)+VLOOKUP($A12,'Imports, CIF'!$B:$AE,Q$1,FALSE)</f>
        <v>184183.51737700001</v>
      </c>
      <c r="R12" s="25">
        <f>VLOOKUP($A12,'Exports, FOB'!$B:$AE,R$1,FALSE)+VLOOKUP($A12,'Imports, CIF'!$B:$AE,R$1,FALSE)</f>
        <v>214104.90644699999</v>
      </c>
      <c r="S12" s="25">
        <f>VLOOKUP($A12,'Exports, FOB'!$B:$AE,S$1,FALSE)+VLOOKUP($A12,'Imports, CIF'!$B:$AE,S$1,FALSE)</f>
        <v>233388.12978800002</v>
      </c>
      <c r="T12" s="25">
        <f>VLOOKUP($A12,'Exports, FOB'!$B:$AE,T$1,FALSE)+VLOOKUP($A12,'Imports, CIF'!$B:$AE,T$1,FALSE)</f>
        <v>189591.65613900003</v>
      </c>
      <c r="U12" s="25">
        <f>VLOOKUP($A12,'Exports, FOB'!$B:$AE,U$1,FALSE)+VLOOKUP($A12,'Imports, CIF'!$B:$AE,U$1,FALSE)</f>
        <v>201778.15003399999</v>
      </c>
      <c r="V12" s="25">
        <f>VLOOKUP($A12,'Exports, FOB'!$B:$AE,V$1,FALSE)+VLOOKUP($A12,'Imports, CIF'!$B:$AE,V$1,FALSE)</f>
        <v>236176.53034499998</v>
      </c>
      <c r="W12" s="25">
        <f>VLOOKUP($A12,'Exports, FOB'!$B:$AE,W$1,FALSE)+VLOOKUP($A12,'Imports, CIF'!$B:$AE,W$1,FALSE)</f>
        <v>216850.90786199999</v>
      </c>
      <c r="X12" s="25">
        <f>VLOOKUP($A12,'Exports, FOB'!$B:$AE,X$1,FALSE)+VLOOKUP($A12,'Imports, CIF'!$B:$AE,X$1,FALSE)</f>
        <v>221437.58174699999</v>
      </c>
      <c r="Y12" s="25">
        <f>VLOOKUP($A12,'Exports, FOB'!$B:$AE,Y$1,FALSE)+VLOOKUP($A12,'Imports, CIF'!$B:$AE,Y$1,FALSE)</f>
        <v>228633.93366499999</v>
      </c>
      <c r="Z12" s="25">
        <f>VLOOKUP($A12,'Exports, FOB'!$B:$AE,Z$1,FALSE)+VLOOKUP($A12,'Imports, CIF'!$B:$AE,Z$1,FALSE)</f>
        <v>193652.11924600002</v>
      </c>
      <c r="AA12" s="25">
        <f>VLOOKUP($A12,'Exports, FOB'!$B:$AE,AA$1,FALSE)+VLOOKUP($A12,'Imports, CIF'!$B:$AE,AA$1,FALSE)</f>
        <v>189062.636684</v>
      </c>
      <c r="AB12" s="25">
        <f>VLOOKUP($A12,'Exports, FOB'!$B:$AE,AB$1,FALSE)+VLOOKUP($A12,'Imports, CIF'!$B:$AE,AB$1,FALSE)</f>
        <v>197243.585364</v>
      </c>
      <c r="AC12" s="25">
        <f>VLOOKUP($A12,'Exports, FOB'!$B:$AE,AC$1,FALSE)+VLOOKUP($A12,'Imports, CIF'!$B:$AE,AC$1,FALSE)</f>
        <v>206107.34315099998</v>
      </c>
      <c r="AD12" s="25">
        <f>VLOOKUP($A12,'Exports, FOB'!$B:$AE,AD$1,FALSE)+VLOOKUP($A12,'Imports, CIF'!$B:$AE,AD$1,FALSE)</f>
        <v>197603.32899100002</v>
      </c>
    </row>
    <row r="13" spans="1:30" x14ac:dyDescent="0.15">
      <c r="A13" s="26" t="s">
        <v>87</v>
      </c>
      <c r="B13" s="25">
        <f>VLOOKUP($A13,'Exports, FOB'!$B:$AE,B$1,FALSE)+VLOOKUP($A13,'Imports, CIF'!$B:$AE,B$1,FALSE)</f>
        <v>3137.6452474321595</v>
      </c>
      <c r="C13" s="25">
        <f>VLOOKUP($A13,'Exports, FOB'!$B:$AE,C$1,FALSE)+VLOOKUP($A13,'Imports, CIF'!$B:$AE,C$1,FALSE)</f>
        <v>3538.8467609538402</v>
      </c>
      <c r="D13" s="25">
        <f>VLOOKUP($A13,'Exports, FOB'!$B:$AE,D$1,FALSE)+VLOOKUP($A13,'Imports, CIF'!$B:$AE,D$1,FALSE)</f>
        <v>3770.3189624460911</v>
      </c>
      <c r="E13" s="25">
        <f>VLOOKUP($A13,'Exports, FOB'!$B:$AE,E$1,FALSE)+VLOOKUP($A13,'Imports, CIF'!$B:$AE,E$1,FALSE)</f>
        <v>4223.2888435675786</v>
      </c>
      <c r="F13" s="25">
        <f>VLOOKUP($A13,'Exports, FOB'!$B:$AE,F$1,FALSE)+VLOOKUP($A13,'Imports, CIF'!$B:$AE,F$1,FALSE)</f>
        <v>5709.4599640488896</v>
      </c>
      <c r="G13" s="25">
        <f>VLOOKUP($A13,'Exports, FOB'!$B:$AE,G$1,FALSE)+VLOOKUP($A13,'Imports, CIF'!$B:$AE,G$1,FALSE)</f>
        <v>5750.6497480077196</v>
      </c>
      <c r="H13" s="25">
        <f>VLOOKUP($A13,'Exports, FOB'!$B:$AE,H$1,FALSE)+VLOOKUP($A13,'Imports, CIF'!$B:$AE,H$1,FALSE)</f>
        <v>4965.8070047025303</v>
      </c>
      <c r="I13" s="25">
        <f>VLOOKUP($A13,'Exports, FOB'!$B:$AE,I$1,FALSE)+VLOOKUP($A13,'Imports, CIF'!$B:$AE,I$1,FALSE)</f>
        <v>4606.1863901020006</v>
      </c>
      <c r="J13" s="25">
        <f>VLOOKUP($A13,'Exports, FOB'!$B:$AE,J$1,FALSE)+VLOOKUP($A13,'Imports, CIF'!$B:$AE,J$1,FALSE)</f>
        <v>4230.34</v>
      </c>
      <c r="K13" s="25">
        <f>VLOOKUP($A13,'Exports, FOB'!$B:$AE,K$1,FALSE)+VLOOKUP($A13,'Imports, CIF'!$B:$AE,K$1,FALSE)</f>
        <v>4036.343339</v>
      </c>
      <c r="L13" s="25">
        <f>VLOOKUP($A13,'Exports, FOB'!$B:$AE,L$1,FALSE)+VLOOKUP($A13,'Imports, CIF'!$B:$AE,L$1,FALSE)</f>
        <v>4180.3156799999997</v>
      </c>
      <c r="M13" s="25">
        <f>VLOOKUP($A13,'Exports, FOB'!$B:$AE,M$1,FALSE)+VLOOKUP($A13,'Imports, CIF'!$B:$AE,M$1,FALSE)</f>
        <v>4507.9433719999997</v>
      </c>
      <c r="N13" s="25">
        <f>VLOOKUP($A13,'Exports, FOB'!$B:$AE,N$1,FALSE)+VLOOKUP($A13,'Imports, CIF'!$B:$AE,N$1,FALSE)</f>
        <v>5515.5430370000004</v>
      </c>
      <c r="O13" s="25">
        <f>VLOOKUP($A13,'Exports, FOB'!$B:$AE,O$1,FALSE)+VLOOKUP($A13,'Imports, CIF'!$B:$AE,O$1,FALSE)</f>
        <v>7484.6353670000008</v>
      </c>
      <c r="P13" s="25">
        <f>VLOOKUP($A13,'Exports, FOB'!$B:$AE,P$1,FALSE)+VLOOKUP($A13,'Imports, CIF'!$B:$AE,P$1,FALSE)</f>
        <v>8994.2559860000001</v>
      </c>
      <c r="Q13" s="25">
        <f>VLOOKUP($A13,'Exports, FOB'!$B:$AE,Q$1,FALSE)+VLOOKUP($A13,'Imports, CIF'!$B:$AE,Q$1,FALSE)</f>
        <v>12381.908309999999</v>
      </c>
      <c r="R13" s="25">
        <f>VLOOKUP($A13,'Exports, FOB'!$B:$AE,R$1,FALSE)+VLOOKUP($A13,'Imports, CIF'!$B:$AE,R$1,FALSE)</f>
        <v>16004.718881999999</v>
      </c>
      <c r="S13" s="25">
        <f>VLOOKUP($A13,'Exports, FOB'!$B:$AE,S$1,FALSE)+VLOOKUP($A13,'Imports, CIF'!$B:$AE,S$1,FALSE)</f>
        <v>19061.163248999997</v>
      </c>
      <c r="T13" s="25">
        <f>VLOOKUP($A13,'Exports, FOB'!$B:$AE,T$1,FALSE)+VLOOKUP($A13,'Imports, CIF'!$B:$AE,T$1,FALSE)</f>
        <v>17567.733633</v>
      </c>
      <c r="U13" s="25">
        <f>VLOOKUP($A13,'Exports, FOB'!$B:$AE,U$1,FALSE)+VLOOKUP($A13,'Imports, CIF'!$B:$AE,U$1,FALSE)</f>
        <v>19517.811031000001</v>
      </c>
      <c r="V13" s="25">
        <f>VLOOKUP($A13,'Exports, FOB'!$B:$AE,V$1,FALSE)+VLOOKUP($A13,'Imports, CIF'!$B:$AE,V$1,FALSE)</f>
        <v>24131.355187000001</v>
      </c>
      <c r="W13" s="25">
        <f>VLOOKUP($A13,'Exports, FOB'!$B:$AE,W$1,FALSE)+VLOOKUP($A13,'Imports, CIF'!$B:$AE,W$1,FALSE)</f>
        <v>21161.793426</v>
      </c>
      <c r="X13" s="25">
        <f>VLOOKUP($A13,'Exports, FOB'!$B:$AE,X$1,FALSE)+VLOOKUP($A13,'Imports, CIF'!$B:$AE,X$1,FALSE)</f>
        <v>19967.299381999997</v>
      </c>
      <c r="Y13" s="25">
        <f>VLOOKUP($A13,'Exports, FOB'!$B:$AE,Y$1,FALSE)+VLOOKUP($A13,'Imports, CIF'!$B:$AE,Y$1,FALSE)</f>
        <v>19670.000829999997</v>
      </c>
      <c r="Z13" s="25">
        <f>VLOOKUP($A13,'Exports, FOB'!$B:$AE,Z$1,FALSE)+VLOOKUP($A13,'Imports, CIF'!$B:$AE,Z$1,FALSE)</f>
        <v>17758.017592</v>
      </c>
      <c r="AA13" s="25">
        <f>VLOOKUP($A13,'Exports, FOB'!$B:$AE,AA$1,FALSE)+VLOOKUP($A13,'Imports, CIF'!$B:$AE,AA$1,FALSE)</f>
        <v>17777.945185</v>
      </c>
      <c r="AB13" s="25">
        <f>VLOOKUP($A13,'Exports, FOB'!$B:$AE,AB$1,FALSE)+VLOOKUP($A13,'Imports, CIF'!$B:$AE,AB$1,FALSE)</f>
        <v>19691.514823000001</v>
      </c>
      <c r="AC13" s="25">
        <f>VLOOKUP($A13,'Exports, FOB'!$B:$AE,AC$1,FALSE)+VLOOKUP($A13,'Imports, CIF'!$B:$AE,AC$1,FALSE)</f>
        <v>23111.276095000001</v>
      </c>
      <c r="AD13" s="25">
        <f>VLOOKUP($A13,'Exports, FOB'!$B:$AE,AD$1,FALSE)+VLOOKUP($A13,'Imports, CIF'!$B:$AE,AD$1,FALSE)</f>
        <v>21753.113410999998</v>
      </c>
    </row>
    <row r="14" spans="1:30" x14ac:dyDescent="0.15">
      <c r="A14" s="26" t="s">
        <v>88</v>
      </c>
      <c r="B14" s="25">
        <f>VLOOKUP($A14,'Exports, FOB'!$B:$AE,B$1,FALSE)+VLOOKUP($A14,'Imports, CIF'!$B:$AE,B$1,FALSE)</f>
        <v>2963.22428066783</v>
      </c>
      <c r="C14" s="25">
        <f>VLOOKUP($A14,'Exports, FOB'!$B:$AE,C$1,FALSE)+VLOOKUP($A14,'Imports, CIF'!$B:$AE,C$1,FALSE)</f>
        <v>3386.61332481012</v>
      </c>
      <c r="D14" s="25">
        <f>VLOOKUP($A14,'Exports, FOB'!$B:$AE,D$1,FALSE)+VLOOKUP($A14,'Imports, CIF'!$B:$AE,D$1,FALSE)</f>
        <v>3506.7238365468702</v>
      </c>
      <c r="E14" s="25">
        <f>VLOOKUP($A14,'Exports, FOB'!$B:$AE,E$1,FALSE)+VLOOKUP($A14,'Imports, CIF'!$B:$AE,E$1,FALSE)</f>
        <v>4042.3533492994611</v>
      </c>
      <c r="F14" s="25">
        <f>VLOOKUP($A14,'Exports, FOB'!$B:$AE,F$1,FALSE)+VLOOKUP($A14,'Imports, CIF'!$B:$AE,F$1,FALSE)</f>
        <v>4737.4382062006998</v>
      </c>
      <c r="G14" s="25">
        <f>VLOOKUP($A14,'Exports, FOB'!$B:$AE,G$1,FALSE)+VLOOKUP($A14,'Imports, CIF'!$B:$AE,G$1,FALSE)</f>
        <v>4846.7819350740619</v>
      </c>
      <c r="H14" s="25">
        <f>VLOOKUP($A14,'Exports, FOB'!$B:$AE,H$1,FALSE)+VLOOKUP($A14,'Imports, CIF'!$B:$AE,H$1,FALSE)</f>
        <v>5339.7343478490984</v>
      </c>
      <c r="I14" s="25">
        <f>VLOOKUP($A14,'Exports, FOB'!$B:$AE,I$1,FALSE)+VLOOKUP($A14,'Imports, CIF'!$B:$AE,I$1,FALSE)</f>
        <v>4153.7156649775898</v>
      </c>
      <c r="J14" s="25">
        <f>VLOOKUP($A14,'Exports, FOB'!$B:$AE,J$1,FALSE)+VLOOKUP($A14,'Imports, CIF'!$B:$AE,J$1,FALSE)</f>
        <v>3177.9679999999998</v>
      </c>
      <c r="K14" s="25">
        <f>VLOOKUP($A14,'Exports, FOB'!$B:$AE,K$1,FALSE)+VLOOKUP($A14,'Imports, CIF'!$B:$AE,K$1,FALSE)</f>
        <v>3221.0894450000001</v>
      </c>
      <c r="L14" s="25">
        <f>VLOOKUP($A14,'Exports, FOB'!$B:$AE,L$1,FALSE)+VLOOKUP($A14,'Imports, CIF'!$B:$AE,L$1,FALSE)</f>
        <v>3240.2160020000001</v>
      </c>
      <c r="M14" s="25">
        <f>VLOOKUP($A14,'Exports, FOB'!$B:$AE,M$1,FALSE)+VLOOKUP($A14,'Imports, CIF'!$B:$AE,M$1,FALSE)</f>
        <v>3321.1247130000002</v>
      </c>
      <c r="N14" s="25">
        <f>VLOOKUP($A14,'Exports, FOB'!$B:$AE,N$1,FALSE)+VLOOKUP($A14,'Imports, CIF'!$B:$AE,N$1,FALSE)</f>
        <v>3530.5348199999999</v>
      </c>
      <c r="O14" s="25">
        <f>VLOOKUP($A14,'Exports, FOB'!$B:$AE,O$1,FALSE)+VLOOKUP($A14,'Imports, CIF'!$B:$AE,O$1,FALSE)</f>
        <v>4599.6506989999998</v>
      </c>
      <c r="P14" s="25">
        <f>VLOOKUP($A14,'Exports, FOB'!$B:$AE,P$1,FALSE)+VLOOKUP($A14,'Imports, CIF'!$B:$AE,P$1,FALSE)</f>
        <v>4348.4758409999995</v>
      </c>
      <c r="Q14" s="25">
        <f>VLOOKUP($A14,'Exports, FOB'!$B:$AE,Q$1,FALSE)+VLOOKUP($A14,'Imports, CIF'!$B:$AE,Q$1,FALSE)</f>
        <v>4744.2297209999997</v>
      </c>
      <c r="R14" s="25">
        <f>VLOOKUP($A14,'Exports, FOB'!$B:$AE,R$1,FALSE)+VLOOKUP($A14,'Imports, CIF'!$B:$AE,R$1,FALSE)</f>
        <v>5725.6969790000003</v>
      </c>
      <c r="S14" s="25">
        <f>VLOOKUP($A14,'Exports, FOB'!$B:$AE,S$1,FALSE)+VLOOKUP($A14,'Imports, CIF'!$B:$AE,S$1,FALSE)</f>
        <v>6511.2189419999995</v>
      </c>
      <c r="T14" s="25">
        <f>VLOOKUP($A14,'Exports, FOB'!$B:$AE,T$1,FALSE)+VLOOKUP($A14,'Imports, CIF'!$B:$AE,T$1,FALSE)</f>
        <v>5266.7424439999995</v>
      </c>
      <c r="U14" s="25">
        <f>VLOOKUP($A14,'Exports, FOB'!$B:$AE,U$1,FALSE)+VLOOKUP($A14,'Imports, CIF'!$B:$AE,U$1,FALSE)</f>
        <v>6585.8829649999998</v>
      </c>
      <c r="V14" s="25">
        <f>VLOOKUP($A14,'Exports, FOB'!$B:$AE,V$1,FALSE)+VLOOKUP($A14,'Imports, CIF'!$B:$AE,V$1,FALSE)</f>
        <v>7804.9868720000004</v>
      </c>
      <c r="W14" s="25">
        <f>VLOOKUP($A14,'Exports, FOB'!$B:$AE,W$1,FALSE)+VLOOKUP($A14,'Imports, CIF'!$B:$AE,W$1,FALSE)</f>
        <v>8078.1872389999999</v>
      </c>
      <c r="X14" s="25">
        <f>VLOOKUP($A14,'Exports, FOB'!$B:$AE,X$1,FALSE)+VLOOKUP($A14,'Imports, CIF'!$B:$AE,X$1,FALSE)</f>
        <v>7887.7979439999999</v>
      </c>
      <c r="Y14" s="25">
        <f>VLOOKUP($A14,'Exports, FOB'!$B:$AE,Y$1,FALSE)+VLOOKUP($A14,'Imports, CIF'!$B:$AE,Y$1,FALSE)</f>
        <v>7608.1498609999999</v>
      </c>
      <c r="Z14" s="25">
        <f>VLOOKUP($A14,'Exports, FOB'!$B:$AE,Z$1,FALSE)+VLOOKUP($A14,'Imports, CIF'!$B:$AE,Z$1,FALSE)</f>
        <v>6398.1716829999996</v>
      </c>
      <c r="AA14" s="25">
        <f>VLOOKUP($A14,'Exports, FOB'!$B:$AE,AA$1,FALSE)+VLOOKUP($A14,'Imports, CIF'!$B:$AE,AA$1,FALSE)</f>
        <v>5954.3245539999998</v>
      </c>
      <c r="AB14" s="25">
        <f>VLOOKUP($A14,'Exports, FOB'!$B:$AE,AB$1,FALSE)+VLOOKUP($A14,'Imports, CIF'!$B:$AE,AB$1,FALSE)</f>
        <v>6396.4878779999999</v>
      </c>
      <c r="AC14" s="25">
        <f>VLOOKUP($A14,'Exports, FOB'!$B:$AE,AC$1,FALSE)+VLOOKUP($A14,'Imports, CIF'!$B:$AE,AC$1,FALSE)</f>
        <v>6638.1597199999997</v>
      </c>
      <c r="AD14" s="25">
        <f>VLOOKUP($A14,'Exports, FOB'!$B:$AE,AD$1,FALSE)+VLOOKUP($A14,'Imports, CIF'!$B:$AE,AD$1,FALSE)</f>
        <v>5937.7604069999998</v>
      </c>
    </row>
    <row r="15" spans="1:30" x14ac:dyDescent="0.15">
      <c r="A15" s="26" t="s">
        <v>46</v>
      </c>
      <c r="B15" s="25">
        <f>VLOOKUP($A15,'Exports, FOB'!$B:$AE,B$1,FALSE)+VLOOKUP($A15,'Imports, CIF'!$B:$AE,B$1,FALSE)</f>
        <v>73266.365769866068</v>
      </c>
      <c r="C15" s="25">
        <f>VLOOKUP($A15,'Exports, FOB'!$B:$AE,C$1,FALSE)+VLOOKUP($A15,'Imports, CIF'!$B:$AE,C$1,FALSE)</f>
        <v>77474.240334755363</v>
      </c>
      <c r="D15" s="25">
        <f>VLOOKUP($A15,'Exports, FOB'!$B:$AE,D$1,FALSE)+VLOOKUP($A15,'Imports, CIF'!$B:$AE,D$1,FALSE)</f>
        <v>53238.250568926815</v>
      </c>
      <c r="E15" s="25">
        <f>VLOOKUP($A15,'Exports, FOB'!$B:$AE,E$1,FALSE)+VLOOKUP($A15,'Imports, CIF'!$B:$AE,E$1,FALSE)</f>
        <v>62517.836880842588</v>
      </c>
      <c r="F15" s="25">
        <f>VLOOKUP($A15,'Exports, FOB'!$B:$AE,F$1,FALSE)+VLOOKUP($A15,'Imports, CIF'!$B:$AE,F$1,FALSE)</f>
        <v>75157.503602425626</v>
      </c>
      <c r="G15" s="25">
        <f>VLOOKUP($A15,'Exports, FOB'!$B:$AE,G$1,FALSE)+VLOOKUP($A15,'Imports, CIF'!$B:$AE,G$1,FALSE)</f>
        <v>74639.463137725063</v>
      </c>
      <c r="H15" s="25">
        <f>VLOOKUP($A15,'Exports, FOB'!$B:$AE,H$1,FALSE)+VLOOKUP($A15,'Imports, CIF'!$B:$AE,H$1,FALSE)</f>
        <v>71754.307837074273</v>
      </c>
      <c r="I15" s="25">
        <f>VLOOKUP($A15,'Exports, FOB'!$B:$AE,I$1,FALSE)+VLOOKUP($A15,'Imports, CIF'!$B:$AE,I$1,FALSE)</f>
        <v>76067.131715678915</v>
      </c>
      <c r="J15" s="25">
        <f>VLOOKUP($A15,'Exports, FOB'!$B:$AE,J$1,FALSE)+VLOOKUP($A15,'Imports, CIF'!$B:$AE,J$1,FALSE)</f>
        <v>74485.736000000004</v>
      </c>
      <c r="K15" s="25">
        <f>VLOOKUP($A15,'Exports, FOB'!$B:$AE,K$1,FALSE)+VLOOKUP($A15,'Imports, CIF'!$B:$AE,K$1,FALSE)</f>
        <v>74160.191863</v>
      </c>
      <c r="L15" s="25">
        <f>VLOOKUP($A15,'Exports, FOB'!$B:$AE,L$1,FALSE)+VLOOKUP($A15,'Imports, CIF'!$B:$AE,L$1,FALSE)</f>
        <v>73430.037741000007</v>
      </c>
      <c r="M15" s="25">
        <f>VLOOKUP($A15,'Exports, FOB'!$B:$AE,M$1,FALSE)+VLOOKUP($A15,'Imports, CIF'!$B:$AE,M$1,FALSE)</f>
        <v>76144.719809999995</v>
      </c>
      <c r="N15" s="25">
        <f>VLOOKUP($A15,'Exports, FOB'!$B:$AE,N$1,FALSE)+VLOOKUP($A15,'Imports, CIF'!$B:$AE,N$1,FALSE)</f>
        <v>93055.992629</v>
      </c>
      <c r="O15" s="25">
        <f>VLOOKUP($A15,'Exports, FOB'!$B:$AE,O$1,FALSE)+VLOOKUP($A15,'Imports, CIF'!$B:$AE,O$1,FALSE)</f>
        <v>107885.450426</v>
      </c>
      <c r="P15" s="25">
        <f>VLOOKUP($A15,'Exports, FOB'!$B:$AE,P$1,FALSE)+VLOOKUP($A15,'Imports, CIF'!$B:$AE,P$1,FALSE)</f>
        <v>110599.11648199998</v>
      </c>
      <c r="Q15" s="25">
        <f>VLOOKUP($A15,'Exports, FOB'!$B:$AE,Q$1,FALSE)+VLOOKUP($A15,'Imports, CIF'!$B:$AE,Q$1,FALSE)</f>
        <v>125380.98485099999</v>
      </c>
      <c r="R15" s="25">
        <f>VLOOKUP($A15,'Exports, FOB'!$B:$AE,R$1,FALSE)+VLOOKUP($A15,'Imports, CIF'!$B:$AE,R$1,FALSE)</f>
        <v>149646.82313500001</v>
      </c>
      <c r="S15" s="25">
        <f>VLOOKUP($A15,'Exports, FOB'!$B:$AE,S$1,FALSE)+VLOOKUP($A15,'Imports, CIF'!$B:$AE,S$1,FALSE)</f>
        <v>160749.59433300002</v>
      </c>
      <c r="T15" s="25">
        <f>VLOOKUP($A15,'Exports, FOB'!$B:$AE,T$1,FALSE)+VLOOKUP($A15,'Imports, CIF'!$B:$AE,T$1,FALSE)</f>
        <v>122626.054611</v>
      </c>
      <c r="U15" s="25">
        <f>VLOOKUP($A15,'Exports, FOB'!$B:$AE,U$1,FALSE)+VLOOKUP($A15,'Imports, CIF'!$B:$AE,U$1,FALSE)</f>
        <v>133672.43544500001</v>
      </c>
      <c r="V15" s="25">
        <f>VLOOKUP($A15,'Exports, FOB'!$B:$AE,V$1,FALSE)+VLOOKUP($A15,'Imports, CIF'!$B:$AE,V$1,FALSE)</f>
        <v>153371.53277699999</v>
      </c>
      <c r="W15" s="25">
        <f>VLOOKUP($A15,'Exports, FOB'!$B:$AE,W$1,FALSE)+VLOOKUP($A15,'Imports, CIF'!$B:$AE,W$1,FALSE)</f>
        <v>133175.97317900002</v>
      </c>
      <c r="X15" s="25">
        <f>VLOOKUP($A15,'Exports, FOB'!$B:$AE,X$1,FALSE)+VLOOKUP($A15,'Imports, CIF'!$B:$AE,X$1,FALSE)</f>
        <v>133318.86346200001</v>
      </c>
      <c r="Y15" s="25">
        <f>VLOOKUP($A15,'Exports, FOB'!$B:$AE,Y$1,FALSE)+VLOOKUP($A15,'Imports, CIF'!$B:$AE,Y$1,FALSE)</f>
        <v>137849.023239</v>
      </c>
      <c r="Z15" s="25">
        <f>VLOOKUP($A15,'Exports, FOB'!$B:$AE,Z$1,FALSE)+VLOOKUP($A15,'Imports, CIF'!$B:$AE,Z$1,FALSE)</f>
        <v>119160.61933099999</v>
      </c>
      <c r="AA15" s="25">
        <f>VLOOKUP($A15,'Exports, FOB'!$B:$AE,AA$1,FALSE)+VLOOKUP($A15,'Imports, CIF'!$B:$AE,AA$1,FALSE)</f>
        <v>125400.405516</v>
      </c>
      <c r="AB15" s="25">
        <f>VLOOKUP($A15,'Exports, FOB'!$B:$AE,AB$1,FALSE)+VLOOKUP($A15,'Imports, CIF'!$B:$AE,AB$1,FALSE)</f>
        <v>136579.847339</v>
      </c>
      <c r="AC15" s="25">
        <f>VLOOKUP($A15,'Exports, FOB'!$B:$AE,AC$1,FALSE)+VLOOKUP($A15,'Imports, CIF'!$B:$AE,AC$1,FALSE)</f>
        <v>153772.392815</v>
      </c>
      <c r="AD15" s="25">
        <f>VLOOKUP($A15,'Exports, FOB'!$B:$AE,AD$1,FALSE)+VLOOKUP($A15,'Imports, CIF'!$B:$AE,AD$1,FALSE)</f>
        <v>140999.64856599999</v>
      </c>
    </row>
    <row r="16" spans="1:30" x14ac:dyDescent="0.15">
      <c r="A16" s="26" t="s">
        <v>64</v>
      </c>
      <c r="B16" s="25">
        <f>VLOOKUP($A16,'Exports, FOB'!$B:$AE,B$1,FALSE)+VLOOKUP($A16,'Imports, CIF'!$B:$AE,B$1,FALSE)</f>
        <v>33886.346984514501</v>
      </c>
      <c r="C16" s="25">
        <f>VLOOKUP($A16,'Exports, FOB'!$B:$AE,C$1,FALSE)+VLOOKUP($A16,'Imports, CIF'!$B:$AE,C$1,FALSE)</f>
        <v>33739.132974703592</v>
      </c>
      <c r="D16" s="25">
        <f>VLOOKUP($A16,'Exports, FOB'!$B:$AE,D$1,FALSE)+VLOOKUP($A16,'Imports, CIF'!$B:$AE,D$1,FALSE)</f>
        <v>30171.394499912043</v>
      </c>
      <c r="E16" s="25">
        <f>VLOOKUP($A16,'Exports, FOB'!$B:$AE,E$1,FALSE)+VLOOKUP($A16,'Imports, CIF'!$B:$AE,E$1,FALSE)</f>
        <v>32145.443368566303</v>
      </c>
      <c r="F16" s="25">
        <f>VLOOKUP($A16,'Exports, FOB'!$B:$AE,F$1,FALSE)+VLOOKUP($A16,'Imports, CIF'!$B:$AE,F$1,FALSE)</f>
        <v>37747.362756199596</v>
      </c>
      <c r="G16" s="25">
        <f>VLOOKUP($A16,'Exports, FOB'!$B:$AE,G$1,FALSE)+VLOOKUP($A16,'Imports, CIF'!$B:$AE,G$1,FALSE)</f>
        <v>36766.213202029212</v>
      </c>
      <c r="H16" s="25">
        <f>VLOOKUP($A16,'Exports, FOB'!$B:$AE,H$1,FALSE)+VLOOKUP($A16,'Imports, CIF'!$B:$AE,H$1,FALSE)</f>
        <v>33092.480810478599</v>
      </c>
      <c r="I16" s="25">
        <f>VLOOKUP($A16,'Exports, FOB'!$B:$AE,I$1,FALSE)+VLOOKUP($A16,'Imports, CIF'!$B:$AE,I$1,FALSE)</f>
        <v>33537.670370235195</v>
      </c>
      <c r="J16" s="25">
        <f>VLOOKUP($A16,'Exports, FOB'!$B:$AE,J$1,FALSE)+VLOOKUP($A16,'Imports, CIF'!$B:$AE,J$1,FALSE)</f>
        <v>33996.343999999997</v>
      </c>
      <c r="K16" s="25">
        <f>VLOOKUP($A16,'Exports, FOB'!$B:$AE,K$1,FALSE)+VLOOKUP($A16,'Imports, CIF'!$B:$AE,K$1,FALSE)</f>
        <v>33859.909129</v>
      </c>
      <c r="L16" s="25">
        <f>VLOOKUP($A16,'Exports, FOB'!$B:$AE,L$1,FALSE)+VLOOKUP($A16,'Imports, CIF'!$B:$AE,L$1,FALSE)</f>
        <v>29482.669258000002</v>
      </c>
      <c r="M16" s="25">
        <f>VLOOKUP($A16,'Exports, FOB'!$B:$AE,M$1,FALSE)+VLOOKUP($A16,'Imports, CIF'!$B:$AE,M$1,FALSE)</f>
        <v>26975.129241000002</v>
      </c>
      <c r="N16" s="25">
        <f>VLOOKUP($A16,'Exports, FOB'!$B:$AE,N$1,FALSE)+VLOOKUP($A16,'Imports, CIF'!$B:$AE,N$1,FALSE)</f>
        <v>29972.470849999998</v>
      </c>
      <c r="O16" s="25">
        <f>VLOOKUP($A16,'Exports, FOB'!$B:$AE,O$1,FALSE)+VLOOKUP($A16,'Imports, CIF'!$B:$AE,O$1,FALSE)</f>
        <v>34634.073921999996</v>
      </c>
      <c r="P16" s="25">
        <f>VLOOKUP($A16,'Exports, FOB'!$B:$AE,P$1,FALSE)+VLOOKUP($A16,'Imports, CIF'!$B:$AE,P$1,FALSE)</f>
        <v>35659.694511000002</v>
      </c>
      <c r="Q16" s="25">
        <f>VLOOKUP($A16,'Exports, FOB'!$B:$AE,Q$1,FALSE)+VLOOKUP($A16,'Imports, CIF'!$B:$AE,Q$1,FALSE)</f>
        <v>39069.328947999995</v>
      </c>
      <c r="R16" s="25">
        <f>VLOOKUP($A16,'Exports, FOB'!$B:$AE,R$1,FALSE)+VLOOKUP($A16,'Imports, CIF'!$B:$AE,R$1,FALSE)</f>
        <v>42937.436111000003</v>
      </c>
      <c r="S16" s="25">
        <f>VLOOKUP($A16,'Exports, FOB'!$B:$AE,S$1,FALSE)+VLOOKUP($A16,'Imports, CIF'!$B:$AE,S$1,FALSE)</f>
        <v>44300.691640000005</v>
      </c>
      <c r="T16" s="25">
        <f>VLOOKUP($A16,'Exports, FOB'!$B:$AE,T$1,FALSE)+VLOOKUP($A16,'Imports, CIF'!$B:$AE,T$1,FALSE)</f>
        <v>35542.637025000004</v>
      </c>
      <c r="U16" s="25">
        <f>VLOOKUP($A16,'Exports, FOB'!$B:$AE,U$1,FALSE)+VLOOKUP($A16,'Imports, CIF'!$B:$AE,U$1,FALSE)</f>
        <v>40495.007523</v>
      </c>
      <c r="V16" s="25">
        <f>VLOOKUP($A16,'Exports, FOB'!$B:$AE,V$1,FALSE)+VLOOKUP($A16,'Imports, CIF'!$B:$AE,V$1,FALSE)</f>
        <v>46024.623196999994</v>
      </c>
      <c r="W16" s="25">
        <f>VLOOKUP($A16,'Exports, FOB'!$B:$AE,W$1,FALSE)+VLOOKUP($A16,'Imports, CIF'!$B:$AE,W$1,FALSE)</f>
        <v>43168.978684000002</v>
      </c>
      <c r="X16" s="25">
        <f>VLOOKUP($A16,'Exports, FOB'!$B:$AE,X$1,FALSE)+VLOOKUP($A16,'Imports, CIF'!$B:$AE,X$1,FALSE)</f>
        <v>42117.845723999999</v>
      </c>
      <c r="Y16" s="25">
        <f>VLOOKUP($A16,'Exports, FOB'!$B:$AE,Y$1,FALSE)+VLOOKUP($A16,'Imports, CIF'!$B:$AE,Y$1,FALSE)</f>
        <v>42009.876902000004</v>
      </c>
      <c r="Z16" s="25">
        <f>VLOOKUP($A16,'Exports, FOB'!$B:$AE,Z$1,FALSE)+VLOOKUP($A16,'Imports, CIF'!$B:$AE,Z$1,FALSE)</f>
        <v>34638.847748</v>
      </c>
      <c r="AA16" s="25">
        <f>VLOOKUP($A16,'Exports, FOB'!$B:$AE,AA$1,FALSE)+VLOOKUP($A16,'Imports, CIF'!$B:$AE,AA$1,FALSE)</f>
        <v>37655.631598</v>
      </c>
      <c r="AB16" s="25">
        <f>VLOOKUP($A16,'Exports, FOB'!$B:$AE,AB$1,FALSE)+VLOOKUP($A16,'Imports, CIF'!$B:$AE,AB$1,FALSE)</f>
        <v>40667.985230999999</v>
      </c>
      <c r="AC16" s="25">
        <f>VLOOKUP($A16,'Exports, FOB'!$B:$AE,AC$1,FALSE)+VLOOKUP($A16,'Imports, CIF'!$B:$AE,AC$1,FALSE)</f>
        <v>44338.900968999995</v>
      </c>
      <c r="AD16" s="25">
        <f>VLOOKUP($A16,'Exports, FOB'!$B:$AE,AD$1,FALSE)+VLOOKUP($A16,'Imports, CIF'!$B:$AE,AD$1,FALSE)</f>
        <v>42404.335777</v>
      </c>
    </row>
    <row r="17" spans="1:30" x14ac:dyDescent="0.15">
      <c r="A17" s="26" t="s">
        <v>65</v>
      </c>
      <c r="B17" s="25">
        <f>VLOOKUP($A17,'Exports, FOB'!$B:$AE,B$1,FALSE)+VLOOKUP($A17,'Imports, CIF'!$B:$AE,B$1,FALSE)</f>
        <v>6459.6965929754624</v>
      </c>
      <c r="C17" s="25">
        <f>VLOOKUP($A17,'Exports, FOB'!$B:$AE,C$1,FALSE)+VLOOKUP($A17,'Imports, CIF'!$B:$AE,C$1,FALSE)</f>
        <v>6534.0356057653198</v>
      </c>
      <c r="D17" s="25">
        <f>VLOOKUP($A17,'Exports, FOB'!$B:$AE,D$1,FALSE)+VLOOKUP($A17,'Imports, CIF'!$B:$AE,D$1,FALSE)</f>
        <v>6890.5134393240915</v>
      </c>
      <c r="E17" s="25">
        <f>VLOOKUP($A17,'Exports, FOB'!$B:$AE,E$1,FALSE)+VLOOKUP($A17,'Imports, CIF'!$B:$AE,E$1,FALSE)</f>
        <v>8792.1467459753585</v>
      </c>
      <c r="F17" s="25">
        <f>VLOOKUP($A17,'Exports, FOB'!$B:$AE,F$1,FALSE)+VLOOKUP($A17,'Imports, CIF'!$B:$AE,F$1,FALSE)</f>
        <v>11387.009725968161</v>
      </c>
      <c r="G17" s="25">
        <f>VLOOKUP($A17,'Exports, FOB'!$B:$AE,G$1,FALSE)+VLOOKUP($A17,'Imports, CIF'!$B:$AE,G$1,FALSE)</f>
        <v>10856.60669079129</v>
      </c>
      <c r="H17" s="25">
        <f>VLOOKUP($A17,'Exports, FOB'!$B:$AE,H$1,FALSE)+VLOOKUP($A17,'Imports, CIF'!$B:$AE,H$1,FALSE)</f>
        <v>9129.011124029581</v>
      </c>
      <c r="I17" s="25">
        <f>VLOOKUP($A17,'Exports, FOB'!$B:$AE,I$1,FALSE)+VLOOKUP($A17,'Imports, CIF'!$B:$AE,I$1,FALSE)</f>
        <v>6702.8985452969191</v>
      </c>
      <c r="J17" s="25">
        <f>VLOOKUP($A17,'Exports, FOB'!$B:$AE,J$1,FALSE)+VLOOKUP($A17,'Imports, CIF'!$B:$AE,J$1,FALSE)</f>
        <v>7778.6910000000007</v>
      </c>
      <c r="K17" s="25">
        <f>VLOOKUP($A17,'Exports, FOB'!$B:$AE,K$1,FALSE)+VLOOKUP($A17,'Imports, CIF'!$B:$AE,K$1,FALSE)</f>
        <v>9211.4781669999993</v>
      </c>
      <c r="L17" s="25">
        <f>VLOOKUP($A17,'Exports, FOB'!$B:$AE,L$1,FALSE)+VLOOKUP($A17,'Imports, CIF'!$B:$AE,L$1,FALSE)</f>
        <v>8029.9341390000009</v>
      </c>
      <c r="M17" s="25">
        <f>VLOOKUP($A17,'Exports, FOB'!$B:$AE,M$1,FALSE)+VLOOKUP($A17,'Imports, CIF'!$B:$AE,M$1,FALSE)</f>
        <v>9290.3588840000011</v>
      </c>
      <c r="N17" s="25">
        <f>VLOOKUP($A17,'Exports, FOB'!$B:$AE,N$1,FALSE)+VLOOKUP($A17,'Imports, CIF'!$B:$AE,N$1,FALSE)</f>
        <v>12162.415051</v>
      </c>
      <c r="O17" s="25">
        <f>VLOOKUP($A17,'Exports, FOB'!$B:$AE,O$1,FALSE)+VLOOKUP($A17,'Imports, CIF'!$B:$AE,O$1,FALSE)</f>
        <v>16771.173747000001</v>
      </c>
      <c r="P17" s="25">
        <f>VLOOKUP($A17,'Exports, FOB'!$B:$AE,P$1,FALSE)+VLOOKUP($A17,'Imports, CIF'!$B:$AE,P$1,FALSE)</f>
        <v>19326.335931000001</v>
      </c>
      <c r="Q17" s="25">
        <f>VLOOKUP($A17,'Exports, FOB'!$B:$AE,Q$1,FALSE)+VLOOKUP($A17,'Imports, CIF'!$B:$AE,Q$1,FALSE)</f>
        <v>23198.371073999999</v>
      </c>
      <c r="R17" s="25">
        <f>VLOOKUP($A17,'Exports, FOB'!$B:$AE,R$1,FALSE)+VLOOKUP($A17,'Imports, CIF'!$B:$AE,R$1,FALSE)</f>
        <v>24780.019979999997</v>
      </c>
      <c r="S17" s="25">
        <f>VLOOKUP($A17,'Exports, FOB'!$B:$AE,S$1,FALSE)+VLOOKUP($A17,'Imports, CIF'!$B:$AE,S$1,FALSE)</f>
        <v>24516.076567999997</v>
      </c>
      <c r="T17" s="25">
        <f>VLOOKUP($A17,'Exports, FOB'!$B:$AE,T$1,FALSE)+VLOOKUP($A17,'Imports, CIF'!$B:$AE,T$1,FALSE)</f>
        <v>19916.773841000002</v>
      </c>
      <c r="U17" s="25">
        <f>VLOOKUP($A17,'Exports, FOB'!$B:$AE,U$1,FALSE)+VLOOKUP($A17,'Imports, CIF'!$B:$AE,U$1,FALSE)</f>
        <v>26635.237209999999</v>
      </c>
      <c r="V17" s="25">
        <f>VLOOKUP($A17,'Exports, FOB'!$B:$AE,V$1,FALSE)+VLOOKUP($A17,'Imports, CIF'!$B:$AE,V$1,FALSE)</f>
        <v>27739.304335000001</v>
      </c>
      <c r="W17" s="25">
        <f>VLOOKUP($A17,'Exports, FOB'!$B:$AE,W$1,FALSE)+VLOOKUP($A17,'Imports, CIF'!$B:$AE,W$1,FALSE)</f>
        <v>26318.818773999999</v>
      </c>
      <c r="X17" s="25">
        <f>VLOOKUP($A17,'Exports, FOB'!$B:$AE,X$1,FALSE)+VLOOKUP($A17,'Imports, CIF'!$B:$AE,X$1,FALSE)</f>
        <v>28228.303613</v>
      </c>
      <c r="Y17" s="25">
        <f>VLOOKUP($A17,'Exports, FOB'!$B:$AE,Y$1,FALSE)+VLOOKUP($A17,'Imports, CIF'!$B:$AE,Y$1,FALSE)</f>
        <v>29699.457193999999</v>
      </c>
      <c r="Z17" s="25">
        <f>VLOOKUP($A17,'Exports, FOB'!$B:$AE,Z$1,FALSE)+VLOOKUP($A17,'Imports, CIF'!$B:$AE,Z$1,FALSE)</f>
        <v>27209.433067000002</v>
      </c>
      <c r="AA17" s="25">
        <f>VLOOKUP($A17,'Exports, FOB'!$B:$AE,AA$1,FALSE)+VLOOKUP($A17,'Imports, CIF'!$B:$AE,AA$1,FALSE)</f>
        <v>26271.803445000001</v>
      </c>
      <c r="AB17" s="25">
        <f>VLOOKUP($A17,'Exports, FOB'!$B:$AE,AB$1,FALSE)+VLOOKUP($A17,'Imports, CIF'!$B:$AE,AB$1,FALSE)</f>
        <v>31150.947851999998</v>
      </c>
      <c r="AC17" s="25">
        <f>VLOOKUP($A17,'Exports, FOB'!$B:$AE,AC$1,FALSE)+VLOOKUP($A17,'Imports, CIF'!$B:$AE,AC$1,FALSE)</f>
        <v>31917.844267</v>
      </c>
      <c r="AD17" s="25">
        <f>VLOOKUP($A17,'Exports, FOB'!$B:$AE,AD$1,FALSE)+VLOOKUP($A17,'Imports, CIF'!$B:$AE,AD$1,FALSE)</f>
        <v>30156.718285999999</v>
      </c>
    </row>
    <row r="18" spans="1:30" x14ac:dyDescent="0.15">
      <c r="A18" s="26" t="s">
        <v>91</v>
      </c>
      <c r="B18" s="25">
        <f>VLOOKUP($A18,'Exports, FOB'!$B:$AE,B$1,FALSE)+VLOOKUP($A18,'Imports, CIF'!$B:$AE,B$1,FALSE)</f>
        <v>3238.4367963014201</v>
      </c>
      <c r="C18" s="25">
        <f>VLOOKUP($A18,'Exports, FOB'!$B:$AE,C$1,FALSE)+VLOOKUP($A18,'Imports, CIF'!$B:$AE,C$1,FALSE)</f>
        <v>3599.3461234119895</v>
      </c>
      <c r="D18" s="25">
        <f>VLOOKUP($A18,'Exports, FOB'!$B:$AE,D$1,FALSE)+VLOOKUP($A18,'Imports, CIF'!$B:$AE,D$1,FALSE)</f>
        <v>3500.5292899878295</v>
      </c>
      <c r="E18" s="25">
        <f>VLOOKUP($A18,'Exports, FOB'!$B:$AE,E$1,FALSE)+VLOOKUP($A18,'Imports, CIF'!$B:$AE,E$1,FALSE)</f>
        <v>4550.55452046354</v>
      </c>
      <c r="F18" s="25">
        <f>VLOOKUP($A18,'Exports, FOB'!$B:$AE,F$1,FALSE)+VLOOKUP($A18,'Imports, CIF'!$B:$AE,F$1,FALSE)</f>
        <v>6015.2839999777398</v>
      </c>
      <c r="G18" s="25">
        <f>VLOOKUP($A18,'Exports, FOB'!$B:$AE,G$1,FALSE)+VLOOKUP($A18,'Imports, CIF'!$B:$AE,G$1,FALSE)</f>
        <v>5916.8994499379096</v>
      </c>
      <c r="H18" s="25">
        <f>VLOOKUP($A18,'Exports, FOB'!$B:$AE,H$1,FALSE)+VLOOKUP($A18,'Imports, CIF'!$B:$AE,H$1,FALSE)</f>
        <v>5766.3621274402285</v>
      </c>
      <c r="I18" s="25">
        <f>VLOOKUP($A18,'Exports, FOB'!$B:$AE,I$1,FALSE)+VLOOKUP($A18,'Imports, CIF'!$B:$AE,I$1,FALSE)</f>
        <v>5008.4923956626199</v>
      </c>
      <c r="J18" s="25">
        <f>VLOOKUP($A18,'Exports, FOB'!$B:$AE,J$1,FALSE)+VLOOKUP($A18,'Imports, CIF'!$B:$AE,J$1,FALSE)</f>
        <v>4371.0129999999999</v>
      </c>
      <c r="K18" s="25">
        <f>VLOOKUP($A18,'Exports, FOB'!$B:$AE,K$1,FALSE)+VLOOKUP($A18,'Imports, CIF'!$B:$AE,K$1,FALSE)</f>
        <v>5155.2258469999997</v>
      </c>
      <c r="L18" s="25">
        <f>VLOOKUP($A18,'Exports, FOB'!$B:$AE,L$1,FALSE)+VLOOKUP($A18,'Imports, CIF'!$B:$AE,L$1,FALSE)</f>
        <v>4956.9412050000001</v>
      </c>
      <c r="M18" s="25">
        <f>VLOOKUP($A18,'Exports, FOB'!$B:$AE,M$1,FALSE)+VLOOKUP($A18,'Imports, CIF'!$B:$AE,M$1,FALSE)</f>
        <v>5150.0405009999995</v>
      </c>
      <c r="N18" s="25">
        <f>VLOOKUP($A18,'Exports, FOB'!$B:$AE,N$1,FALSE)+VLOOKUP($A18,'Imports, CIF'!$B:$AE,N$1,FALSE)</f>
        <v>6620.4383199999993</v>
      </c>
      <c r="O18" s="25">
        <f>VLOOKUP($A18,'Exports, FOB'!$B:$AE,O$1,FALSE)+VLOOKUP($A18,'Imports, CIF'!$B:$AE,O$1,FALSE)</f>
        <v>7333.5182699999996</v>
      </c>
      <c r="P18" s="25">
        <f>VLOOKUP($A18,'Exports, FOB'!$B:$AE,P$1,FALSE)+VLOOKUP($A18,'Imports, CIF'!$B:$AE,P$1,FALSE)</f>
        <v>7228.7454770000004</v>
      </c>
      <c r="Q18" s="25">
        <f>VLOOKUP($A18,'Exports, FOB'!$B:$AE,Q$1,FALSE)+VLOOKUP($A18,'Imports, CIF'!$B:$AE,Q$1,FALSE)</f>
        <v>8314.568996</v>
      </c>
      <c r="R18" s="25">
        <f>VLOOKUP($A18,'Exports, FOB'!$B:$AE,R$1,FALSE)+VLOOKUP($A18,'Imports, CIF'!$B:$AE,R$1,FALSE)</f>
        <v>10358.114717</v>
      </c>
      <c r="S18" s="25">
        <f>VLOOKUP($A18,'Exports, FOB'!$B:$AE,S$1,FALSE)+VLOOKUP($A18,'Imports, CIF'!$B:$AE,S$1,FALSE)</f>
        <v>10521.878057</v>
      </c>
      <c r="T18" s="25">
        <f>VLOOKUP($A18,'Exports, FOB'!$B:$AE,T$1,FALSE)+VLOOKUP($A18,'Imports, CIF'!$B:$AE,T$1,FALSE)</f>
        <v>8927.866419</v>
      </c>
      <c r="U18" s="25">
        <f>VLOOKUP($A18,'Exports, FOB'!$B:$AE,U$1,FALSE)+VLOOKUP($A18,'Imports, CIF'!$B:$AE,U$1,FALSE)</f>
        <v>11587.101581999999</v>
      </c>
      <c r="V18" s="25">
        <f>VLOOKUP($A18,'Exports, FOB'!$B:$AE,V$1,FALSE)+VLOOKUP($A18,'Imports, CIF'!$B:$AE,V$1,FALSE)</f>
        <v>12905.896884</v>
      </c>
      <c r="W18" s="25">
        <f>VLOOKUP($A18,'Exports, FOB'!$B:$AE,W$1,FALSE)+VLOOKUP($A18,'Imports, CIF'!$B:$AE,W$1,FALSE)</f>
        <v>11824.564047</v>
      </c>
      <c r="X18" s="25">
        <f>VLOOKUP($A18,'Exports, FOB'!$B:$AE,X$1,FALSE)+VLOOKUP($A18,'Imports, CIF'!$B:$AE,X$1,FALSE)</f>
        <v>12217.353178000001</v>
      </c>
      <c r="Y18" s="25">
        <f>VLOOKUP($A18,'Exports, FOB'!$B:$AE,Y$1,FALSE)+VLOOKUP($A18,'Imports, CIF'!$B:$AE,Y$1,FALSE)</f>
        <v>12760.559055000002</v>
      </c>
      <c r="Z18" s="25">
        <f>VLOOKUP($A18,'Exports, FOB'!$B:$AE,Z$1,FALSE)+VLOOKUP($A18,'Imports, CIF'!$B:$AE,Z$1,FALSE)</f>
        <v>11462.300713000001</v>
      </c>
      <c r="AA18" s="25">
        <f>VLOOKUP($A18,'Exports, FOB'!$B:$AE,AA$1,FALSE)+VLOOKUP($A18,'Imports, CIF'!$B:$AE,AA$1,FALSE)</f>
        <v>11641.309093</v>
      </c>
      <c r="AB18" s="25">
        <f>VLOOKUP($A18,'Exports, FOB'!$B:$AE,AB$1,FALSE)+VLOOKUP($A18,'Imports, CIF'!$B:$AE,AB$1,FALSE)</f>
        <v>13035.988339</v>
      </c>
      <c r="AC18" s="25">
        <f>VLOOKUP($A18,'Exports, FOB'!$B:$AE,AC$1,FALSE)+VLOOKUP($A18,'Imports, CIF'!$B:$AE,AC$1,FALSE)</f>
        <v>13920.946155000001</v>
      </c>
      <c r="AD18" s="25">
        <f>VLOOKUP($A18,'Exports, FOB'!$B:$AE,AD$1,FALSE)+VLOOKUP($A18,'Imports, CIF'!$B:$AE,AD$1,FALSE)</f>
        <v>13292.876574</v>
      </c>
    </row>
    <row r="19" spans="1:30" x14ac:dyDescent="0.15">
      <c r="A19" s="26" t="s">
        <v>244</v>
      </c>
      <c r="B19" s="25">
        <f>VLOOKUP($A19,'Exports, FOB'!$B:$AE,B$1,FALSE)+VLOOKUP($A19,'Imports, CIF'!$B:$AE,B$1,FALSE)</f>
        <v>3127.322466494581</v>
      </c>
      <c r="C19" s="25">
        <f>VLOOKUP($A19,'Exports, FOB'!$B:$AE,C$1,FALSE)+VLOOKUP($A19,'Imports, CIF'!$B:$AE,C$1,FALSE)</f>
        <v>3364.9452136764307</v>
      </c>
      <c r="D19" s="25">
        <f>VLOOKUP($A19,'Exports, FOB'!$B:$AE,D$1,FALSE)+VLOOKUP($A19,'Imports, CIF'!$B:$AE,D$1,FALSE)</f>
        <v>3084.2371979380409</v>
      </c>
      <c r="E19" s="25">
        <f>VLOOKUP($A19,'Exports, FOB'!$B:$AE,E$1,FALSE)+VLOOKUP($A19,'Imports, CIF'!$B:$AE,E$1,FALSE)</f>
        <v>3304.346501821326</v>
      </c>
      <c r="F19" s="25">
        <f>VLOOKUP($A19,'Exports, FOB'!$B:$AE,F$1,FALSE)+VLOOKUP($A19,'Imports, CIF'!$B:$AE,F$1,FALSE)</f>
        <v>3042.1539569168322</v>
      </c>
      <c r="G19" s="25">
        <f>VLOOKUP($A19,'Exports, FOB'!$B:$AE,G$1,FALSE)+VLOOKUP($A19,'Imports, CIF'!$B:$AE,G$1,FALSE)</f>
        <v>3250.0618275714664</v>
      </c>
      <c r="H19" s="25">
        <f>VLOOKUP($A19,'Exports, FOB'!$B:$AE,H$1,FALSE)+VLOOKUP($A19,'Imports, CIF'!$B:$AE,H$1,FALSE)</f>
        <v>3850.4989926427197</v>
      </c>
      <c r="I19" s="25">
        <f>VLOOKUP($A19,'Exports, FOB'!$B:$AE,I$1,FALSE)+VLOOKUP($A19,'Imports, CIF'!$B:$AE,I$1,FALSE)</f>
        <v>5075.4500405584295</v>
      </c>
      <c r="J19" s="25">
        <f>VLOOKUP($A19,'Exports, FOB'!$B:$AE,J$1,FALSE)+VLOOKUP($A19,'Imports, CIF'!$B:$AE,J$1,FALSE)</f>
        <v>5996.8389999999999</v>
      </c>
      <c r="K19" s="25">
        <f>VLOOKUP($A19,'Exports, FOB'!$B:$AE,K$1,FALSE)+VLOOKUP($A19,'Imports, CIF'!$B:$AE,K$1,FALSE)</f>
        <v>5880.2228489999998</v>
      </c>
      <c r="L19" s="25">
        <f>VLOOKUP($A19,'Exports, FOB'!$B:$AE,L$1,FALSE)+VLOOKUP($A19,'Imports, CIF'!$B:$AE,L$1,FALSE)</f>
        <v>6085.359762</v>
      </c>
      <c r="M19" s="25">
        <f>VLOOKUP($A19,'Exports, FOB'!$B:$AE,M$1,FALSE)+VLOOKUP($A19,'Imports, CIF'!$B:$AE,M$1,FALSE)</f>
        <v>6101.0619539999998</v>
      </c>
      <c r="N19" s="25">
        <f>VLOOKUP($A19,'Exports, FOB'!$B:$AE,N$1,FALSE)+VLOOKUP($A19,'Imports, CIF'!$B:$AE,N$1,FALSE)</f>
        <v>7141.5778019999998</v>
      </c>
      <c r="O19" s="25">
        <f>VLOOKUP($A19,'Exports, FOB'!$B:$AE,O$1,FALSE)+VLOOKUP($A19,'Imports, CIF'!$B:$AE,O$1,FALSE)</f>
        <v>7921.0713949999999</v>
      </c>
      <c r="P19" s="25">
        <f>VLOOKUP($A19,'Exports, FOB'!$B:$AE,P$1,FALSE)+VLOOKUP($A19,'Imports, CIF'!$B:$AE,P$1,FALSE)</f>
        <v>9622.1295040000005</v>
      </c>
      <c r="Q19" s="25">
        <f>VLOOKUP($A19,'Exports, FOB'!$B:$AE,Q$1,FALSE)+VLOOKUP($A19,'Imports, CIF'!$B:$AE,Q$1,FALSE)</f>
        <v>11363.052243</v>
      </c>
      <c r="R19" s="25">
        <f>VLOOKUP($A19,'Exports, FOB'!$B:$AE,R$1,FALSE)+VLOOKUP($A19,'Imports, CIF'!$B:$AE,R$1,FALSE)</f>
        <v>13683.474470000001</v>
      </c>
      <c r="S19" s="25">
        <f>VLOOKUP($A19,'Exports, FOB'!$B:$AE,S$1,FALSE)+VLOOKUP($A19,'Imports, CIF'!$B:$AE,S$1,FALSE)</f>
        <v>15727.538119000001</v>
      </c>
      <c r="T19" s="25">
        <f>VLOOKUP($A19,'Exports, FOB'!$B:$AE,T$1,FALSE)+VLOOKUP($A19,'Imports, CIF'!$B:$AE,T$1,FALSE)</f>
        <v>10958.300405</v>
      </c>
      <c r="U19" s="25">
        <f>VLOOKUP($A19,'Exports, FOB'!$B:$AE,U$1,FALSE)+VLOOKUP($A19,'Imports, CIF'!$B:$AE,U$1,FALSE)</f>
        <v>13291.981131</v>
      </c>
      <c r="V19" s="25">
        <f>VLOOKUP($A19,'Exports, FOB'!$B:$AE,V$1,FALSE)+VLOOKUP($A19,'Imports, CIF'!$B:$AE,V$1,FALSE)</f>
        <v>15848.268318</v>
      </c>
      <c r="W19" s="25">
        <f>VLOOKUP($A19,'Exports, FOB'!$B:$AE,W$1,FALSE)+VLOOKUP($A19,'Imports, CIF'!$B:$AE,W$1,FALSE)</f>
        <v>16178.968844999999</v>
      </c>
      <c r="X19" s="25">
        <f>VLOOKUP($A19,'Exports, FOB'!$B:$AE,X$1,FALSE)+VLOOKUP($A19,'Imports, CIF'!$B:$AE,X$1,FALSE)</f>
        <v>16318.021317999999</v>
      </c>
      <c r="Y19" s="25">
        <f>VLOOKUP($A19,'Exports, FOB'!$B:$AE,Y$1,FALSE)+VLOOKUP($A19,'Imports, CIF'!$B:$AE,Y$1,FALSE)</f>
        <v>16110.323725999999</v>
      </c>
      <c r="Z19" s="25">
        <f>VLOOKUP($A19,'Exports, FOB'!$B:$AE,Z$1,FALSE)+VLOOKUP($A19,'Imports, CIF'!$B:$AE,Z$1,FALSE)</f>
        <v>16105.928168999999</v>
      </c>
      <c r="AA19" s="25">
        <f>VLOOKUP($A19,'Exports, FOB'!$B:$AE,AA$1,FALSE)+VLOOKUP($A19,'Imports, CIF'!$B:$AE,AA$1,FALSE)</f>
        <v>16737.157144000001</v>
      </c>
      <c r="AB19" s="25">
        <f>VLOOKUP($A19,'Exports, FOB'!$B:$AE,AB$1,FALSE)+VLOOKUP($A19,'Imports, CIF'!$B:$AE,AB$1,FALSE)</f>
        <v>21714.255478999999</v>
      </c>
      <c r="AC19" s="25">
        <f>VLOOKUP($A19,'Exports, FOB'!$B:$AE,AC$1,FALSE)+VLOOKUP($A19,'Imports, CIF'!$B:$AE,AC$1,FALSE)</f>
        <v>24299.070924</v>
      </c>
      <c r="AD19" s="25">
        <f>VLOOKUP($A19,'Exports, FOB'!$B:$AE,AD$1,FALSE)+VLOOKUP($A19,'Imports, CIF'!$B:$AE,AD$1,FALSE)</f>
        <v>23833.582847999998</v>
      </c>
    </row>
    <row r="20" spans="1:30" x14ac:dyDescent="0.15">
      <c r="A20" s="26" t="s">
        <v>51</v>
      </c>
      <c r="B20" s="25">
        <f>VLOOKUP($A20,'Exports, FOB'!$B:$AE,B$1,FALSE)+VLOOKUP($A20,'Imports, CIF'!$B:$AE,B$1,FALSE)</f>
        <v>71813.595858528774</v>
      </c>
      <c r="C20" s="25">
        <f>VLOOKUP($A20,'Exports, FOB'!$B:$AE,C$1,FALSE)+VLOOKUP($A20,'Imports, CIF'!$B:$AE,C$1,FALSE)</f>
        <v>74910.129096625096</v>
      </c>
      <c r="D20" s="25">
        <f>VLOOKUP($A20,'Exports, FOB'!$B:$AE,D$1,FALSE)+VLOOKUP($A20,'Imports, CIF'!$B:$AE,D$1,FALSE)</f>
        <v>54400.901178606495</v>
      </c>
      <c r="E20" s="25">
        <f>VLOOKUP($A20,'Exports, FOB'!$B:$AE,E$1,FALSE)+VLOOKUP($A20,'Imports, CIF'!$B:$AE,E$1,FALSE)</f>
        <v>61004.01798352538</v>
      </c>
      <c r="F20" s="25">
        <f>VLOOKUP($A20,'Exports, FOB'!$B:$AE,F$1,FALSE)+VLOOKUP($A20,'Imports, CIF'!$B:$AE,F$1,FALSE)</f>
        <v>74987.427860029187</v>
      </c>
      <c r="G20" s="25">
        <f>VLOOKUP($A20,'Exports, FOB'!$B:$AE,G$1,FALSE)+VLOOKUP($A20,'Imports, CIF'!$B:$AE,G$1,FALSE)</f>
        <v>76261.253351276915</v>
      </c>
      <c r="H20" s="25">
        <f>VLOOKUP($A20,'Exports, FOB'!$B:$AE,H$1,FALSE)+VLOOKUP($A20,'Imports, CIF'!$B:$AE,H$1,FALSE)</f>
        <v>72783.97765682399</v>
      </c>
      <c r="I20" s="25">
        <f>VLOOKUP($A20,'Exports, FOB'!$B:$AE,I$1,FALSE)+VLOOKUP($A20,'Imports, CIF'!$B:$AE,I$1,FALSE)</f>
        <v>74263.217765613284</v>
      </c>
      <c r="J20" s="25">
        <f>VLOOKUP($A20,'Exports, FOB'!$B:$AE,J$1,FALSE)+VLOOKUP($A20,'Imports, CIF'!$B:$AE,J$1,FALSE)</f>
        <v>72617.823999999993</v>
      </c>
      <c r="K20" s="25">
        <f>VLOOKUP($A20,'Exports, FOB'!$B:$AE,K$1,FALSE)+VLOOKUP($A20,'Imports, CIF'!$B:$AE,K$1,FALSE)</f>
        <v>91934.087025000001</v>
      </c>
      <c r="L20" s="25">
        <f>VLOOKUP($A20,'Exports, FOB'!$B:$AE,L$1,FALSE)+VLOOKUP($A20,'Imports, CIF'!$B:$AE,L$1,FALSE)</f>
        <v>90092.443796000007</v>
      </c>
      <c r="M20" s="25">
        <f>VLOOKUP($A20,'Exports, FOB'!$B:$AE,M$1,FALSE)+VLOOKUP($A20,'Imports, CIF'!$B:$AE,M$1,FALSE)</f>
        <v>93459.822362000006</v>
      </c>
      <c r="N20" s="25">
        <f>VLOOKUP($A20,'Exports, FOB'!$B:$AE,N$1,FALSE)+VLOOKUP($A20,'Imports, CIF'!$B:$AE,N$1,FALSE)</f>
        <v>115224.855201</v>
      </c>
      <c r="O20" s="25">
        <f>VLOOKUP($A20,'Exports, FOB'!$B:$AE,O$1,FALSE)+VLOOKUP($A20,'Imports, CIF'!$B:$AE,O$1,FALSE)</f>
        <v>141251.42010799999</v>
      </c>
      <c r="P20" s="25">
        <f>VLOOKUP($A20,'Exports, FOB'!$B:$AE,P$1,FALSE)+VLOOKUP($A20,'Imports, CIF'!$B:$AE,P$1,FALSE)</f>
        <v>154431.78479399998</v>
      </c>
      <c r="Q20" s="25">
        <f>VLOOKUP($A20,'Exports, FOB'!$B:$AE,Q$1,FALSE)+VLOOKUP($A20,'Imports, CIF'!$B:$AE,Q$1,FALSE)</f>
        <v>178233.24386799999</v>
      </c>
      <c r="R20" s="25">
        <f>VLOOKUP($A20,'Exports, FOB'!$B:$AE,R$1,FALSE)+VLOOKUP($A20,'Imports, CIF'!$B:$AE,R$1,FALSE)</f>
        <v>212344.33040400001</v>
      </c>
      <c r="S20" s="25">
        <f>VLOOKUP($A20,'Exports, FOB'!$B:$AE,S$1,FALSE)+VLOOKUP($A20,'Imports, CIF'!$B:$AE,S$1,FALSE)</f>
        <v>243652.22365</v>
      </c>
      <c r="T20" s="25">
        <f>VLOOKUP($A20,'Exports, FOB'!$B:$AE,T$1,FALSE)+VLOOKUP($A20,'Imports, CIF'!$B:$AE,T$1,FALSE)</f>
        <v>193712.57285599998</v>
      </c>
      <c r="U20" s="25">
        <f>VLOOKUP($A20,'Exports, FOB'!$B:$AE,U$1,FALSE)+VLOOKUP($A20,'Imports, CIF'!$B:$AE,U$1,FALSE)</f>
        <v>224648.79751</v>
      </c>
      <c r="V20" s="25">
        <f>VLOOKUP($A20,'Exports, FOB'!$B:$AE,V$1,FALSE)+VLOOKUP($A20,'Imports, CIF'!$B:$AE,V$1,FALSE)</f>
        <v>269707.35748200002</v>
      </c>
      <c r="W20" s="25">
        <f>VLOOKUP($A20,'Exports, FOB'!$B:$AE,W$1,FALSE)+VLOOKUP($A20,'Imports, CIF'!$B:$AE,W$1,FALSE)</f>
        <v>252229.46542800002</v>
      </c>
      <c r="X20" s="25">
        <f>VLOOKUP($A20,'Exports, FOB'!$B:$AE,X$1,FALSE)+VLOOKUP($A20,'Imports, CIF'!$B:$AE,X$1,FALSE)</f>
        <v>260566.30998199998</v>
      </c>
      <c r="Y20" s="25">
        <f>VLOOKUP($A20,'Exports, FOB'!$B:$AE,Y$1,FALSE)+VLOOKUP($A20,'Imports, CIF'!$B:$AE,Y$1,FALSE)</f>
        <v>262282.66594899999</v>
      </c>
      <c r="Z20" s="25">
        <f>VLOOKUP($A20,'Exports, FOB'!$B:$AE,Z$1,FALSE)+VLOOKUP($A20,'Imports, CIF'!$B:$AE,Z$1,FALSE)</f>
        <v>230880.61629400001</v>
      </c>
      <c r="AA20" s="25">
        <f>VLOOKUP($A20,'Exports, FOB'!$B:$AE,AA$1,FALSE)+VLOOKUP($A20,'Imports, CIF'!$B:$AE,AA$1,FALSE)</f>
        <v>226661.03088599999</v>
      </c>
      <c r="AB20" s="25">
        <f>VLOOKUP($A20,'Exports, FOB'!$B:$AE,AB$1,FALSE)+VLOOKUP($A20,'Imports, CIF'!$B:$AE,AB$1,FALSE)</f>
        <v>255850.53922599999</v>
      </c>
      <c r="AC20" s="25">
        <f>VLOOKUP($A20,'Exports, FOB'!$B:$AE,AC$1,FALSE)+VLOOKUP($A20,'Imports, CIF'!$B:$AE,AC$1,FALSE)</f>
        <v>288509.00601399998</v>
      </c>
      <c r="AD20" s="25">
        <f>VLOOKUP($A20,'Exports, FOB'!$B:$AE,AD$1,FALSE)+VLOOKUP($A20,'Imports, CIF'!$B:$AE,AD$1,FALSE)</f>
        <v>275512.09505900001</v>
      </c>
    </row>
    <row r="21" spans="1:30" x14ac:dyDescent="0.15">
      <c r="A21" s="26" t="s">
        <v>66</v>
      </c>
      <c r="B21" s="25">
        <f>VLOOKUP($A21,'Exports, FOB'!$B:$AE,B$1,FALSE)+VLOOKUP($A21,'Imports, CIF'!$B:$AE,B$1,FALSE)</f>
        <v>638.10378950028701</v>
      </c>
      <c r="C21" s="25">
        <f>VLOOKUP($A21,'Exports, FOB'!$B:$AE,C$1,FALSE)+VLOOKUP($A21,'Imports, CIF'!$B:$AE,C$1,FALSE)</f>
        <v>702.17876284169688</v>
      </c>
      <c r="D21" s="25">
        <f>VLOOKUP($A21,'Exports, FOB'!$B:$AE,D$1,FALSE)+VLOOKUP($A21,'Imports, CIF'!$B:$AE,D$1,FALSE)</f>
        <v>691.09537338507016</v>
      </c>
      <c r="E21" s="25">
        <f>VLOOKUP($A21,'Exports, FOB'!$B:$AE,E$1,FALSE)+VLOOKUP($A21,'Imports, CIF'!$B:$AE,E$1,FALSE)</f>
        <v>831.8149454150431</v>
      </c>
      <c r="F21" s="25">
        <f>VLOOKUP($A21,'Exports, FOB'!$B:$AE,F$1,FALSE)+VLOOKUP($A21,'Imports, CIF'!$B:$AE,F$1,FALSE)</f>
        <v>987.61391154302692</v>
      </c>
      <c r="G21" s="25">
        <f>VLOOKUP($A21,'Exports, FOB'!$B:$AE,G$1,FALSE)+VLOOKUP($A21,'Imports, CIF'!$B:$AE,G$1,FALSE)</f>
        <v>1049.026759103323</v>
      </c>
      <c r="H21" s="25">
        <f>VLOOKUP($A21,'Exports, FOB'!$B:$AE,H$1,FALSE)+VLOOKUP($A21,'Imports, CIF'!$B:$AE,H$1,FALSE)</f>
        <v>947.99993910327817</v>
      </c>
      <c r="I21" s="25">
        <f>VLOOKUP($A21,'Exports, FOB'!$B:$AE,I$1,FALSE)+VLOOKUP($A21,'Imports, CIF'!$B:$AE,I$1,FALSE)</f>
        <v>960.74506603829605</v>
      </c>
      <c r="J21" s="25">
        <f>VLOOKUP($A21,'Exports, FOB'!$B:$AE,J$1,FALSE)+VLOOKUP($A21,'Imports, CIF'!$B:$AE,J$1,FALSE)</f>
        <v>889.024</v>
      </c>
      <c r="K21" s="25">
        <f>VLOOKUP($A21,'Exports, FOB'!$B:$AE,K$1,FALSE)+VLOOKUP($A21,'Imports, CIF'!$B:$AE,K$1,FALSE)</f>
        <v>755.00773800000002</v>
      </c>
      <c r="L21" s="25">
        <f>VLOOKUP($A21,'Exports, FOB'!$B:$AE,L$1,FALSE)+VLOOKUP($A21,'Imports, CIF'!$B:$AE,L$1,FALSE)</f>
        <v>895.278054</v>
      </c>
      <c r="M21" s="25">
        <f>VLOOKUP($A21,'Exports, FOB'!$B:$AE,M$1,FALSE)+VLOOKUP($A21,'Imports, CIF'!$B:$AE,M$1,FALSE)</f>
        <v>994.52209000000005</v>
      </c>
      <c r="N21" s="25">
        <f>VLOOKUP($A21,'Exports, FOB'!$B:$AE,N$1,FALSE)+VLOOKUP($A21,'Imports, CIF'!$B:$AE,N$1,FALSE)</f>
        <v>1133.1988040000001</v>
      </c>
      <c r="O21" s="25">
        <f>VLOOKUP($A21,'Exports, FOB'!$B:$AE,O$1,FALSE)+VLOOKUP($A21,'Imports, CIF'!$B:$AE,O$1,FALSE)</f>
        <v>1319.559113</v>
      </c>
      <c r="P21" s="25">
        <f>VLOOKUP($A21,'Exports, FOB'!$B:$AE,P$1,FALSE)+VLOOKUP($A21,'Imports, CIF'!$B:$AE,P$1,FALSE)</f>
        <v>1404.465385</v>
      </c>
      <c r="Q21" s="25">
        <f>VLOOKUP($A21,'Exports, FOB'!$B:$AE,Q$1,FALSE)+VLOOKUP($A21,'Imports, CIF'!$B:$AE,Q$1,FALSE)</f>
        <v>1482.941955</v>
      </c>
      <c r="R21" s="25">
        <f>VLOOKUP($A21,'Exports, FOB'!$B:$AE,R$1,FALSE)+VLOOKUP($A21,'Imports, CIF'!$B:$AE,R$1,FALSE)</f>
        <v>1657.1263200000001</v>
      </c>
      <c r="S21" s="25">
        <f>VLOOKUP($A21,'Exports, FOB'!$B:$AE,S$1,FALSE)+VLOOKUP($A21,'Imports, CIF'!$B:$AE,S$1,FALSE)</f>
        <v>1781.2379169999999</v>
      </c>
      <c r="T21" s="25">
        <f>VLOOKUP($A21,'Exports, FOB'!$B:$AE,T$1,FALSE)+VLOOKUP($A21,'Imports, CIF'!$B:$AE,T$1,FALSE)</f>
        <v>1333.8520820000001</v>
      </c>
      <c r="U21" s="25">
        <f>VLOOKUP($A21,'Exports, FOB'!$B:$AE,U$1,FALSE)+VLOOKUP($A21,'Imports, CIF'!$B:$AE,U$1,FALSE)</f>
        <v>1449.802848</v>
      </c>
      <c r="V21" s="25">
        <f>VLOOKUP($A21,'Exports, FOB'!$B:$AE,V$1,FALSE)+VLOOKUP($A21,'Imports, CIF'!$B:$AE,V$1,FALSE)</f>
        <v>1897.2024270000002</v>
      </c>
      <c r="W21" s="25">
        <f>VLOOKUP($A21,'Exports, FOB'!$B:$AE,W$1,FALSE)+VLOOKUP($A21,'Imports, CIF'!$B:$AE,W$1,FALSE)</f>
        <v>1863.7776410000001</v>
      </c>
      <c r="X21" s="25">
        <f>VLOOKUP($A21,'Exports, FOB'!$B:$AE,X$1,FALSE)+VLOOKUP($A21,'Imports, CIF'!$B:$AE,X$1,FALSE)</f>
        <v>2024.625477</v>
      </c>
      <c r="Y21" s="25">
        <f>VLOOKUP($A21,'Exports, FOB'!$B:$AE,Y$1,FALSE)+VLOOKUP($A21,'Imports, CIF'!$B:$AE,Y$1,FALSE)</f>
        <v>2041.147399</v>
      </c>
      <c r="Z21" s="25">
        <f>VLOOKUP($A21,'Exports, FOB'!$B:$AE,Z$1,FALSE)+VLOOKUP($A21,'Imports, CIF'!$B:$AE,Z$1,FALSE)</f>
        <v>1717.4079239999999</v>
      </c>
      <c r="AA21" s="25">
        <f>VLOOKUP($A21,'Exports, FOB'!$B:$AE,AA$1,FALSE)+VLOOKUP($A21,'Imports, CIF'!$B:$AE,AA$1,FALSE)</f>
        <v>1759.944031</v>
      </c>
      <c r="AB21" s="25">
        <f>VLOOKUP($A21,'Exports, FOB'!$B:$AE,AB$1,FALSE)+VLOOKUP($A21,'Imports, CIF'!$B:$AE,AB$1,FALSE)</f>
        <v>2070.11744</v>
      </c>
      <c r="AC21" s="25">
        <f>VLOOKUP($A21,'Exports, FOB'!$B:$AE,AC$1,FALSE)+VLOOKUP($A21,'Imports, CIF'!$B:$AE,AC$1,FALSE)</f>
        <v>2370.5402439999998</v>
      </c>
      <c r="AD21" s="25">
        <f>VLOOKUP($A21,'Exports, FOB'!$B:$AE,AD$1,FALSE)+VLOOKUP($A21,'Imports, CIF'!$B:$AE,AD$1,FALSE)</f>
        <v>2473.354186</v>
      </c>
    </row>
    <row r="22" spans="1:30" x14ac:dyDescent="0.15">
      <c r="A22" s="26" t="s">
        <v>67</v>
      </c>
      <c r="B22" s="25">
        <f>VLOOKUP($A22,'Exports, FOB'!$B:$AE,B$1,FALSE)+VLOOKUP($A22,'Imports, CIF'!$B:$AE,B$1,FALSE)</f>
        <v>8324.6099255169393</v>
      </c>
      <c r="C22" s="25">
        <f>VLOOKUP($A22,'Exports, FOB'!$B:$AE,C$1,FALSE)+VLOOKUP($A22,'Imports, CIF'!$B:$AE,C$1,FALSE)</f>
        <v>9472.7781873598033</v>
      </c>
      <c r="D22" s="25">
        <f>VLOOKUP($A22,'Exports, FOB'!$B:$AE,D$1,FALSE)+VLOOKUP($A22,'Imports, CIF'!$B:$AE,D$1,FALSE)</f>
        <v>8676.702432109143</v>
      </c>
      <c r="E22" s="25">
        <f>VLOOKUP($A22,'Exports, FOB'!$B:$AE,E$1,FALSE)+VLOOKUP($A22,'Imports, CIF'!$B:$AE,E$1,FALSE)</f>
        <v>9994.9731481342424</v>
      </c>
      <c r="F22" s="25">
        <f>VLOOKUP($A22,'Exports, FOB'!$B:$AE,F$1,FALSE)+VLOOKUP($A22,'Imports, CIF'!$B:$AE,F$1,FALSE)</f>
        <v>11753.5846653812</v>
      </c>
      <c r="G22" s="25">
        <f>VLOOKUP($A22,'Exports, FOB'!$B:$AE,G$1,FALSE)+VLOOKUP($A22,'Imports, CIF'!$B:$AE,G$1,FALSE)</f>
        <v>13442.005469162916</v>
      </c>
      <c r="H22" s="25">
        <f>VLOOKUP($A22,'Exports, FOB'!$B:$AE,H$1,FALSE)+VLOOKUP($A22,'Imports, CIF'!$B:$AE,H$1,FALSE)</f>
        <v>13490.88732124458</v>
      </c>
      <c r="I22" s="25">
        <f>VLOOKUP($A22,'Exports, FOB'!$B:$AE,I$1,FALSE)+VLOOKUP($A22,'Imports, CIF'!$B:$AE,I$1,FALSE)</f>
        <v>12275.24540394573</v>
      </c>
      <c r="J22" s="25">
        <f>VLOOKUP($A22,'Exports, FOB'!$B:$AE,J$1,FALSE)+VLOOKUP($A22,'Imports, CIF'!$B:$AE,J$1,FALSE)</f>
        <v>11492.944</v>
      </c>
      <c r="K22" s="25">
        <f>VLOOKUP($A22,'Exports, FOB'!$B:$AE,K$1,FALSE)+VLOOKUP($A22,'Imports, CIF'!$B:$AE,K$1,FALSE)</f>
        <v>13179.020435</v>
      </c>
      <c r="L22" s="25">
        <f>VLOOKUP($A22,'Exports, FOB'!$B:$AE,L$1,FALSE)+VLOOKUP($A22,'Imports, CIF'!$B:$AE,L$1,FALSE)</f>
        <v>14296.678159999999</v>
      </c>
      <c r="M22" s="25">
        <f>VLOOKUP($A22,'Exports, FOB'!$B:$AE,M$1,FALSE)+VLOOKUP($A22,'Imports, CIF'!$B:$AE,M$1,FALSE)</f>
        <v>15180.336748999998</v>
      </c>
      <c r="N22" s="25">
        <f>VLOOKUP($A22,'Exports, FOB'!$B:$AE,N$1,FALSE)+VLOOKUP($A22,'Imports, CIF'!$B:$AE,N$1,FALSE)</f>
        <v>19505.591254999999</v>
      </c>
      <c r="O22" s="25">
        <f>VLOOKUP($A22,'Exports, FOB'!$B:$AE,O$1,FALSE)+VLOOKUP($A22,'Imports, CIF'!$B:$AE,O$1,FALSE)</f>
        <v>20458.040851999998</v>
      </c>
      <c r="P22" s="25">
        <f>VLOOKUP($A22,'Exports, FOB'!$B:$AE,P$1,FALSE)+VLOOKUP($A22,'Imports, CIF'!$B:$AE,P$1,FALSE)</f>
        <v>24371.532397999999</v>
      </c>
      <c r="Q22" s="25">
        <f>VLOOKUP($A22,'Exports, FOB'!$B:$AE,Q$1,FALSE)+VLOOKUP($A22,'Imports, CIF'!$B:$AE,Q$1,FALSE)</f>
        <v>29770.078579000001</v>
      </c>
      <c r="R22" s="25">
        <f>VLOOKUP($A22,'Exports, FOB'!$B:$AE,R$1,FALSE)+VLOOKUP($A22,'Imports, CIF'!$B:$AE,R$1,FALSE)</f>
        <v>32135.248866000002</v>
      </c>
      <c r="S22" s="25">
        <f>VLOOKUP($A22,'Exports, FOB'!$B:$AE,S$1,FALSE)+VLOOKUP($A22,'Imports, CIF'!$B:$AE,S$1,FALSE)</f>
        <v>40960.477369</v>
      </c>
      <c r="T22" s="25">
        <f>VLOOKUP($A22,'Exports, FOB'!$B:$AE,T$1,FALSE)+VLOOKUP($A22,'Imports, CIF'!$B:$AE,T$1,FALSE)</f>
        <v>30857.059077999998</v>
      </c>
      <c r="U22" s="25">
        <f>VLOOKUP($A22,'Exports, FOB'!$B:$AE,U$1,FALSE)+VLOOKUP($A22,'Imports, CIF'!$B:$AE,U$1,FALSE)</f>
        <v>30731.291489000003</v>
      </c>
      <c r="V22" s="25">
        <f>VLOOKUP($A22,'Exports, FOB'!$B:$AE,V$1,FALSE)+VLOOKUP($A22,'Imports, CIF'!$B:$AE,V$1,FALSE)</f>
        <v>37571.570168999999</v>
      </c>
      <c r="W22" s="25">
        <f>VLOOKUP($A22,'Exports, FOB'!$B:$AE,W$1,FALSE)+VLOOKUP($A22,'Imports, CIF'!$B:$AE,W$1,FALSE)</f>
        <v>36985.244231999997</v>
      </c>
      <c r="X22" s="25">
        <f>VLOOKUP($A22,'Exports, FOB'!$B:$AE,X$1,FALSE)+VLOOKUP($A22,'Imports, CIF'!$B:$AE,X$1,FALSE)</f>
        <v>33149.436751000001</v>
      </c>
      <c r="Y22" s="25">
        <f>VLOOKUP($A22,'Exports, FOB'!$B:$AE,Y$1,FALSE)+VLOOKUP($A22,'Imports, CIF'!$B:$AE,Y$1,FALSE)</f>
        <v>32965.148546999997</v>
      </c>
      <c r="Z22" s="25">
        <f>VLOOKUP($A22,'Exports, FOB'!$B:$AE,Z$1,FALSE)+VLOOKUP($A22,'Imports, CIF'!$B:$AE,Z$1,FALSE)</f>
        <v>25432.417389000002</v>
      </c>
      <c r="AA22" s="25">
        <f>VLOOKUP($A22,'Exports, FOB'!$B:$AE,AA$1,FALSE)+VLOOKUP($A22,'Imports, CIF'!$B:$AE,AA$1,FALSE)</f>
        <v>21924.634152999999</v>
      </c>
      <c r="AB22" s="25">
        <f>VLOOKUP($A22,'Exports, FOB'!$B:$AE,AB$1,FALSE)+VLOOKUP($A22,'Imports, CIF'!$B:$AE,AB$1,FALSE)</f>
        <v>20489.132214999998</v>
      </c>
      <c r="AC22" s="25">
        <f>VLOOKUP($A22,'Exports, FOB'!$B:$AE,AC$1,FALSE)+VLOOKUP($A22,'Imports, CIF'!$B:$AE,AC$1,FALSE)</f>
        <v>23375.483866000002</v>
      </c>
      <c r="AD22" s="25">
        <f>VLOOKUP($A22,'Exports, FOB'!$B:$AE,AD$1,FALSE)+VLOOKUP($A22,'Imports, CIF'!$B:$AE,AD$1,FALSE)</f>
        <v>21438.596049</v>
      </c>
    </row>
    <row r="23" spans="1:30" x14ac:dyDescent="0.15">
      <c r="A23" s="26" t="s">
        <v>250</v>
      </c>
      <c r="B23" s="25">
        <f>VLOOKUP($A23,'Exports, FOB'!$B:$AE,B$1,FALSE)+VLOOKUP($A23,'Imports, CIF'!$B:$AE,B$1,FALSE)</f>
        <v>406.33561087631199</v>
      </c>
      <c r="C23" s="25">
        <f>VLOOKUP($A23,'Exports, FOB'!$B:$AE,C$1,FALSE)+VLOOKUP($A23,'Imports, CIF'!$B:$AE,C$1,FALSE)</f>
        <v>358.20294487204296</v>
      </c>
      <c r="D23" s="25">
        <f>VLOOKUP($A23,'Exports, FOB'!$B:$AE,D$1,FALSE)+VLOOKUP($A23,'Imports, CIF'!$B:$AE,D$1,FALSE)</f>
        <v>361.79326324471901</v>
      </c>
      <c r="E23" s="25">
        <f>VLOOKUP($A23,'Exports, FOB'!$B:$AE,E$1,FALSE)+VLOOKUP($A23,'Imports, CIF'!$B:$AE,E$1,FALSE)</f>
        <v>521.12581716134605</v>
      </c>
      <c r="F23" s="25">
        <f>VLOOKUP($A23,'Exports, FOB'!$B:$AE,F$1,FALSE)+VLOOKUP($A23,'Imports, CIF'!$B:$AE,F$1,FALSE)</f>
        <v>594.2723144444069</v>
      </c>
      <c r="G23" s="25">
        <f>VLOOKUP($A23,'Exports, FOB'!$B:$AE,G$1,FALSE)+VLOOKUP($A23,'Imports, CIF'!$B:$AE,G$1,FALSE)</f>
        <v>588.120617010876</v>
      </c>
      <c r="H23" s="25">
        <f>VLOOKUP($A23,'Exports, FOB'!$B:$AE,H$1,FALSE)+VLOOKUP($A23,'Imports, CIF'!$B:$AE,H$1,FALSE)</f>
        <v>638.12686108215325</v>
      </c>
      <c r="I23" s="25">
        <f>VLOOKUP($A23,'Exports, FOB'!$B:$AE,I$1,FALSE)+VLOOKUP($A23,'Imports, CIF'!$B:$AE,I$1,FALSE)</f>
        <v>571.86954006770395</v>
      </c>
      <c r="J23" s="25">
        <f>VLOOKUP($A23,'Exports, FOB'!$B:$AE,J$1,FALSE)+VLOOKUP($A23,'Imports, CIF'!$B:$AE,J$1,FALSE)</f>
        <v>493.91800000000001</v>
      </c>
      <c r="K23" s="25">
        <f>VLOOKUP($A23,'Exports, FOB'!$B:$AE,K$1,FALSE)+VLOOKUP($A23,'Imports, CIF'!$B:$AE,K$1,FALSE)</f>
        <v>458.66645600000004</v>
      </c>
      <c r="L23" s="25">
        <f>VLOOKUP($A23,'Exports, FOB'!$B:$AE,L$1,FALSE)+VLOOKUP($A23,'Imports, CIF'!$B:$AE,L$1,FALSE)</f>
        <v>415.18522099999996</v>
      </c>
      <c r="M23" s="25">
        <f>VLOOKUP($A23,'Exports, FOB'!$B:$AE,M$1,FALSE)+VLOOKUP($A23,'Imports, CIF'!$B:$AE,M$1,FALSE)</f>
        <v>478.56661400000002</v>
      </c>
      <c r="N23" s="25">
        <f>VLOOKUP($A23,'Exports, FOB'!$B:$AE,N$1,FALSE)+VLOOKUP($A23,'Imports, CIF'!$B:$AE,N$1,FALSE)</f>
        <v>498.13352599999996</v>
      </c>
      <c r="O23" s="25">
        <f>VLOOKUP($A23,'Exports, FOB'!$B:$AE,O$1,FALSE)+VLOOKUP($A23,'Imports, CIF'!$B:$AE,O$1,FALSE)</f>
        <v>712.40984800000001</v>
      </c>
      <c r="P23" s="25">
        <f>VLOOKUP($A23,'Exports, FOB'!$B:$AE,P$1,FALSE)+VLOOKUP($A23,'Imports, CIF'!$B:$AE,P$1,FALSE)</f>
        <v>901.54758900000002</v>
      </c>
      <c r="Q23" s="25">
        <f>VLOOKUP($A23,'Exports, FOB'!$B:$AE,Q$1,FALSE)+VLOOKUP($A23,'Imports, CIF'!$B:$AE,Q$1,FALSE)</f>
        <v>1246.8803050000001</v>
      </c>
      <c r="R23" s="25">
        <f>VLOOKUP($A23,'Exports, FOB'!$B:$AE,R$1,FALSE)+VLOOKUP($A23,'Imports, CIF'!$B:$AE,R$1,FALSE)</f>
        <v>1658.1627570000001</v>
      </c>
      <c r="S23" s="25">
        <f>VLOOKUP($A23,'Exports, FOB'!$B:$AE,S$1,FALSE)+VLOOKUP($A23,'Imports, CIF'!$B:$AE,S$1,FALSE)</f>
        <v>1866.293181</v>
      </c>
      <c r="T23" s="25">
        <f>VLOOKUP($A23,'Exports, FOB'!$B:$AE,T$1,FALSE)+VLOOKUP($A23,'Imports, CIF'!$B:$AE,T$1,FALSE)</f>
        <v>1641.943338</v>
      </c>
      <c r="U23" s="25">
        <f>VLOOKUP($A23,'Exports, FOB'!$B:$AE,U$1,FALSE)+VLOOKUP($A23,'Imports, CIF'!$B:$AE,U$1,FALSE)</f>
        <v>2310.2963380000001</v>
      </c>
      <c r="V23" s="25">
        <f>VLOOKUP($A23,'Exports, FOB'!$B:$AE,V$1,FALSE)+VLOOKUP($A23,'Imports, CIF'!$B:$AE,V$1,FALSE)</f>
        <v>2820.9385569999999</v>
      </c>
      <c r="W23" s="25">
        <f>VLOOKUP($A23,'Exports, FOB'!$B:$AE,W$1,FALSE)+VLOOKUP($A23,'Imports, CIF'!$B:$AE,W$1,FALSE)</f>
        <v>2864.6582210000001</v>
      </c>
      <c r="X23" s="25">
        <f>VLOOKUP($A23,'Exports, FOB'!$B:$AE,X$1,FALSE)+VLOOKUP($A23,'Imports, CIF'!$B:$AE,X$1,FALSE)</f>
        <v>2343.8722980000002</v>
      </c>
      <c r="Y23" s="25">
        <f>VLOOKUP($A23,'Exports, FOB'!$B:$AE,Y$1,FALSE)+VLOOKUP($A23,'Imports, CIF'!$B:$AE,Y$1,FALSE)</f>
        <v>2417.0869520000001</v>
      </c>
      <c r="Z23" s="25">
        <f>VLOOKUP($A23,'Exports, FOB'!$B:$AE,Z$1,FALSE)+VLOOKUP($A23,'Imports, CIF'!$B:$AE,Z$1,FALSE)</f>
        <v>1951.8677230000001</v>
      </c>
      <c r="AA23" s="25">
        <f>VLOOKUP($A23,'Exports, FOB'!$B:$AE,AA$1,FALSE)+VLOOKUP($A23,'Imports, CIF'!$B:$AE,AA$1,FALSE)</f>
        <v>1821.2651169999999</v>
      </c>
      <c r="AB23" s="25">
        <f>VLOOKUP($A23,'Exports, FOB'!$B:$AE,AB$1,FALSE)+VLOOKUP($A23,'Imports, CIF'!$B:$AE,AB$1,FALSE)</f>
        <v>2000.8684149999999</v>
      </c>
      <c r="AC23" s="25">
        <f>VLOOKUP($A23,'Exports, FOB'!$B:$AE,AC$1,FALSE)+VLOOKUP($A23,'Imports, CIF'!$B:$AE,AC$1,FALSE)</f>
        <v>2084.420689</v>
      </c>
      <c r="AD23" s="25">
        <f>VLOOKUP($A23,'Exports, FOB'!$B:$AE,AD$1,FALSE)+VLOOKUP($A23,'Imports, CIF'!$B:$AE,AD$1,FALSE)</f>
        <v>2071.4484339999999</v>
      </c>
    </row>
    <row r="24" spans="1:30" x14ac:dyDescent="0.15">
      <c r="A24" s="26" t="s">
        <v>102</v>
      </c>
      <c r="B24" s="25">
        <f>VLOOKUP($A24,'Exports, FOB'!$B:$AE,B$1,FALSE)+VLOOKUP($A24,'Imports, CIF'!$B:$AE,B$1,FALSE)</f>
        <v>1188.5904339088524</v>
      </c>
      <c r="C24" s="25">
        <f>VLOOKUP($A24,'Exports, FOB'!$B:$AE,C$1,FALSE)+VLOOKUP($A24,'Imports, CIF'!$B:$AE,C$1,FALSE)</f>
        <v>1380.3317226475287</v>
      </c>
      <c r="D24" s="25">
        <f>VLOOKUP($A24,'Exports, FOB'!$B:$AE,D$1,FALSE)+VLOOKUP($A24,'Imports, CIF'!$B:$AE,D$1,FALSE)</f>
        <v>1421.8302144346462</v>
      </c>
      <c r="E24" s="25">
        <f>VLOOKUP($A24,'Exports, FOB'!$B:$AE,E$1,FALSE)+VLOOKUP($A24,'Imports, CIF'!$B:$AE,E$1,FALSE)</f>
        <v>1778.2399447450989</v>
      </c>
      <c r="F24" s="25">
        <f>VLOOKUP($A24,'Exports, FOB'!$B:$AE,F$1,FALSE)+VLOOKUP($A24,'Imports, CIF'!$B:$AE,F$1,FALSE)</f>
        <v>2030.6381757209892</v>
      </c>
      <c r="G24" s="25">
        <f>VLOOKUP($A24,'Exports, FOB'!$B:$AE,G$1,FALSE)+VLOOKUP($A24,'Imports, CIF'!$B:$AE,G$1,FALSE)</f>
        <v>2561.8519286642891</v>
      </c>
      <c r="H24" s="25">
        <f>VLOOKUP($A24,'Exports, FOB'!$B:$AE,H$1,FALSE)+VLOOKUP($A24,'Imports, CIF'!$B:$AE,H$1,FALSE)</f>
        <v>2596.67349685821</v>
      </c>
      <c r="I24" s="25">
        <f>VLOOKUP($A24,'Exports, FOB'!$B:$AE,I$1,FALSE)+VLOOKUP($A24,'Imports, CIF'!$B:$AE,I$1,FALSE)</f>
        <v>2310.170944359741</v>
      </c>
      <c r="J24" s="25">
        <f>VLOOKUP($A24,'Exports, FOB'!$B:$AE,J$1,FALSE)+VLOOKUP($A24,'Imports, CIF'!$B:$AE,J$1,FALSE)</f>
        <v>2370.9849999999997</v>
      </c>
      <c r="K24" s="25">
        <f>VLOOKUP($A24,'Exports, FOB'!$B:$AE,K$1,FALSE)+VLOOKUP($A24,'Imports, CIF'!$B:$AE,K$1,FALSE)</f>
        <v>2500.4689079999998</v>
      </c>
      <c r="L24" s="25">
        <f>VLOOKUP($A24,'Exports, FOB'!$B:$AE,L$1,FALSE)+VLOOKUP($A24,'Imports, CIF'!$B:$AE,L$1,FALSE)</f>
        <v>2668.737948</v>
      </c>
      <c r="M24" s="25">
        <f>VLOOKUP($A24,'Exports, FOB'!$B:$AE,M$1,FALSE)+VLOOKUP($A24,'Imports, CIF'!$B:$AE,M$1,FALSE)</f>
        <v>2698.8487150000001</v>
      </c>
      <c r="N24" s="25">
        <f>VLOOKUP($A24,'Exports, FOB'!$B:$AE,N$1,FALSE)+VLOOKUP($A24,'Imports, CIF'!$B:$AE,N$1,FALSE)</f>
        <v>3242.8642410000002</v>
      </c>
      <c r="O24" s="25">
        <f>VLOOKUP($A24,'Exports, FOB'!$B:$AE,O$1,FALSE)+VLOOKUP($A24,'Imports, CIF'!$B:$AE,O$1,FALSE)</f>
        <v>3778.7770689999998</v>
      </c>
      <c r="P24" s="25">
        <f>VLOOKUP($A24,'Exports, FOB'!$B:$AE,P$1,FALSE)+VLOOKUP($A24,'Imports, CIF'!$B:$AE,P$1,FALSE)</f>
        <v>3292.737228</v>
      </c>
      <c r="Q24" s="25">
        <f>VLOOKUP($A24,'Exports, FOB'!$B:$AE,Q$1,FALSE)+VLOOKUP($A24,'Imports, CIF'!$B:$AE,Q$1,FALSE)</f>
        <v>3615.5250729999998</v>
      </c>
      <c r="R24" s="25">
        <f>VLOOKUP($A24,'Exports, FOB'!$B:$AE,R$1,FALSE)+VLOOKUP($A24,'Imports, CIF'!$B:$AE,R$1,FALSE)</f>
        <v>3230.612952</v>
      </c>
      <c r="S24" s="25">
        <f>VLOOKUP($A24,'Exports, FOB'!$B:$AE,S$1,FALSE)+VLOOKUP($A24,'Imports, CIF'!$B:$AE,S$1,FALSE)</f>
        <v>3403.4059710000001</v>
      </c>
      <c r="T24" s="25">
        <f>VLOOKUP($A24,'Exports, FOB'!$B:$AE,T$1,FALSE)+VLOOKUP($A24,'Imports, CIF'!$B:$AE,T$1,FALSE)</f>
        <v>2678.224882</v>
      </c>
      <c r="U24" s="25">
        <f>VLOOKUP($A24,'Exports, FOB'!$B:$AE,U$1,FALSE)+VLOOKUP($A24,'Imports, CIF'!$B:$AE,U$1,FALSE)</f>
        <v>3963.8294670000005</v>
      </c>
      <c r="V24" s="25">
        <f>VLOOKUP($A24,'Exports, FOB'!$B:$AE,V$1,FALSE)+VLOOKUP($A24,'Imports, CIF'!$B:$AE,V$1,FALSE)</f>
        <v>3973.559107</v>
      </c>
      <c r="W24" s="25">
        <f>VLOOKUP($A24,'Exports, FOB'!$B:$AE,W$1,FALSE)+VLOOKUP($A24,'Imports, CIF'!$B:$AE,W$1,FALSE)</f>
        <v>4325.343809</v>
      </c>
      <c r="X24" s="25">
        <f>VLOOKUP($A24,'Exports, FOB'!$B:$AE,X$1,FALSE)+VLOOKUP($A24,'Imports, CIF'!$B:$AE,X$1,FALSE)</f>
        <v>4925.5917279999994</v>
      </c>
      <c r="Y24" s="25">
        <f>VLOOKUP($A24,'Exports, FOB'!$B:$AE,Y$1,FALSE)+VLOOKUP($A24,'Imports, CIF'!$B:$AE,Y$1,FALSE)</f>
        <v>5771.5404079999998</v>
      </c>
      <c r="Z24" s="25">
        <f>VLOOKUP($A24,'Exports, FOB'!$B:$AE,Z$1,FALSE)+VLOOKUP($A24,'Imports, CIF'!$B:$AE,Z$1,FALSE)</f>
        <v>5227.6488810000001</v>
      </c>
      <c r="AA24" s="25">
        <f>VLOOKUP($A24,'Exports, FOB'!$B:$AE,AA$1,FALSE)+VLOOKUP($A24,'Imports, CIF'!$B:$AE,AA$1,FALSE)</f>
        <v>4830.5487169999997</v>
      </c>
      <c r="AB24" s="25">
        <f>VLOOKUP($A24,'Exports, FOB'!$B:$AE,AB$1,FALSE)+VLOOKUP($A24,'Imports, CIF'!$B:$AE,AB$1,FALSE)</f>
        <v>5504.798315</v>
      </c>
      <c r="AC24" s="25">
        <f>VLOOKUP($A24,'Exports, FOB'!$B:$AE,AC$1,FALSE)+VLOOKUP($A24,'Imports, CIF'!$B:$AE,AC$1,FALSE)</f>
        <v>6340.6992119999995</v>
      </c>
      <c r="AD24" s="25">
        <f>VLOOKUP($A24,'Exports, FOB'!$B:$AE,AD$1,FALSE)+VLOOKUP($A24,'Imports, CIF'!$B:$AE,AD$1,FALSE)</f>
        <v>6151.4016680000004</v>
      </c>
    </row>
    <row r="25" spans="1:30" x14ac:dyDescent="0.15">
      <c r="A25" s="26" t="s">
        <v>158</v>
      </c>
      <c r="B25" s="25">
        <f>VLOOKUP($A25,'Exports, FOB'!$B:$AE,B$1,FALSE)+VLOOKUP($A25,'Imports, CIF'!$B:$AE,B$1,FALSE)</f>
        <v>3664.8771933236922</v>
      </c>
      <c r="C25" s="25">
        <f>VLOOKUP($A25,'Exports, FOB'!$B:$AE,C$1,FALSE)+VLOOKUP($A25,'Imports, CIF'!$B:$AE,C$1,FALSE)</f>
        <v>3991.0448551211502</v>
      </c>
      <c r="D25" s="25">
        <f>VLOOKUP($A25,'Exports, FOB'!$B:$AE,D$1,FALSE)+VLOOKUP($A25,'Imports, CIF'!$B:$AE,D$1,FALSE)</f>
        <v>3654.7550647883199</v>
      </c>
      <c r="E25" s="25">
        <f>VLOOKUP($A25,'Exports, FOB'!$B:$AE,E$1,FALSE)+VLOOKUP($A25,'Imports, CIF'!$B:$AE,E$1,FALSE)</f>
        <v>3506.5293500501029</v>
      </c>
      <c r="F25" s="25">
        <f>VLOOKUP($A25,'Exports, FOB'!$B:$AE,F$1,FALSE)+VLOOKUP($A25,'Imports, CIF'!$B:$AE,F$1,FALSE)</f>
        <v>3348.2914928849818</v>
      </c>
      <c r="G25" s="25">
        <f>VLOOKUP($A25,'Exports, FOB'!$B:$AE,G$1,FALSE)+VLOOKUP($A25,'Imports, CIF'!$B:$AE,G$1,FALSE)</f>
        <v>3485.489515509606</v>
      </c>
      <c r="H25" s="25">
        <f>VLOOKUP($A25,'Exports, FOB'!$B:$AE,H$1,FALSE)+VLOOKUP($A25,'Imports, CIF'!$B:$AE,H$1,FALSE)</f>
        <v>2977.7687413056419</v>
      </c>
      <c r="I25" s="25">
        <f>VLOOKUP($A25,'Exports, FOB'!$B:$AE,I$1,FALSE)+VLOOKUP($A25,'Imports, CIF'!$B:$AE,I$1,FALSE)</f>
        <v>2990.570720592073</v>
      </c>
      <c r="J25" s="25">
        <f>VLOOKUP($A25,'Exports, FOB'!$B:$AE,J$1,FALSE)+VLOOKUP($A25,'Imports, CIF'!$B:$AE,J$1,FALSE)</f>
        <v>3029.2849999999999</v>
      </c>
      <c r="K25" s="25">
        <f>VLOOKUP($A25,'Exports, FOB'!$B:$AE,K$1,FALSE)+VLOOKUP($A25,'Imports, CIF'!$B:$AE,K$1,FALSE)</f>
        <v>3367.1733119999999</v>
      </c>
      <c r="L25" s="25">
        <f>VLOOKUP($A25,'Exports, FOB'!$B:$AE,L$1,FALSE)+VLOOKUP($A25,'Imports, CIF'!$B:$AE,L$1,FALSE)</f>
        <v>3463.3580689999999</v>
      </c>
      <c r="M25" s="25">
        <f>VLOOKUP($A25,'Exports, FOB'!$B:$AE,M$1,FALSE)+VLOOKUP($A25,'Imports, CIF'!$B:$AE,M$1,FALSE)</f>
        <v>4007.0407479999999</v>
      </c>
      <c r="N25" s="25">
        <f>VLOOKUP($A25,'Exports, FOB'!$B:$AE,N$1,FALSE)+VLOOKUP($A25,'Imports, CIF'!$B:$AE,N$1,FALSE)</f>
        <v>4562.0155320000003</v>
      </c>
      <c r="O25" s="25">
        <f>VLOOKUP($A25,'Exports, FOB'!$B:$AE,O$1,FALSE)+VLOOKUP($A25,'Imports, CIF'!$B:$AE,O$1,FALSE)</f>
        <v>5086.1474790000002</v>
      </c>
      <c r="P25" s="25">
        <f>VLOOKUP($A25,'Exports, FOB'!$B:$AE,P$1,FALSE)+VLOOKUP($A25,'Imports, CIF'!$B:$AE,P$1,FALSE)</f>
        <v>6954.118829</v>
      </c>
      <c r="Q25" s="25">
        <f>VLOOKUP($A25,'Exports, FOB'!$B:$AE,Q$1,FALSE)+VLOOKUP($A25,'Imports, CIF'!$B:$AE,Q$1,FALSE)</f>
        <v>7155.9383120000002</v>
      </c>
      <c r="R25" s="25">
        <f>VLOOKUP($A25,'Exports, FOB'!$B:$AE,R$1,FALSE)+VLOOKUP($A25,'Imports, CIF'!$B:$AE,R$1,FALSE)</f>
        <v>8508.9496589999999</v>
      </c>
      <c r="S25" s="25">
        <f>VLOOKUP($A25,'Exports, FOB'!$B:$AE,S$1,FALSE)+VLOOKUP($A25,'Imports, CIF'!$B:$AE,S$1,FALSE)</f>
        <v>9567.9876029999996</v>
      </c>
      <c r="T25" s="25">
        <f>VLOOKUP($A25,'Exports, FOB'!$B:$AE,T$1,FALSE)+VLOOKUP($A25,'Imports, CIF'!$B:$AE,T$1,FALSE)</f>
        <v>7539.8104539999995</v>
      </c>
      <c r="U25" s="25">
        <f>VLOOKUP($A25,'Exports, FOB'!$B:$AE,U$1,FALSE)+VLOOKUP($A25,'Imports, CIF'!$B:$AE,U$1,FALSE)</f>
        <v>8254.8560159999997</v>
      </c>
      <c r="V25" s="25">
        <f>VLOOKUP($A25,'Exports, FOB'!$B:$AE,V$1,FALSE)+VLOOKUP($A25,'Imports, CIF'!$B:$AE,V$1,FALSE)</f>
        <v>10415.294696999999</v>
      </c>
      <c r="W25" s="25">
        <f>VLOOKUP($A25,'Exports, FOB'!$B:$AE,W$1,FALSE)+VLOOKUP($A25,'Imports, CIF'!$B:$AE,W$1,FALSE)</f>
        <v>12396.073630999999</v>
      </c>
      <c r="X25" s="25">
        <f>VLOOKUP($A25,'Exports, FOB'!$B:$AE,X$1,FALSE)+VLOOKUP($A25,'Imports, CIF'!$B:$AE,X$1,FALSE)</f>
        <v>14107.964177999998</v>
      </c>
      <c r="Y25" s="25">
        <f>VLOOKUP($A25,'Exports, FOB'!$B:$AE,Y$1,FALSE)+VLOOKUP($A25,'Imports, CIF'!$B:$AE,Y$1,FALSE)</f>
        <v>12966.363617999999</v>
      </c>
      <c r="Z25" s="25">
        <f>VLOOKUP($A25,'Exports, FOB'!$B:$AE,Z$1,FALSE)+VLOOKUP($A25,'Imports, CIF'!$B:$AE,Z$1,FALSE)</f>
        <v>11726.871623000001</v>
      </c>
      <c r="AA25" s="25">
        <f>VLOOKUP($A25,'Exports, FOB'!$B:$AE,AA$1,FALSE)+VLOOKUP($A25,'Imports, CIF'!$B:$AE,AA$1,FALSE)</f>
        <v>8494.0589189999992</v>
      </c>
      <c r="AB25" s="25">
        <f>VLOOKUP($A25,'Exports, FOB'!$B:$AE,AB$1,FALSE)+VLOOKUP($A25,'Imports, CIF'!$B:$AE,AB$1,FALSE)</f>
        <v>7979.8996619999998</v>
      </c>
      <c r="AC25" s="25">
        <f>VLOOKUP($A25,'Exports, FOB'!$B:$AE,AC$1,FALSE)+VLOOKUP($A25,'Imports, CIF'!$B:$AE,AC$1,FALSE)</f>
        <v>8404.9601380000004</v>
      </c>
      <c r="AD25" s="25">
        <f>VLOOKUP($A25,'Exports, FOB'!$B:$AE,AD$1,FALSE)+VLOOKUP($A25,'Imports, CIF'!$B:$AE,AD$1,FALSE)</f>
        <v>7574.9432210000004</v>
      </c>
    </row>
    <row r="26" spans="1:30" x14ac:dyDescent="0.15">
      <c r="A26" s="26" t="s">
        <v>69</v>
      </c>
      <c r="B26" s="25">
        <f>VLOOKUP($A26,'Exports, FOB'!$B:$AE,B$1,FALSE)+VLOOKUP($A26,'Imports, CIF'!$B:$AE,B$1,FALSE)</f>
        <v>4049.6565919971104</v>
      </c>
      <c r="C26" s="25">
        <f>VLOOKUP($A26,'Exports, FOB'!$B:$AE,C$1,FALSE)+VLOOKUP($A26,'Imports, CIF'!$B:$AE,C$1,FALSE)</f>
        <v>4444.0182954161592</v>
      </c>
      <c r="D26" s="25">
        <f>VLOOKUP($A26,'Exports, FOB'!$B:$AE,D$1,FALSE)+VLOOKUP($A26,'Imports, CIF'!$B:$AE,D$1,FALSE)</f>
        <v>4699.3884685878766</v>
      </c>
      <c r="E26" s="25">
        <f>VLOOKUP($A26,'Exports, FOB'!$B:$AE,E$1,FALSE)+VLOOKUP($A26,'Imports, CIF'!$B:$AE,E$1,FALSE)</f>
        <v>5749.7237156912597</v>
      </c>
      <c r="F26" s="25">
        <f>VLOOKUP($A26,'Exports, FOB'!$B:$AE,F$1,FALSE)+VLOOKUP($A26,'Imports, CIF'!$B:$AE,F$1,FALSE)</f>
        <v>6638.6470296233801</v>
      </c>
      <c r="G26" s="25">
        <f>VLOOKUP($A26,'Exports, FOB'!$B:$AE,G$1,FALSE)+VLOOKUP($A26,'Imports, CIF'!$B:$AE,G$1,FALSE)</f>
        <v>6731.426298271319</v>
      </c>
      <c r="H26" s="25">
        <f>VLOOKUP($A26,'Exports, FOB'!$B:$AE,H$1,FALSE)+VLOOKUP($A26,'Imports, CIF'!$B:$AE,H$1,FALSE)</f>
        <v>6766.8171115421101</v>
      </c>
      <c r="I26" s="25">
        <f>VLOOKUP($A26,'Exports, FOB'!$B:$AE,I$1,FALSE)+VLOOKUP($A26,'Imports, CIF'!$B:$AE,I$1,FALSE)</f>
        <v>6094.200887145229</v>
      </c>
      <c r="J26" s="25">
        <f>VLOOKUP($A26,'Exports, FOB'!$B:$AE,J$1,FALSE)+VLOOKUP($A26,'Imports, CIF'!$B:$AE,J$1,FALSE)</f>
        <v>6240.3289999999997</v>
      </c>
      <c r="K26" s="25">
        <f>VLOOKUP($A26,'Exports, FOB'!$B:$AE,K$1,FALSE)+VLOOKUP($A26,'Imports, CIF'!$B:$AE,K$1,FALSE)</f>
        <v>6875.6348099999996</v>
      </c>
      <c r="L26" s="25">
        <f>VLOOKUP($A26,'Exports, FOB'!$B:$AE,L$1,FALSE)+VLOOKUP($A26,'Imports, CIF'!$B:$AE,L$1,FALSE)</f>
        <v>6697.0811649999996</v>
      </c>
      <c r="M26" s="25">
        <f>VLOOKUP($A26,'Exports, FOB'!$B:$AE,M$1,FALSE)+VLOOKUP($A26,'Imports, CIF'!$B:$AE,M$1,FALSE)</f>
        <v>6809.8152769999997</v>
      </c>
      <c r="N26" s="25">
        <f>VLOOKUP($A26,'Exports, FOB'!$B:$AE,N$1,FALSE)+VLOOKUP($A26,'Imports, CIF'!$B:$AE,N$1,FALSE)</f>
        <v>7675.153217</v>
      </c>
      <c r="O26" s="25">
        <f>VLOOKUP($A26,'Exports, FOB'!$B:$AE,O$1,FALSE)+VLOOKUP($A26,'Imports, CIF'!$B:$AE,O$1,FALSE)</f>
        <v>9516.665817000001</v>
      </c>
      <c r="P26" s="25">
        <f>VLOOKUP($A26,'Exports, FOB'!$B:$AE,P$1,FALSE)+VLOOKUP($A26,'Imports, CIF'!$B:$AE,P$1,FALSE)</f>
        <v>9427.9770380000009</v>
      </c>
      <c r="Q26" s="25">
        <f>VLOOKUP($A26,'Exports, FOB'!$B:$AE,Q$1,FALSE)+VLOOKUP($A26,'Imports, CIF'!$B:$AE,Q$1,FALSE)</f>
        <v>10522.1162</v>
      </c>
      <c r="R26" s="25">
        <f>VLOOKUP($A26,'Exports, FOB'!$B:$AE,R$1,FALSE)+VLOOKUP($A26,'Imports, CIF'!$B:$AE,R$1,FALSE)</f>
        <v>10312.887524</v>
      </c>
      <c r="S26" s="25">
        <f>VLOOKUP($A26,'Exports, FOB'!$B:$AE,S$1,FALSE)+VLOOKUP($A26,'Imports, CIF'!$B:$AE,S$1,FALSE)</f>
        <v>11072.070724000001</v>
      </c>
      <c r="T26" s="25">
        <f>VLOOKUP($A26,'Exports, FOB'!$B:$AE,T$1,FALSE)+VLOOKUP($A26,'Imports, CIF'!$B:$AE,T$1,FALSE)</f>
        <v>9117.5328410000002</v>
      </c>
      <c r="U26" s="25">
        <f>VLOOKUP($A26,'Exports, FOB'!$B:$AE,U$1,FALSE)+VLOOKUP($A26,'Imports, CIF'!$B:$AE,U$1,FALSE)</f>
        <v>11272.470493999999</v>
      </c>
      <c r="V26" s="25">
        <f>VLOOKUP($A26,'Exports, FOB'!$B:$AE,V$1,FALSE)+VLOOKUP($A26,'Imports, CIF'!$B:$AE,V$1,FALSE)</f>
        <v>12660.104071</v>
      </c>
      <c r="W26" s="25">
        <f>VLOOKUP($A26,'Exports, FOB'!$B:$AE,W$1,FALSE)+VLOOKUP($A26,'Imports, CIF'!$B:$AE,W$1,FALSE)</f>
        <v>11577.283227</v>
      </c>
      <c r="X26" s="25">
        <f>VLOOKUP($A26,'Exports, FOB'!$B:$AE,X$1,FALSE)+VLOOKUP($A26,'Imports, CIF'!$B:$AE,X$1,FALSE)</f>
        <v>11379.955186000001</v>
      </c>
      <c r="Y26" s="25">
        <f>VLOOKUP($A26,'Exports, FOB'!$B:$AE,Y$1,FALSE)+VLOOKUP($A26,'Imports, CIF'!$B:$AE,Y$1,FALSE)</f>
        <v>11395.740911000001</v>
      </c>
      <c r="Z26" s="25">
        <f>VLOOKUP($A26,'Exports, FOB'!$B:$AE,Z$1,FALSE)+VLOOKUP($A26,'Imports, CIF'!$B:$AE,Z$1,FALSE)</f>
        <v>9965.3673789999993</v>
      </c>
      <c r="AA26" s="25">
        <f>VLOOKUP($A26,'Exports, FOB'!$B:$AE,AA$1,FALSE)+VLOOKUP($A26,'Imports, CIF'!$B:$AE,AA$1,FALSE)</f>
        <v>10020.694968</v>
      </c>
      <c r="AB26" s="25">
        <f>VLOOKUP($A26,'Exports, FOB'!$B:$AE,AB$1,FALSE)+VLOOKUP($A26,'Imports, CIF'!$B:$AE,AB$1,FALSE)</f>
        <v>12092.715389000001</v>
      </c>
      <c r="AC26" s="25">
        <f>VLOOKUP($A26,'Exports, FOB'!$B:$AE,AC$1,FALSE)+VLOOKUP($A26,'Imports, CIF'!$B:$AE,AC$1,FALSE)</f>
        <v>14476.459396</v>
      </c>
      <c r="AD26" s="25">
        <f>VLOOKUP($A26,'Exports, FOB'!$B:$AE,AD$1,FALSE)+VLOOKUP($A26,'Imports, CIF'!$B:$AE,AD$1,FALSE)</f>
        <v>12284.805552</v>
      </c>
    </row>
    <row r="27" spans="1:30" x14ac:dyDescent="0.15">
      <c r="A27" s="26" t="s">
        <v>209</v>
      </c>
      <c r="B27" s="25">
        <f>VLOOKUP($A27,'Exports, FOB'!$B:$AE,B$1,FALSE)+VLOOKUP($A27,'Imports, CIF'!$B:$AE,B$1,FALSE)</f>
        <v>4757.6969158426118</v>
      </c>
      <c r="C27" s="25">
        <f>VLOOKUP($A27,'Exports, FOB'!$B:$AE,C$1,FALSE)+VLOOKUP($A27,'Imports, CIF'!$B:$AE,C$1,FALSE)</f>
        <v>4785.97969120162</v>
      </c>
      <c r="D27" s="25">
        <f>VLOOKUP($A27,'Exports, FOB'!$B:$AE,D$1,FALSE)+VLOOKUP($A27,'Imports, CIF'!$B:$AE,D$1,FALSE)</f>
        <v>4202.672301719389</v>
      </c>
      <c r="E27" s="25">
        <f>VLOOKUP($A27,'Exports, FOB'!$B:$AE,E$1,FALSE)+VLOOKUP($A27,'Imports, CIF'!$B:$AE,E$1,FALSE)</f>
        <v>4668.7896243690202</v>
      </c>
      <c r="F27" s="25">
        <f>VLOOKUP($A27,'Exports, FOB'!$B:$AE,F$1,FALSE)+VLOOKUP($A27,'Imports, CIF'!$B:$AE,F$1,FALSE)</f>
        <v>5920.7050487074221</v>
      </c>
      <c r="G27" s="25">
        <f>VLOOKUP($A27,'Exports, FOB'!$B:$AE,G$1,FALSE)+VLOOKUP($A27,'Imports, CIF'!$B:$AE,G$1,FALSE)</f>
        <v>5675.6285197817815</v>
      </c>
      <c r="H27" s="25">
        <f>VLOOKUP($A27,'Exports, FOB'!$B:$AE,H$1,FALSE)+VLOOKUP($A27,'Imports, CIF'!$B:$AE,H$1,FALSE)</f>
        <v>5436.3556789901795</v>
      </c>
      <c r="I27" s="25">
        <f>VLOOKUP($A27,'Exports, FOB'!$B:$AE,I$1,FALSE)+VLOOKUP($A27,'Imports, CIF'!$B:$AE,I$1,FALSE)</f>
        <v>5988.3945266380824</v>
      </c>
      <c r="J27" s="25">
        <f>VLOOKUP($A27,'Exports, FOB'!$B:$AE,J$1,FALSE)+VLOOKUP($A27,'Imports, CIF'!$B:$AE,J$1,FALSE)</f>
        <v>6024.2479999999996</v>
      </c>
      <c r="K27" s="25">
        <f>VLOOKUP($A27,'Exports, FOB'!$B:$AE,K$1,FALSE)+VLOOKUP($A27,'Imports, CIF'!$B:$AE,K$1,FALSE)</f>
        <v>6129.2200620000003</v>
      </c>
      <c r="L27" s="25">
        <f>VLOOKUP($A27,'Exports, FOB'!$B:$AE,L$1,FALSE)+VLOOKUP($A27,'Imports, CIF'!$B:$AE,L$1,FALSE)</f>
        <v>6643.8025909999997</v>
      </c>
      <c r="M27" s="25">
        <f>VLOOKUP($A27,'Exports, FOB'!$B:$AE,M$1,FALSE)+VLOOKUP($A27,'Imports, CIF'!$B:$AE,M$1,FALSE)</f>
        <v>6780.9750230000009</v>
      </c>
      <c r="N27" s="25">
        <f>VLOOKUP($A27,'Exports, FOB'!$B:$AE,N$1,FALSE)+VLOOKUP($A27,'Imports, CIF'!$B:$AE,N$1,FALSE)</f>
        <v>8478.4376649999995</v>
      </c>
      <c r="O27" s="25">
        <f>VLOOKUP($A27,'Exports, FOB'!$B:$AE,O$1,FALSE)+VLOOKUP($A27,'Imports, CIF'!$B:$AE,O$1,FALSE)</f>
        <v>10906.713438999999</v>
      </c>
      <c r="P27" s="25">
        <f>VLOOKUP($A27,'Exports, FOB'!$B:$AE,P$1,FALSE)+VLOOKUP($A27,'Imports, CIF'!$B:$AE,P$1,FALSE)</f>
        <v>11459.188968</v>
      </c>
      <c r="Q27" s="25">
        <f>VLOOKUP($A27,'Exports, FOB'!$B:$AE,Q$1,FALSE)+VLOOKUP($A27,'Imports, CIF'!$B:$AE,Q$1,FALSE)</f>
        <v>13152.718803</v>
      </c>
      <c r="R27" s="25">
        <f>VLOOKUP($A27,'Exports, FOB'!$B:$AE,R$1,FALSE)+VLOOKUP($A27,'Imports, CIF'!$B:$AE,R$1,FALSE)</f>
        <v>14704.715175999998</v>
      </c>
      <c r="S27" s="25">
        <f>VLOOKUP($A27,'Exports, FOB'!$B:$AE,S$1,FALSE)+VLOOKUP($A27,'Imports, CIF'!$B:$AE,S$1,FALSE)</f>
        <v>16715.422039999998</v>
      </c>
      <c r="T27" s="25">
        <f>VLOOKUP($A27,'Exports, FOB'!$B:$AE,T$1,FALSE)+VLOOKUP($A27,'Imports, CIF'!$B:$AE,T$1,FALSE)</f>
        <v>12329.778695000001</v>
      </c>
      <c r="U27" s="25">
        <f>VLOOKUP($A27,'Exports, FOB'!$B:$AE,U$1,FALSE)+VLOOKUP($A27,'Imports, CIF'!$B:$AE,U$1,FALSE)</f>
        <v>16213.213581</v>
      </c>
      <c r="V27" s="25">
        <f>VLOOKUP($A27,'Exports, FOB'!$B:$AE,V$1,FALSE)+VLOOKUP($A27,'Imports, CIF'!$B:$AE,V$1,FALSE)</f>
        <v>19184.599326</v>
      </c>
      <c r="W27" s="25">
        <f>VLOOKUP($A27,'Exports, FOB'!$B:$AE,W$1,FALSE)+VLOOKUP($A27,'Imports, CIF'!$B:$AE,W$1,FALSE)</f>
        <v>16541.684270000002</v>
      </c>
      <c r="X27" s="25">
        <f>VLOOKUP($A27,'Exports, FOB'!$B:$AE,X$1,FALSE)+VLOOKUP($A27,'Imports, CIF'!$B:$AE,X$1,FALSE)</f>
        <v>16330.995781000001</v>
      </c>
      <c r="Y27" s="25">
        <f>VLOOKUP($A27,'Exports, FOB'!$B:$AE,Y$1,FALSE)+VLOOKUP($A27,'Imports, CIF'!$B:$AE,Y$1,FALSE)</f>
        <v>16246.191452999999</v>
      </c>
      <c r="Z27" s="25">
        <f>VLOOKUP($A27,'Exports, FOB'!$B:$AE,Z$1,FALSE)+VLOOKUP($A27,'Imports, CIF'!$B:$AE,Z$1,FALSE)</f>
        <v>16279.219971</v>
      </c>
      <c r="AA27" s="25">
        <f>VLOOKUP($A27,'Exports, FOB'!$B:$AE,AA$1,FALSE)+VLOOKUP($A27,'Imports, CIF'!$B:$AE,AA$1,FALSE)</f>
        <v>15788.068621</v>
      </c>
      <c r="AB27" s="25">
        <f>VLOOKUP($A27,'Exports, FOB'!$B:$AE,AB$1,FALSE)+VLOOKUP($A27,'Imports, CIF'!$B:$AE,AB$1,FALSE)</f>
        <v>17725.927436999998</v>
      </c>
      <c r="AC27" s="25">
        <f>VLOOKUP($A27,'Exports, FOB'!$B:$AE,AC$1,FALSE)+VLOOKUP($A27,'Imports, CIF'!$B:$AE,AC$1,FALSE)</f>
        <v>18597.432345000001</v>
      </c>
      <c r="AD27" s="25">
        <f>VLOOKUP($A27,'Exports, FOB'!$B:$AE,AD$1,FALSE)+VLOOKUP($A27,'Imports, CIF'!$B:$AE,AD$1,FALSE)</f>
        <v>19766.266019999999</v>
      </c>
    </row>
    <row r="28" spans="1:30" x14ac:dyDescent="0.15">
      <c r="A28" s="26" t="s">
        <v>55</v>
      </c>
      <c r="B28" s="25">
        <f>VLOOKUP($A28,'Exports, FOB'!$B:$AE,B$1,FALSE)+VLOOKUP($A28,'Imports, CIF'!$B:$AE,B$1,FALSE)</f>
        <v>27167.2425677504</v>
      </c>
      <c r="C28" s="25">
        <f>VLOOKUP($A28,'Exports, FOB'!$B:$AE,C$1,FALSE)+VLOOKUP($A28,'Imports, CIF'!$B:$AE,C$1,FALSE)</f>
        <v>28866.4826214446</v>
      </c>
      <c r="D28" s="25">
        <f>VLOOKUP($A28,'Exports, FOB'!$B:$AE,D$1,FALSE)+VLOOKUP($A28,'Imports, CIF'!$B:$AE,D$1,FALSE)</f>
        <v>20265.493780155019</v>
      </c>
      <c r="E28" s="25">
        <f>VLOOKUP($A28,'Exports, FOB'!$B:$AE,E$1,FALSE)+VLOOKUP($A28,'Imports, CIF'!$B:$AE,E$1,FALSE)</f>
        <v>23711.9903477222</v>
      </c>
      <c r="F28" s="25">
        <f>VLOOKUP($A28,'Exports, FOB'!$B:$AE,F$1,FALSE)+VLOOKUP($A28,'Imports, CIF'!$B:$AE,F$1,FALSE)</f>
        <v>31293.248505377902</v>
      </c>
      <c r="G28" s="25">
        <f>VLOOKUP($A28,'Exports, FOB'!$B:$AE,G$1,FALSE)+VLOOKUP($A28,'Imports, CIF'!$B:$AE,G$1,FALSE)</f>
        <v>33162.881943647895</v>
      </c>
      <c r="H28" s="25">
        <f>VLOOKUP($A28,'Exports, FOB'!$B:$AE,H$1,FALSE)+VLOOKUP($A28,'Imports, CIF'!$B:$AE,H$1,FALSE)</f>
        <v>33801.997866961399</v>
      </c>
      <c r="I28" s="25">
        <f>VLOOKUP($A28,'Exports, FOB'!$B:$AE,I$1,FALSE)+VLOOKUP($A28,'Imports, CIF'!$B:$AE,I$1,FALSE)</f>
        <v>37956.470677550504</v>
      </c>
      <c r="J28" s="25">
        <f>VLOOKUP($A28,'Exports, FOB'!$B:$AE,J$1,FALSE)+VLOOKUP($A28,'Imports, CIF'!$B:$AE,J$1,FALSE)</f>
        <v>38814.870999999999</v>
      </c>
      <c r="K28" s="25">
        <f>VLOOKUP($A28,'Exports, FOB'!$B:$AE,K$1,FALSE)+VLOOKUP($A28,'Imports, CIF'!$B:$AE,K$1,FALSE)</f>
        <v>39144.643293999994</v>
      </c>
      <c r="L28" s="25">
        <f>VLOOKUP($A28,'Exports, FOB'!$B:$AE,L$1,FALSE)+VLOOKUP($A28,'Imports, CIF'!$B:$AE,L$1,FALSE)</f>
        <v>38125.059965</v>
      </c>
      <c r="M28" s="25">
        <f>VLOOKUP($A28,'Exports, FOB'!$B:$AE,M$1,FALSE)+VLOOKUP($A28,'Imports, CIF'!$B:$AE,M$1,FALSE)</f>
        <v>42032.801133000001</v>
      </c>
      <c r="N28" s="25">
        <f>VLOOKUP($A28,'Exports, FOB'!$B:$AE,N$1,FALSE)+VLOOKUP($A28,'Imports, CIF'!$B:$AE,N$1,FALSE)</f>
        <v>54771.445661999998</v>
      </c>
      <c r="O28" s="25">
        <f>VLOOKUP($A28,'Exports, FOB'!$B:$AE,O$1,FALSE)+VLOOKUP($A28,'Imports, CIF'!$B:$AE,O$1,FALSE)</f>
        <v>66211.592369999998</v>
      </c>
      <c r="P28" s="25">
        <f>VLOOKUP($A28,'Exports, FOB'!$B:$AE,P$1,FALSE)+VLOOKUP($A28,'Imports, CIF'!$B:$AE,P$1,FALSE)</f>
        <v>70765.324733999994</v>
      </c>
      <c r="Q28" s="25">
        <f>VLOOKUP($A28,'Exports, FOB'!$B:$AE,Q$1,FALSE)+VLOOKUP($A28,'Imports, CIF'!$B:$AE,Q$1,FALSE)</f>
        <v>76235.862427999993</v>
      </c>
      <c r="R28" s="25">
        <f>VLOOKUP($A28,'Exports, FOB'!$B:$AE,R$1,FALSE)+VLOOKUP($A28,'Imports, CIF'!$B:$AE,R$1,FALSE)</f>
        <v>93047.731488000005</v>
      </c>
      <c r="S28" s="25">
        <f>VLOOKUP($A28,'Exports, FOB'!$B:$AE,S$1,FALSE)+VLOOKUP($A28,'Imports, CIF'!$B:$AE,S$1,FALSE)</f>
        <v>93417.394398999997</v>
      </c>
      <c r="T28" s="25">
        <f>VLOOKUP($A28,'Exports, FOB'!$B:$AE,T$1,FALSE)+VLOOKUP($A28,'Imports, CIF'!$B:$AE,T$1,FALSE)</f>
        <v>69821.435498000006</v>
      </c>
      <c r="U28" s="25">
        <f>VLOOKUP($A28,'Exports, FOB'!$B:$AE,U$1,FALSE)+VLOOKUP($A28,'Imports, CIF'!$B:$AE,U$1,FALSE)</f>
        <v>72670.371818999993</v>
      </c>
      <c r="V28" s="25">
        <f>VLOOKUP($A28,'Exports, FOB'!$B:$AE,V$1,FALSE)+VLOOKUP($A28,'Imports, CIF'!$B:$AE,V$1,FALSE)</f>
        <v>79710.595883000002</v>
      </c>
      <c r="W28" s="25">
        <f>VLOOKUP($A28,'Exports, FOB'!$B:$AE,W$1,FALSE)+VLOOKUP($A28,'Imports, CIF'!$B:$AE,W$1,FALSE)</f>
        <v>69850.638716999994</v>
      </c>
      <c r="X28" s="25">
        <f>VLOOKUP($A28,'Exports, FOB'!$B:$AE,X$1,FALSE)+VLOOKUP($A28,'Imports, CIF'!$B:$AE,X$1,FALSE)</f>
        <v>72978.441005999994</v>
      </c>
      <c r="Y28" s="25">
        <f>VLOOKUP($A28,'Exports, FOB'!$B:$AE,Y$1,FALSE)+VLOOKUP($A28,'Imports, CIF'!$B:$AE,Y$1,FALSE)</f>
        <v>79325.986929999999</v>
      </c>
      <c r="Z28" s="25">
        <f>VLOOKUP($A28,'Exports, FOB'!$B:$AE,Z$1,FALSE)+VLOOKUP($A28,'Imports, CIF'!$B:$AE,Z$1,FALSE)</f>
        <v>72384.722225999998</v>
      </c>
      <c r="AA28" s="25">
        <f>VLOOKUP($A28,'Exports, FOB'!$B:$AE,AA$1,FALSE)+VLOOKUP($A28,'Imports, CIF'!$B:$AE,AA$1,FALSE)</f>
        <v>75725.544981999992</v>
      </c>
      <c r="AB28" s="25">
        <f>VLOOKUP($A28,'Exports, FOB'!$B:$AE,AB$1,FALSE)+VLOOKUP($A28,'Imports, CIF'!$B:$AE,AB$1,FALSE)</f>
        <v>84408.782841000007</v>
      </c>
      <c r="AC28" s="25">
        <f>VLOOKUP($A28,'Exports, FOB'!$B:$AE,AC$1,FALSE)+VLOOKUP($A28,'Imports, CIF'!$B:$AE,AC$1,FALSE)</f>
        <v>91025.916005999999</v>
      </c>
      <c r="AD28" s="25">
        <f>VLOOKUP($A28,'Exports, FOB'!$B:$AE,AD$1,FALSE)+VLOOKUP($A28,'Imports, CIF'!$B:$AE,AD$1,FALSE)</f>
        <v>87143.405395999987</v>
      </c>
    </row>
    <row r="29" spans="1:30" x14ac:dyDescent="0.15">
      <c r="A29" s="26" t="s">
        <v>70</v>
      </c>
      <c r="B29" s="25">
        <f>VLOOKUP($A29,'Exports, FOB'!$B:$AE,B$1,FALSE)+VLOOKUP($A29,'Imports, CIF'!$B:$AE,B$1,FALSE)</f>
        <v>17846.726104168505</v>
      </c>
      <c r="C29" s="25">
        <f>VLOOKUP($A29,'Exports, FOB'!$B:$AE,C$1,FALSE)+VLOOKUP($A29,'Imports, CIF'!$B:$AE,C$1,FALSE)</f>
        <v>18407.605144865269</v>
      </c>
      <c r="D29" s="25">
        <f>VLOOKUP($A29,'Exports, FOB'!$B:$AE,D$1,FALSE)+VLOOKUP($A29,'Imports, CIF'!$B:$AE,D$1,FALSE)</f>
        <v>15253.533074881663</v>
      </c>
      <c r="E29" s="25">
        <f>VLOOKUP($A29,'Exports, FOB'!$B:$AE,E$1,FALSE)+VLOOKUP($A29,'Imports, CIF'!$B:$AE,E$1,FALSE)</f>
        <v>18192.713612763218</v>
      </c>
      <c r="F29" s="25">
        <f>VLOOKUP($A29,'Exports, FOB'!$B:$AE,F$1,FALSE)+VLOOKUP($A29,'Imports, CIF'!$B:$AE,F$1,FALSE)</f>
        <v>21283.387151798699</v>
      </c>
      <c r="G29" s="25">
        <f>VLOOKUP($A29,'Exports, FOB'!$B:$AE,G$1,FALSE)+VLOOKUP($A29,'Imports, CIF'!$B:$AE,G$1,FALSE)</f>
        <v>21472.116368147814</v>
      </c>
      <c r="H29" s="25">
        <f>VLOOKUP($A29,'Exports, FOB'!$B:$AE,H$1,FALSE)+VLOOKUP($A29,'Imports, CIF'!$B:$AE,H$1,FALSE)</f>
        <v>20167.087918185101</v>
      </c>
      <c r="I29" s="25">
        <f>VLOOKUP($A29,'Exports, FOB'!$B:$AE,I$1,FALSE)+VLOOKUP($A29,'Imports, CIF'!$B:$AE,I$1,FALSE)</f>
        <v>21475.345717415352</v>
      </c>
      <c r="J29" s="25">
        <f>VLOOKUP($A29,'Exports, FOB'!$B:$AE,J$1,FALSE)+VLOOKUP($A29,'Imports, CIF'!$B:$AE,J$1,FALSE)</f>
        <v>20659.18</v>
      </c>
      <c r="K29" s="25">
        <f>VLOOKUP($A29,'Exports, FOB'!$B:$AE,K$1,FALSE)+VLOOKUP($A29,'Imports, CIF'!$B:$AE,K$1,FALSE)</f>
        <v>21565.566909000001</v>
      </c>
      <c r="L29" s="25">
        <f>VLOOKUP($A29,'Exports, FOB'!$B:$AE,L$1,FALSE)+VLOOKUP($A29,'Imports, CIF'!$B:$AE,L$1,FALSE)</f>
        <v>19626.530679</v>
      </c>
      <c r="M29" s="25">
        <f>VLOOKUP($A29,'Exports, FOB'!$B:$AE,M$1,FALSE)+VLOOKUP($A29,'Imports, CIF'!$B:$AE,M$1,FALSE)</f>
        <v>21102.261214999999</v>
      </c>
      <c r="N29" s="25">
        <f>VLOOKUP($A29,'Exports, FOB'!$B:$AE,N$1,FALSE)+VLOOKUP($A29,'Imports, CIF'!$B:$AE,N$1,FALSE)</f>
        <v>26817.924175</v>
      </c>
      <c r="O29" s="25">
        <f>VLOOKUP($A29,'Exports, FOB'!$B:$AE,O$1,FALSE)+VLOOKUP($A29,'Imports, CIF'!$B:$AE,O$1,FALSE)</f>
        <v>32212.077577999997</v>
      </c>
      <c r="P29" s="25">
        <f>VLOOKUP($A29,'Exports, FOB'!$B:$AE,P$1,FALSE)+VLOOKUP($A29,'Imports, CIF'!$B:$AE,P$1,FALSE)</f>
        <v>35228.805206999998</v>
      </c>
      <c r="Q29" s="25">
        <f>VLOOKUP($A29,'Exports, FOB'!$B:$AE,Q$1,FALSE)+VLOOKUP($A29,'Imports, CIF'!$B:$AE,Q$1,FALSE)</f>
        <v>39615.880059999996</v>
      </c>
      <c r="R29" s="25">
        <f>VLOOKUP($A29,'Exports, FOB'!$B:$AE,R$1,FALSE)+VLOOKUP($A29,'Imports, CIF'!$B:$AE,R$1,FALSE)</f>
        <v>48322.366209</v>
      </c>
      <c r="S29" s="25">
        <f>VLOOKUP($A29,'Exports, FOB'!$B:$AE,S$1,FALSE)+VLOOKUP($A29,'Imports, CIF'!$B:$AE,S$1,FALSE)</f>
        <v>49656.390308999995</v>
      </c>
      <c r="T29" s="25">
        <f>VLOOKUP($A29,'Exports, FOB'!$B:$AE,T$1,FALSE)+VLOOKUP($A29,'Imports, CIF'!$B:$AE,T$1,FALSE)</f>
        <v>35794.783196999997</v>
      </c>
      <c r="U29" s="25">
        <f>VLOOKUP($A29,'Exports, FOB'!$B:$AE,U$1,FALSE)+VLOOKUP($A29,'Imports, CIF'!$B:$AE,U$1,FALSE)</f>
        <v>42570.265742000003</v>
      </c>
      <c r="V29" s="25">
        <f>VLOOKUP($A29,'Exports, FOB'!$B:$AE,V$1,FALSE)+VLOOKUP($A29,'Imports, CIF'!$B:$AE,V$1,FALSE)</f>
        <v>50285.125486000004</v>
      </c>
      <c r="W29" s="25">
        <f>VLOOKUP($A29,'Exports, FOB'!$B:$AE,W$1,FALSE)+VLOOKUP($A29,'Imports, CIF'!$B:$AE,W$1,FALSE)</f>
        <v>44296.717728999996</v>
      </c>
      <c r="X29" s="25">
        <f>VLOOKUP($A29,'Exports, FOB'!$B:$AE,X$1,FALSE)+VLOOKUP($A29,'Imports, CIF'!$B:$AE,X$1,FALSE)</f>
        <v>45170.691516999999</v>
      </c>
      <c r="Y29" s="25">
        <f>VLOOKUP($A29,'Exports, FOB'!$B:$AE,Y$1,FALSE)+VLOOKUP($A29,'Imports, CIF'!$B:$AE,Y$1,FALSE)</f>
        <v>46631.045495999999</v>
      </c>
      <c r="Z29" s="25">
        <f>VLOOKUP($A29,'Exports, FOB'!$B:$AE,Z$1,FALSE)+VLOOKUP($A29,'Imports, CIF'!$B:$AE,Z$1,FALSE)</f>
        <v>41248.351133999997</v>
      </c>
      <c r="AA29" s="25">
        <f>VLOOKUP($A29,'Exports, FOB'!$B:$AE,AA$1,FALSE)+VLOOKUP($A29,'Imports, CIF'!$B:$AE,AA$1,FALSE)</f>
        <v>43533.058647999998</v>
      </c>
      <c r="AB29" s="25">
        <f>VLOOKUP($A29,'Exports, FOB'!$B:$AE,AB$1,FALSE)+VLOOKUP($A29,'Imports, CIF'!$B:$AE,AB$1,FALSE)</f>
        <v>47766.130357999995</v>
      </c>
      <c r="AC29" s="25">
        <f>VLOOKUP($A29,'Exports, FOB'!$B:$AE,AC$1,FALSE)+VLOOKUP($A29,'Imports, CIF'!$B:$AE,AC$1,FALSE)</f>
        <v>49754.804957</v>
      </c>
      <c r="AD29" s="25">
        <f>VLOOKUP($A29,'Exports, FOB'!$B:$AE,AD$1,FALSE)+VLOOKUP($A29,'Imports, CIF'!$B:$AE,AD$1,FALSE)</f>
        <v>45289.391876000002</v>
      </c>
    </row>
    <row r="30" spans="1:30" x14ac:dyDescent="0.15">
      <c r="A30" s="26" t="s">
        <v>71</v>
      </c>
      <c r="B30" s="25">
        <f>VLOOKUP($A30,'Exports, FOB'!$B:$AE,B$1,FALSE)+VLOOKUP($A30,'Imports, CIF'!$B:$AE,B$1,FALSE)</f>
        <v>38052.284522978895</v>
      </c>
      <c r="C30" s="25">
        <f>VLOOKUP($A30,'Exports, FOB'!$B:$AE,C$1,FALSE)+VLOOKUP($A30,'Imports, CIF'!$B:$AE,C$1,FALSE)</f>
        <v>39113.928180254399</v>
      </c>
      <c r="D30" s="25">
        <f>VLOOKUP($A30,'Exports, FOB'!$B:$AE,D$1,FALSE)+VLOOKUP($A30,'Imports, CIF'!$B:$AE,D$1,FALSE)</f>
        <v>35034.101026796401</v>
      </c>
      <c r="E30" s="25">
        <f>VLOOKUP($A30,'Exports, FOB'!$B:$AE,E$1,FALSE)+VLOOKUP($A30,'Imports, CIF'!$B:$AE,E$1,FALSE)</f>
        <v>39444.8589688711</v>
      </c>
      <c r="F30" s="25">
        <f>VLOOKUP($A30,'Exports, FOB'!$B:$AE,F$1,FALSE)+VLOOKUP($A30,'Imports, CIF'!$B:$AE,F$1,FALSE)</f>
        <v>47861.346679922011</v>
      </c>
      <c r="G30" s="25">
        <f>VLOOKUP($A30,'Exports, FOB'!$B:$AE,G$1,FALSE)+VLOOKUP($A30,'Imports, CIF'!$B:$AE,G$1,FALSE)</f>
        <v>43856.507531498202</v>
      </c>
      <c r="H30" s="25">
        <f>VLOOKUP($A30,'Exports, FOB'!$B:$AE,H$1,FALSE)+VLOOKUP($A30,'Imports, CIF'!$B:$AE,H$1,FALSE)</f>
        <v>40738.04386660218</v>
      </c>
      <c r="I30" s="25">
        <f>VLOOKUP($A30,'Exports, FOB'!$B:$AE,I$1,FALSE)+VLOOKUP($A30,'Imports, CIF'!$B:$AE,I$1,FALSE)</f>
        <v>43511.687028208093</v>
      </c>
      <c r="J30" s="25">
        <f>VLOOKUP($A30,'Exports, FOB'!$B:$AE,J$1,FALSE)+VLOOKUP($A30,'Imports, CIF'!$B:$AE,J$1,FALSE)</f>
        <v>43112.487999999998</v>
      </c>
      <c r="K30" s="25">
        <f>VLOOKUP($A30,'Exports, FOB'!$B:$AE,K$1,FALSE)+VLOOKUP($A30,'Imports, CIF'!$B:$AE,K$1,FALSE)</f>
        <v>42774.338124000002</v>
      </c>
      <c r="L30" s="25">
        <f>VLOOKUP($A30,'Exports, FOB'!$B:$AE,L$1,FALSE)+VLOOKUP($A30,'Imports, CIF'!$B:$AE,L$1,FALSE)</f>
        <v>43959.791302999998</v>
      </c>
      <c r="M30" s="25">
        <f>VLOOKUP($A30,'Exports, FOB'!$B:$AE,M$1,FALSE)+VLOOKUP($A30,'Imports, CIF'!$B:$AE,M$1,FALSE)</f>
        <v>45610.946134999998</v>
      </c>
      <c r="N30" s="25">
        <f>VLOOKUP($A30,'Exports, FOB'!$B:$AE,N$1,FALSE)+VLOOKUP($A30,'Imports, CIF'!$B:$AE,N$1,FALSE)</f>
        <v>52814.026931</v>
      </c>
      <c r="O30" s="25">
        <f>VLOOKUP($A30,'Exports, FOB'!$B:$AE,O$1,FALSE)+VLOOKUP($A30,'Imports, CIF'!$B:$AE,O$1,FALSE)</f>
        <v>63007.707010999999</v>
      </c>
      <c r="P30" s="25">
        <f>VLOOKUP($A30,'Exports, FOB'!$B:$AE,P$1,FALSE)+VLOOKUP($A30,'Imports, CIF'!$B:$AE,P$1,FALSE)</f>
        <v>66744.029605999996</v>
      </c>
      <c r="Q30" s="25">
        <f>VLOOKUP($A30,'Exports, FOB'!$B:$AE,Q$1,FALSE)+VLOOKUP($A30,'Imports, CIF'!$B:$AE,Q$1,FALSE)</f>
        <v>76918.662251000002</v>
      </c>
      <c r="R30" s="25">
        <f>VLOOKUP($A30,'Exports, FOB'!$B:$AE,R$1,FALSE)+VLOOKUP($A30,'Imports, CIF'!$B:$AE,R$1,FALSE)</f>
        <v>90255.345858999994</v>
      </c>
      <c r="S30" s="25">
        <f>VLOOKUP($A30,'Exports, FOB'!$B:$AE,S$1,FALSE)+VLOOKUP($A30,'Imports, CIF'!$B:$AE,S$1,FALSE)</f>
        <v>102375.22463499999</v>
      </c>
      <c r="T30" s="25">
        <f>VLOOKUP($A30,'Exports, FOB'!$B:$AE,T$1,FALSE)+VLOOKUP($A30,'Imports, CIF'!$B:$AE,T$1,FALSE)</f>
        <v>87862.588870000007</v>
      </c>
      <c r="U30" s="25">
        <f>VLOOKUP($A30,'Exports, FOB'!$B:$AE,U$1,FALSE)+VLOOKUP($A30,'Imports, CIF'!$B:$AE,U$1,FALSE)</f>
        <v>96907.027447</v>
      </c>
      <c r="V30" s="25">
        <f>VLOOKUP($A30,'Exports, FOB'!$B:$AE,V$1,FALSE)+VLOOKUP($A30,'Imports, CIF'!$B:$AE,V$1,FALSE)</f>
        <v>116550.49610800001</v>
      </c>
      <c r="W30" s="25">
        <f>VLOOKUP($A30,'Exports, FOB'!$B:$AE,W$1,FALSE)+VLOOKUP($A30,'Imports, CIF'!$B:$AE,W$1,FALSE)</f>
        <v>109357.806513</v>
      </c>
      <c r="X30" s="25">
        <f>VLOOKUP($A30,'Exports, FOB'!$B:$AE,X$1,FALSE)+VLOOKUP($A30,'Imports, CIF'!$B:$AE,X$1,FALSE)</f>
        <v>110977.820691</v>
      </c>
      <c r="Y30" s="25">
        <f>VLOOKUP($A30,'Exports, FOB'!$B:$AE,Y$1,FALSE)+VLOOKUP($A30,'Imports, CIF'!$B:$AE,Y$1,FALSE)</f>
        <v>111156.504189</v>
      </c>
      <c r="Z30" s="25">
        <f>VLOOKUP($A30,'Exports, FOB'!$B:$AE,Z$1,FALSE)+VLOOKUP($A30,'Imports, CIF'!$B:$AE,Z$1,FALSE)</f>
        <v>99291.506227000005</v>
      </c>
      <c r="AA30" s="25">
        <f>VLOOKUP($A30,'Exports, FOB'!$B:$AE,AA$1,FALSE)+VLOOKUP($A30,'Imports, CIF'!$B:$AE,AA$1,FALSE)</f>
        <v>102543.41250400001</v>
      </c>
      <c r="AB30" s="25">
        <f>VLOOKUP($A30,'Exports, FOB'!$B:$AE,AB$1,FALSE)+VLOOKUP($A30,'Imports, CIF'!$B:$AE,AB$1,FALSE)</f>
        <v>109883.11277199999</v>
      </c>
      <c r="AC30" s="25">
        <f>VLOOKUP($A30,'Exports, FOB'!$B:$AE,AC$1,FALSE)+VLOOKUP($A30,'Imports, CIF'!$B:$AE,AC$1,FALSE)</f>
        <v>115243.543214</v>
      </c>
      <c r="AD30" s="25">
        <f>VLOOKUP($A30,'Exports, FOB'!$B:$AE,AD$1,FALSE)+VLOOKUP($A30,'Imports, CIF'!$B:$AE,AD$1,FALSE)</f>
        <v>111100.14670899999</v>
      </c>
    </row>
    <row r="31" spans="1:30" x14ac:dyDescent="0.15">
      <c r="A31" s="26" t="s">
        <v>106</v>
      </c>
      <c r="B31" s="25">
        <f>VLOOKUP($A31,'Exports, FOB'!$B:$AE,B$1,FALSE)+VLOOKUP($A31,'Imports, CIF'!$B:$AE,B$1,FALSE)</f>
        <v>3509.8053821489302</v>
      </c>
      <c r="C31" s="25">
        <f>VLOOKUP($A31,'Exports, FOB'!$B:$AE,C$1,FALSE)+VLOOKUP($A31,'Imports, CIF'!$B:$AE,C$1,FALSE)</f>
        <v>3619.645147313151</v>
      </c>
      <c r="D31" s="25">
        <f>VLOOKUP($A31,'Exports, FOB'!$B:$AE,D$1,FALSE)+VLOOKUP($A31,'Imports, CIF'!$B:$AE,D$1,FALSE)</f>
        <v>3935.8740568570702</v>
      </c>
      <c r="E31" s="25">
        <f>VLOOKUP($A31,'Exports, FOB'!$B:$AE,E$1,FALSE)+VLOOKUP($A31,'Imports, CIF'!$B:$AE,E$1,FALSE)</f>
        <v>4873.2589902355194</v>
      </c>
      <c r="F31" s="25">
        <f>VLOOKUP($A31,'Exports, FOB'!$B:$AE,F$1,FALSE)+VLOOKUP($A31,'Imports, CIF'!$B:$AE,F$1,FALSE)</f>
        <v>6019.9688181968177</v>
      </c>
      <c r="G31" s="25">
        <f>VLOOKUP($A31,'Exports, FOB'!$B:$AE,G$1,FALSE)+VLOOKUP($A31,'Imports, CIF'!$B:$AE,G$1,FALSE)</f>
        <v>5689.0209356657488</v>
      </c>
      <c r="H31" s="25">
        <f>VLOOKUP($A31,'Exports, FOB'!$B:$AE,H$1,FALSE)+VLOOKUP($A31,'Imports, CIF'!$B:$AE,H$1,FALSE)</f>
        <v>4680.1875554912694</v>
      </c>
      <c r="I31" s="25">
        <f>VLOOKUP($A31,'Exports, FOB'!$B:$AE,I$1,FALSE)+VLOOKUP($A31,'Imports, CIF'!$B:$AE,I$1,FALSE)</f>
        <v>3935.4944976960996</v>
      </c>
      <c r="J31" s="25">
        <f>VLOOKUP($A31,'Exports, FOB'!$B:$AE,J$1,FALSE)+VLOOKUP($A31,'Imports, CIF'!$B:$AE,J$1,FALSE)</f>
        <v>3725.6019999999999</v>
      </c>
      <c r="K31" s="25">
        <f>VLOOKUP($A31,'Exports, FOB'!$B:$AE,K$1,FALSE)+VLOOKUP($A31,'Imports, CIF'!$B:$AE,K$1,FALSE)</f>
        <v>3800.244608</v>
      </c>
      <c r="L31" s="25">
        <f>VLOOKUP($A31,'Exports, FOB'!$B:$AE,L$1,FALSE)+VLOOKUP($A31,'Imports, CIF'!$B:$AE,L$1,FALSE)</f>
        <v>4028.779137</v>
      </c>
      <c r="M31" s="25">
        <f>VLOOKUP($A31,'Exports, FOB'!$B:$AE,M$1,FALSE)+VLOOKUP($A31,'Imports, CIF'!$B:$AE,M$1,FALSE)</f>
        <v>3854.9202409999998</v>
      </c>
      <c r="N31" s="25">
        <f>VLOOKUP($A31,'Exports, FOB'!$B:$AE,N$1,FALSE)+VLOOKUP($A31,'Imports, CIF'!$B:$AE,N$1,FALSE)</f>
        <v>4252.4779319999998</v>
      </c>
      <c r="O31" s="25">
        <f>VLOOKUP($A31,'Exports, FOB'!$B:$AE,O$1,FALSE)+VLOOKUP($A31,'Imports, CIF'!$B:$AE,O$1,FALSE)</f>
        <v>4885.8278530000007</v>
      </c>
      <c r="P31" s="25">
        <f>VLOOKUP($A31,'Exports, FOB'!$B:$AE,P$1,FALSE)+VLOOKUP($A31,'Imports, CIF'!$B:$AE,P$1,FALSE)</f>
        <v>4763.8302329999997</v>
      </c>
      <c r="Q31" s="25">
        <f>VLOOKUP($A31,'Exports, FOB'!$B:$AE,Q$1,FALSE)+VLOOKUP($A31,'Imports, CIF'!$B:$AE,Q$1,FALSE)</f>
        <v>5243.457547</v>
      </c>
      <c r="R31" s="25">
        <f>VLOOKUP($A31,'Exports, FOB'!$B:$AE,R$1,FALSE)+VLOOKUP($A31,'Imports, CIF'!$B:$AE,R$1,FALSE)</f>
        <v>6625.0840049999997</v>
      </c>
      <c r="S31" s="25">
        <f>VLOOKUP($A31,'Exports, FOB'!$B:$AE,S$1,FALSE)+VLOOKUP($A31,'Imports, CIF'!$B:$AE,S$1,FALSE)</f>
        <v>7448.0985839999994</v>
      </c>
      <c r="T31" s="25">
        <f>VLOOKUP($A31,'Exports, FOB'!$B:$AE,T$1,FALSE)+VLOOKUP($A31,'Imports, CIF'!$B:$AE,T$1,FALSE)</f>
        <v>6038.4244410000001</v>
      </c>
      <c r="U31" s="25">
        <f>VLOOKUP($A31,'Exports, FOB'!$B:$AE,U$1,FALSE)+VLOOKUP($A31,'Imports, CIF'!$B:$AE,U$1,FALSE)</f>
        <v>7373.7661189999999</v>
      </c>
      <c r="V31" s="25">
        <f>VLOOKUP($A31,'Exports, FOB'!$B:$AE,V$1,FALSE)+VLOOKUP($A31,'Imports, CIF'!$B:$AE,V$1,FALSE)</f>
        <v>8488.6870999999992</v>
      </c>
      <c r="W31" s="25">
        <f>VLOOKUP($A31,'Exports, FOB'!$B:$AE,W$1,FALSE)+VLOOKUP($A31,'Imports, CIF'!$B:$AE,W$1,FALSE)</f>
        <v>9372.1827699999994</v>
      </c>
      <c r="X31" s="25">
        <f>VLOOKUP($A31,'Exports, FOB'!$B:$AE,X$1,FALSE)+VLOOKUP($A31,'Imports, CIF'!$B:$AE,X$1,FALSE)</f>
        <v>9502.360788</v>
      </c>
      <c r="Y31" s="25">
        <f>VLOOKUP($A31,'Exports, FOB'!$B:$AE,Y$1,FALSE)+VLOOKUP($A31,'Imports, CIF'!$B:$AE,Y$1,FALSE)</f>
        <v>10101.157315</v>
      </c>
      <c r="Z31" s="25">
        <f>VLOOKUP($A31,'Exports, FOB'!$B:$AE,Z$1,FALSE)+VLOOKUP($A31,'Imports, CIF'!$B:$AE,Z$1,FALSE)</f>
        <v>8970.887200000001</v>
      </c>
      <c r="AA31" s="25">
        <f>VLOOKUP($A31,'Exports, FOB'!$B:$AE,AA$1,FALSE)+VLOOKUP($A31,'Imports, CIF'!$B:$AE,AA$1,FALSE)</f>
        <v>9557.5427679999993</v>
      </c>
      <c r="AB31" s="25">
        <f>VLOOKUP($A31,'Exports, FOB'!$B:$AE,AB$1,FALSE)+VLOOKUP($A31,'Imports, CIF'!$B:$AE,AB$1,FALSE)</f>
        <v>10537.943861</v>
      </c>
      <c r="AC31" s="25">
        <f>VLOOKUP($A31,'Exports, FOB'!$B:$AE,AC$1,FALSE)+VLOOKUP($A31,'Imports, CIF'!$B:$AE,AC$1,FALSE)</f>
        <v>11591.734721000001</v>
      </c>
      <c r="AD31" s="25">
        <f>VLOOKUP($A31,'Exports, FOB'!$B:$AE,AD$1,FALSE)+VLOOKUP($A31,'Imports, CIF'!$B:$AE,AD$1,FALSE)</f>
        <v>10632.786488</v>
      </c>
    </row>
    <row r="32" spans="1:30" x14ac:dyDescent="0.15">
      <c r="A32" s="26" t="s">
        <v>131</v>
      </c>
      <c r="B32" s="25">
        <f>VLOOKUP($A32,'Exports, FOB'!$B:$AE,B$1,FALSE)+VLOOKUP($A32,'Imports, CIF'!$B:$AE,B$1,FALSE)</f>
        <v>8254.1787944765601</v>
      </c>
      <c r="C32" s="25">
        <f>VLOOKUP($A32,'Exports, FOB'!$B:$AE,C$1,FALSE)+VLOOKUP($A32,'Imports, CIF'!$B:$AE,C$1,FALSE)</f>
        <v>8617.9532395807109</v>
      </c>
      <c r="D32" s="25">
        <f>VLOOKUP($A32,'Exports, FOB'!$B:$AE,D$1,FALSE)+VLOOKUP($A32,'Imports, CIF'!$B:$AE,D$1,FALSE)</f>
        <v>9113.5667032681595</v>
      </c>
      <c r="E32" s="25">
        <f>VLOOKUP($A32,'Exports, FOB'!$B:$AE,E$1,FALSE)+VLOOKUP($A32,'Imports, CIF'!$B:$AE,E$1,FALSE)</f>
        <v>8353.9791082624506</v>
      </c>
      <c r="F32" s="25">
        <f>VLOOKUP($A32,'Exports, FOB'!$B:$AE,F$1,FALSE)+VLOOKUP($A32,'Imports, CIF'!$B:$AE,F$1,FALSE)</f>
        <v>11911.714032500387</v>
      </c>
      <c r="G32" s="25">
        <f>VLOOKUP($A32,'Exports, FOB'!$B:$AE,G$1,FALSE)+VLOOKUP($A32,'Imports, CIF'!$B:$AE,G$1,FALSE)</f>
        <v>13188.089966842281</v>
      </c>
      <c r="H32" s="25">
        <f>VLOOKUP($A32,'Exports, FOB'!$B:$AE,H$1,FALSE)+VLOOKUP($A32,'Imports, CIF'!$B:$AE,H$1,FALSE)</f>
        <v>13648.460080720452</v>
      </c>
      <c r="I32" s="25">
        <f>VLOOKUP($A32,'Exports, FOB'!$B:$AE,I$1,FALSE)+VLOOKUP($A32,'Imports, CIF'!$B:$AE,I$1,FALSE)</f>
        <v>13843.111167275034</v>
      </c>
      <c r="J32" s="25">
        <f>VLOOKUP($A32,'Exports, FOB'!$B:$AE,J$1,FALSE)+VLOOKUP($A32,'Imports, CIF'!$B:$AE,J$1,FALSE)</f>
        <v>12280.130000000001</v>
      </c>
      <c r="K32" s="25">
        <f>VLOOKUP($A32,'Exports, FOB'!$B:$AE,K$1,FALSE)+VLOOKUP($A32,'Imports, CIF'!$B:$AE,K$1,FALSE)</f>
        <v>13134.004477999999</v>
      </c>
      <c r="L32" s="25">
        <f>VLOOKUP($A32,'Exports, FOB'!$B:$AE,L$1,FALSE)+VLOOKUP($A32,'Imports, CIF'!$B:$AE,L$1,FALSE)</f>
        <v>10972.328646</v>
      </c>
      <c r="M32" s="25">
        <f>VLOOKUP($A32,'Exports, FOB'!$B:$AE,M$1,FALSE)+VLOOKUP($A32,'Imports, CIF'!$B:$AE,M$1,FALSE)</f>
        <v>13346.86184</v>
      </c>
      <c r="N32" s="25">
        <f>VLOOKUP($A32,'Exports, FOB'!$B:$AE,N$1,FALSE)+VLOOKUP($A32,'Imports, CIF'!$B:$AE,N$1,FALSE)</f>
        <v>17721.433305999999</v>
      </c>
      <c r="O32" s="25">
        <f>VLOOKUP($A32,'Exports, FOB'!$B:$AE,O$1,FALSE)+VLOOKUP($A32,'Imports, CIF'!$B:$AE,O$1,FALSE)</f>
        <v>23527.660275000002</v>
      </c>
      <c r="P32" s="25">
        <f>VLOOKUP($A32,'Exports, FOB'!$B:$AE,P$1,FALSE)+VLOOKUP($A32,'Imports, CIF'!$B:$AE,P$1,FALSE)</f>
        <v>24637.546584000003</v>
      </c>
      <c r="Q32" s="25">
        <f>VLOOKUP($A32,'Exports, FOB'!$B:$AE,Q$1,FALSE)+VLOOKUP($A32,'Imports, CIF'!$B:$AE,Q$1,FALSE)</f>
        <v>27961.422511999997</v>
      </c>
      <c r="R32" s="25">
        <f>VLOOKUP($A32,'Exports, FOB'!$B:$AE,R$1,FALSE)+VLOOKUP($A32,'Imports, CIF'!$B:$AE,R$1,FALSE)</f>
        <v>32658.458592000003</v>
      </c>
      <c r="S32" s="25">
        <f>VLOOKUP($A32,'Exports, FOB'!$B:$AE,S$1,FALSE)+VLOOKUP($A32,'Imports, CIF'!$B:$AE,S$1,FALSE)</f>
        <v>35105.431401000002</v>
      </c>
      <c r="T32" s="25">
        <f>VLOOKUP($A32,'Exports, FOB'!$B:$AE,T$1,FALSE)+VLOOKUP($A32,'Imports, CIF'!$B:$AE,T$1,FALSE)</f>
        <v>26401.529625000003</v>
      </c>
      <c r="U32" s="25">
        <f>VLOOKUP($A32,'Exports, FOB'!$B:$AE,U$1,FALSE)+VLOOKUP($A32,'Imports, CIF'!$B:$AE,U$1,FALSE)</f>
        <v>33108.142394000002</v>
      </c>
      <c r="V32" s="25">
        <f>VLOOKUP($A32,'Exports, FOB'!$B:$AE,V$1,FALSE)+VLOOKUP($A32,'Imports, CIF'!$B:$AE,V$1,FALSE)</f>
        <v>42619.697639999999</v>
      </c>
      <c r="W32" s="25">
        <f>VLOOKUP($A32,'Exports, FOB'!$B:$AE,W$1,FALSE)+VLOOKUP($A32,'Imports, CIF'!$B:$AE,W$1,FALSE)</f>
        <v>39411.245110999997</v>
      </c>
      <c r="X32" s="25">
        <f>VLOOKUP($A32,'Exports, FOB'!$B:$AE,X$1,FALSE)+VLOOKUP($A32,'Imports, CIF'!$B:$AE,X$1,FALSE)</f>
        <v>42897.733512999999</v>
      </c>
      <c r="Y32" s="25">
        <f>VLOOKUP($A32,'Exports, FOB'!$B:$AE,Y$1,FALSE)+VLOOKUP($A32,'Imports, CIF'!$B:$AE,Y$1,FALSE)</f>
        <v>41656.527851999999</v>
      </c>
      <c r="Z32" s="25">
        <f>VLOOKUP($A32,'Exports, FOB'!$B:$AE,Z$1,FALSE)+VLOOKUP($A32,'Imports, CIF'!$B:$AE,Z$1,FALSE)</f>
        <v>39349.455480000004</v>
      </c>
      <c r="AA32" s="25">
        <f>VLOOKUP($A32,'Exports, FOB'!$B:$AE,AA$1,FALSE)+VLOOKUP($A32,'Imports, CIF'!$B:$AE,AA$1,FALSE)</f>
        <v>39379.330980999999</v>
      </c>
      <c r="AB32" s="25">
        <f>VLOOKUP($A32,'Exports, FOB'!$B:$AE,AB$1,FALSE)+VLOOKUP($A32,'Imports, CIF'!$B:$AE,AB$1,FALSE)</f>
        <v>40358.032038999998</v>
      </c>
      <c r="AC32" s="25">
        <f>VLOOKUP($A32,'Exports, FOB'!$B:$AE,AC$1,FALSE)+VLOOKUP($A32,'Imports, CIF'!$B:$AE,AC$1,FALSE)</f>
        <v>39806.967795000004</v>
      </c>
      <c r="AD32" s="25">
        <f>VLOOKUP($A32,'Exports, FOB'!$B:$AE,AD$1,FALSE)+VLOOKUP($A32,'Imports, CIF'!$B:$AE,AD$1,FALSE)</f>
        <v>37324.467899999996</v>
      </c>
    </row>
    <row r="33" spans="1:33" x14ac:dyDescent="0.15">
      <c r="A33" s="26" t="s">
        <v>73</v>
      </c>
      <c r="B33" s="25">
        <f>VLOOKUP($A33,'Exports, FOB'!$B:$AE,B$1,FALSE)+VLOOKUP($A33,'Imports, CIF'!$B:$AE,B$1,FALSE)</f>
        <v>56480.90536768701</v>
      </c>
      <c r="C33" s="25">
        <f>VLOOKUP($A33,'Exports, FOB'!$B:$AE,C$1,FALSE)+VLOOKUP($A33,'Imports, CIF'!$B:$AE,C$1,FALSE)</f>
        <v>61310.822925266097</v>
      </c>
      <c r="D33" s="25">
        <f>VLOOKUP($A33,'Exports, FOB'!$B:$AE,D$1,FALSE)+VLOOKUP($A33,'Imports, CIF'!$B:$AE,D$1,FALSE)</f>
        <v>46747.797096242197</v>
      </c>
      <c r="E33" s="25">
        <f>VLOOKUP($A33,'Exports, FOB'!$B:$AE,E$1,FALSE)+VLOOKUP($A33,'Imports, CIF'!$B:$AE,E$1,FALSE)</f>
        <v>56235.832122634689</v>
      </c>
      <c r="F33" s="25">
        <f>VLOOKUP($A33,'Exports, FOB'!$B:$AE,F$1,FALSE)+VLOOKUP($A33,'Imports, CIF'!$B:$AE,F$1,FALSE)</f>
        <v>68901.749788086294</v>
      </c>
      <c r="G33" s="25">
        <f>VLOOKUP($A33,'Exports, FOB'!$B:$AE,G$1,FALSE)+VLOOKUP($A33,'Imports, CIF'!$B:$AE,G$1,FALSE)</f>
        <v>71273.950135065679</v>
      </c>
      <c r="H33" s="25">
        <f>VLOOKUP($A33,'Exports, FOB'!$B:$AE,H$1,FALSE)+VLOOKUP($A33,'Imports, CIF'!$B:$AE,H$1,FALSE)</f>
        <v>73593.575186823989</v>
      </c>
      <c r="I33" s="25">
        <f>VLOOKUP($A33,'Exports, FOB'!$B:$AE,I$1,FALSE)+VLOOKUP($A33,'Imports, CIF'!$B:$AE,I$1,FALSE)</f>
        <v>78537.377667255801</v>
      </c>
      <c r="J33" s="25">
        <f>VLOOKUP($A33,'Exports, FOB'!$B:$AE,J$1,FALSE)+VLOOKUP($A33,'Imports, CIF'!$B:$AE,J$1,FALSE)</f>
        <v>77643.073999999993</v>
      </c>
      <c r="K33" s="25">
        <f>VLOOKUP($A33,'Exports, FOB'!$B:$AE,K$1,FALSE)+VLOOKUP($A33,'Imports, CIF'!$B:$AE,K$1,FALSE)</f>
        <v>79529.856754999986</v>
      </c>
      <c r="L33" s="25">
        <f>VLOOKUP($A33,'Exports, FOB'!$B:$AE,L$1,FALSE)+VLOOKUP($A33,'Imports, CIF'!$B:$AE,L$1,FALSE)</f>
        <v>80751.308147000003</v>
      </c>
      <c r="M33" s="25">
        <f>VLOOKUP($A33,'Exports, FOB'!$B:$AE,M$1,FALSE)+VLOOKUP($A33,'Imports, CIF'!$B:$AE,M$1,FALSE)</f>
        <v>82516.081762999995</v>
      </c>
      <c r="N33" s="25">
        <f>VLOOKUP($A33,'Exports, FOB'!$B:$AE,N$1,FALSE)+VLOOKUP($A33,'Imports, CIF'!$B:$AE,N$1,FALSE)</f>
        <v>98914.073960000009</v>
      </c>
      <c r="O33" s="25">
        <f>VLOOKUP($A33,'Exports, FOB'!$B:$AE,O$1,FALSE)+VLOOKUP($A33,'Imports, CIF'!$B:$AE,O$1,FALSE)</f>
        <v>118130.286777</v>
      </c>
      <c r="P33" s="25">
        <f>VLOOKUP($A33,'Exports, FOB'!$B:$AE,P$1,FALSE)+VLOOKUP($A33,'Imports, CIF'!$B:$AE,P$1,FALSE)</f>
        <v>122610.732369</v>
      </c>
      <c r="Q33" s="25">
        <f>VLOOKUP($A33,'Exports, FOB'!$B:$AE,Q$1,FALSE)+VLOOKUP($A33,'Imports, CIF'!$B:$AE,Q$1,FALSE)</f>
        <v>132089.41837500001</v>
      </c>
      <c r="R33" s="25">
        <f>VLOOKUP($A33,'Exports, FOB'!$B:$AE,R$1,FALSE)+VLOOKUP($A33,'Imports, CIF'!$B:$AE,R$1,FALSE)</f>
        <v>153109.696352</v>
      </c>
      <c r="S33" s="25">
        <f>VLOOKUP($A33,'Exports, FOB'!$B:$AE,S$1,FALSE)+VLOOKUP($A33,'Imports, CIF'!$B:$AE,S$1,FALSE)</f>
        <v>155846.80442</v>
      </c>
      <c r="T33" s="25">
        <f>VLOOKUP($A33,'Exports, FOB'!$B:$AE,T$1,FALSE)+VLOOKUP($A33,'Imports, CIF'!$B:$AE,T$1,FALSE)</f>
        <v>117510.415157</v>
      </c>
      <c r="U33" s="25">
        <f>VLOOKUP($A33,'Exports, FOB'!$B:$AE,U$1,FALSE)+VLOOKUP($A33,'Imports, CIF'!$B:$AE,U$1,FALSE)</f>
        <v>126356.77968400001</v>
      </c>
      <c r="V33" s="25">
        <f>VLOOKUP($A33,'Exports, FOB'!$B:$AE,V$1,FALSE)+VLOOKUP($A33,'Imports, CIF'!$B:$AE,V$1,FALSE)</f>
        <v>150833.789625</v>
      </c>
      <c r="W33" s="25">
        <f>VLOOKUP($A33,'Exports, FOB'!$B:$AE,W$1,FALSE)+VLOOKUP($A33,'Imports, CIF'!$B:$AE,W$1,FALSE)</f>
        <v>144335.889792</v>
      </c>
      <c r="X33" s="25">
        <f>VLOOKUP($A33,'Exports, FOB'!$B:$AE,X$1,FALSE)+VLOOKUP($A33,'Imports, CIF'!$B:$AE,X$1,FALSE)</f>
        <v>148362.567205</v>
      </c>
      <c r="Y33" s="25">
        <f>VLOOKUP($A33,'Exports, FOB'!$B:$AE,Y$1,FALSE)+VLOOKUP($A33,'Imports, CIF'!$B:$AE,Y$1,FALSE)</f>
        <v>158096.316429</v>
      </c>
      <c r="Z33" s="25">
        <f>VLOOKUP($A33,'Exports, FOB'!$B:$AE,Z$1,FALSE)+VLOOKUP($A33,'Imports, CIF'!$B:$AE,Z$1,FALSE)</f>
        <v>143473.10277999999</v>
      </c>
      <c r="AA33" s="25">
        <f>VLOOKUP($A33,'Exports, FOB'!$B:$AE,AA$1,FALSE)+VLOOKUP($A33,'Imports, CIF'!$B:$AE,AA$1,FALSE)</f>
        <v>138578.74365600001</v>
      </c>
      <c r="AB33" s="25">
        <f>VLOOKUP($A33,'Exports, FOB'!$B:$AE,AB$1,FALSE)+VLOOKUP($A33,'Imports, CIF'!$B:$AE,AB$1,FALSE)</f>
        <v>143211.89426900001</v>
      </c>
      <c r="AC33" s="25">
        <f>VLOOKUP($A33,'Exports, FOB'!$B:$AE,AC$1,FALSE)+VLOOKUP($A33,'Imports, CIF'!$B:$AE,AC$1,FALSE)</f>
        <v>145344.25442700001</v>
      </c>
      <c r="AD33" s="25">
        <f>VLOOKUP($A33,'Exports, FOB'!$B:$AE,AD$1,FALSE)+VLOOKUP($A33,'Imports, CIF'!$B:$AE,AD$1,FALSE)</f>
        <v>134020.88258500001</v>
      </c>
    </row>
    <row r="34" spans="1:33" x14ac:dyDescent="0.15">
      <c r="A34" s="26" t="s">
        <v>74</v>
      </c>
      <c r="B34" s="25">
        <f>VLOOKUP($A34,'Exports, FOB'!$B:$AE,B$1,FALSE)+VLOOKUP($A34,'Imports, CIF'!$B:$AE,B$1,FALSE)</f>
        <v>51094.148174850809</v>
      </c>
      <c r="C34" s="25">
        <f>VLOOKUP($A34,'Exports, FOB'!$B:$AE,C$1,FALSE)+VLOOKUP($A34,'Imports, CIF'!$B:$AE,C$1,FALSE)</f>
        <v>54467.4396054506</v>
      </c>
      <c r="D34" s="25">
        <f>VLOOKUP($A34,'Exports, FOB'!$B:$AE,D$1,FALSE)+VLOOKUP($A34,'Imports, CIF'!$B:$AE,D$1,FALSE)</f>
        <v>52484.186548224898</v>
      </c>
      <c r="E34" s="25">
        <f>VLOOKUP($A34,'Exports, FOB'!$B:$AE,E$1,FALSE)+VLOOKUP($A34,'Imports, CIF'!$B:$AE,E$1,FALSE)</f>
        <v>60968.634903762497</v>
      </c>
      <c r="F34" s="25">
        <f>VLOOKUP($A34,'Exports, FOB'!$B:$AE,F$1,FALSE)+VLOOKUP($A34,'Imports, CIF'!$B:$AE,F$1,FALSE)</f>
        <v>69540.44896444412</v>
      </c>
      <c r="G34" s="25">
        <f>VLOOKUP($A34,'Exports, FOB'!$B:$AE,G$1,FALSE)+VLOOKUP($A34,'Imports, CIF'!$B:$AE,G$1,FALSE)</f>
        <v>72478.211827226492</v>
      </c>
      <c r="H34" s="25">
        <f>VLOOKUP($A34,'Exports, FOB'!$B:$AE,H$1,FALSE)+VLOOKUP($A34,'Imports, CIF'!$B:$AE,H$1,FALSE)</f>
        <v>77927.622486730601</v>
      </c>
      <c r="I34" s="25">
        <f>VLOOKUP($A34,'Exports, FOB'!$B:$AE,I$1,FALSE)+VLOOKUP($A34,'Imports, CIF'!$B:$AE,I$1,FALSE)</f>
        <v>89198.323400330046</v>
      </c>
      <c r="J34" s="25">
        <f>VLOOKUP($A34,'Exports, FOB'!$B:$AE,J$1,FALSE)+VLOOKUP($A34,'Imports, CIF'!$B:$AE,J$1,FALSE)</f>
        <v>93554.109999999986</v>
      </c>
      <c r="K34" s="25">
        <f>VLOOKUP($A34,'Exports, FOB'!$B:$AE,K$1,FALSE)+VLOOKUP($A34,'Imports, CIF'!$B:$AE,K$1,FALSE)</f>
        <v>92817.360260000001</v>
      </c>
      <c r="L34" s="25">
        <f>VLOOKUP($A34,'Exports, FOB'!$B:$AE,L$1,FALSE)+VLOOKUP($A34,'Imports, CIF'!$B:$AE,L$1,FALSE)</f>
        <v>94771.975590000002</v>
      </c>
      <c r="M34" s="25">
        <f>VLOOKUP($A34,'Exports, FOB'!$B:$AE,M$1,FALSE)+VLOOKUP($A34,'Imports, CIF'!$B:$AE,M$1,FALSE)</f>
        <v>95297.262791000001</v>
      </c>
      <c r="N34" s="25">
        <f>VLOOKUP($A34,'Exports, FOB'!$B:$AE,N$1,FALSE)+VLOOKUP($A34,'Imports, CIF'!$B:$AE,N$1,FALSE)</f>
        <v>104931.056514</v>
      </c>
      <c r="O34" s="25">
        <f>VLOOKUP($A34,'Exports, FOB'!$B:$AE,O$1,FALSE)+VLOOKUP($A34,'Imports, CIF'!$B:$AE,O$1,FALSE)</f>
        <v>120220.115647</v>
      </c>
      <c r="P34" s="25">
        <f>VLOOKUP($A34,'Exports, FOB'!$B:$AE,P$1,FALSE)+VLOOKUP($A34,'Imports, CIF'!$B:$AE,P$1,FALSE)</f>
        <v>125112.544825</v>
      </c>
      <c r="Q34" s="25">
        <f>VLOOKUP($A34,'Exports, FOB'!$B:$AE,Q$1,FALSE)+VLOOKUP($A34,'Imports, CIF'!$B:$AE,Q$1,FALSE)</f>
        <v>138149.52918300001</v>
      </c>
      <c r="R34" s="25">
        <f>VLOOKUP($A34,'Exports, FOB'!$B:$AE,R$1,FALSE)+VLOOKUP($A34,'Imports, CIF'!$B:$AE,R$1,FALSE)</f>
        <v>147723.81579699999</v>
      </c>
      <c r="S34" s="25">
        <f>VLOOKUP($A34,'Exports, FOB'!$B:$AE,S$1,FALSE)+VLOOKUP($A34,'Imports, CIF'!$B:$AE,S$1,FALSE)</f>
        <v>155163.87782300002</v>
      </c>
      <c r="T34" s="25">
        <f>VLOOKUP($A34,'Exports, FOB'!$B:$AE,T$1,FALSE)+VLOOKUP($A34,'Imports, CIF'!$B:$AE,T$1,FALSE)</f>
        <v>114493.647889</v>
      </c>
      <c r="U34" s="25">
        <f>VLOOKUP($A34,'Exports, FOB'!$B:$AE,U$1,FALSE)+VLOOKUP($A34,'Imports, CIF'!$B:$AE,U$1,FALSE)</f>
        <v>129105.133481</v>
      </c>
      <c r="V34" s="25">
        <f>VLOOKUP($A34,'Exports, FOB'!$B:$AE,V$1,FALSE)+VLOOKUP($A34,'Imports, CIF'!$B:$AE,V$1,FALSE)</f>
        <v>151530.35552899999</v>
      </c>
      <c r="W34" s="25">
        <f>VLOOKUP($A34,'Exports, FOB'!$B:$AE,W$1,FALSE)+VLOOKUP($A34,'Imports, CIF'!$B:$AE,W$1,FALSE)</f>
        <v>160030.723562</v>
      </c>
      <c r="X34" s="25">
        <f>VLOOKUP($A34,'Exports, FOB'!$B:$AE,X$1,FALSE)+VLOOKUP($A34,'Imports, CIF'!$B:$AE,X$1,FALSE)</f>
        <v>167804.556408</v>
      </c>
      <c r="Y34" s="25">
        <f>VLOOKUP($A34,'Exports, FOB'!$B:$AE,Y$1,FALSE)+VLOOKUP($A34,'Imports, CIF'!$B:$AE,Y$1,FALSE)</f>
        <v>177196.507713</v>
      </c>
      <c r="Z34" s="25">
        <f>VLOOKUP($A34,'Exports, FOB'!$B:$AE,Z$1,FALSE)+VLOOKUP($A34,'Imports, CIF'!$B:$AE,Z$1,FALSE)</f>
        <v>176984.18150100001</v>
      </c>
      <c r="AA34" s="25">
        <f>VLOOKUP($A34,'Exports, FOB'!$B:$AE,AA$1,FALSE)+VLOOKUP($A34,'Imports, CIF'!$B:$AE,AA$1,FALSE)</f>
        <v>166715.91097500001</v>
      </c>
      <c r="AB34" s="25">
        <f>VLOOKUP($A34,'Exports, FOB'!$B:$AE,AB$1,FALSE)+VLOOKUP($A34,'Imports, CIF'!$B:$AE,AB$1,FALSE)</f>
        <v>179195.280872</v>
      </c>
      <c r="AC34" s="25">
        <f>VLOOKUP($A34,'Exports, FOB'!$B:$AE,AC$1,FALSE)+VLOOKUP($A34,'Imports, CIF'!$B:$AE,AC$1,FALSE)</f>
        <v>192665.28869699998</v>
      </c>
      <c r="AD34" s="25">
        <f>VLOOKUP($A34,'Exports, FOB'!$B:$AE,AD$1,FALSE)+VLOOKUP($A34,'Imports, CIF'!$B:$AE,AD$1,FALSE)</f>
        <v>194297.83723599999</v>
      </c>
    </row>
    <row r="36" spans="1:33" x14ac:dyDescent="0.15">
      <c r="A36" s="20" t="s">
        <v>542</v>
      </c>
      <c r="B36" s="27">
        <f t="shared" ref="B36:AD36" si="1">SUM(B3:B34)</f>
        <v>598630.11818253307</v>
      </c>
      <c r="C36" s="27">
        <f t="shared" si="1"/>
        <v>631578.05386063945</v>
      </c>
      <c r="D36" s="27">
        <f t="shared" si="1"/>
        <v>521745.54987618967</v>
      </c>
      <c r="E36" s="27">
        <f t="shared" si="1"/>
        <v>596107.80708579742</v>
      </c>
      <c r="F36" s="27">
        <f t="shared" si="1"/>
        <v>709146.1143525386</v>
      </c>
      <c r="G36" s="27">
        <f t="shared" si="1"/>
        <v>712461.05473975069</v>
      </c>
      <c r="H36" s="27">
        <f t="shared" si="1"/>
        <v>698713.10326042806</v>
      </c>
      <c r="I36" s="27">
        <f t="shared" si="1"/>
        <v>742930.99192368402</v>
      </c>
      <c r="J36" s="27">
        <f t="shared" si="1"/>
        <v>791801.50399999996</v>
      </c>
      <c r="K36" s="27">
        <f t="shared" si="1"/>
        <v>824643.02996099996</v>
      </c>
      <c r="L36" s="27">
        <f t="shared" si="1"/>
        <v>821569.263286</v>
      </c>
      <c r="M36" s="27">
        <f t="shared" si="1"/>
        <v>858555.15973299975</v>
      </c>
      <c r="N36" s="27">
        <f t="shared" si="1"/>
        <v>1047002.2356799999</v>
      </c>
      <c r="O36" s="27">
        <f t="shared" si="1"/>
        <v>1258899.417315</v>
      </c>
      <c r="P36" s="27">
        <f t="shared" si="1"/>
        <v>1341147.431201</v>
      </c>
      <c r="Q36" s="27">
        <f t="shared" si="1"/>
        <v>1524491.4063879999</v>
      </c>
      <c r="R36" s="27">
        <f t="shared" si="1"/>
        <v>1781445.8249129995</v>
      </c>
      <c r="S36" s="27">
        <f t="shared" si="1"/>
        <v>1941249.4554949997</v>
      </c>
      <c r="T36" s="27">
        <f t="shared" si="1"/>
        <v>1533803.2637160004</v>
      </c>
      <c r="U36" s="27">
        <f t="shared" si="1"/>
        <v>1733121.1526440002</v>
      </c>
      <c r="V36" s="27">
        <f t="shared" si="1"/>
        <v>2031036.9318909997</v>
      </c>
      <c r="W36" s="27">
        <f t="shared" si="1"/>
        <v>1890894.6947420002</v>
      </c>
      <c r="X36" s="27">
        <f t="shared" si="1"/>
        <v>1929297.60011</v>
      </c>
      <c r="Y36" s="27">
        <f t="shared" si="1"/>
        <v>1980230.9685069995</v>
      </c>
      <c r="Z36" s="27">
        <f t="shared" si="1"/>
        <v>1754657.3095049998</v>
      </c>
      <c r="AA36" s="27">
        <f t="shared" si="1"/>
        <v>1750353.4106970001</v>
      </c>
      <c r="AB36" s="27">
        <f t="shared" si="1"/>
        <v>1898949.0679119998</v>
      </c>
      <c r="AC36" s="27">
        <f t="shared" si="1"/>
        <v>2055714.0804880003</v>
      </c>
      <c r="AD36" s="27">
        <f t="shared" si="1"/>
        <v>1966588.648968</v>
      </c>
    </row>
    <row r="38" spans="1:33" x14ac:dyDescent="0.15">
      <c r="B38" s="23" t="s">
        <v>3</v>
      </c>
      <c r="C38" s="23" t="s">
        <v>4</v>
      </c>
      <c r="D38" s="23" t="s">
        <v>5</v>
      </c>
      <c r="E38" s="23" t="s">
        <v>6</v>
      </c>
      <c r="F38" s="23" t="s">
        <v>7</v>
      </c>
      <c r="G38" s="23" t="s">
        <v>8</v>
      </c>
      <c r="H38" s="23" t="s">
        <v>9</v>
      </c>
      <c r="I38" s="23" t="s">
        <v>10</v>
      </c>
      <c r="J38" s="23" t="s">
        <v>11</v>
      </c>
      <c r="K38" s="23" t="s">
        <v>12</v>
      </c>
      <c r="L38" s="23" t="s">
        <v>13</v>
      </c>
      <c r="M38" s="23" t="s">
        <v>14</v>
      </c>
      <c r="N38" s="23" t="s">
        <v>15</v>
      </c>
      <c r="O38" s="23" t="s">
        <v>16</v>
      </c>
      <c r="P38" s="23" t="s">
        <v>17</v>
      </c>
      <c r="Q38" s="23" t="s">
        <v>18</v>
      </c>
      <c r="R38" s="23" t="s">
        <v>19</v>
      </c>
      <c r="S38" s="23" t="s">
        <v>20</v>
      </c>
      <c r="T38" s="23" t="s">
        <v>21</v>
      </c>
      <c r="U38" s="23" t="s">
        <v>22</v>
      </c>
      <c r="V38" s="23" t="s">
        <v>23</v>
      </c>
      <c r="W38" s="23" t="s">
        <v>24</v>
      </c>
      <c r="X38" s="23" t="s">
        <v>25</v>
      </c>
      <c r="Y38" s="23" t="s">
        <v>26</v>
      </c>
      <c r="Z38" s="23" t="s">
        <v>27</v>
      </c>
      <c r="AA38" s="23" t="s">
        <v>28</v>
      </c>
      <c r="AB38" s="23" t="s">
        <v>29</v>
      </c>
      <c r="AC38" s="23" t="s">
        <v>30</v>
      </c>
      <c r="AD38" s="24" t="s">
        <v>31</v>
      </c>
      <c r="AF38" s="21" t="s">
        <v>543</v>
      </c>
    </row>
    <row r="39" spans="1:33" x14ac:dyDescent="0.15">
      <c r="A39" s="22" t="s">
        <v>220</v>
      </c>
      <c r="B39" s="20">
        <f t="shared" ref="B39:AD47" si="2">B3/B$36</f>
        <v>3.245359000428479E-3</v>
      </c>
      <c r="C39" s="20">
        <f t="shared" si="2"/>
        <v>3.4875593015889356E-3</v>
      </c>
      <c r="D39" s="20">
        <f t="shared" si="2"/>
        <v>3.6709137743353441E-3</v>
      </c>
      <c r="E39" s="20">
        <f t="shared" si="2"/>
        <v>3.5498120900909029E-3</v>
      </c>
      <c r="F39" s="20">
        <f t="shared" si="2"/>
        <v>3.2372501776168584E-3</v>
      </c>
      <c r="G39" s="20">
        <f t="shared" si="2"/>
        <v>3.3883805079465176E-3</v>
      </c>
      <c r="H39" s="20">
        <f t="shared" si="2"/>
        <v>3.5877117130609288E-3</v>
      </c>
      <c r="I39" s="20">
        <f t="shared" si="2"/>
        <v>3.7088655673547344E-3</v>
      </c>
      <c r="J39" s="20">
        <f t="shared" si="2"/>
        <v>2.8119913750504827E-3</v>
      </c>
      <c r="K39" s="20">
        <f t="shared" si="2"/>
        <v>2.2572700688297015E-3</v>
      </c>
      <c r="L39" s="20">
        <f t="shared" si="2"/>
        <v>1.8547081738494319E-3</v>
      </c>
      <c r="M39" s="20">
        <f t="shared" si="2"/>
        <v>1.3511726938555276E-3</v>
      </c>
      <c r="N39" s="20">
        <f t="shared" si="2"/>
        <v>1.4286626924234879E-3</v>
      </c>
      <c r="O39" s="20">
        <f t="shared" si="2"/>
        <v>1.6129821811585688E-3</v>
      </c>
      <c r="P39" s="20">
        <f t="shared" si="2"/>
        <v>1.6130140815784658E-3</v>
      </c>
      <c r="Q39" s="20">
        <f t="shared" si="2"/>
        <v>1.8635278336734367E-3</v>
      </c>
      <c r="R39" s="20">
        <f t="shared" si="2"/>
        <v>2.1927774498507542E-3</v>
      </c>
      <c r="S39" s="20">
        <f t="shared" si="2"/>
        <v>2.3588788128377637E-3</v>
      </c>
      <c r="T39" s="20">
        <f t="shared" si="2"/>
        <v>2.2164484281795549E-3</v>
      </c>
      <c r="U39" s="20">
        <f t="shared" si="2"/>
        <v>2.8750279513918716E-3</v>
      </c>
      <c r="V39" s="20">
        <f t="shared" si="2"/>
        <v>3.0670980237666673E-3</v>
      </c>
      <c r="W39" s="20">
        <f t="shared" si="2"/>
        <v>2.8416274491336172E-3</v>
      </c>
      <c r="X39" s="20">
        <f t="shared" si="2"/>
        <v>2.8295450176731417E-3</v>
      </c>
      <c r="Y39" s="20">
        <f t="shared" si="2"/>
        <v>2.4720961210352348E-3</v>
      </c>
      <c r="Z39" s="20">
        <f t="shared" si="2"/>
        <v>2.4508691382097744E-3</v>
      </c>
      <c r="AA39" s="20">
        <f t="shared" si="2"/>
        <v>2.3600914425361769E-3</v>
      </c>
      <c r="AB39" s="20">
        <f t="shared" si="2"/>
        <v>2.3148383036062062E-3</v>
      </c>
      <c r="AC39" s="20">
        <f t="shared" si="2"/>
        <v>2.2444653547854768E-3</v>
      </c>
      <c r="AD39" s="20">
        <f t="shared" si="2"/>
        <v>1.7834656972318724E-3</v>
      </c>
      <c r="AF39" s="21">
        <f t="shared" ref="AF39:AF70" si="3">AVERAGE(B39:AD39)</f>
        <v>2.5750486352786183E-3</v>
      </c>
      <c r="AG39" s="21" t="str">
        <f>A39</f>
        <v>Argentina</v>
      </c>
    </row>
    <row r="40" spans="1:33" x14ac:dyDescent="0.15">
      <c r="A40" s="26" t="s">
        <v>32</v>
      </c>
      <c r="B40" s="20">
        <f t="shared" si="2"/>
        <v>5.4376453736942288E-3</v>
      </c>
      <c r="C40" s="20">
        <f t="shared" si="2"/>
        <v>6.0920186521749341E-3</v>
      </c>
      <c r="D40" s="20">
        <f t="shared" si="2"/>
        <v>6.6019233363568451E-3</v>
      </c>
      <c r="E40" s="20">
        <f t="shared" si="2"/>
        <v>6.7781706690245554E-3</v>
      </c>
      <c r="F40" s="20">
        <f t="shared" si="2"/>
        <v>6.8714035471073949E-3</v>
      </c>
      <c r="G40" s="20">
        <f t="shared" si="2"/>
        <v>6.3564155386827605E-3</v>
      </c>
      <c r="H40" s="20">
        <f t="shared" si="2"/>
        <v>6.554419097580564E-3</v>
      </c>
      <c r="I40" s="20">
        <f t="shared" si="2"/>
        <v>6.477503643902335E-3</v>
      </c>
      <c r="J40" s="20">
        <f t="shared" si="2"/>
        <v>5.7505927647240242E-3</v>
      </c>
      <c r="K40" s="20">
        <f t="shared" si="2"/>
        <v>4.772928621231594E-3</v>
      </c>
      <c r="L40" s="20">
        <f t="shared" si="2"/>
        <v>4.9231989288673825E-3</v>
      </c>
      <c r="M40" s="20">
        <f t="shared" si="2"/>
        <v>5.3463688057357687E-3</v>
      </c>
      <c r="N40" s="20">
        <f t="shared" si="2"/>
        <v>5.4263586699125586E-3</v>
      </c>
      <c r="O40" s="20">
        <f t="shared" si="2"/>
        <v>5.4975781470778633E-3</v>
      </c>
      <c r="P40" s="20">
        <f t="shared" si="2"/>
        <v>5.3855405557701932E-3</v>
      </c>
      <c r="Q40" s="20">
        <f t="shared" si="2"/>
        <v>5.3348507508280954E-3</v>
      </c>
      <c r="R40" s="20">
        <f t="shared" si="2"/>
        <v>5.2602767802145461E-3</v>
      </c>
      <c r="S40" s="20">
        <f t="shared" si="2"/>
        <v>5.850987542507134E-3</v>
      </c>
      <c r="T40" s="20">
        <f t="shared" si="2"/>
        <v>6.8745314196647618E-3</v>
      </c>
      <c r="U40" s="20">
        <f t="shared" si="2"/>
        <v>7.1629771715965079E-3</v>
      </c>
      <c r="V40" s="20">
        <f t="shared" si="2"/>
        <v>7.1060209685909143E-3</v>
      </c>
      <c r="W40" s="20">
        <f t="shared" si="2"/>
        <v>7.7241333140409619E-3</v>
      </c>
      <c r="X40" s="20">
        <f t="shared" si="2"/>
        <v>7.0842110622128685E-3</v>
      </c>
      <c r="Y40" s="20">
        <f t="shared" si="2"/>
        <v>6.1763283008452611E-3</v>
      </c>
      <c r="Z40" s="20">
        <f t="shared" si="2"/>
        <v>6.203968644493304E-3</v>
      </c>
      <c r="AA40" s="20">
        <f t="shared" si="2"/>
        <v>6.6816799473329606E-3</v>
      </c>
      <c r="AB40" s="20">
        <f t="shared" si="2"/>
        <v>6.8047451758189124E-3</v>
      </c>
      <c r="AC40" s="20">
        <f t="shared" si="2"/>
        <v>6.7875901300864048E-3</v>
      </c>
      <c r="AD40" s="20">
        <f t="shared" si="2"/>
        <v>6.4654964299078977E-3</v>
      </c>
      <c r="AF40" s="21">
        <f t="shared" si="3"/>
        <v>6.1996504824132249E-3</v>
      </c>
      <c r="AG40" s="21" t="str">
        <f t="shared" ref="AG40:AG70" si="4">A40</f>
        <v>Australia</v>
      </c>
    </row>
    <row r="41" spans="1:33" x14ac:dyDescent="0.15">
      <c r="A41" s="26" t="s">
        <v>36</v>
      </c>
      <c r="B41" s="20">
        <f t="shared" si="2"/>
        <v>6.7068517060392838E-2</v>
      </c>
      <c r="C41" s="20">
        <f t="shared" si="2"/>
        <v>6.9025637173871709E-2</v>
      </c>
      <c r="D41" s="20">
        <f t="shared" si="2"/>
        <v>7.6727328760499744E-2</v>
      </c>
      <c r="E41" s="20">
        <f t="shared" si="2"/>
        <v>7.1776254611137139E-2</v>
      </c>
      <c r="F41" s="20">
        <f t="shared" si="2"/>
        <v>6.153897824653163E-2</v>
      </c>
      <c r="G41" s="20">
        <f t="shared" si="2"/>
        <v>6.3944443796189396E-2</v>
      </c>
      <c r="H41" s="20">
        <f t="shared" si="2"/>
        <v>6.0846902681744565E-2</v>
      </c>
      <c r="I41" s="20">
        <f t="shared" si="2"/>
        <v>6.2973879084828377E-2</v>
      </c>
      <c r="J41" s="20">
        <f t="shared" si="2"/>
        <v>5.9999846880816228E-2</v>
      </c>
      <c r="K41" s="20">
        <f t="shared" si="2"/>
        <v>6.0016329807990543E-2</v>
      </c>
      <c r="L41" s="20">
        <f t="shared" si="2"/>
        <v>5.9909361619905108E-2</v>
      </c>
      <c r="M41" s="20">
        <f t="shared" si="2"/>
        <v>6.1599776526236417E-2</v>
      </c>
      <c r="N41" s="20">
        <f t="shared" si="2"/>
        <v>6.3230629138058311E-2</v>
      </c>
      <c r="O41" s="20">
        <f t="shared" si="2"/>
        <v>6.4653162550979457E-2</v>
      </c>
      <c r="P41" s="20">
        <f t="shared" si="2"/>
        <v>6.4927632067282803E-2</v>
      </c>
      <c r="Q41" s="20">
        <f t="shared" si="2"/>
        <v>6.6180079200998887E-2</v>
      </c>
      <c r="R41" s="20">
        <f t="shared" si="2"/>
        <v>6.6680458214215532E-2</v>
      </c>
      <c r="S41" s="20">
        <f t="shared" si="2"/>
        <v>6.7968141937407939E-2</v>
      </c>
      <c r="T41" s="20">
        <f t="shared" si="2"/>
        <v>6.7830661447375748E-2</v>
      </c>
      <c r="U41" s="20">
        <f t="shared" si="2"/>
        <v>6.657305769419572E-2</v>
      </c>
      <c r="V41" s="20">
        <f t="shared" si="2"/>
        <v>6.6606213930362979E-2</v>
      </c>
      <c r="W41" s="20">
        <f t="shared" si="2"/>
        <v>6.4860550257524532E-2</v>
      </c>
      <c r="X41" s="20">
        <f t="shared" si="2"/>
        <v>6.5589864238562834E-2</v>
      </c>
      <c r="Y41" s="20">
        <f t="shared" si="2"/>
        <v>6.3322588576897501E-2</v>
      </c>
      <c r="Z41" s="20">
        <f t="shared" si="2"/>
        <v>6.2026843098897354E-2</v>
      </c>
      <c r="AA41" s="20">
        <f t="shared" si="2"/>
        <v>6.4024440311385433E-2</v>
      </c>
      <c r="AB41" s="20">
        <f t="shared" si="2"/>
        <v>6.3725292510903642E-2</v>
      </c>
      <c r="AC41" s="20">
        <f t="shared" si="2"/>
        <v>6.4324376781818654E-2</v>
      </c>
      <c r="AD41" s="20">
        <f t="shared" si="2"/>
        <v>6.5136137091109769E-2</v>
      </c>
      <c r="AF41" s="21">
        <f t="shared" si="3"/>
        <v>6.4934047768900716E-2</v>
      </c>
      <c r="AG41" s="21" t="str">
        <f t="shared" si="4"/>
        <v>Austria</v>
      </c>
    </row>
    <row r="42" spans="1:33" x14ac:dyDescent="0.15">
      <c r="A42" s="26" t="s">
        <v>37</v>
      </c>
      <c r="B42" s="20">
        <f t="shared" si="2"/>
        <v>0</v>
      </c>
      <c r="C42" s="20">
        <f t="shared" si="2"/>
        <v>0</v>
      </c>
      <c r="D42" s="20">
        <f t="shared" si="2"/>
        <v>0</v>
      </c>
      <c r="E42" s="20">
        <f t="shared" si="2"/>
        <v>0</v>
      </c>
      <c r="F42" s="20">
        <f t="shared" si="2"/>
        <v>0</v>
      </c>
      <c r="G42" s="20">
        <f t="shared" si="2"/>
        <v>0</v>
      </c>
      <c r="H42" s="20">
        <f t="shared" si="2"/>
        <v>0</v>
      </c>
      <c r="I42" s="20">
        <f t="shared" si="2"/>
        <v>0</v>
      </c>
      <c r="J42" s="20">
        <f t="shared" si="2"/>
        <v>6.4449304203392871E-2</v>
      </c>
      <c r="K42" s="20">
        <f t="shared" si="2"/>
        <v>6.6877849360599373E-2</v>
      </c>
      <c r="L42" s="20">
        <f t="shared" si="2"/>
        <v>7.0652744177447782E-2</v>
      </c>
      <c r="M42" s="20">
        <f t="shared" si="2"/>
        <v>7.4569724020888933E-2</v>
      </c>
      <c r="N42" s="20">
        <f t="shared" si="2"/>
        <v>7.9481283170281622E-2</v>
      </c>
      <c r="O42" s="20">
        <f t="shared" si="2"/>
        <v>8.2668319141782132E-2</v>
      </c>
      <c r="P42" s="20">
        <f t="shared" si="2"/>
        <v>8.3084842070804327E-2</v>
      </c>
      <c r="Q42" s="20">
        <f t="shared" si="2"/>
        <v>8.1850697832823296E-2</v>
      </c>
      <c r="R42" s="20">
        <f t="shared" si="2"/>
        <v>8.3464638187502257E-2</v>
      </c>
      <c r="S42" s="20">
        <f t="shared" si="2"/>
        <v>8.2105488008679339E-2</v>
      </c>
      <c r="T42" s="20">
        <f t="shared" si="2"/>
        <v>8.1432646490395555E-2</v>
      </c>
      <c r="U42" s="20">
        <f t="shared" si="2"/>
        <v>7.4623162616010041E-2</v>
      </c>
      <c r="V42" s="20">
        <f t="shared" si="2"/>
        <v>7.2118591861165107E-2</v>
      </c>
      <c r="W42" s="20">
        <f t="shared" si="2"/>
        <v>6.856873128077115E-2</v>
      </c>
      <c r="X42" s="20">
        <f t="shared" si="2"/>
        <v>6.8299101316192545E-2</v>
      </c>
      <c r="Y42" s="20">
        <f t="shared" si="2"/>
        <v>6.613202856469573E-2</v>
      </c>
      <c r="Z42" s="20">
        <f t="shared" si="2"/>
        <v>6.1718501863791665E-2</v>
      </c>
      <c r="AA42" s="20">
        <f t="shared" si="2"/>
        <v>6.2954778515340232E-2</v>
      </c>
      <c r="AB42" s="20">
        <f t="shared" si="2"/>
        <v>6.2705097936053791E-2</v>
      </c>
      <c r="AC42" s="20">
        <f t="shared" si="2"/>
        <v>6.3561664245633753E-2</v>
      </c>
      <c r="AD42" s="20">
        <f t="shared" si="2"/>
        <v>6.3691438153438723E-2</v>
      </c>
      <c r="AF42" s="21">
        <f t="shared" si="3"/>
        <v>5.2241745966127247E-2</v>
      </c>
      <c r="AG42" s="21" t="str">
        <f t="shared" si="4"/>
        <v>Belgium</v>
      </c>
    </row>
    <row r="43" spans="1:33" x14ac:dyDescent="0.15">
      <c r="A43" s="26" t="s">
        <v>227</v>
      </c>
      <c r="B43" s="20">
        <f t="shared" si="2"/>
        <v>8.5373941101359752E-3</v>
      </c>
      <c r="C43" s="20">
        <f t="shared" si="2"/>
        <v>8.4297460832416654E-3</v>
      </c>
      <c r="D43" s="20">
        <f t="shared" si="2"/>
        <v>1.0059924506777649E-2</v>
      </c>
      <c r="E43" s="20">
        <f t="shared" si="2"/>
        <v>1.0560846524780922E-2</v>
      </c>
      <c r="F43" s="20">
        <f t="shared" si="2"/>
        <v>1.2042122162927292E-2</v>
      </c>
      <c r="G43" s="20">
        <f t="shared" si="2"/>
        <v>1.1283987959668116E-2</v>
      </c>
      <c r="H43" s="20">
        <f t="shared" si="2"/>
        <v>1.2799618651718574E-2</v>
      </c>
      <c r="I43" s="20">
        <f t="shared" si="2"/>
        <v>1.2577256402958824E-2</v>
      </c>
      <c r="J43" s="20">
        <f t="shared" si="2"/>
        <v>1.0566237823160286E-2</v>
      </c>
      <c r="K43" s="20">
        <f t="shared" si="2"/>
        <v>9.0044346101502519E-3</v>
      </c>
      <c r="L43" s="20">
        <f t="shared" si="2"/>
        <v>9.671246526702185E-3</v>
      </c>
      <c r="M43" s="20">
        <f t="shared" si="2"/>
        <v>8.5787268523207331E-3</v>
      </c>
      <c r="N43" s="20">
        <f t="shared" si="2"/>
        <v>7.6632720882290912E-3</v>
      </c>
      <c r="O43" s="20">
        <f t="shared" si="2"/>
        <v>7.9610879512324526E-3</v>
      </c>
      <c r="P43" s="20">
        <f t="shared" si="2"/>
        <v>9.086974711711257E-3</v>
      </c>
      <c r="Q43" s="20">
        <f t="shared" si="2"/>
        <v>8.8806606539534039E-3</v>
      </c>
      <c r="R43" s="20">
        <f t="shared" si="2"/>
        <v>1.0032220636219913E-2</v>
      </c>
      <c r="S43" s="20">
        <f t="shared" si="2"/>
        <v>1.1788465201225111E-2</v>
      </c>
      <c r="T43" s="20">
        <f t="shared" si="2"/>
        <v>1.1222022635614269E-2</v>
      </c>
      <c r="U43" s="20">
        <f t="shared" si="2"/>
        <v>1.2489441650964744E-2</v>
      </c>
      <c r="V43" s="20">
        <f t="shared" si="2"/>
        <v>1.2416642861594905E-2</v>
      </c>
      <c r="W43" s="20">
        <f t="shared" si="2"/>
        <v>1.2604831254895473E-2</v>
      </c>
      <c r="X43" s="20">
        <f t="shared" si="2"/>
        <v>1.1639432154852452E-2</v>
      </c>
      <c r="Y43" s="20">
        <f t="shared" si="2"/>
        <v>1.0958949502421789E-2</v>
      </c>
      <c r="Z43" s="20">
        <f t="shared" si="2"/>
        <v>9.6908446121578978E-3</v>
      </c>
      <c r="AA43" s="20">
        <f t="shared" si="2"/>
        <v>8.6927502451868578E-3</v>
      </c>
      <c r="AB43" s="20">
        <f t="shared" si="2"/>
        <v>8.0889660684210791E-3</v>
      </c>
      <c r="AC43" s="20">
        <f t="shared" si="2"/>
        <v>8.2749342894814573E-3</v>
      </c>
      <c r="AD43" s="20">
        <f t="shared" si="2"/>
        <v>8.3153217901371559E-3</v>
      </c>
      <c r="AF43" s="21">
        <f t="shared" si="3"/>
        <v>1.0135115880097993E-2</v>
      </c>
      <c r="AG43" s="21" t="str">
        <f t="shared" si="4"/>
        <v>Brazil</v>
      </c>
    </row>
    <row r="44" spans="1:33" x14ac:dyDescent="0.15">
      <c r="A44" s="26" t="s">
        <v>57</v>
      </c>
      <c r="B44" s="20">
        <f t="shared" si="2"/>
        <v>9.8987758489701237E-3</v>
      </c>
      <c r="C44" s="20">
        <f t="shared" si="2"/>
        <v>8.6038163952378791E-3</v>
      </c>
      <c r="D44" s="20">
        <f t="shared" si="2"/>
        <v>9.1733517177824044E-3</v>
      </c>
      <c r="E44" s="20">
        <f t="shared" si="2"/>
        <v>9.0875180520201566E-3</v>
      </c>
      <c r="F44" s="20">
        <f t="shared" si="2"/>
        <v>9.3345662379176689E-3</v>
      </c>
      <c r="G44" s="20">
        <f t="shared" si="2"/>
        <v>8.5550211820694926E-3</v>
      </c>
      <c r="H44" s="20">
        <f t="shared" si="2"/>
        <v>9.7511666376457005E-3</v>
      </c>
      <c r="I44" s="20">
        <f t="shared" si="2"/>
        <v>9.5627909320148714E-3</v>
      </c>
      <c r="J44" s="20">
        <f t="shared" si="2"/>
        <v>8.1042003173563051E-3</v>
      </c>
      <c r="K44" s="20">
        <f t="shared" si="2"/>
        <v>8.0162033010969993E-3</v>
      </c>
      <c r="L44" s="20">
        <f t="shared" si="2"/>
        <v>8.7436909704584516E-3</v>
      </c>
      <c r="M44" s="20">
        <f t="shared" si="2"/>
        <v>8.7811727138703295E-3</v>
      </c>
      <c r="N44" s="20">
        <f t="shared" si="2"/>
        <v>7.4732690994859024E-3</v>
      </c>
      <c r="O44" s="20">
        <f t="shared" si="2"/>
        <v>6.8421646825218268E-3</v>
      </c>
      <c r="P44" s="20">
        <f t="shared" si="2"/>
        <v>7.0038463754789294E-3</v>
      </c>
      <c r="Q44" s="20">
        <f t="shared" si="2"/>
        <v>7.3629706293950516E-3</v>
      </c>
      <c r="R44" s="20">
        <f t="shared" si="2"/>
        <v>6.8868592569179925E-3</v>
      </c>
      <c r="S44" s="20">
        <f t="shared" si="2"/>
        <v>6.855437454124905E-3</v>
      </c>
      <c r="T44" s="20">
        <f t="shared" si="2"/>
        <v>7.032363925128007E-3</v>
      </c>
      <c r="U44" s="20">
        <f t="shared" si="2"/>
        <v>7.3783373104019155E-3</v>
      </c>
      <c r="V44" s="20">
        <f t="shared" si="2"/>
        <v>7.8238814206125946E-3</v>
      </c>
      <c r="W44" s="20">
        <f t="shared" si="2"/>
        <v>8.2851109866472795E-3</v>
      </c>
      <c r="X44" s="20">
        <f t="shared" si="2"/>
        <v>8.4019174476119129E-3</v>
      </c>
      <c r="Y44" s="20">
        <f t="shared" si="2"/>
        <v>7.7481285844993924E-3</v>
      </c>
      <c r="Z44" s="20">
        <f t="shared" si="2"/>
        <v>8.316216002950759E-3</v>
      </c>
      <c r="AA44" s="20">
        <f t="shared" si="2"/>
        <v>8.2141296581212993E-3</v>
      </c>
      <c r="AB44" s="20">
        <f t="shared" si="2"/>
        <v>7.9009862473548385E-3</v>
      </c>
      <c r="AC44" s="20">
        <f t="shared" si="2"/>
        <v>8.1573828871275688E-3</v>
      </c>
      <c r="AD44" s="20">
        <f t="shared" si="2"/>
        <v>8.9109906843996781E-3</v>
      </c>
      <c r="AF44" s="21">
        <f t="shared" si="3"/>
        <v>8.2140092054903517E-3</v>
      </c>
      <c r="AG44" s="21" t="str">
        <f t="shared" si="4"/>
        <v>Canada</v>
      </c>
    </row>
    <row r="45" spans="1:33" x14ac:dyDescent="0.15">
      <c r="A45" s="26" t="s">
        <v>228</v>
      </c>
      <c r="B45" s="20">
        <f t="shared" si="2"/>
        <v>2.2327238545256155E-3</v>
      </c>
      <c r="C45" s="20">
        <f t="shared" si="2"/>
        <v>2.2685540906150076E-3</v>
      </c>
      <c r="D45" s="20">
        <f t="shared" si="2"/>
        <v>2.260787614575344E-3</v>
      </c>
      <c r="E45" s="20">
        <f t="shared" si="2"/>
        <v>2.2232274180921138E-3</v>
      </c>
      <c r="F45" s="20">
        <f t="shared" si="2"/>
        <v>2.6007123492771513E-3</v>
      </c>
      <c r="G45" s="20">
        <f t="shared" si="2"/>
        <v>2.3074181977141015E-3</v>
      </c>
      <c r="H45" s="20">
        <f t="shared" si="2"/>
        <v>2.3783773482057066E-3</v>
      </c>
      <c r="I45" s="20">
        <f t="shared" si="2"/>
        <v>2.0851727893062334E-3</v>
      </c>
      <c r="J45" s="20">
        <f t="shared" si="2"/>
        <v>1.5933096787853539E-3</v>
      </c>
      <c r="K45" s="20">
        <f t="shared" si="2"/>
        <v>1.5517036808769444E-3</v>
      </c>
      <c r="L45" s="20">
        <f t="shared" si="2"/>
        <v>1.4691226375393633E-3</v>
      </c>
      <c r="M45" s="20">
        <f t="shared" si="2"/>
        <v>1.3101648510851817E-3</v>
      </c>
      <c r="N45" s="20">
        <f t="shared" si="2"/>
        <v>1.3775589581843252E-3</v>
      </c>
      <c r="O45" s="20">
        <f t="shared" si="2"/>
        <v>1.8988027098291024E-3</v>
      </c>
      <c r="P45" s="20">
        <f t="shared" si="2"/>
        <v>1.7043752512376994E-3</v>
      </c>
      <c r="Q45" s="20">
        <f t="shared" si="2"/>
        <v>2.4440168074333652E-3</v>
      </c>
      <c r="R45" s="20">
        <f t="shared" si="2"/>
        <v>2.1887420972739498E-3</v>
      </c>
      <c r="S45" s="20">
        <f t="shared" si="2"/>
        <v>2.3526958161260198E-3</v>
      </c>
      <c r="T45" s="20">
        <f t="shared" si="2"/>
        <v>2.0400841450937107E-3</v>
      </c>
      <c r="U45" s="20">
        <f t="shared" si="2"/>
        <v>2.2170772222923061E-3</v>
      </c>
      <c r="V45" s="20">
        <f t="shared" si="2"/>
        <v>2.5118824182335429E-3</v>
      </c>
      <c r="W45" s="20">
        <f t="shared" si="2"/>
        <v>2.5762106110645481E-3</v>
      </c>
      <c r="X45" s="20">
        <f t="shared" si="2"/>
        <v>2.5640973526935137E-3</v>
      </c>
      <c r="Y45" s="20">
        <f t="shared" si="2"/>
        <v>2.0794039879623487E-3</v>
      </c>
      <c r="Z45" s="20">
        <f t="shared" si="2"/>
        <v>2.1544777390557629E-3</v>
      </c>
      <c r="AA45" s="20">
        <f t="shared" si="2"/>
        <v>1.9930530569885552E-3</v>
      </c>
      <c r="AB45" s="20">
        <f t="shared" si="2"/>
        <v>1.9042337949464019E-3</v>
      </c>
      <c r="AC45" s="20">
        <f t="shared" si="2"/>
        <v>2.0576529908263629E-3</v>
      </c>
      <c r="AD45" s="20">
        <f t="shared" si="2"/>
        <v>2.0791811318272963E-3</v>
      </c>
      <c r="AF45" s="21">
        <f t="shared" si="3"/>
        <v>2.0836145035057563E-3</v>
      </c>
      <c r="AG45" s="21" t="str">
        <f t="shared" si="4"/>
        <v>Chile</v>
      </c>
    </row>
    <row r="46" spans="1:33" x14ac:dyDescent="0.15">
      <c r="A46" s="26" t="s">
        <v>83</v>
      </c>
      <c r="B46" s="20">
        <f t="shared" si="2"/>
        <v>1.576200634351671E-2</v>
      </c>
      <c r="C46" s="20">
        <f t="shared" si="2"/>
        <v>1.7719254195308842E-2</v>
      </c>
      <c r="D46" s="20">
        <f t="shared" si="2"/>
        <v>2.7064245589535227E-2</v>
      </c>
      <c r="E46" s="20">
        <f t="shared" si="2"/>
        <v>2.6486940181169212E-2</v>
      </c>
      <c r="F46" s="20">
        <f t="shared" si="2"/>
        <v>2.6189623666975165E-2</v>
      </c>
      <c r="G46" s="20">
        <f t="shared" si="2"/>
        <v>2.6865058318873918E-2</v>
      </c>
      <c r="H46" s="20">
        <f t="shared" si="2"/>
        <v>2.6442598410634066E-2</v>
      </c>
      <c r="I46" s="20">
        <f t="shared" si="2"/>
        <v>2.6754644012380192E-2</v>
      </c>
      <c r="J46" s="20">
        <f t="shared" si="2"/>
        <v>2.7692469500537852E-2</v>
      </c>
      <c r="K46" s="20">
        <f t="shared" si="2"/>
        <v>2.9568598814390241E-2</v>
      </c>
      <c r="L46" s="20">
        <f t="shared" si="2"/>
        <v>3.2958964702132165E-2</v>
      </c>
      <c r="M46" s="20">
        <f t="shared" si="2"/>
        <v>3.7152486993287333E-2</v>
      </c>
      <c r="N46" s="20">
        <f t="shared" si="2"/>
        <v>4.4106576747668096E-2</v>
      </c>
      <c r="O46" s="20">
        <f t="shared" si="2"/>
        <v>4.8948168296420243E-2</v>
      </c>
      <c r="P46" s="20">
        <f t="shared" si="2"/>
        <v>5.2008850953498352E-2</v>
      </c>
      <c r="Q46" s="20">
        <f t="shared" si="2"/>
        <v>5.7982001984800288E-2</v>
      </c>
      <c r="R46" s="20">
        <f t="shared" si="2"/>
        <v>6.0573814481992436E-2</v>
      </c>
      <c r="S46" s="20">
        <f t="shared" si="2"/>
        <v>6.4534152666667774E-2</v>
      </c>
      <c r="T46" s="20">
        <f t="shared" si="2"/>
        <v>7.5153167672711033E-2</v>
      </c>
      <c r="U46" s="20">
        <f t="shared" si="2"/>
        <v>8.9147694034715036E-2</v>
      </c>
      <c r="V46" s="20">
        <f t="shared" si="2"/>
        <v>8.8434666420255617E-2</v>
      </c>
      <c r="W46" s="20">
        <f t="shared" si="2"/>
        <v>8.6839733820504805E-2</v>
      </c>
      <c r="X46" s="20">
        <f t="shared" si="2"/>
        <v>8.5920884481247836E-2</v>
      </c>
      <c r="Y46" s="20">
        <f t="shared" si="2"/>
        <v>9.0991746857615671E-2</v>
      </c>
      <c r="Z46" s="20">
        <f t="shared" si="2"/>
        <v>8.9143171200834592E-2</v>
      </c>
      <c r="AA46" s="20">
        <f t="shared" si="2"/>
        <v>9.2842347041383416E-2</v>
      </c>
      <c r="AB46" s="20">
        <f t="shared" si="2"/>
        <v>9.5064430517609697E-2</v>
      </c>
      <c r="AC46" s="20">
        <f t="shared" si="2"/>
        <v>9.7114049814071568E-2</v>
      </c>
      <c r="AD46" s="20">
        <f t="shared" si="2"/>
        <v>9.8606228066943039E-2</v>
      </c>
      <c r="AF46" s="21">
        <f t="shared" si="3"/>
        <v>5.6485123303023466E-2</v>
      </c>
      <c r="AG46" s="21" t="str">
        <f t="shared" si="4"/>
        <v>China, P.R.: Mainland</v>
      </c>
    </row>
    <row r="47" spans="1:33" x14ac:dyDescent="0.15">
      <c r="A47" s="26" t="s">
        <v>42</v>
      </c>
      <c r="B47" s="20">
        <f t="shared" si="2"/>
        <v>1.2561631021800959E-2</v>
      </c>
      <c r="C47" s="20">
        <f t="shared" si="2"/>
        <v>1.2367058015029304E-2</v>
      </c>
      <c r="D47" s="20">
        <f t="shared" si="2"/>
        <v>1.1923246848695442E-2</v>
      </c>
      <c r="E47" s="20">
        <f t="shared" si="2"/>
        <v>1.2875679351690582E-2</v>
      </c>
      <c r="F47" s="20">
        <f t="shared" si="2"/>
        <v>1.3098112117033326E-2</v>
      </c>
      <c r="G47" s="20">
        <f t="shared" si="2"/>
        <v>1.2687955713588895E-2</v>
      </c>
      <c r="H47" s="20">
        <f t="shared" si="2"/>
        <v>1.2630283173201104E-2</v>
      </c>
      <c r="I47" s="20">
        <f t="shared" si="2"/>
        <v>1.3653028222587739E-2</v>
      </c>
      <c r="J47" s="20">
        <f t="shared" si="2"/>
        <v>1.4037503015402205E-2</v>
      </c>
      <c r="K47" s="20">
        <f t="shared" si="2"/>
        <v>1.3530157810862326E-2</v>
      </c>
      <c r="L47" s="20">
        <f t="shared" si="2"/>
        <v>1.2892861597127011E-2</v>
      </c>
      <c r="M47" s="20">
        <f t="shared" si="2"/>
        <v>1.3215688704880175E-2</v>
      </c>
      <c r="N47" s="20">
        <f t="shared" si="2"/>
        <v>1.3787251979098851E-2</v>
      </c>
      <c r="O47" s="20">
        <f t="shared" si="2"/>
        <v>1.3282280310894831E-2</v>
      </c>
      <c r="P47" s="20">
        <f t="shared" si="2"/>
        <v>1.3141975958017148E-2</v>
      </c>
      <c r="Q47" s="20">
        <f t="shared" si="2"/>
        <v>1.3731814359386462E-2</v>
      </c>
      <c r="R47" s="20">
        <f t="shared" si="2"/>
        <v>1.4150874422594991E-2</v>
      </c>
      <c r="S47" s="20">
        <f t="shared" si="2"/>
        <v>1.2948644811127803E-2</v>
      </c>
      <c r="T47" s="20">
        <f t="shared" si="2"/>
        <v>1.1076829740757296E-2</v>
      </c>
      <c r="U47" s="20">
        <f t="shared" si="2"/>
        <v>1.0232856784965279E-2</v>
      </c>
      <c r="V47" s="20">
        <f t="shared" si="2"/>
        <v>1.0114451525444972E-2</v>
      </c>
      <c r="W47" s="20">
        <f t="shared" si="2"/>
        <v>9.4354755008894623E-3</v>
      </c>
      <c r="X47" s="20">
        <f t="shared" si="2"/>
        <v>9.5702056043335555E-3</v>
      </c>
      <c r="Y47" s="20">
        <f t="shared" ref="Y47:AD47" si="5">Y11/Y$36</f>
        <v>1.0512451789245116E-2</v>
      </c>
      <c r="Z47" s="20">
        <f t="shared" si="5"/>
        <v>1.0987326187036904E-2</v>
      </c>
      <c r="AA47" s="20">
        <f t="shared" si="5"/>
        <v>1.0766467140196431E-2</v>
      </c>
      <c r="AB47" s="20">
        <f t="shared" si="5"/>
        <v>1.1315798015387209E-2</v>
      </c>
      <c r="AC47" s="20">
        <f t="shared" si="5"/>
        <v>1.1141317937834542E-2</v>
      </c>
      <c r="AD47" s="20">
        <f t="shared" si="5"/>
        <v>1.1221685776830239E-2</v>
      </c>
      <c r="AF47" s="21">
        <f t="shared" si="3"/>
        <v>1.2168652187446215E-2</v>
      </c>
      <c r="AG47" s="21" t="str">
        <f t="shared" si="4"/>
        <v>Finland</v>
      </c>
    </row>
    <row r="48" spans="1:33" x14ac:dyDescent="0.15">
      <c r="A48" s="26" t="s">
        <v>43</v>
      </c>
      <c r="B48" s="20">
        <f t="shared" ref="B48:AD56" si="6">B12/B$36</f>
        <v>0.16809507706973689</v>
      </c>
      <c r="C48" s="20">
        <f t="shared" si="6"/>
        <v>0.16570299733694899</v>
      </c>
      <c r="D48" s="20">
        <f t="shared" si="6"/>
        <v>0.15274104263588037</v>
      </c>
      <c r="E48" s="20">
        <f t="shared" si="6"/>
        <v>0.15307664949792363</v>
      </c>
      <c r="F48" s="20">
        <f t="shared" si="6"/>
        <v>0.15032725975990577</v>
      </c>
      <c r="G48" s="20">
        <f t="shared" si="6"/>
        <v>0.1446530084389131</v>
      </c>
      <c r="H48" s="20">
        <f t="shared" si="6"/>
        <v>0.14354859520716506</v>
      </c>
      <c r="I48" s="20">
        <f t="shared" si="6"/>
        <v>0.1500764247766746</v>
      </c>
      <c r="J48" s="20">
        <f t="shared" si="6"/>
        <v>0.13944271063167873</v>
      </c>
      <c r="K48" s="20">
        <f t="shared" si="6"/>
        <v>0.13321743605253716</v>
      </c>
      <c r="L48" s="20">
        <f t="shared" si="6"/>
        <v>0.13135171779598748</v>
      </c>
      <c r="M48" s="20">
        <f t="shared" si="6"/>
        <v>0.12924195251649018</v>
      </c>
      <c r="N48" s="20">
        <f t="shared" si="6"/>
        <v>0.12794470619635079</v>
      </c>
      <c r="O48" s="20">
        <f t="shared" si="6"/>
        <v>0.12492050527945399</v>
      </c>
      <c r="P48" s="20">
        <f t="shared" si="6"/>
        <v>0.12237806135528588</v>
      </c>
      <c r="Q48" s="20">
        <f t="shared" si="6"/>
        <v>0.12081636971203974</v>
      </c>
      <c r="R48" s="20">
        <f t="shared" si="6"/>
        <v>0.12018603285758422</v>
      </c>
      <c r="S48" s="20">
        <f t="shared" si="6"/>
        <v>0.12022572839742965</v>
      </c>
      <c r="T48" s="20">
        <f t="shared" si="6"/>
        <v>0.12360884907733831</v>
      </c>
      <c r="U48" s="20">
        <f t="shared" si="6"/>
        <v>0.11642472294921391</v>
      </c>
      <c r="V48" s="20">
        <f t="shared" si="6"/>
        <v>0.11628372022024606</v>
      </c>
      <c r="W48" s="20">
        <f t="shared" si="6"/>
        <v>0.11468164169321329</v>
      </c>
      <c r="X48" s="20">
        <f t="shared" si="6"/>
        <v>0.11477626973380084</v>
      </c>
      <c r="Y48" s="20">
        <f t="shared" si="6"/>
        <v>0.11545821538049128</v>
      </c>
      <c r="Z48" s="20">
        <f t="shared" si="6"/>
        <v>0.11036463826696197</v>
      </c>
      <c r="AA48" s="20">
        <f t="shared" si="6"/>
        <v>0.10801397907906737</v>
      </c>
      <c r="AB48" s="20">
        <f t="shared" si="6"/>
        <v>0.10386986607328037</v>
      </c>
      <c r="AC48" s="20">
        <f t="shared" si="6"/>
        <v>0.10026070507921643</v>
      </c>
      <c r="AD48" s="20">
        <f t="shared" si="6"/>
        <v>0.10048025503182663</v>
      </c>
      <c r="AF48" s="21">
        <f t="shared" si="3"/>
        <v>0.12835065993457387</v>
      </c>
      <c r="AG48" s="21" t="str">
        <f t="shared" si="4"/>
        <v>France</v>
      </c>
    </row>
    <row r="49" spans="1:33" x14ac:dyDescent="0.15">
      <c r="A49" s="26" t="s">
        <v>87</v>
      </c>
      <c r="B49" s="20">
        <f t="shared" si="6"/>
        <v>5.2413755207609434E-3</v>
      </c>
      <c r="C49" s="20">
        <f t="shared" si="6"/>
        <v>5.6031819651141688E-3</v>
      </c>
      <c r="D49" s="20">
        <f t="shared" si="6"/>
        <v>7.2263557654507803E-3</v>
      </c>
      <c r="E49" s="20">
        <f t="shared" si="6"/>
        <v>7.0847735818358832E-3</v>
      </c>
      <c r="F49" s="20">
        <f t="shared" si="6"/>
        <v>8.0511757005983387E-3</v>
      </c>
      <c r="G49" s="20">
        <f t="shared" si="6"/>
        <v>8.0715285554918224E-3</v>
      </c>
      <c r="H49" s="20">
        <f t="shared" si="6"/>
        <v>7.1070758248706388E-3</v>
      </c>
      <c r="I49" s="20">
        <f t="shared" si="6"/>
        <v>6.200019167561072E-3</v>
      </c>
      <c r="J49" s="20">
        <f t="shared" si="6"/>
        <v>5.3426773991073406E-3</v>
      </c>
      <c r="K49" s="20">
        <f t="shared" si="6"/>
        <v>4.8946552536688415E-3</v>
      </c>
      <c r="L49" s="20">
        <f t="shared" si="6"/>
        <v>5.0882084649566204E-3</v>
      </c>
      <c r="M49" s="20">
        <f t="shared" si="6"/>
        <v>5.2506158991600677E-3</v>
      </c>
      <c r="N49" s="20">
        <f t="shared" si="6"/>
        <v>5.2679381657841475E-3</v>
      </c>
      <c r="O49" s="20">
        <f t="shared" si="6"/>
        <v>5.945379959713816E-3</v>
      </c>
      <c r="P49" s="20">
        <f t="shared" si="6"/>
        <v>6.7063887062331603E-3</v>
      </c>
      <c r="Q49" s="20">
        <f t="shared" si="6"/>
        <v>8.1219928548739006E-3</v>
      </c>
      <c r="R49" s="20">
        <f t="shared" si="6"/>
        <v>8.984117652178181E-3</v>
      </c>
      <c r="S49" s="20">
        <f t="shared" si="6"/>
        <v>9.8190179500344463E-3</v>
      </c>
      <c r="T49" s="20">
        <f t="shared" si="6"/>
        <v>1.1453707296487307E-2</v>
      </c>
      <c r="U49" s="20">
        <f t="shared" si="6"/>
        <v>1.1261654155697185E-2</v>
      </c>
      <c r="V49" s="20">
        <f t="shared" si="6"/>
        <v>1.1881298073951059E-2</v>
      </c>
      <c r="W49" s="20">
        <f t="shared" si="6"/>
        <v>1.119141826609619E-2</v>
      </c>
      <c r="X49" s="20">
        <f t="shared" si="6"/>
        <v>1.0349517555436522E-2</v>
      </c>
      <c r="Y49" s="20">
        <f t="shared" si="6"/>
        <v>9.9331851399285243E-3</v>
      </c>
      <c r="Z49" s="20">
        <f t="shared" si="6"/>
        <v>1.0120504725227316E-2</v>
      </c>
      <c r="AA49" s="20">
        <f t="shared" si="6"/>
        <v>1.0156774669819809E-2</v>
      </c>
      <c r="AB49" s="20">
        <f t="shared" si="6"/>
        <v>1.0369690875728393E-2</v>
      </c>
      <c r="AC49" s="20">
        <f t="shared" si="6"/>
        <v>1.1242456484762549E-2</v>
      </c>
      <c r="AD49" s="20">
        <f t="shared" si="6"/>
        <v>1.106134392793089E-2</v>
      </c>
      <c r="AF49" s="21">
        <f t="shared" si="3"/>
        <v>8.2423458468434459E-3</v>
      </c>
      <c r="AG49" s="21" t="str">
        <f t="shared" si="4"/>
        <v>India</v>
      </c>
    </row>
    <row r="50" spans="1:33" x14ac:dyDescent="0.15">
      <c r="A50" s="26" t="s">
        <v>88</v>
      </c>
      <c r="B50" s="20">
        <f t="shared" si="6"/>
        <v>4.9500086792564112E-3</v>
      </c>
      <c r="C50" s="20">
        <f t="shared" si="6"/>
        <v>5.3621453502204677E-3</v>
      </c>
      <c r="D50" s="20">
        <f t="shared" si="6"/>
        <v>6.7211379903077588E-3</v>
      </c>
      <c r="E50" s="20">
        <f t="shared" si="6"/>
        <v>6.7812454412589963E-3</v>
      </c>
      <c r="F50" s="20">
        <f t="shared" si="6"/>
        <v>6.6804824990489503E-3</v>
      </c>
      <c r="G50" s="20">
        <f t="shared" si="6"/>
        <v>6.8028728066329251E-3</v>
      </c>
      <c r="H50" s="20">
        <f t="shared" si="6"/>
        <v>7.642241605219824E-3</v>
      </c>
      <c r="I50" s="20">
        <f t="shared" si="6"/>
        <v>5.5909845061414146E-3</v>
      </c>
      <c r="J50" s="20">
        <f t="shared" si="6"/>
        <v>4.0135917700909038E-3</v>
      </c>
      <c r="K50" s="20">
        <f t="shared" si="6"/>
        <v>3.9060409510189346E-3</v>
      </c>
      <c r="L50" s="20">
        <f t="shared" si="6"/>
        <v>3.9439352794677701E-3</v>
      </c>
      <c r="M50" s="20">
        <f t="shared" si="6"/>
        <v>3.8682717998373335E-3</v>
      </c>
      <c r="N50" s="20">
        <f t="shared" si="6"/>
        <v>3.3720413382947669E-3</v>
      </c>
      <c r="O50" s="20">
        <f t="shared" si="6"/>
        <v>3.6537078623884072E-3</v>
      </c>
      <c r="P50" s="20">
        <f t="shared" si="6"/>
        <v>3.2423548223225029E-3</v>
      </c>
      <c r="Q50" s="20">
        <f t="shared" si="6"/>
        <v>3.1120081760516931E-3</v>
      </c>
      <c r="R50" s="20">
        <f t="shared" si="6"/>
        <v>3.2140730292932857E-3</v>
      </c>
      <c r="S50" s="20">
        <f t="shared" si="6"/>
        <v>3.3541381936097966E-3</v>
      </c>
      <c r="T50" s="20">
        <f t="shared" si="6"/>
        <v>3.4337796564861082E-3</v>
      </c>
      <c r="U50" s="20">
        <f t="shared" si="6"/>
        <v>3.8000130313756569E-3</v>
      </c>
      <c r="V50" s="20">
        <f t="shared" si="6"/>
        <v>3.8428581723194749E-3</v>
      </c>
      <c r="W50" s="20">
        <f t="shared" si="6"/>
        <v>4.2721507768057991E-3</v>
      </c>
      <c r="X50" s="20">
        <f t="shared" si="6"/>
        <v>4.0884298739345725E-3</v>
      </c>
      <c r="Y50" s="20">
        <f t="shared" si="6"/>
        <v>3.8420517515369355E-3</v>
      </c>
      <c r="Z50" s="20">
        <f t="shared" si="6"/>
        <v>3.6463938846297943E-3</v>
      </c>
      <c r="AA50" s="20">
        <f t="shared" si="6"/>
        <v>3.40178418690255E-3</v>
      </c>
      <c r="AB50" s="20">
        <f t="shared" si="6"/>
        <v>3.3684357237834159E-3</v>
      </c>
      <c r="AC50" s="20">
        <f t="shared" si="6"/>
        <v>3.2291259679576574E-3</v>
      </c>
      <c r="AD50" s="20">
        <f t="shared" si="6"/>
        <v>3.0193199834220225E-3</v>
      </c>
      <c r="AF50" s="21">
        <f t="shared" si="3"/>
        <v>4.3501939692971083E-3</v>
      </c>
      <c r="AG50" s="21" t="str">
        <f t="shared" si="4"/>
        <v>Indonesia</v>
      </c>
    </row>
    <row r="51" spans="1:33" x14ac:dyDescent="0.15">
      <c r="A51" s="26" t="s">
        <v>46</v>
      </c>
      <c r="B51" s="20">
        <f t="shared" si="6"/>
        <v>0.12239004277350081</v>
      </c>
      <c r="C51" s="20">
        <f t="shared" si="6"/>
        <v>0.12266772073725413</v>
      </c>
      <c r="D51" s="20">
        <f t="shared" si="6"/>
        <v>0.1020387247798477</v>
      </c>
      <c r="E51" s="20">
        <f t="shared" si="6"/>
        <v>0.10487672890324087</v>
      </c>
      <c r="F51" s="20">
        <f t="shared" si="6"/>
        <v>0.10598310007105601</v>
      </c>
      <c r="G51" s="20">
        <f t="shared" si="6"/>
        <v>0.10476286758577917</v>
      </c>
      <c r="H51" s="20">
        <f t="shared" si="6"/>
        <v>0.10269495090652339</v>
      </c>
      <c r="I51" s="20">
        <f t="shared" si="6"/>
        <v>0.10238788331971047</v>
      </c>
      <c r="J51" s="20">
        <f t="shared" si="6"/>
        <v>9.407122318373369E-2</v>
      </c>
      <c r="K51" s="20">
        <f t="shared" si="6"/>
        <v>8.9930053573007554E-2</v>
      </c>
      <c r="L51" s="20">
        <f t="shared" si="6"/>
        <v>8.9377781061702119E-2</v>
      </c>
      <c r="M51" s="20">
        <f t="shared" si="6"/>
        <v>8.8689374173326355E-2</v>
      </c>
      <c r="N51" s="20">
        <f t="shared" si="6"/>
        <v>8.8878504226461971E-2</v>
      </c>
      <c r="O51" s="20">
        <f t="shared" si="6"/>
        <v>8.5698228899096437E-2</v>
      </c>
      <c r="P51" s="20">
        <f t="shared" si="6"/>
        <v>8.2466039086365225E-2</v>
      </c>
      <c r="Q51" s="20">
        <f t="shared" si="6"/>
        <v>8.2244468106295862E-2</v>
      </c>
      <c r="R51" s="20">
        <f t="shared" si="6"/>
        <v>8.400301656229614E-2</v>
      </c>
      <c r="S51" s="20">
        <f t="shared" si="6"/>
        <v>8.2807283668759835E-2</v>
      </c>
      <c r="T51" s="20">
        <f t="shared" si="6"/>
        <v>7.9949011396617739E-2</v>
      </c>
      <c r="U51" s="20">
        <f t="shared" si="6"/>
        <v>7.7128154163413884E-2</v>
      </c>
      <c r="V51" s="20">
        <f t="shared" si="6"/>
        <v>7.5513906403564618E-2</v>
      </c>
      <c r="W51" s="20">
        <f t="shared" si="6"/>
        <v>7.0430137410254348E-2</v>
      </c>
      <c r="X51" s="20">
        <f t="shared" si="6"/>
        <v>6.9102280257021392E-2</v>
      </c>
      <c r="Y51" s="20">
        <f t="shared" si="6"/>
        <v>6.9612598444984242E-2</v>
      </c>
      <c r="Z51" s="20">
        <f t="shared" si="6"/>
        <v>6.7911049459917605E-2</v>
      </c>
      <c r="AA51" s="20">
        <f t="shared" si="6"/>
        <v>7.1642906369442774E-2</v>
      </c>
      <c r="AB51" s="20">
        <f t="shared" si="6"/>
        <v>7.1923912887867578E-2</v>
      </c>
      <c r="AC51" s="20">
        <f t="shared" si="6"/>
        <v>7.480242231862147E-2</v>
      </c>
      <c r="AD51" s="20">
        <f t="shared" si="6"/>
        <v>7.1697580803180117E-2</v>
      </c>
      <c r="AF51" s="21">
        <f t="shared" si="3"/>
        <v>8.7437308673546307E-2</v>
      </c>
      <c r="AG51" s="21" t="str">
        <f t="shared" si="4"/>
        <v>Italy</v>
      </c>
    </row>
    <row r="52" spans="1:33" x14ac:dyDescent="0.15">
      <c r="A52" s="26" t="s">
        <v>64</v>
      </c>
      <c r="B52" s="20">
        <f t="shared" si="6"/>
        <v>5.6606485299127478E-2</v>
      </c>
      <c r="C52" s="20">
        <f t="shared" si="6"/>
        <v>5.3420369451514037E-2</v>
      </c>
      <c r="D52" s="20">
        <f t="shared" si="6"/>
        <v>5.7827794615731218E-2</v>
      </c>
      <c r="E52" s="20">
        <f t="shared" si="6"/>
        <v>5.3925553375514891E-2</v>
      </c>
      <c r="F52" s="20">
        <f t="shared" si="6"/>
        <v>5.3229316204691506E-2</v>
      </c>
      <c r="G52" s="20">
        <f t="shared" si="6"/>
        <v>5.1604523443683888E-2</v>
      </c>
      <c r="H52" s="20">
        <f t="shared" si="6"/>
        <v>4.7362044100873538E-2</v>
      </c>
      <c r="I52" s="20">
        <f t="shared" si="6"/>
        <v>4.5142376256771206E-2</v>
      </c>
      <c r="J52" s="20">
        <f t="shared" si="6"/>
        <v>4.2935437515915602E-2</v>
      </c>
      <c r="K52" s="20">
        <f t="shared" si="6"/>
        <v>4.1060080421223402E-2</v>
      </c>
      <c r="L52" s="20">
        <f t="shared" si="6"/>
        <v>3.5885798770123489E-2</v>
      </c>
      <c r="M52" s="20">
        <f t="shared" si="6"/>
        <v>3.1419215102485597E-2</v>
      </c>
      <c r="N52" s="20">
        <f t="shared" si="6"/>
        <v>2.8626940639275407E-2</v>
      </c>
      <c r="O52" s="20">
        <f t="shared" si="6"/>
        <v>2.7511390859063293E-2</v>
      </c>
      <c r="P52" s="20">
        <f t="shared" si="6"/>
        <v>2.658894442281165E-2</v>
      </c>
      <c r="Q52" s="20">
        <f t="shared" si="6"/>
        <v>2.5627779064079828E-2</v>
      </c>
      <c r="R52" s="20">
        <f t="shared" si="6"/>
        <v>2.4102577530302916E-2</v>
      </c>
      <c r="S52" s="20">
        <f t="shared" si="6"/>
        <v>2.2820710401025592E-2</v>
      </c>
      <c r="T52" s="20">
        <f t="shared" si="6"/>
        <v>2.3172878729498577E-2</v>
      </c>
      <c r="U52" s="20">
        <f t="shared" si="6"/>
        <v>2.3365364539704551E-2</v>
      </c>
      <c r="V52" s="20">
        <f t="shared" si="6"/>
        <v>2.2660653026209971E-2</v>
      </c>
      <c r="W52" s="20">
        <f t="shared" si="6"/>
        <v>2.2829922154861255E-2</v>
      </c>
      <c r="X52" s="20">
        <f t="shared" si="6"/>
        <v>2.1830662994448666E-2</v>
      </c>
      <c r="Y52" s="20">
        <f t="shared" si="6"/>
        <v>2.1214634843163504E-2</v>
      </c>
      <c r="Z52" s="20">
        <f t="shared" si="6"/>
        <v>1.9741089932695657E-2</v>
      </c>
      <c r="AA52" s="20">
        <f t="shared" si="6"/>
        <v>2.1513159209947966E-2</v>
      </c>
      <c r="AB52" s="20">
        <f t="shared" si="6"/>
        <v>2.1416048443951535E-2</v>
      </c>
      <c r="AC52" s="20">
        <f t="shared" si="6"/>
        <v>2.1568612770543706E-2</v>
      </c>
      <c r="AD52" s="20">
        <f t="shared" si="6"/>
        <v>2.1562382046317809E-2</v>
      </c>
      <c r="AF52" s="21">
        <f t="shared" si="3"/>
        <v>3.3330094695364056E-2</v>
      </c>
      <c r="AG52" s="21" t="str">
        <f t="shared" si="4"/>
        <v>Japan</v>
      </c>
    </row>
    <row r="53" spans="1:33" x14ac:dyDescent="0.15">
      <c r="A53" s="26" t="s">
        <v>65</v>
      </c>
      <c r="B53" s="20">
        <f t="shared" si="6"/>
        <v>1.079079785124641E-2</v>
      </c>
      <c r="C53" s="20">
        <f t="shared" si="6"/>
        <v>1.034557101188808E-2</v>
      </c>
      <c r="D53" s="20">
        <f t="shared" si="6"/>
        <v>1.3206654931621768E-2</v>
      </c>
      <c r="E53" s="20">
        <f t="shared" si="6"/>
        <v>1.4749256160488283E-2</v>
      </c>
      <c r="F53" s="20">
        <f t="shared" si="6"/>
        <v>1.6057353337350904E-2</v>
      </c>
      <c r="G53" s="20">
        <f t="shared" si="6"/>
        <v>1.5238175642817438E-2</v>
      </c>
      <c r="H53" s="20">
        <f t="shared" si="6"/>
        <v>1.306546432495766E-2</v>
      </c>
      <c r="I53" s="20">
        <f t="shared" si="6"/>
        <v>9.0222357367822116E-3</v>
      </c>
      <c r="J53" s="20">
        <f t="shared" si="6"/>
        <v>9.8240417083117863E-3</v>
      </c>
      <c r="K53" s="20">
        <f t="shared" si="6"/>
        <v>1.117026135227947E-2</v>
      </c>
      <c r="L53" s="20">
        <f t="shared" si="6"/>
        <v>9.7738979509566504E-3</v>
      </c>
      <c r="M53" s="20">
        <f t="shared" si="6"/>
        <v>1.082092254490578E-2</v>
      </c>
      <c r="N53" s="20">
        <f t="shared" si="6"/>
        <v>1.161641745979734E-2</v>
      </c>
      <c r="O53" s="20">
        <f t="shared" si="6"/>
        <v>1.3322091913244204E-2</v>
      </c>
      <c r="P53" s="20">
        <f t="shared" si="6"/>
        <v>1.4410299331292184E-2</v>
      </c>
      <c r="Q53" s="20">
        <f t="shared" si="6"/>
        <v>1.5217121576935775E-2</v>
      </c>
      <c r="R53" s="20">
        <f t="shared" si="6"/>
        <v>1.3910060936717051E-2</v>
      </c>
      <c r="S53" s="20">
        <f t="shared" si="6"/>
        <v>1.2629019160110279E-2</v>
      </c>
      <c r="T53" s="20">
        <f t="shared" si="6"/>
        <v>1.298522066822763E-2</v>
      </c>
      <c r="U53" s="20">
        <f t="shared" si="6"/>
        <v>1.5368364276995892E-2</v>
      </c>
      <c r="V53" s="20">
        <f t="shared" si="6"/>
        <v>1.3657705529349131E-2</v>
      </c>
      <c r="W53" s="20">
        <f t="shared" si="6"/>
        <v>1.3918712050535962E-2</v>
      </c>
      <c r="X53" s="20">
        <f t="shared" si="6"/>
        <v>1.4631388963211558E-2</v>
      </c>
      <c r="Y53" s="20">
        <f t="shared" si="6"/>
        <v>1.4997976330201513E-2</v>
      </c>
      <c r="Z53" s="20">
        <f t="shared" si="6"/>
        <v>1.5506978439383106E-2</v>
      </c>
      <c r="AA53" s="20">
        <f t="shared" si="6"/>
        <v>1.5009427972913441E-2</v>
      </c>
      <c r="AB53" s="20">
        <f t="shared" si="6"/>
        <v>1.6404309298433263E-2</v>
      </c>
      <c r="AC53" s="20">
        <f t="shared" si="6"/>
        <v>1.5526402513827755E-2</v>
      </c>
      <c r="AD53" s="20">
        <f t="shared" si="6"/>
        <v>1.5334532873371987E-2</v>
      </c>
      <c r="AF53" s="21">
        <f t="shared" si="3"/>
        <v>1.3396919374074293E-2</v>
      </c>
      <c r="AG53" s="21" t="str">
        <f t="shared" si="4"/>
        <v>Korea, Rep. of</v>
      </c>
    </row>
    <row r="54" spans="1:33" x14ac:dyDescent="0.15">
      <c r="A54" s="26" t="s">
        <v>91</v>
      </c>
      <c r="B54" s="20">
        <f t="shared" si="6"/>
        <v>5.409745847959428E-3</v>
      </c>
      <c r="C54" s="20">
        <f t="shared" si="6"/>
        <v>5.6989727578567852E-3</v>
      </c>
      <c r="D54" s="20">
        <f t="shared" si="6"/>
        <v>6.7092652554842222E-3</v>
      </c>
      <c r="E54" s="20">
        <f t="shared" si="6"/>
        <v>7.6337777602845276E-3</v>
      </c>
      <c r="F54" s="20">
        <f t="shared" si="6"/>
        <v>8.4824324327995321E-3</v>
      </c>
      <c r="G54" s="20">
        <f t="shared" si="6"/>
        <v>8.3048742251592231E-3</v>
      </c>
      <c r="H54" s="20">
        <f t="shared" si="6"/>
        <v>8.2528323864723054E-3</v>
      </c>
      <c r="I54" s="20">
        <f t="shared" si="6"/>
        <v>6.7415311113809429E-3</v>
      </c>
      <c r="J54" s="20">
        <f t="shared" si="6"/>
        <v>5.5203393501005527E-3</v>
      </c>
      <c r="K54" s="20">
        <f t="shared" si="6"/>
        <v>6.2514635541681676E-3</v>
      </c>
      <c r="L54" s="20">
        <f t="shared" si="6"/>
        <v>6.0335037184496253E-3</v>
      </c>
      <c r="M54" s="20">
        <f t="shared" si="6"/>
        <v>5.9984969429356175E-3</v>
      </c>
      <c r="N54" s="20">
        <f t="shared" si="6"/>
        <v>6.323232266739337E-3</v>
      </c>
      <c r="O54" s="20">
        <f t="shared" si="6"/>
        <v>5.8253409042328735E-3</v>
      </c>
      <c r="P54" s="20">
        <f t="shared" si="6"/>
        <v>5.3899707883171694E-3</v>
      </c>
      <c r="Q54" s="20">
        <f t="shared" si="6"/>
        <v>5.4539953201178295E-3</v>
      </c>
      <c r="R54" s="20">
        <f t="shared" si="6"/>
        <v>5.8144427251981459E-3</v>
      </c>
      <c r="S54" s="20">
        <f t="shared" si="6"/>
        <v>5.4201576346698957E-3</v>
      </c>
      <c r="T54" s="20">
        <f t="shared" si="6"/>
        <v>5.8207376592550319E-3</v>
      </c>
      <c r="U54" s="20">
        <f t="shared" si="6"/>
        <v>6.6856847049169338E-3</v>
      </c>
      <c r="V54" s="20">
        <f t="shared" si="6"/>
        <v>6.3543388509355895E-3</v>
      </c>
      <c r="W54" s="20">
        <f t="shared" si="6"/>
        <v>6.2534228267076405E-3</v>
      </c>
      <c r="X54" s="20">
        <f t="shared" si="6"/>
        <v>6.3325394575224798E-3</v>
      </c>
      <c r="Y54" s="20">
        <f t="shared" si="6"/>
        <v>6.4439751008544517E-3</v>
      </c>
      <c r="Z54" s="20">
        <f t="shared" si="6"/>
        <v>6.5325010478733255E-3</v>
      </c>
      <c r="AA54" s="20">
        <f t="shared" si="6"/>
        <v>6.650833495599251E-3</v>
      </c>
      <c r="AB54" s="20">
        <f t="shared" si="6"/>
        <v>6.8648435912679823E-3</v>
      </c>
      <c r="AC54" s="20">
        <f t="shared" si="6"/>
        <v>6.7718299383809962E-3</v>
      </c>
      <c r="AD54" s="20">
        <f t="shared" si="6"/>
        <v>6.7593579272287865E-3</v>
      </c>
      <c r="AF54" s="21">
        <f t="shared" si="3"/>
        <v>6.4391186063058143E-3</v>
      </c>
      <c r="AG54" s="21" t="str">
        <f t="shared" si="4"/>
        <v>Malaysia</v>
      </c>
    </row>
    <row r="55" spans="1:33" x14ac:dyDescent="0.15">
      <c r="A55" s="26" t="s">
        <v>244</v>
      </c>
      <c r="B55" s="20">
        <f t="shared" si="6"/>
        <v>5.2241315154494183E-3</v>
      </c>
      <c r="C55" s="20">
        <f t="shared" si="6"/>
        <v>5.3278374590560442E-3</v>
      </c>
      <c r="D55" s="20">
        <f t="shared" si="6"/>
        <v>5.9113818961559535E-3</v>
      </c>
      <c r="E55" s="20">
        <f t="shared" si="6"/>
        <v>5.5432028611994569E-3</v>
      </c>
      <c r="F55" s="20">
        <f t="shared" si="6"/>
        <v>4.2898831359942883E-3</v>
      </c>
      <c r="G55" s="20">
        <f t="shared" si="6"/>
        <v>4.5617396290645752E-3</v>
      </c>
      <c r="H55" s="20">
        <f t="shared" si="6"/>
        <v>5.5108441142366002E-3</v>
      </c>
      <c r="I55" s="20">
        <f t="shared" si="6"/>
        <v>6.8316574429294966E-3</v>
      </c>
      <c r="J55" s="20">
        <f t="shared" si="6"/>
        <v>7.5736645733878276E-3</v>
      </c>
      <c r="K55" s="20">
        <f t="shared" si="6"/>
        <v>7.1306282056104861E-3</v>
      </c>
      <c r="L55" s="20">
        <f t="shared" si="6"/>
        <v>7.4069954098095313E-3</v>
      </c>
      <c r="M55" s="20">
        <f t="shared" si="6"/>
        <v>7.1061968294469932E-3</v>
      </c>
      <c r="N55" s="20">
        <f t="shared" si="6"/>
        <v>6.8209766499321145E-3</v>
      </c>
      <c r="O55" s="20">
        <f t="shared" si="6"/>
        <v>6.2920605777181011E-3</v>
      </c>
      <c r="P55" s="20">
        <f t="shared" si="6"/>
        <v>7.1745501502272317E-3</v>
      </c>
      <c r="Q55" s="20">
        <f t="shared" si="6"/>
        <v>7.4536676267153573E-3</v>
      </c>
      <c r="R55" s="20">
        <f t="shared" si="6"/>
        <v>7.6811061434709981E-3</v>
      </c>
      <c r="S55" s="20">
        <f t="shared" si="6"/>
        <v>8.1017604793041046E-3</v>
      </c>
      <c r="T55" s="20">
        <f t="shared" si="6"/>
        <v>7.1445280266589934E-3</v>
      </c>
      <c r="U55" s="20">
        <f t="shared" si="6"/>
        <v>7.6693894773150351E-3</v>
      </c>
      <c r="V55" s="20">
        <f t="shared" si="6"/>
        <v>7.8030429034318194E-3</v>
      </c>
      <c r="W55" s="20">
        <f t="shared" si="6"/>
        <v>8.5562505886704124E-3</v>
      </c>
      <c r="X55" s="20">
        <f t="shared" si="6"/>
        <v>8.4580115152113489E-3</v>
      </c>
      <c r="Y55" s="20">
        <f t="shared" si="6"/>
        <v>8.135578112964479E-3</v>
      </c>
      <c r="Z55" s="20">
        <f t="shared" si="6"/>
        <v>9.178959379563173E-3</v>
      </c>
      <c r="AA55" s="20">
        <f t="shared" si="6"/>
        <v>9.5621587284679694E-3</v>
      </c>
      <c r="AB55" s="20">
        <f t="shared" si="6"/>
        <v>1.1434880400913561E-2</v>
      </c>
      <c r="AC55" s="20">
        <f t="shared" si="6"/>
        <v>1.1820258057595106E-2</v>
      </c>
      <c r="AD55" s="20">
        <f t="shared" si="6"/>
        <v>1.211925171057357E-2</v>
      </c>
      <c r="AF55" s="21">
        <f t="shared" si="3"/>
        <v>7.5111928827956568E-3</v>
      </c>
      <c r="AG55" s="21" t="str">
        <f t="shared" si="4"/>
        <v>Mexico</v>
      </c>
    </row>
    <row r="56" spans="1:33" x14ac:dyDescent="0.15">
      <c r="A56" s="26" t="s">
        <v>51</v>
      </c>
      <c r="B56" s="20">
        <f t="shared" si="6"/>
        <v>0.11996321881792041</v>
      </c>
      <c r="C56" s="20">
        <f t="shared" si="6"/>
        <v>0.11860787219999629</v>
      </c>
      <c r="D56" s="20">
        <f t="shared" si="6"/>
        <v>0.1042671110304934</v>
      </c>
      <c r="E56" s="20">
        <f t="shared" si="6"/>
        <v>0.10233722366723694</v>
      </c>
      <c r="F56" s="20">
        <f t="shared" si="6"/>
        <v>0.10574326833687001</v>
      </c>
      <c r="G56" s="20">
        <f t="shared" si="6"/>
        <v>0.10703918880047947</v>
      </c>
      <c r="H56" s="20">
        <f t="shared" si="6"/>
        <v>0.10416861701489454</v>
      </c>
      <c r="I56" s="20">
        <f t="shared" si="6"/>
        <v>9.9959779000903234E-2</v>
      </c>
      <c r="J56" s="20">
        <f t="shared" si="6"/>
        <v>9.1712157192366223E-2</v>
      </c>
      <c r="K56" s="20">
        <f t="shared" si="6"/>
        <v>0.11148349490002706</v>
      </c>
      <c r="L56" s="20">
        <f t="shared" si="6"/>
        <v>0.10965897559952598</v>
      </c>
      <c r="M56" s="20">
        <f t="shared" si="6"/>
        <v>0.10885709706883001</v>
      </c>
      <c r="N56" s="20">
        <f t="shared" si="6"/>
        <v>0.11005215774555108</v>
      </c>
      <c r="O56" s="20">
        <f t="shared" si="6"/>
        <v>0.11220230795663023</v>
      </c>
      <c r="P56" s="20">
        <f t="shared" si="6"/>
        <v>0.11514899943230404</v>
      </c>
      <c r="Q56" s="20">
        <f t="shared" si="6"/>
        <v>0.11691324931131666</v>
      </c>
      <c r="R56" s="20">
        <f t="shared" si="6"/>
        <v>0.11919774793845907</v>
      </c>
      <c r="S56" s="20">
        <f t="shared" si="6"/>
        <v>0.12551309310624947</v>
      </c>
      <c r="T56" s="20">
        <f t="shared" si="6"/>
        <v>0.12629558003852825</v>
      </c>
      <c r="U56" s="20">
        <f t="shared" si="6"/>
        <v>0.12962094263709273</v>
      </c>
      <c r="V56" s="20">
        <f t="shared" si="6"/>
        <v>0.13279293608456869</v>
      </c>
      <c r="W56" s="20">
        <f t="shared" si="6"/>
        <v>0.13339159823620692</v>
      </c>
      <c r="X56" s="20">
        <f t="shared" si="6"/>
        <v>0.13505760333042638</v>
      </c>
      <c r="Y56" s="20">
        <f t="shared" ref="Y56:AD56" si="7">Y20/Y$36</f>
        <v>0.13245054244694937</v>
      </c>
      <c r="Z56" s="20">
        <f t="shared" si="7"/>
        <v>0.13158160003284797</v>
      </c>
      <c r="AA56" s="20">
        <f t="shared" si="7"/>
        <v>0.12949443780941494</v>
      </c>
      <c r="AB56" s="20">
        <f t="shared" si="7"/>
        <v>0.13473270218211902</v>
      </c>
      <c r="AC56" s="20">
        <f t="shared" si="7"/>
        <v>0.14034490922274154</v>
      </c>
      <c r="AD56" s="20">
        <f t="shared" si="7"/>
        <v>0.14009645342129864</v>
      </c>
      <c r="AF56" s="21">
        <f t="shared" si="3"/>
        <v>0.11892016774352582</v>
      </c>
      <c r="AG56" s="21" t="str">
        <f t="shared" si="4"/>
        <v>Netherlands, The</v>
      </c>
    </row>
    <row r="57" spans="1:33" x14ac:dyDescent="0.15">
      <c r="A57" s="26" t="s">
        <v>66</v>
      </c>
      <c r="B57" s="20">
        <f t="shared" ref="B57:AD65" si="8">B21/B$36</f>
        <v>1.0659400022130488E-3</v>
      </c>
      <c r="C57" s="20">
        <f t="shared" si="8"/>
        <v>1.1117846140306766E-3</v>
      </c>
      <c r="D57" s="20">
        <f t="shared" si="8"/>
        <v>1.3245831680769816E-3</v>
      </c>
      <c r="E57" s="20">
        <f t="shared" si="8"/>
        <v>1.3954102521850054E-3</v>
      </c>
      <c r="F57" s="20">
        <f t="shared" si="8"/>
        <v>1.3926804244633474E-3</v>
      </c>
      <c r="G57" s="20">
        <f t="shared" si="8"/>
        <v>1.4723987397269227E-3</v>
      </c>
      <c r="H57" s="20">
        <f t="shared" si="8"/>
        <v>1.3567799640218491E-3</v>
      </c>
      <c r="I57" s="20">
        <f t="shared" si="8"/>
        <v>1.2931821077360392E-3</v>
      </c>
      <c r="J57" s="20">
        <f t="shared" si="8"/>
        <v>1.1227864502768108E-3</v>
      </c>
      <c r="K57" s="20">
        <f t="shared" si="8"/>
        <v>9.1555704780007271E-4</v>
      </c>
      <c r="L57" s="20">
        <f t="shared" si="8"/>
        <v>1.0897170743939344E-3</v>
      </c>
      <c r="M57" s="20">
        <f t="shared" si="8"/>
        <v>1.1583671459260514E-3</v>
      </c>
      <c r="N57" s="20">
        <f t="shared" si="8"/>
        <v>1.0823270145779754E-3</v>
      </c>
      <c r="O57" s="20">
        <f t="shared" si="8"/>
        <v>1.0481847039173122E-3</v>
      </c>
      <c r="P57" s="20">
        <f t="shared" si="8"/>
        <v>1.047211777263219E-3</v>
      </c>
      <c r="Q57" s="20">
        <f t="shared" si="8"/>
        <v>9.7274536857741719E-4</v>
      </c>
      <c r="R57" s="20">
        <f t="shared" si="8"/>
        <v>9.3021426575289154E-4</v>
      </c>
      <c r="S57" s="20">
        <f t="shared" si="8"/>
        <v>9.1757291261972389E-4</v>
      </c>
      <c r="T57" s="20">
        <f t="shared" si="8"/>
        <v>8.6963700857463865E-4</v>
      </c>
      <c r="U57" s="20">
        <f t="shared" si="8"/>
        <v>8.3652712090451502E-4</v>
      </c>
      <c r="V57" s="20">
        <f t="shared" si="8"/>
        <v>9.3410533172019045E-4</v>
      </c>
      <c r="W57" s="20">
        <f t="shared" si="8"/>
        <v>9.8565914124281785E-4</v>
      </c>
      <c r="X57" s="20">
        <f t="shared" si="8"/>
        <v>1.0494106647334061E-3</v>
      </c>
      <c r="Y57" s="20">
        <f t="shared" si="8"/>
        <v>1.0307622855423419E-3</v>
      </c>
      <c r="Z57" s="20">
        <f t="shared" si="8"/>
        <v>9.7877113365486259E-4</v>
      </c>
      <c r="AA57" s="20">
        <f t="shared" si="8"/>
        <v>1.0054792479303827E-3</v>
      </c>
      <c r="AB57" s="20">
        <f t="shared" si="8"/>
        <v>1.0901384744753631E-3</v>
      </c>
      <c r="AC57" s="20">
        <f t="shared" si="8"/>
        <v>1.153146863418508E-3</v>
      </c>
      <c r="AD57" s="20">
        <f t="shared" si="8"/>
        <v>1.257687614183034E-3</v>
      </c>
      <c r="AF57" s="21">
        <f t="shared" si="3"/>
        <v>1.09961268689446E-3</v>
      </c>
      <c r="AG57" s="21" t="str">
        <f t="shared" si="4"/>
        <v>New Zealand</v>
      </c>
    </row>
    <row r="58" spans="1:33" x14ac:dyDescent="0.15">
      <c r="A58" s="26" t="s">
        <v>67</v>
      </c>
      <c r="B58" s="20">
        <f t="shared" si="8"/>
        <v>1.3906099397054754E-2</v>
      </c>
      <c r="C58" s="20">
        <f t="shared" si="8"/>
        <v>1.4998586682130052E-2</v>
      </c>
      <c r="D58" s="20">
        <f t="shared" si="8"/>
        <v>1.663014171212026E-2</v>
      </c>
      <c r="E58" s="20">
        <f t="shared" si="8"/>
        <v>1.6767056276274658E-2</v>
      </c>
      <c r="F58" s="20">
        <f t="shared" si="8"/>
        <v>1.6574277751084353E-2</v>
      </c>
      <c r="G58" s="20">
        <f t="shared" si="8"/>
        <v>1.8867003859001166E-2</v>
      </c>
      <c r="H58" s="20">
        <f t="shared" si="8"/>
        <v>1.930819281661043E-2</v>
      </c>
      <c r="I58" s="20">
        <f t="shared" si="8"/>
        <v>1.6522726252355183E-2</v>
      </c>
      <c r="J58" s="20">
        <f t="shared" si="8"/>
        <v>1.4514930752139617E-2</v>
      </c>
      <c r="K58" s="20">
        <f t="shared" si="8"/>
        <v>1.5981485268387316E-2</v>
      </c>
      <c r="L58" s="20">
        <f t="shared" si="8"/>
        <v>1.7401671166248488E-2</v>
      </c>
      <c r="M58" s="20">
        <f t="shared" si="8"/>
        <v>1.7681259703477756E-2</v>
      </c>
      <c r="N58" s="20">
        <f t="shared" si="8"/>
        <v>1.8629942315578379E-2</v>
      </c>
      <c r="O58" s="20">
        <f t="shared" si="8"/>
        <v>1.6250735023480449E-2</v>
      </c>
      <c r="P58" s="20">
        <f t="shared" si="8"/>
        <v>1.817215007911192E-2</v>
      </c>
      <c r="Q58" s="20">
        <f t="shared" si="8"/>
        <v>1.9527875627409857E-2</v>
      </c>
      <c r="R58" s="20">
        <f t="shared" si="8"/>
        <v>1.8038858334392172E-2</v>
      </c>
      <c r="S58" s="20">
        <f t="shared" si="8"/>
        <v>2.1100058651944593E-2</v>
      </c>
      <c r="T58" s="20">
        <f t="shared" si="8"/>
        <v>2.011800327197211E-2</v>
      </c>
      <c r="U58" s="20">
        <f t="shared" si="8"/>
        <v>1.7731761822950012E-2</v>
      </c>
      <c r="V58" s="20">
        <f t="shared" si="8"/>
        <v>1.8498713430099442E-2</v>
      </c>
      <c r="W58" s="20">
        <f t="shared" si="8"/>
        <v>1.9559653075787165E-2</v>
      </c>
      <c r="X58" s="20">
        <f t="shared" si="8"/>
        <v>1.7182127189247508E-2</v>
      </c>
      <c r="Y58" s="20">
        <f t="shared" si="8"/>
        <v>1.6647123023156313E-2</v>
      </c>
      <c r="Z58" s="20">
        <f t="shared" si="8"/>
        <v>1.4494236140146735E-2</v>
      </c>
      <c r="AA58" s="20">
        <f t="shared" si="8"/>
        <v>1.2525832794115271E-2</v>
      </c>
      <c r="AB58" s="20">
        <f t="shared" si="8"/>
        <v>1.0789721831522811E-2</v>
      </c>
      <c r="AC58" s="20">
        <f t="shared" si="8"/>
        <v>1.1370980083208342E-2</v>
      </c>
      <c r="AD58" s="20">
        <f t="shared" si="8"/>
        <v>1.0901413501115375E-2</v>
      </c>
      <c r="AF58" s="21">
        <f t="shared" si="3"/>
        <v>1.6575607511452501E-2</v>
      </c>
      <c r="AG58" s="21" t="str">
        <f t="shared" si="4"/>
        <v>Norway</v>
      </c>
    </row>
    <row r="59" spans="1:33" x14ac:dyDescent="0.15">
      <c r="A59" s="26" t="s">
        <v>250</v>
      </c>
      <c r="B59" s="20">
        <f t="shared" si="8"/>
        <v>6.7877575573705589E-4</v>
      </c>
      <c r="C59" s="20">
        <f t="shared" si="8"/>
        <v>5.6715546508061862E-4</v>
      </c>
      <c r="D59" s="20">
        <f t="shared" si="8"/>
        <v>6.9342855598973987E-4</v>
      </c>
      <c r="E59" s="20">
        <f t="shared" si="8"/>
        <v>8.742140447866014E-4</v>
      </c>
      <c r="F59" s="20">
        <f t="shared" si="8"/>
        <v>8.3801109872397273E-4</v>
      </c>
      <c r="G59" s="20">
        <f t="shared" si="8"/>
        <v>8.2547756554315237E-4</v>
      </c>
      <c r="H59" s="20">
        <f t="shared" si="8"/>
        <v>9.1328881354083783E-4</v>
      </c>
      <c r="I59" s="20">
        <f t="shared" si="8"/>
        <v>7.6974785852849167E-4</v>
      </c>
      <c r="J59" s="20">
        <f t="shared" si="8"/>
        <v>6.237901765844588E-4</v>
      </c>
      <c r="K59" s="20">
        <f t="shared" si="8"/>
        <v>5.5620000331742551E-4</v>
      </c>
      <c r="L59" s="20">
        <f t="shared" si="8"/>
        <v>5.0535632180225324E-4</v>
      </c>
      <c r="M59" s="20">
        <f t="shared" si="8"/>
        <v>5.5740928066733467E-4</v>
      </c>
      <c r="N59" s="20">
        <f t="shared" si="8"/>
        <v>4.7577121521280759E-4</v>
      </c>
      <c r="O59" s="20">
        <f t="shared" si="8"/>
        <v>5.6589894172755966E-4</v>
      </c>
      <c r="P59" s="20">
        <f t="shared" si="8"/>
        <v>6.7222109070638302E-4</v>
      </c>
      <c r="Q59" s="20">
        <f t="shared" si="8"/>
        <v>8.1789920217015331E-4</v>
      </c>
      <c r="R59" s="20">
        <f t="shared" si="8"/>
        <v>9.3079606116059114E-4</v>
      </c>
      <c r="S59" s="20">
        <f t="shared" si="8"/>
        <v>9.6138761338331632E-4</v>
      </c>
      <c r="T59" s="20">
        <f t="shared" si="8"/>
        <v>1.0705045274333326E-3</v>
      </c>
      <c r="U59" s="20">
        <f t="shared" si="8"/>
        <v>1.3330264502717988E-3</v>
      </c>
      <c r="V59" s="20">
        <f t="shared" si="8"/>
        <v>1.3889154415195992E-3</v>
      </c>
      <c r="W59" s="20">
        <f t="shared" si="8"/>
        <v>1.5149750163061637E-3</v>
      </c>
      <c r="X59" s="20">
        <f t="shared" si="8"/>
        <v>1.2148837472592943E-3</v>
      </c>
      <c r="Y59" s="20">
        <f t="shared" si="8"/>
        <v>1.2206086009362682E-3</v>
      </c>
      <c r="Z59" s="20">
        <f t="shared" si="8"/>
        <v>1.112392552338687E-3</v>
      </c>
      <c r="AA59" s="20">
        <f t="shared" si="8"/>
        <v>1.0405127935133754E-3</v>
      </c>
      <c r="AB59" s="20">
        <f t="shared" si="8"/>
        <v>1.0536714484923318E-3</v>
      </c>
      <c r="AC59" s="20">
        <f t="shared" si="8"/>
        <v>1.0139643001838004E-3</v>
      </c>
      <c r="AD59" s="20">
        <f t="shared" si="8"/>
        <v>1.0533206499930866E-3</v>
      </c>
      <c r="AF59" s="21">
        <f t="shared" si="3"/>
        <v>8.9115877906587883E-4</v>
      </c>
      <c r="AG59" s="21" t="str">
        <f t="shared" si="4"/>
        <v>Peru</v>
      </c>
    </row>
    <row r="60" spans="1:33" x14ac:dyDescent="0.15">
      <c r="A60" s="26" t="s">
        <v>102</v>
      </c>
      <c r="B60" s="20">
        <f t="shared" si="8"/>
        <v>1.9855172631765747E-3</v>
      </c>
      <c r="C60" s="20">
        <f t="shared" si="8"/>
        <v>2.1855283194373077E-3</v>
      </c>
      <c r="D60" s="20">
        <f t="shared" si="8"/>
        <v>2.7251410477234484E-3</v>
      </c>
      <c r="E60" s="20">
        <f t="shared" si="8"/>
        <v>2.9830844750019488E-3</v>
      </c>
      <c r="F60" s="20">
        <f t="shared" si="8"/>
        <v>2.8634975707016222E-3</v>
      </c>
      <c r="G60" s="20">
        <f t="shared" si="8"/>
        <v>3.5957781995537819E-3</v>
      </c>
      <c r="H60" s="20">
        <f t="shared" si="8"/>
        <v>3.7163658227407879E-3</v>
      </c>
      <c r="I60" s="20">
        <f t="shared" si="8"/>
        <v>3.1095363761551738E-3</v>
      </c>
      <c r="J60" s="20">
        <f t="shared" si="8"/>
        <v>2.9944184091875632E-3</v>
      </c>
      <c r="K60" s="20">
        <f t="shared" si="8"/>
        <v>3.0321834019724331E-3</v>
      </c>
      <c r="L60" s="20">
        <f t="shared" si="8"/>
        <v>3.2483420050622978E-3</v>
      </c>
      <c r="M60" s="20">
        <f t="shared" si="8"/>
        <v>3.1434773693973365E-3</v>
      </c>
      <c r="N60" s="20">
        <f t="shared" si="8"/>
        <v>3.0972849249876213E-3</v>
      </c>
      <c r="O60" s="20">
        <f t="shared" si="8"/>
        <v>3.0016512971778424E-3</v>
      </c>
      <c r="P60" s="20">
        <f t="shared" si="8"/>
        <v>2.4551642506978875E-3</v>
      </c>
      <c r="Q60" s="20">
        <f t="shared" si="8"/>
        <v>2.3716270605724944E-3</v>
      </c>
      <c r="R60" s="20">
        <f t="shared" si="8"/>
        <v>1.8134780787722093E-3</v>
      </c>
      <c r="S60" s="20">
        <f t="shared" si="8"/>
        <v>1.7532038251787507E-3</v>
      </c>
      <c r="T60" s="20">
        <f t="shared" si="8"/>
        <v>1.7461332527819559E-3</v>
      </c>
      <c r="U60" s="20">
        <f t="shared" si="8"/>
        <v>2.2871046614097897E-3</v>
      </c>
      <c r="V60" s="20">
        <f t="shared" si="8"/>
        <v>1.9564189329144364E-3</v>
      </c>
      <c r="W60" s="20">
        <f t="shared" si="8"/>
        <v>2.2874588526941549E-3</v>
      </c>
      <c r="X60" s="20">
        <f t="shared" si="8"/>
        <v>2.5530492173520374E-3</v>
      </c>
      <c r="Y60" s="20">
        <f t="shared" si="8"/>
        <v>2.9145794100732948E-3</v>
      </c>
      <c r="Z60" s="20">
        <f t="shared" si="8"/>
        <v>2.9792990646559663E-3</v>
      </c>
      <c r="AA60" s="20">
        <f t="shared" si="8"/>
        <v>2.7597562226456024E-3</v>
      </c>
      <c r="AB60" s="20">
        <f t="shared" si="8"/>
        <v>2.8988656978845844E-3</v>
      </c>
      <c r="AC60" s="20">
        <f t="shared" si="8"/>
        <v>3.0844266098011054E-3</v>
      </c>
      <c r="AD60" s="20">
        <f t="shared" si="8"/>
        <v>3.1279554426534755E-3</v>
      </c>
      <c r="AF60" s="21">
        <f t="shared" si="3"/>
        <v>2.7127698987021889E-3</v>
      </c>
      <c r="AG60" s="21" t="str">
        <f t="shared" si="4"/>
        <v>Philippines</v>
      </c>
    </row>
    <row r="61" spans="1:33" x14ac:dyDescent="0.15">
      <c r="A61" s="26" t="s">
        <v>158</v>
      </c>
      <c r="B61" s="20">
        <f t="shared" si="8"/>
        <v>6.1221062589540565E-3</v>
      </c>
      <c r="C61" s="20">
        <f t="shared" si="8"/>
        <v>6.31916329379265E-3</v>
      </c>
      <c r="D61" s="20">
        <f t="shared" si="8"/>
        <v>7.0048610201957524E-3</v>
      </c>
      <c r="E61" s="20">
        <f t="shared" si="8"/>
        <v>5.8823744771814577E-3</v>
      </c>
      <c r="F61" s="20">
        <f t="shared" si="8"/>
        <v>4.7215819492179324E-3</v>
      </c>
      <c r="G61" s="20">
        <f t="shared" si="8"/>
        <v>4.8921825162538792E-3</v>
      </c>
      <c r="H61" s="20">
        <f t="shared" si="8"/>
        <v>4.2617903219653117E-3</v>
      </c>
      <c r="I61" s="20">
        <f t="shared" si="8"/>
        <v>4.0253681070008089E-3</v>
      </c>
      <c r="J61" s="20">
        <f t="shared" si="8"/>
        <v>3.8258136473557393E-3</v>
      </c>
      <c r="K61" s="20">
        <f t="shared" si="8"/>
        <v>4.0831889552977174E-3</v>
      </c>
      <c r="L61" s="20">
        <f t="shared" si="8"/>
        <v>4.2155399718189742E-3</v>
      </c>
      <c r="M61" s="20">
        <f t="shared" si="8"/>
        <v>4.6671908060585661E-3</v>
      </c>
      <c r="N61" s="20">
        <f t="shared" si="8"/>
        <v>4.3572166099885099E-3</v>
      </c>
      <c r="O61" s="20">
        <f t="shared" si="8"/>
        <v>4.0401539702415732E-3</v>
      </c>
      <c r="P61" s="20">
        <f t="shared" si="8"/>
        <v>5.1852008714452624E-3</v>
      </c>
      <c r="Q61" s="20">
        <f t="shared" si="8"/>
        <v>4.6939840277320233E-3</v>
      </c>
      <c r="R61" s="20">
        <f t="shared" si="8"/>
        <v>4.7764290892289979E-3</v>
      </c>
      <c r="S61" s="20">
        <f t="shared" si="8"/>
        <v>4.9287779970350366E-3</v>
      </c>
      <c r="T61" s="20">
        <f t="shared" si="8"/>
        <v>4.9157611229311308E-3</v>
      </c>
      <c r="U61" s="20">
        <f t="shared" si="8"/>
        <v>4.7629999803571873E-3</v>
      </c>
      <c r="V61" s="20">
        <f t="shared" si="8"/>
        <v>5.1280676059902199E-3</v>
      </c>
      <c r="W61" s="20">
        <f t="shared" si="8"/>
        <v>6.5556657731758883E-3</v>
      </c>
      <c r="X61" s="20">
        <f t="shared" si="8"/>
        <v>7.3124872892578237E-3</v>
      </c>
      <c r="Y61" s="20">
        <f t="shared" si="8"/>
        <v>6.5479046758752709E-3</v>
      </c>
      <c r="Z61" s="20">
        <f t="shared" si="8"/>
        <v>6.6832831456463872E-3</v>
      </c>
      <c r="AA61" s="20">
        <f t="shared" si="8"/>
        <v>4.8527679422280898E-3</v>
      </c>
      <c r="AB61" s="20">
        <f t="shared" si="8"/>
        <v>4.2022715600131093E-3</v>
      </c>
      <c r="AC61" s="20">
        <f t="shared" si="8"/>
        <v>4.0885842140093581E-3</v>
      </c>
      <c r="AD61" s="20">
        <f t="shared" si="8"/>
        <v>3.8518188462925776E-3</v>
      </c>
      <c r="AF61" s="21">
        <f t="shared" si="3"/>
        <v>5.065673656777285E-3</v>
      </c>
      <c r="AG61" s="21" t="str">
        <f t="shared" si="4"/>
        <v>Saudi Arabia</v>
      </c>
    </row>
    <row r="62" spans="1:33" x14ac:dyDescent="0.15">
      <c r="A62" s="26" t="s">
        <v>69</v>
      </c>
      <c r="B62" s="20">
        <f t="shared" si="8"/>
        <v>6.7648727803606727E-3</v>
      </c>
      <c r="C62" s="20">
        <f t="shared" si="8"/>
        <v>7.0363722555767463E-3</v>
      </c>
      <c r="D62" s="20">
        <f t="shared" si="8"/>
        <v>9.0070504093480858E-3</v>
      </c>
      <c r="E62" s="20">
        <f t="shared" si="8"/>
        <v>9.6454427325822715E-3</v>
      </c>
      <c r="F62" s="20">
        <f t="shared" si="8"/>
        <v>9.3614657053921364E-3</v>
      </c>
      <c r="G62" s="20">
        <f t="shared" si="8"/>
        <v>9.4481322922699111E-3</v>
      </c>
      <c r="H62" s="20">
        <f t="shared" si="8"/>
        <v>9.6846861465255014E-3</v>
      </c>
      <c r="I62" s="20">
        <f t="shared" si="8"/>
        <v>8.2029164934490206E-3</v>
      </c>
      <c r="J62" s="20">
        <f t="shared" si="8"/>
        <v>7.8811785131441218E-3</v>
      </c>
      <c r="K62" s="20">
        <f t="shared" si="8"/>
        <v>8.3377104519093189E-3</v>
      </c>
      <c r="L62" s="20">
        <f t="shared" si="8"/>
        <v>8.1515721975940689E-3</v>
      </c>
      <c r="M62" s="20">
        <f t="shared" si="8"/>
        <v>7.9317155104137622E-3</v>
      </c>
      <c r="N62" s="20">
        <f t="shared" si="8"/>
        <v>7.330598689710718E-3</v>
      </c>
      <c r="O62" s="20">
        <f t="shared" si="8"/>
        <v>7.5595124488160399E-3</v>
      </c>
      <c r="P62" s="20">
        <f t="shared" si="8"/>
        <v>7.0297842121333593E-3</v>
      </c>
      <c r="Q62" s="20">
        <f t="shared" si="8"/>
        <v>6.9020501892694862E-3</v>
      </c>
      <c r="R62" s="20">
        <f t="shared" si="8"/>
        <v>5.789054811421869E-3</v>
      </c>
      <c r="S62" s="20">
        <f t="shared" si="8"/>
        <v>5.7035795645216198E-3</v>
      </c>
      <c r="T62" s="20">
        <f t="shared" si="8"/>
        <v>5.9443952537371874E-3</v>
      </c>
      <c r="U62" s="20">
        <f t="shared" si="8"/>
        <v>6.5041445468500799E-3</v>
      </c>
      <c r="V62" s="20">
        <f t="shared" si="8"/>
        <v>6.2333204641497053E-3</v>
      </c>
      <c r="W62" s="20">
        <f t="shared" si="8"/>
        <v>6.1226483204976376E-3</v>
      </c>
      <c r="X62" s="20">
        <f t="shared" si="8"/>
        <v>5.8984965229579751E-3</v>
      </c>
      <c r="Y62" s="20">
        <f t="shared" si="8"/>
        <v>5.7547534061604191E-3</v>
      </c>
      <c r="Z62" s="20">
        <f t="shared" si="8"/>
        <v>5.6793809965156638E-3</v>
      </c>
      <c r="AA62" s="20">
        <f t="shared" si="8"/>
        <v>5.7249552614689996E-3</v>
      </c>
      <c r="AB62" s="20">
        <f t="shared" si="8"/>
        <v>6.3681093892089561E-3</v>
      </c>
      <c r="AC62" s="20">
        <f t="shared" si="8"/>
        <v>7.0420587830791496E-3</v>
      </c>
      <c r="AD62" s="20">
        <f t="shared" si="8"/>
        <v>6.2467591066625219E-3</v>
      </c>
      <c r="AF62" s="21">
        <f t="shared" si="3"/>
        <v>7.2167833605423105E-3</v>
      </c>
      <c r="AG62" s="21" t="str">
        <f t="shared" si="4"/>
        <v>Singapore</v>
      </c>
    </row>
    <row r="63" spans="1:33" x14ac:dyDescent="0.15">
      <c r="A63" s="26" t="s">
        <v>209</v>
      </c>
      <c r="B63" s="20">
        <f t="shared" si="8"/>
        <v>7.9476404065455062E-3</v>
      </c>
      <c r="C63" s="20">
        <f t="shared" si="8"/>
        <v>7.5778118982229043E-3</v>
      </c>
      <c r="D63" s="20">
        <f t="shared" si="8"/>
        <v>8.0550228031972364E-3</v>
      </c>
      <c r="E63" s="20">
        <f t="shared" si="8"/>
        <v>7.8321229295643911E-3</v>
      </c>
      <c r="F63" s="20">
        <f t="shared" si="8"/>
        <v>8.349062243841127E-3</v>
      </c>
      <c r="G63" s="20">
        <f t="shared" si="8"/>
        <v>7.9662298479668998E-3</v>
      </c>
      <c r="H63" s="20">
        <f t="shared" si="8"/>
        <v>7.7805263041759677E-3</v>
      </c>
      <c r="I63" s="20">
        <f t="shared" si="8"/>
        <v>8.0604990123406065E-3</v>
      </c>
      <c r="J63" s="20">
        <f t="shared" si="8"/>
        <v>7.6082805722985846E-3</v>
      </c>
      <c r="K63" s="20">
        <f t="shared" si="8"/>
        <v>7.4325736583135509E-3</v>
      </c>
      <c r="L63" s="20">
        <f t="shared" si="8"/>
        <v>8.0867224321745316E-3</v>
      </c>
      <c r="M63" s="20">
        <f t="shared" si="8"/>
        <v>7.8981238958587153E-3</v>
      </c>
      <c r="N63" s="20">
        <f t="shared" si="8"/>
        <v>8.0978219301446677E-3</v>
      </c>
      <c r="O63" s="20">
        <f t="shared" si="8"/>
        <v>8.6636893217903032E-3</v>
      </c>
      <c r="P63" s="20">
        <f t="shared" si="8"/>
        <v>8.5443171283102522E-3</v>
      </c>
      <c r="Q63" s="20">
        <f t="shared" si="8"/>
        <v>8.6276109841530238E-3</v>
      </c>
      <c r="R63" s="20">
        <f t="shared" si="8"/>
        <v>8.2543712361941354E-3</v>
      </c>
      <c r="S63" s="20">
        <f t="shared" si="8"/>
        <v>8.6106512445808924E-3</v>
      </c>
      <c r="T63" s="20">
        <f t="shared" si="8"/>
        <v>8.0386963482710315E-3</v>
      </c>
      <c r="U63" s="20">
        <f t="shared" si="8"/>
        <v>9.3549222201030693E-3</v>
      </c>
      <c r="V63" s="20">
        <f t="shared" si="8"/>
        <v>9.445716631128984E-3</v>
      </c>
      <c r="W63" s="20">
        <f t="shared" si="8"/>
        <v>8.7480727065327151E-3</v>
      </c>
      <c r="X63" s="20">
        <f t="shared" si="8"/>
        <v>8.4647364823699986E-3</v>
      </c>
      <c r="Y63" s="20">
        <f t="shared" si="8"/>
        <v>8.2041901734568167E-3</v>
      </c>
      <c r="Z63" s="20">
        <f t="shared" si="8"/>
        <v>9.277720431685019E-3</v>
      </c>
      <c r="AA63" s="20">
        <f t="shared" si="8"/>
        <v>9.019931931753775E-3</v>
      </c>
      <c r="AB63" s="20">
        <f t="shared" si="8"/>
        <v>9.3345986664564121E-3</v>
      </c>
      <c r="AC63" s="20">
        <f t="shared" si="8"/>
        <v>9.046701835395906E-3</v>
      </c>
      <c r="AD63" s="20">
        <f t="shared" si="8"/>
        <v>1.0051042464001139E-2</v>
      </c>
      <c r="AF63" s="21">
        <f t="shared" si="3"/>
        <v>8.4268761289940722E-3</v>
      </c>
      <c r="AG63" s="21" t="str">
        <f t="shared" si="4"/>
        <v>South Africa</v>
      </c>
    </row>
    <row r="64" spans="1:33" x14ac:dyDescent="0.15">
      <c r="A64" s="26" t="s">
        <v>55</v>
      </c>
      <c r="B64" s="20">
        <f t="shared" si="8"/>
        <v>4.5382351710320429E-2</v>
      </c>
      <c r="C64" s="20">
        <f t="shared" si="8"/>
        <v>4.5705328810893293E-2</v>
      </c>
      <c r="D64" s="20">
        <f t="shared" si="8"/>
        <v>3.8841718506202924E-2</v>
      </c>
      <c r="E64" s="20">
        <f t="shared" si="8"/>
        <v>3.9778023481429337E-2</v>
      </c>
      <c r="F64" s="20">
        <f t="shared" si="8"/>
        <v>4.4128068774584098E-2</v>
      </c>
      <c r="G64" s="20">
        <f t="shared" si="8"/>
        <v>4.654693996679117E-2</v>
      </c>
      <c r="H64" s="20">
        <f t="shared" si="8"/>
        <v>4.8377506746660422E-2</v>
      </c>
      <c r="I64" s="20">
        <f t="shared" si="8"/>
        <v>5.1090170002558596E-2</v>
      </c>
      <c r="J64" s="20">
        <f t="shared" si="8"/>
        <v>4.9020961445407914E-2</v>
      </c>
      <c r="K64" s="20">
        <f t="shared" si="8"/>
        <v>4.7468591707919089E-2</v>
      </c>
      <c r="L64" s="20">
        <f t="shared" si="8"/>
        <v>4.6405168339079067E-2</v>
      </c>
      <c r="M64" s="20">
        <f t="shared" si="8"/>
        <v>4.8957601216993087E-2</v>
      </c>
      <c r="N64" s="20">
        <f t="shared" si="8"/>
        <v>5.2312634868852417E-2</v>
      </c>
      <c r="O64" s="20">
        <f t="shared" si="8"/>
        <v>5.2594823271280164E-2</v>
      </c>
      <c r="P64" s="20">
        <f t="shared" si="8"/>
        <v>5.2764761791050455E-2</v>
      </c>
      <c r="Q64" s="20">
        <f t="shared" si="8"/>
        <v>5.0007407131685153E-2</v>
      </c>
      <c r="R64" s="20">
        <f t="shared" si="8"/>
        <v>5.2231580768134882E-2</v>
      </c>
      <c r="S64" s="20">
        <f t="shared" si="8"/>
        <v>4.8122302950075767E-2</v>
      </c>
      <c r="T64" s="20">
        <f t="shared" si="8"/>
        <v>4.5521767458520788E-2</v>
      </c>
      <c r="U64" s="20">
        <f t="shared" si="8"/>
        <v>4.1930347285956404E-2</v>
      </c>
      <c r="V64" s="20">
        <f t="shared" si="8"/>
        <v>3.9246256250389966E-2</v>
      </c>
      <c r="W64" s="20">
        <f t="shared" si="8"/>
        <v>3.6940522870593087E-2</v>
      </c>
      <c r="X64" s="20">
        <f t="shared" si="8"/>
        <v>3.7826430200213326E-2</v>
      </c>
      <c r="Y64" s="20">
        <f t="shared" si="8"/>
        <v>4.005895685481984E-2</v>
      </c>
      <c r="Z64" s="20">
        <f t="shared" si="8"/>
        <v>4.125291122881436E-2</v>
      </c>
      <c r="AA64" s="20">
        <f t="shared" si="8"/>
        <v>4.3263003070817381E-2</v>
      </c>
      <c r="AB64" s="20">
        <f t="shared" si="8"/>
        <v>4.4450261603810243E-2</v>
      </c>
      <c r="AC64" s="20">
        <f t="shared" si="8"/>
        <v>4.42794632142577E-2</v>
      </c>
      <c r="AD64" s="20">
        <f t="shared" si="8"/>
        <v>4.4311963989891803E-2</v>
      </c>
      <c r="AF64" s="21">
        <f t="shared" si="3"/>
        <v>4.5476476742000116E-2</v>
      </c>
      <c r="AG64" s="21" t="str">
        <f t="shared" si="4"/>
        <v>Spain</v>
      </c>
    </row>
    <row r="65" spans="1:33" x14ac:dyDescent="0.15">
      <c r="A65" s="26" t="s">
        <v>70</v>
      </c>
      <c r="B65" s="20">
        <f t="shared" si="8"/>
        <v>2.9812609760350745E-2</v>
      </c>
      <c r="C65" s="20">
        <f t="shared" si="8"/>
        <v>2.9145416045325397E-2</v>
      </c>
      <c r="D65" s="20">
        <f t="shared" si="8"/>
        <v>2.9235578681028194E-2</v>
      </c>
      <c r="E65" s="20">
        <f t="shared" si="8"/>
        <v>3.0519166829406669E-2</v>
      </c>
      <c r="F65" s="20">
        <f t="shared" si="8"/>
        <v>3.0012696567097125E-2</v>
      </c>
      <c r="G65" s="20">
        <f t="shared" si="8"/>
        <v>3.0137951015429459E-2</v>
      </c>
      <c r="H65" s="20">
        <f t="shared" si="8"/>
        <v>2.8863188373137345E-2</v>
      </c>
      <c r="I65" s="20">
        <f t="shared" si="8"/>
        <v>2.8906245601369878E-2</v>
      </c>
      <c r="J65" s="20">
        <f t="shared" si="8"/>
        <v>2.6091362412971626E-2</v>
      </c>
      <c r="K65" s="20">
        <f t="shared" si="8"/>
        <v>2.6151396574612299E-2</v>
      </c>
      <c r="L65" s="20">
        <f t="shared" si="8"/>
        <v>2.3889076132790673E-2</v>
      </c>
      <c r="M65" s="20">
        <f t="shared" si="8"/>
        <v>2.4578806586594327E-2</v>
      </c>
      <c r="N65" s="20">
        <f t="shared" si="8"/>
        <v>2.5614008510289832E-2</v>
      </c>
      <c r="O65" s="20">
        <f t="shared" si="8"/>
        <v>2.558749105365575E-2</v>
      </c>
      <c r="P65" s="20">
        <f t="shared" si="8"/>
        <v>2.6267660353681277E-2</v>
      </c>
      <c r="Q65" s="20">
        <f t="shared" si="8"/>
        <v>2.5986292801651462E-2</v>
      </c>
      <c r="R65" s="20">
        <f t="shared" si="8"/>
        <v>2.7125363866375179E-2</v>
      </c>
      <c r="S65" s="20">
        <f t="shared" si="8"/>
        <v>2.5579602955426509E-2</v>
      </c>
      <c r="T65" s="20">
        <f t="shared" si="8"/>
        <v>2.3337271502655878E-2</v>
      </c>
      <c r="U65" s="20">
        <f t="shared" si="8"/>
        <v>2.4562775474210801E-2</v>
      </c>
      <c r="V65" s="20">
        <f t="shared" si="8"/>
        <v>2.4758351114365001E-2</v>
      </c>
      <c r="W65" s="20">
        <f t="shared" si="8"/>
        <v>2.3426327151996152E-2</v>
      </c>
      <c r="X65" s="20">
        <f t="shared" si="8"/>
        <v>2.341302426044824E-2</v>
      </c>
      <c r="Y65" s="20">
        <f t="shared" ref="Y65:AD65" si="9">Y29/Y$36</f>
        <v>2.354828615328524E-2</v>
      </c>
      <c r="Z65" s="20">
        <f t="shared" si="9"/>
        <v>2.3507924259943625E-2</v>
      </c>
      <c r="AA65" s="20">
        <f t="shared" si="9"/>
        <v>2.4871010838128343E-2</v>
      </c>
      <c r="AB65" s="20">
        <f t="shared" si="9"/>
        <v>2.51539818340265E-2</v>
      </c>
      <c r="AC65" s="20">
        <f t="shared" si="9"/>
        <v>2.4203173694850037E-2</v>
      </c>
      <c r="AD65" s="20">
        <f t="shared" si="9"/>
        <v>2.3029417921112461E-2</v>
      </c>
      <c r="AF65" s="21">
        <f t="shared" si="3"/>
        <v>2.611432614917986E-2</v>
      </c>
      <c r="AG65" s="21" t="str">
        <f t="shared" si="4"/>
        <v>Sweden</v>
      </c>
    </row>
    <row r="66" spans="1:33" x14ac:dyDescent="0.15">
      <c r="A66" s="26" t="s">
        <v>71</v>
      </c>
      <c r="B66" s="20">
        <f t="shared" ref="B66:AD70" si="10">B30/B$36</f>
        <v>6.3565603144905697E-2</v>
      </c>
      <c r="C66" s="20">
        <f t="shared" si="10"/>
        <v>6.1930473899723351E-2</v>
      </c>
      <c r="D66" s="20">
        <f t="shared" si="10"/>
        <v>6.7147867452075058E-2</v>
      </c>
      <c r="E66" s="20">
        <f t="shared" si="10"/>
        <v>6.6170680034716989E-2</v>
      </c>
      <c r="F66" s="20">
        <f t="shared" si="10"/>
        <v>6.7491516503083659E-2</v>
      </c>
      <c r="G66" s="20">
        <f t="shared" si="10"/>
        <v>6.1556357698061406E-2</v>
      </c>
      <c r="H66" s="20">
        <f t="shared" si="10"/>
        <v>5.8304393715396058E-2</v>
      </c>
      <c r="I66" s="20">
        <f t="shared" si="10"/>
        <v>5.856760251115993E-2</v>
      </c>
      <c r="J66" s="20">
        <f t="shared" si="10"/>
        <v>5.4448605846548127E-2</v>
      </c>
      <c r="K66" s="20">
        <f t="shared" si="10"/>
        <v>5.1870126309104848E-2</v>
      </c>
      <c r="L66" s="20">
        <f t="shared" si="10"/>
        <v>5.3507103134768766E-2</v>
      </c>
      <c r="M66" s="20">
        <f t="shared" si="10"/>
        <v>5.3125236763103781E-2</v>
      </c>
      <c r="N66" s="20">
        <f t="shared" si="10"/>
        <v>5.0443088974589156E-2</v>
      </c>
      <c r="O66" s="20">
        <f t="shared" si="10"/>
        <v>5.0049834120492173E-2</v>
      </c>
      <c r="P66" s="20">
        <f t="shared" si="10"/>
        <v>4.9766362782524658E-2</v>
      </c>
      <c r="Q66" s="20">
        <f t="shared" si="10"/>
        <v>5.0455294092634169E-2</v>
      </c>
      <c r="R66" s="20">
        <f t="shared" si="10"/>
        <v>5.0664098002198746E-2</v>
      </c>
      <c r="S66" s="20">
        <f t="shared" si="10"/>
        <v>5.2736769272599904E-2</v>
      </c>
      <c r="T66" s="20">
        <f t="shared" si="10"/>
        <v>5.7284132162512255E-2</v>
      </c>
      <c r="U66" s="20">
        <f t="shared" si="10"/>
        <v>5.5914745082397382E-2</v>
      </c>
      <c r="V66" s="20">
        <f t="shared" si="10"/>
        <v>5.7384725150953067E-2</v>
      </c>
      <c r="W66" s="20">
        <f t="shared" si="10"/>
        <v>5.783389567758089E-2</v>
      </c>
      <c r="X66" s="20">
        <f t="shared" si="10"/>
        <v>5.7522396070296536E-2</v>
      </c>
      <c r="Y66" s="20">
        <f t="shared" si="10"/>
        <v>5.6133100611393198E-2</v>
      </c>
      <c r="Z66" s="20">
        <f t="shared" si="10"/>
        <v>5.6587406377950109E-2</v>
      </c>
      <c r="AA66" s="20">
        <f t="shared" si="10"/>
        <v>5.8584404656409746E-2</v>
      </c>
      <c r="AB66" s="20">
        <f t="shared" si="10"/>
        <v>5.7865223785502892E-2</v>
      </c>
      <c r="AC66" s="20">
        <f t="shared" si="10"/>
        <v>5.6060103059975469E-2</v>
      </c>
      <c r="AD66" s="20">
        <f t="shared" si="10"/>
        <v>5.6493841133122391E-2</v>
      </c>
      <c r="AF66" s="21">
        <f t="shared" si="3"/>
        <v>5.6878103035371726E-2</v>
      </c>
      <c r="AG66" s="21" t="str">
        <f t="shared" si="4"/>
        <v>Switzerland</v>
      </c>
    </row>
    <row r="67" spans="1:33" x14ac:dyDescent="0.15">
      <c r="A67" s="26" t="s">
        <v>106</v>
      </c>
      <c r="B67" s="20">
        <f t="shared" si="10"/>
        <v>5.8630618065206126E-3</v>
      </c>
      <c r="C67" s="20">
        <f t="shared" si="10"/>
        <v>5.731112924502982E-3</v>
      </c>
      <c r="D67" s="20">
        <f t="shared" si="10"/>
        <v>7.5436657922450011E-3</v>
      </c>
      <c r="E67" s="20">
        <f t="shared" si="10"/>
        <v>8.1751302907095025E-3</v>
      </c>
      <c r="F67" s="20">
        <f t="shared" si="10"/>
        <v>8.489038713401318E-3</v>
      </c>
      <c r="G67" s="20">
        <f t="shared" si="10"/>
        <v>7.9850272486035705E-3</v>
      </c>
      <c r="H67" s="20">
        <f t="shared" si="10"/>
        <v>6.6982965306532187E-3</v>
      </c>
      <c r="I67" s="20">
        <f t="shared" si="10"/>
        <v>5.2972544428465098E-3</v>
      </c>
      <c r="J67" s="20">
        <f t="shared" si="10"/>
        <v>4.7052221815431158E-3</v>
      </c>
      <c r="K67" s="20">
        <f t="shared" si="10"/>
        <v>4.6083510924475116E-3</v>
      </c>
      <c r="L67" s="20">
        <f t="shared" si="10"/>
        <v>4.9037607868705341E-3</v>
      </c>
      <c r="M67" s="20">
        <f t="shared" si="10"/>
        <v>4.4900088215634668E-3</v>
      </c>
      <c r="N67" s="20">
        <f t="shared" si="10"/>
        <v>4.0615748344015037E-3</v>
      </c>
      <c r="O67" s="20">
        <f t="shared" si="10"/>
        <v>3.8810311497486983E-3</v>
      </c>
      <c r="P67" s="20">
        <f t="shared" si="10"/>
        <v>3.552055592228202E-3</v>
      </c>
      <c r="Q67" s="20">
        <f t="shared" si="10"/>
        <v>3.4394798980358974E-3</v>
      </c>
      <c r="R67" s="20">
        <f t="shared" si="10"/>
        <v>3.7189365583562154E-3</v>
      </c>
      <c r="S67" s="20">
        <f t="shared" si="10"/>
        <v>3.836755015135758E-3</v>
      </c>
      <c r="T67" s="20">
        <f t="shared" si="10"/>
        <v>3.9368963307396358E-3</v>
      </c>
      <c r="U67" s="20">
        <f t="shared" si="10"/>
        <v>4.2546166537467921E-3</v>
      </c>
      <c r="V67" s="20">
        <f t="shared" si="10"/>
        <v>4.1794843642240396E-3</v>
      </c>
      <c r="W67" s="20">
        <f t="shared" si="10"/>
        <v>4.9564805465165101E-3</v>
      </c>
      <c r="X67" s="20">
        <f t="shared" si="10"/>
        <v>4.9252955000090278E-3</v>
      </c>
      <c r="Y67" s="20">
        <f t="shared" si="10"/>
        <v>5.1009995680533137E-3</v>
      </c>
      <c r="Z67" s="20">
        <f t="shared" si="10"/>
        <v>5.1126149541591949E-3</v>
      </c>
      <c r="AA67" s="20">
        <f t="shared" si="10"/>
        <v>5.460350298168719E-3</v>
      </c>
      <c r="AB67" s="20">
        <f t="shared" si="10"/>
        <v>5.5493557142040966E-3</v>
      </c>
      <c r="AC67" s="20">
        <f t="shared" si="10"/>
        <v>5.6387874320772621E-3</v>
      </c>
      <c r="AD67" s="20">
        <f t="shared" si="10"/>
        <v>5.4067160885830044E-3</v>
      </c>
      <c r="AF67" s="21">
        <f t="shared" si="3"/>
        <v>5.2241848665619036E-3</v>
      </c>
      <c r="AG67" s="21" t="str">
        <f t="shared" si="4"/>
        <v>Thailand</v>
      </c>
    </row>
    <row r="68" spans="1:33" x14ac:dyDescent="0.15">
      <c r="A68" s="26" t="s">
        <v>131</v>
      </c>
      <c r="B68" s="20">
        <f t="shared" si="10"/>
        <v>1.3788445558898046E-2</v>
      </c>
      <c r="C68" s="20">
        <f t="shared" si="10"/>
        <v>1.3645111933357807E-2</v>
      </c>
      <c r="D68" s="20">
        <f t="shared" si="10"/>
        <v>1.7467454596269791E-2</v>
      </c>
      <c r="E68" s="20">
        <f t="shared" si="10"/>
        <v>1.4014208518929979E-2</v>
      </c>
      <c r="F68" s="20">
        <f t="shared" si="10"/>
        <v>1.6797263344488559E-2</v>
      </c>
      <c r="G68" s="20">
        <f t="shared" si="10"/>
        <v>1.8510611743767041E-2</v>
      </c>
      <c r="H68" s="20">
        <f t="shared" si="10"/>
        <v>1.953371135739718E-2</v>
      </c>
      <c r="I68" s="20">
        <f t="shared" si="10"/>
        <v>1.8633104982510997E-2</v>
      </c>
      <c r="J68" s="20">
        <f t="shared" si="10"/>
        <v>1.5509101634644031E-2</v>
      </c>
      <c r="K68" s="20">
        <f t="shared" si="10"/>
        <v>1.5926896852109632E-2</v>
      </c>
      <c r="L68" s="20">
        <f t="shared" si="10"/>
        <v>1.3355330020641699E-2</v>
      </c>
      <c r="M68" s="20">
        <f t="shared" si="10"/>
        <v>1.554572433546461E-2</v>
      </c>
      <c r="N68" s="20">
        <f t="shared" si="10"/>
        <v>1.6925879145320451E-2</v>
      </c>
      <c r="O68" s="20">
        <f t="shared" si="10"/>
        <v>1.8689070748146151E-2</v>
      </c>
      <c r="P68" s="20">
        <f t="shared" si="10"/>
        <v>1.8370498284395947E-2</v>
      </c>
      <c r="Q68" s="20">
        <f t="shared" si="10"/>
        <v>1.8341475980011859E-2</v>
      </c>
      <c r="R68" s="20">
        <f t="shared" si="10"/>
        <v>1.8332557822012322E-2</v>
      </c>
      <c r="S68" s="20">
        <f t="shared" si="10"/>
        <v>1.8083936251278153E-2</v>
      </c>
      <c r="T68" s="20">
        <f t="shared" si="10"/>
        <v>1.7213113473911947E-2</v>
      </c>
      <c r="U68" s="20">
        <f t="shared" si="10"/>
        <v>1.9103189839608826E-2</v>
      </c>
      <c r="V68" s="20">
        <f t="shared" si="10"/>
        <v>2.098420613175107E-2</v>
      </c>
      <c r="W68" s="20">
        <f t="shared" si="10"/>
        <v>2.0842644077742993E-2</v>
      </c>
      <c r="X68" s="20">
        <f t="shared" si="10"/>
        <v>2.223489704779302E-2</v>
      </c>
      <c r="Y68" s="20">
        <f t="shared" si="10"/>
        <v>2.1036196541965532E-2</v>
      </c>
      <c r="Z68" s="20">
        <f t="shared" si="10"/>
        <v>2.2425721117647037E-2</v>
      </c>
      <c r="AA68" s="20">
        <f t="shared" si="10"/>
        <v>2.2497931412216312E-2</v>
      </c>
      <c r="AB68" s="20">
        <f t="shared" si="10"/>
        <v>2.12528249024477E-2</v>
      </c>
      <c r="AC68" s="20">
        <f t="shared" si="10"/>
        <v>1.9364058539478573E-2</v>
      </c>
      <c r="AD68" s="20">
        <f t="shared" si="10"/>
        <v>1.8979295908977522E-2</v>
      </c>
      <c r="AF68" s="21">
        <f t="shared" si="3"/>
        <v>1.8186360762178784E-2</v>
      </c>
      <c r="AG68" s="21" t="str">
        <f t="shared" si="4"/>
        <v>Türkiye, Rep of</v>
      </c>
    </row>
    <row r="69" spans="1:33" x14ac:dyDescent="0.15">
      <c r="A69" s="26" t="s">
        <v>73</v>
      </c>
      <c r="B69" s="20">
        <f t="shared" si="10"/>
        <v>9.4350256781542297E-2</v>
      </c>
      <c r="C69" s="20">
        <f t="shared" si="10"/>
        <v>9.7075606966537512E-2</v>
      </c>
      <c r="D69" s="20">
        <f t="shared" si="10"/>
        <v>8.9598842016640978E-2</v>
      </c>
      <c r="E69" s="20">
        <f t="shared" si="10"/>
        <v>9.4338358689774221E-2</v>
      </c>
      <c r="F69" s="20">
        <f t="shared" si="10"/>
        <v>9.7161569941047563E-2</v>
      </c>
      <c r="G69" s="20">
        <f t="shared" si="10"/>
        <v>0.10003908236233457</v>
      </c>
      <c r="H69" s="20">
        <f t="shared" si="10"/>
        <v>0.10532731509315033</v>
      </c>
      <c r="I69" s="20">
        <f t="shared" si="10"/>
        <v>0.10571288386273618</v>
      </c>
      <c r="J69" s="20">
        <f t="shared" si="10"/>
        <v>9.805876044408221E-2</v>
      </c>
      <c r="K69" s="20">
        <f t="shared" si="10"/>
        <v>9.6441555758691386E-2</v>
      </c>
      <c r="L69" s="20">
        <f t="shared" si="10"/>
        <v>9.8289105685407469E-2</v>
      </c>
      <c r="M69" s="20">
        <f t="shared" si="10"/>
        <v>9.6110402258442543E-2</v>
      </c>
      <c r="N69" s="20">
        <f t="shared" si="10"/>
        <v>9.4473603388017566E-2</v>
      </c>
      <c r="O69" s="20">
        <f t="shared" si="10"/>
        <v>9.3836159706031236E-2</v>
      </c>
      <c r="P69" s="20">
        <f t="shared" si="10"/>
        <v>9.1422262397506782E-2</v>
      </c>
      <c r="Q69" s="20">
        <f t="shared" si="10"/>
        <v>8.6644908473417659E-2</v>
      </c>
      <c r="R69" s="20">
        <f t="shared" si="10"/>
        <v>8.5946872035514987E-2</v>
      </c>
      <c r="S69" s="20">
        <f t="shared" si="10"/>
        <v>8.0281698974262211E-2</v>
      </c>
      <c r="T69" s="20">
        <f t="shared" si="10"/>
        <v>7.6613746975803976E-2</v>
      </c>
      <c r="U69" s="20">
        <f t="shared" si="10"/>
        <v>7.2907066820593419E-2</v>
      </c>
      <c r="V69" s="20">
        <f t="shared" si="10"/>
        <v>7.4264424864281517E-2</v>
      </c>
      <c r="W69" s="20">
        <f t="shared" si="10"/>
        <v>7.6332061321740419E-2</v>
      </c>
      <c r="X69" s="20">
        <f t="shared" si="10"/>
        <v>7.6899783214648187E-2</v>
      </c>
      <c r="Y69" s="20">
        <f t="shared" si="10"/>
        <v>7.9837311375953859E-2</v>
      </c>
      <c r="Z69" s="20">
        <f t="shared" si="10"/>
        <v>8.1767021972213291E-2</v>
      </c>
      <c r="AA69" s="20">
        <f t="shared" si="10"/>
        <v>7.9171864841179246E-2</v>
      </c>
      <c r="AB69" s="20">
        <f t="shared" si="10"/>
        <v>7.5416395673249662E-2</v>
      </c>
      <c r="AC69" s="20">
        <f t="shared" si="10"/>
        <v>7.0702563068740149E-2</v>
      </c>
      <c r="AD69" s="20">
        <f t="shared" si="10"/>
        <v>6.8148914952463335E-2</v>
      </c>
      <c r="AF69" s="21">
        <f t="shared" si="3"/>
        <v>8.7488634479862243E-2</v>
      </c>
      <c r="AG69" s="21" t="str">
        <f t="shared" si="4"/>
        <v>United Kingdom</v>
      </c>
    </row>
    <row r="70" spans="1:33" x14ac:dyDescent="0.15">
      <c r="A70" s="26" t="s">
        <v>74</v>
      </c>
      <c r="B70" s="20">
        <f t="shared" si="10"/>
        <v>8.535178338499716E-2</v>
      </c>
      <c r="C70" s="20">
        <f t="shared" si="10"/>
        <v>8.6240234714471384E-2</v>
      </c>
      <c r="D70" s="20">
        <f t="shared" si="10"/>
        <v>0.10059345318935524</v>
      </c>
      <c r="E70" s="20">
        <f t="shared" si="10"/>
        <v>0.10227786682046813</v>
      </c>
      <c r="F70" s="20">
        <f t="shared" si="10"/>
        <v>9.8062229429171491E-2</v>
      </c>
      <c r="G70" s="20">
        <f t="shared" si="10"/>
        <v>0.10172936660194218</v>
      </c>
      <c r="H70" s="20">
        <f t="shared" si="10"/>
        <v>0.11153021479502009</v>
      </c>
      <c r="I70" s="20">
        <f t="shared" si="10"/>
        <v>0.12006273041506492</v>
      </c>
      <c r="J70" s="20">
        <f t="shared" si="10"/>
        <v>0.11815348862989782</v>
      </c>
      <c r="K70" s="20">
        <f t="shared" si="10"/>
        <v>0.11255459257854836</v>
      </c>
      <c r="L70" s="20">
        <f t="shared" si="10"/>
        <v>0.11535482134633915</v>
      </c>
      <c r="M70" s="20">
        <f t="shared" si="10"/>
        <v>0.11099725126646061</v>
      </c>
      <c r="N70" s="20">
        <f t="shared" si="10"/>
        <v>0.10022047034679929</v>
      </c>
      <c r="O70" s="20">
        <f t="shared" si="10"/>
        <v>9.5496204060056933E-2</v>
      </c>
      <c r="P70" s="20">
        <f t="shared" si="10"/>
        <v>9.3287689268406151E-2</v>
      </c>
      <c r="Q70" s="20">
        <f t="shared" si="10"/>
        <v>9.0620077360960491E-2</v>
      </c>
      <c r="R70" s="20">
        <f t="shared" si="10"/>
        <v>8.2923552168202685E-2</v>
      </c>
      <c r="S70" s="20">
        <f t="shared" si="10"/>
        <v>7.992990153006109E-2</v>
      </c>
      <c r="T70" s="20">
        <f t="shared" si="10"/>
        <v>7.4646892856136002E-2</v>
      </c>
      <c r="U70" s="20">
        <f t="shared" si="10"/>
        <v>7.4492849668380587E-2</v>
      </c>
      <c r="V70" s="20">
        <f t="shared" si="10"/>
        <v>7.4607385591909173E-2</v>
      </c>
      <c r="W70" s="20">
        <f t="shared" si="10"/>
        <v>8.4632276988769656E-2</v>
      </c>
      <c r="X70" s="20">
        <f t="shared" si="10"/>
        <v>8.6977020237019184E-2</v>
      </c>
      <c r="Y70" s="20">
        <f t="shared" si="10"/>
        <v>8.9482747483036168E-2</v>
      </c>
      <c r="Z70" s="20">
        <f t="shared" si="10"/>
        <v>0.10086538296810127</v>
      </c>
      <c r="AA70" s="20">
        <f t="shared" si="10"/>
        <v>9.5246999809377259E-2</v>
      </c>
      <c r="AB70" s="20">
        <f t="shared" si="10"/>
        <v>9.436550137125857E-2</v>
      </c>
      <c r="AC70" s="20">
        <f t="shared" si="10"/>
        <v>9.3721831516211482E-2</v>
      </c>
      <c r="AD70" s="20">
        <f t="shared" si="10"/>
        <v>9.8799429833972149E-2</v>
      </c>
      <c r="AF70" s="21">
        <f t="shared" si="3"/>
        <v>9.5628422283806733E-2</v>
      </c>
      <c r="AG70" s="21" t="str">
        <f t="shared" si="4"/>
        <v>United States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E246"/>
  <sheetViews>
    <sheetView showGridLines="0" showRowColHeaders="0" workbookViewId="0"/>
  </sheetViews>
  <sheetFormatPr baseColWidth="10" defaultColWidth="10.1640625" defaultRowHeight="14.5" customHeight="1" x14ac:dyDescent="0.15"/>
  <cols>
    <col min="1" max="1" width="3.5" customWidth="1"/>
    <col min="2" max="2" width="63" customWidth="1"/>
    <col min="3" max="18" width="10.5" customWidth="1"/>
    <col min="19" max="20" width="11.83203125" customWidth="1"/>
    <col min="21" max="21" width="10.5" customWidth="1"/>
    <col min="22" max="31" width="11.83203125" customWidth="1"/>
  </cols>
  <sheetData>
    <row r="1" spans="1:31" ht="13.5" customHeight="1" x14ac:dyDescent="0.1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</row>
    <row r="2" spans="1:31" ht="12.75" customHeight="1" x14ac:dyDescent="0.15">
      <c r="A2" s="1"/>
      <c r="B2" s="18" t="s">
        <v>271</v>
      </c>
      <c r="C2" s="18"/>
      <c r="D2" s="18"/>
      <c r="E2" s="18"/>
      <c r="F2" s="18"/>
      <c r="G2" s="18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</row>
    <row r="3" spans="1:31" ht="6.75" customHeight="1" x14ac:dyDescent="0.15">
      <c r="A3" s="1"/>
      <c r="B3" s="18"/>
      <c r="C3" s="18"/>
      <c r="D3" s="18"/>
      <c r="E3" s="18"/>
      <c r="F3" s="18"/>
      <c r="G3" s="18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  <c r="AD3" s="1"/>
      <c r="AE3" s="1"/>
    </row>
    <row r="4" spans="1:31" ht="19.5" customHeight="1" x14ac:dyDescent="0.15">
      <c r="A4" s="1"/>
      <c r="B4" s="19" t="s">
        <v>272</v>
      </c>
      <c r="C4" s="19"/>
      <c r="D4" s="19"/>
      <c r="E4" s="19"/>
      <c r="F4" s="19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</row>
    <row r="5" spans="1:31" ht="14.25" customHeight="1" x14ac:dyDescent="0.15">
      <c r="A5" s="1"/>
      <c r="B5" s="1" t="s">
        <v>273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  <c r="AD5" s="1"/>
      <c r="AE5" s="1"/>
    </row>
    <row r="6" spans="1:31" ht="9.75" customHeight="1" x14ac:dyDescent="0.15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  <c r="AD6" s="1"/>
      <c r="AE6" s="1"/>
    </row>
    <row r="7" spans="1:31" ht="13.5" customHeight="1" x14ac:dyDescent="0.15">
      <c r="A7" s="1"/>
      <c r="B7" s="2"/>
      <c r="C7" s="3" t="s">
        <v>274</v>
      </c>
      <c r="D7" s="4" t="s">
        <v>275</v>
      </c>
      <c r="E7" s="4" t="s">
        <v>276</v>
      </c>
      <c r="F7" s="4" t="s">
        <v>277</v>
      </c>
      <c r="G7" s="4" t="s">
        <v>278</v>
      </c>
      <c r="H7" s="4" t="s">
        <v>279</v>
      </c>
      <c r="I7" s="4" t="s">
        <v>280</v>
      </c>
      <c r="J7" s="4" t="s">
        <v>281</v>
      </c>
      <c r="K7" s="4" t="s">
        <v>282</v>
      </c>
      <c r="L7" s="4" t="s">
        <v>283</v>
      </c>
      <c r="M7" s="4" t="s">
        <v>284</v>
      </c>
      <c r="N7" s="4" t="s">
        <v>285</v>
      </c>
      <c r="O7" s="4" t="s">
        <v>286</v>
      </c>
      <c r="P7" s="4" t="s">
        <v>287</v>
      </c>
      <c r="Q7" s="4" t="s">
        <v>288</v>
      </c>
      <c r="R7" s="4" t="s">
        <v>289</v>
      </c>
      <c r="S7" s="4" t="s">
        <v>290</v>
      </c>
      <c r="T7" s="4" t="s">
        <v>291</v>
      </c>
      <c r="U7" s="4" t="s">
        <v>292</v>
      </c>
      <c r="V7" s="4" t="s">
        <v>293</v>
      </c>
      <c r="W7" s="4" t="s">
        <v>294</v>
      </c>
      <c r="X7" s="4" t="s">
        <v>295</v>
      </c>
      <c r="Y7" s="4" t="s">
        <v>296</v>
      </c>
      <c r="Z7" s="4" t="s">
        <v>297</v>
      </c>
      <c r="AA7" s="4" t="s">
        <v>298</v>
      </c>
      <c r="AB7" s="4" t="s">
        <v>299</v>
      </c>
      <c r="AC7" s="4" t="s">
        <v>300</v>
      </c>
      <c r="AD7" s="4" t="s">
        <v>301</v>
      </c>
      <c r="AE7" s="5" t="s">
        <v>302</v>
      </c>
    </row>
    <row r="8" spans="1:31" ht="13.5" customHeight="1" x14ac:dyDescent="0.15">
      <c r="A8" s="1"/>
      <c r="B8" s="6" t="s">
        <v>303</v>
      </c>
      <c r="C8" s="7">
        <v>1259.65215491405</v>
      </c>
      <c r="D8" s="8">
        <v>1371.913443162</v>
      </c>
      <c r="E8" s="8">
        <v>977.84975537161131</v>
      </c>
      <c r="F8" s="8">
        <v>1116.47796065592</v>
      </c>
      <c r="G8" s="8">
        <v>1198.6625187565903</v>
      </c>
      <c r="H8" s="8">
        <v>1039.7167586475</v>
      </c>
      <c r="I8" s="8">
        <v>1124.5410800607399</v>
      </c>
      <c r="J8" s="8">
        <v>1259.0302766699701</v>
      </c>
      <c r="K8" s="8">
        <v>1052.0640000000001</v>
      </c>
      <c r="L8" s="8">
        <v>824.37475500000005</v>
      </c>
      <c r="M8" s="8">
        <v>792.54377299999999</v>
      </c>
      <c r="N8" s="8">
        <v>836.96944599999995</v>
      </c>
      <c r="O8" s="8">
        <v>915.19565699999998</v>
      </c>
      <c r="P8" s="8">
        <v>1124.5154250000001</v>
      </c>
      <c r="Q8" s="8">
        <v>1028.038892</v>
      </c>
      <c r="R8" s="8">
        <v>1325.914047</v>
      </c>
      <c r="S8" s="8">
        <v>1426.610056</v>
      </c>
      <c r="T8" s="8">
        <v>1698.7414349999999</v>
      </c>
      <c r="U8" s="8">
        <v>1757.620369</v>
      </c>
      <c r="V8" s="8">
        <v>2053.803077</v>
      </c>
      <c r="W8" s="8">
        <v>2844.4666609999999</v>
      </c>
      <c r="X8" s="8">
        <v>2624.2391459999999</v>
      </c>
      <c r="Y8" s="8">
        <v>2262.4794230000002</v>
      </c>
      <c r="Z8" s="8">
        <v>1770.85185</v>
      </c>
      <c r="AA8" s="8">
        <v>1439.216539</v>
      </c>
      <c r="AB8" s="8">
        <v>1651.865939</v>
      </c>
      <c r="AC8" s="8">
        <v>2063.2352839999999</v>
      </c>
      <c r="AD8" s="8">
        <v>2029.0217279999999</v>
      </c>
      <c r="AE8" s="8">
        <v>2256.7987600000001</v>
      </c>
    </row>
    <row r="9" spans="1:31" ht="13.5" customHeight="1" x14ac:dyDescent="0.15">
      <c r="A9" s="1"/>
      <c r="B9" s="9" t="s">
        <v>304</v>
      </c>
      <c r="C9" s="10">
        <v>390089.66910657659</v>
      </c>
      <c r="D9" s="11">
        <v>403875.17843818583</v>
      </c>
      <c r="E9" s="11">
        <v>329773.20753241581</v>
      </c>
      <c r="F9" s="11">
        <v>371560.10831905581</v>
      </c>
      <c r="G9" s="11">
        <v>443750.71780989459</v>
      </c>
      <c r="H9" s="11">
        <v>444519.66531581822</v>
      </c>
      <c r="I9" s="11">
        <v>436483.9602141002</v>
      </c>
      <c r="J9" s="11">
        <v>463280.98917071737</v>
      </c>
      <c r="K9" s="11">
        <v>464286.36907014076</v>
      </c>
      <c r="L9" s="11">
        <v>494798.21054200002</v>
      </c>
      <c r="M9" s="11">
        <v>485471.67379500001</v>
      </c>
      <c r="N9" s="11">
        <v>489904.89973100001</v>
      </c>
      <c r="O9" s="11">
        <v>603965.16532899998</v>
      </c>
      <c r="P9" s="11">
        <v>715079.06910600001</v>
      </c>
      <c r="Q9" s="11">
        <v>774492.00574299996</v>
      </c>
      <c r="R9" s="11">
        <v>906350.68975200003</v>
      </c>
      <c r="S9" s="11">
        <v>1054899.6527170001</v>
      </c>
      <c r="T9" s="11">
        <v>1184652.3634800001</v>
      </c>
      <c r="U9" s="11">
        <v>924955.23669399996</v>
      </c>
      <c r="V9" s="11">
        <v>1054184.3712780001</v>
      </c>
      <c r="W9" s="11">
        <v>1254985.1397210001</v>
      </c>
      <c r="X9" s="11">
        <v>1155430.2601989999</v>
      </c>
      <c r="Y9" s="11">
        <v>1181048.0370980001</v>
      </c>
      <c r="Z9" s="11">
        <v>1207147.55587</v>
      </c>
      <c r="AA9" s="11">
        <v>1051068.7351210001</v>
      </c>
      <c r="AB9" s="11">
        <v>1055211.832645</v>
      </c>
      <c r="AC9" s="11">
        <v>1162767.6034899999</v>
      </c>
      <c r="AD9" s="11">
        <v>1284311.5004120001</v>
      </c>
      <c r="AE9" s="11">
        <v>1233949.997549</v>
      </c>
    </row>
    <row r="10" spans="1:31" ht="13.5" customHeight="1" x14ac:dyDescent="0.15">
      <c r="A10" s="1"/>
      <c r="B10" s="12" t="s">
        <v>305</v>
      </c>
      <c r="C10" s="13">
        <v>322043.37060561025</v>
      </c>
      <c r="D10" s="14">
        <v>337558.37770762632</v>
      </c>
      <c r="E10" s="14">
        <v>270943.74553741905</v>
      </c>
      <c r="F10" s="14">
        <v>304544.20667889778</v>
      </c>
      <c r="G10" s="14">
        <v>363618.185921664</v>
      </c>
      <c r="H10" s="14">
        <v>363754.71568075387</v>
      </c>
      <c r="I10" s="14">
        <v>353904.76393447351</v>
      </c>
      <c r="J10" s="14">
        <v>377958.41312385839</v>
      </c>
      <c r="K10" s="14">
        <v>375580.53600000002</v>
      </c>
      <c r="L10" s="14">
        <v>399322.195213</v>
      </c>
      <c r="M10" s="14">
        <v>390485.06221100001</v>
      </c>
      <c r="N10" s="14">
        <v>391315.946367</v>
      </c>
      <c r="O10" s="14">
        <v>476751.859559</v>
      </c>
      <c r="P10" s="14">
        <v>558536.87002799998</v>
      </c>
      <c r="Q10" s="14">
        <v>592873.85795800004</v>
      </c>
      <c r="R10" s="14">
        <v>679925.93187600002</v>
      </c>
      <c r="S10" s="14">
        <v>786893.26242000004</v>
      </c>
      <c r="T10" s="14">
        <v>867580.24917800003</v>
      </c>
      <c r="U10" s="14">
        <v>682780.75153300003</v>
      </c>
      <c r="V10" s="14">
        <v>760048.30474499997</v>
      </c>
      <c r="W10" s="14">
        <v>898665.61929900001</v>
      </c>
      <c r="X10" s="14">
        <v>825238.80093799997</v>
      </c>
      <c r="Y10" s="14">
        <v>841218.97181699995</v>
      </c>
      <c r="Z10" s="14">
        <v>858820.35447999998</v>
      </c>
      <c r="AA10" s="14">
        <v>748831.91631799995</v>
      </c>
      <c r="AB10" s="14">
        <v>751496.99927100004</v>
      </c>
      <c r="AC10" s="14">
        <v>821088.07722600002</v>
      </c>
      <c r="AD10" s="14">
        <v>904284.51073900005</v>
      </c>
      <c r="AE10" s="14">
        <v>871288.93726200005</v>
      </c>
    </row>
    <row r="11" spans="1:31" ht="13.5" customHeight="1" x14ac:dyDescent="0.15">
      <c r="A11" s="1"/>
      <c r="B11" s="15" t="s">
        <v>306</v>
      </c>
      <c r="C11" s="10">
        <v>189614.18843822076</v>
      </c>
      <c r="D11" s="11">
        <v>198282.02903516509</v>
      </c>
      <c r="E11" s="11">
        <v>151955.81423969494</v>
      </c>
      <c r="F11" s="11">
        <v>170653.01263822912</v>
      </c>
      <c r="G11" s="11">
        <v>204155.69535042541</v>
      </c>
      <c r="H11" s="11">
        <v>204596.48845104146</v>
      </c>
      <c r="I11" s="11">
        <v>197377.26189809875</v>
      </c>
      <c r="J11" s="11">
        <v>210320.04006785003</v>
      </c>
      <c r="K11" s="11">
        <v>207819.11199999999</v>
      </c>
      <c r="L11" s="11">
        <v>227852.66550500001</v>
      </c>
      <c r="M11" s="11">
        <v>226975.85372899999</v>
      </c>
      <c r="N11" s="11">
        <v>231155.26524499999</v>
      </c>
      <c r="O11" s="11">
        <v>287687.84174499998</v>
      </c>
      <c r="P11" s="11">
        <v>340800.73790100001</v>
      </c>
      <c r="Q11" s="11">
        <v>360281.35413599998</v>
      </c>
      <c r="R11" s="11">
        <v>416325.83415299997</v>
      </c>
      <c r="S11" s="11">
        <v>488868.52099200001</v>
      </c>
      <c r="T11" s="11">
        <v>540649.07163499994</v>
      </c>
      <c r="U11" s="11">
        <v>428579.94477599999</v>
      </c>
      <c r="V11" s="11">
        <v>474880.303778</v>
      </c>
      <c r="W11" s="11">
        <v>563170.41079999995</v>
      </c>
      <c r="X11" s="11">
        <v>519422.90839</v>
      </c>
      <c r="Y11" s="11">
        <v>536282.26134700002</v>
      </c>
      <c r="Z11" s="11">
        <v>548290.88656400004</v>
      </c>
      <c r="AA11" s="11">
        <v>474122.765365</v>
      </c>
      <c r="AB11" s="11">
        <v>476750.57229799998</v>
      </c>
      <c r="AC11" s="11">
        <v>521878.73112999997</v>
      </c>
      <c r="AD11" s="11">
        <v>580860.57437299995</v>
      </c>
      <c r="AE11" s="11">
        <v>560469.68909100001</v>
      </c>
    </row>
    <row r="12" spans="1:31" ht="13.5" customHeight="1" x14ac:dyDescent="0.15">
      <c r="A12" s="1"/>
      <c r="B12" s="16" t="s">
        <v>307</v>
      </c>
      <c r="C12" s="13">
        <v>16255.274980206199</v>
      </c>
      <c r="D12" s="14">
        <v>17960.757368803701</v>
      </c>
      <c r="E12" s="14">
        <v>17476.761013487412</v>
      </c>
      <c r="F12" s="14">
        <v>18198.752507982699</v>
      </c>
      <c r="G12" s="14">
        <v>16229.020777158004</v>
      </c>
      <c r="H12" s="14">
        <v>16804.285515618401</v>
      </c>
      <c r="I12" s="14">
        <v>16011.5080629601</v>
      </c>
      <c r="J12" s="14">
        <v>18259.539710171601</v>
      </c>
      <c r="K12" s="14">
        <v>18812.786</v>
      </c>
      <c r="L12" s="14">
        <v>19610.178778000001</v>
      </c>
      <c r="M12" s="14">
        <v>19221.579727</v>
      </c>
      <c r="N12" s="14">
        <v>20850.484676</v>
      </c>
      <c r="O12" s="14">
        <v>25598.362633000001</v>
      </c>
      <c r="P12" s="14">
        <v>31335.277976000001</v>
      </c>
      <c r="Q12" s="14">
        <v>33715.724848999998</v>
      </c>
      <c r="R12" s="14">
        <v>39234.835067</v>
      </c>
      <c r="S12" s="14">
        <v>46382.964112000001</v>
      </c>
      <c r="T12" s="14">
        <v>51492.864178999997</v>
      </c>
      <c r="U12" s="14">
        <v>40495.737967000001</v>
      </c>
      <c r="V12" s="14">
        <v>46224.947538</v>
      </c>
      <c r="W12" s="14">
        <v>54970.504853999999</v>
      </c>
      <c r="X12" s="14">
        <v>49922.153541</v>
      </c>
      <c r="Y12" s="14">
        <v>51893.496317999998</v>
      </c>
      <c r="Z12" s="14">
        <v>51248.402134999997</v>
      </c>
      <c r="AA12" s="14">
        <v>44279.142618999998</v>
      </c>
      <c r="AB12" s="14">
        <v>45895.232454999998</v>
      </c>
      <c r="AC12" s="14">
        <v>50231.979349000001</v>
      </c>
      <c r="AD12" s="14">
        <v>55423.615586</v>
      </c>
      <c r="AE12" s="14">
        <v>54138.739242000003</v>
      </c>
    </row>
    <row r="13" spans="1:31" ht="13.5" customHeight="1" x14ac:dyDescent="0.15">
      <c r="A13" s="1"/>
      <c r="B13" s="16" t="s">
        <v>308</v>
      </c>
      <c r="C13" s="10"/>
      <c r="D13" s="11"/>
      <c r="E13" s="11"/>
      <c r="F13" s="11"/>
      <c r="G13" s="11"/>
      <c r="H13" s="11"/>
      <c r="I13" s="11"/>
      <c r="J13" s="11"/>
      <c r="K13" s="11">
        <v>23113.246999999999</v>
      </c>
      <c r="L13" s="11">
        <v>27367.048321999999</v>
      </c>
      <c r="M13" s="11">
        <v>29152.065789</v>
      </c>
      <c r="N13" s="11">
        <v>34652.006950000003</v>
      </c>
      <c r="O13" s="11">
        <v>43294.413760000003</v>
      </c>
      <c r="P13" s="11">
        <v>53957.902872999999</v>
      </c>
      <c r="Q13" s="11">
        <v>57525.988850000002</v>
      </c>
      <c r="R13" s="11">
        <v>66465.358022</v>
      </c>
      <c r="S13" s="11">
        <v>79310.145915999994</v>
      </c>
      <c r="T13" s="11">
        <v>85825.797049000001</v>
      </c>
      <c r="U13" s="11">
        <v>66680.056503999993</v>
      </c>
      <c r="V13" s="11">
        <v>69616.979573999997</v>
      </c>
      <c r="W13" s="11">
        <v>81070.337346</v>
      </c>
      <c r="X13" s="11">
        <v>73325.920096000002</v>
      </c>
      <c r="Y13" s="11">
        <v>75443.532038000005</v>
      </c>
      <c r="Z13" s="11">
        <v>75131.545580000005</v>
      </c>
      <c r="AA13" s="11">
        <v>62925.493325000003</v>
      </c>
      <c r="AB13" s="11">
        <v>64171.683394</v>
      </c>
      <c r="AC13" s="11">
        <v>69143.538201000003</v>
      </c>
      <c r="AD13" s="11">
        <v>78236.493682999993</v>
      </c>
      <c r="AE13" s="11">
        <v>73510.703978999998</v>
      </c>
    </row>
    <row r="14" spans="1:31" ht="13.5" customHeight="1" x14ac:dyDescent="0.15">
      <c r="A14" s="1"/>
      <c r="B14" s="16" t="s">
        <v>309</v>
      </c>
      <c r="C14" s="13">
        <v>27744.3899529179</v>
      </c>
      <c r="D14" s="14">
        <v>28695.522720209399</v>
      </c>
      <c r="E14" s="14">
        <v>18862.058076444901</v>
      </c>
      <c r="F14" s="14">
        <v>22258.206037077191</v>
      </c>
      <c r="G14" s="14">
        <v>28702.2409047445</v>
      </c>
      <c r="H14" s="14">
        <v>27992.650000128688</v>
      </c>
      <c r="I14" s="14">
        <v>27176.275252210191</v>
      </c>
      <c r="J14" s="14">
        <v>26142.1779840827</v>
      </c>
      <c r="K14" s="14"/>
      <c r="L14" s="14"/>
      <c r="M14" s="14"/>
      <c r="N14" s="14"/>
      <c r="O14" s="14"/>
      <c r="P14" s="14"/>
      <c r="Q14" s="14"/>
      <c r="R14" s="14"/>
      <c r="S14" s="14"/>
      <c r="T14" s="14"/>
      <c r="U14" s="14"/>
      <c r="V14" s="14"/>
      <c r="W14" s="14"/>
      <c r="X14" s="14"/>
      <c r="Y14" s="14"/>
      <c r="Z14" s="14"/>
      <c r="AA14" s="14"/>
      <c r="AB14" s="14"/>
      <c r="AC14" s="14"/>
      <c r="AD14" s="14"/>
      <c r="AE14" s="14"/>
    </row>
    <row r="15" spans="1:31" ht="13.5" customHeight="1" x14ac:dyDescent="0.15">
      <c r="A15" s="1"/>
      <c r="B15" s="16" t="s">
        <v>310</v>
      </c>
      <c r="C15" s="10"/>
      <c r="D15" s="11"/>
      <c r="E15" s="11">
        <v>829.12789714019232</v>
      </c>
      <c r="F15" s="11">
        <v>866.18535986900008</v>
      </c>
      <c r="G15" s="11">
        <v>946.39690244505891</v>
      </c>
      <c r="H15" s="11">
        <v>854.74261177165567</v>
      </c>
      <c r="I15" s="11">
        <v>744.30058426423284</v>
      </c>
      <c r="J15" s="11">
        <v>755.65388738230308</v>
      </c>
      <c r="K15" s="11">
        <v>685.41399999999999</v>
      </c>
      <c r="L15" s="11">
        <v>605.14254400000004</v>
      </c>
      <c r="M15" s="11">
        <v>591.04085699999996</v>
      </c>
      <c r="N15" s="11">
        <v>557.98613799999998</v>
      </c>
      <c r="O15" s="11">
        <v>644.03090199999997</v>
      </c>
      <c r="P15" s="11">
        <v>760.26529000000005</v>
      </c>
      <c r="Q15" s="11">
        <v>770.10579399999995</v>
      </c>
      <c r="R15" s="11">
        <v>931.57812699999999</v>
      </c>
      <c r="S15" s="11">
        <v>998.74909700000001</v>
      </c>
      <c r="T15" s="11">
        <v>1112.5089579999999</v>
      </c>
      <c r="U15" s="11">
        <v>847.80769399999997</v>
      </c>
      <c r="V15" s="11">
        <v>884.89931999999999</v>
      </c>
      <c r="W15" s="11">
        <v>1079.1321989999999</v>
      </c>
      <c r="X15" s="11">
        <v>1018.865106</v>
      </c>
      <c r="Y15" s="11">
        <v>1104.4577879999999</v>
      </c>
      <c r="Z15" s="11">
        <v>1173.2124180000001</v>
      </c>
      <c r="AA15" s="11">
        <v>1282.089436</v>
      </c>
      <c r="AB15" s="11">
        <v>1513.169134</v>
      </c>
      <c r="AC15" s="11">
        <v>1768.56475</v>
      </c>
      <c r="AD15" s="11">
        <v>2056.6004630000002</v>
      </c>
      <c r="AE15" s="11">
        <v>2002.0144580000001</v>
      </c>
    </row>
    <row r="16" spans="1:31" ht="13.5" customHeight="1" x14ac:dyDescent="0.15">
      <c r="A16" s="1"/>
      <c r="B16" s="16" t="s">
        <v>311</v>
      </c>
      <c r="C16" s="13">
        <v>79.342944712093711</v>
      </c>
      <c r="D16" s="14">
        <v>95.097516881355858</v>
      </c>
      <c r="E16" s="14">
        <v>120.86391182774099</v>
      </c>
      <c r="F16" s="14">
        <v>118.240067512097</v>
      </c>
      <c r="G16" s="14">
        <v>98.038864909982792</v>
      </c>
      <c r="H16" s="14">
        <v>89.867776547934028</v>
      </c>
      <c r="I16" s="14">
        <v>61.187471510197</v>
      </c>
      <c r="J16" s="14">
        <v>68.155558853880819</v>
      </c>
      <c r="K16" s="14">
        <v>58.247</v>
      </c>
      <c r="L16" s="14">
        <v>164.789885</v>
      </c>
      <c r="M16" s="14">
        <v>128.22299799999999</v>
      </c>
      <c r="N16" s="14">
        <v>47.875028</v>
      </c>
      <c r="O16" s="14">
        <v>244.26006100000001</v>
      </c>
      <c r="P16" s="14">
        <v>158.23227499999999</v>
      </c>
      <c r="Q16" s="14">
        <v>186.909492</v>
      </c>
      <c r="R16" s="14">
        <v>517.20218899999998</v>
      </c>
      <c r="S16" s="14">
        <v>889.16021999999998</v>
      </c>
      <c r="T16" s="14">
        <v>350.19332500000002</v>
      </c>
      <c r="U16" s="14">
        <v>290.46575300000001</v>
      </c>
      <c r="V16" s="14">
        <v>367.32629700000001</v>
      </c>
      <c r="W16" s="14">
        <v>458.23082199999999</v>
      </c>
      <c r="X16" s="14">
        <v>272.4196</v>
      </c>
      <c r="Y16" s="14">
        <v>251.724434</v>
      </c>
      <c r="Z16" s="14">
        <v>226.531037</v>
      </c>
      <c r="AA16" s="14">
        <v>164.22775200000001</v>
      </c>
      <c r="AB16" s="14">
        <v>192.83084700000001</v>
      </c>
      <c r="AC16" s="14">
        <v>181.86082200000001</v>
      </c>
      <c r="AD16" s="14">
        <v>195.89184399999999</v>
      </c>
      <c r="AE16" s="14">
        <v>162.89720399999999</v>
      </c>
    </row>
    <row r="17" spans="1:31" ht="13.5" customHeight="1" x14ac:dyDescent="0.15">
      <c r="A17" s="1"/>
      <c r="B17" s="16" t="s">
        <v>312</v>
      </c>
      <c r="C17" s="10"/>
      <c r="D17" s="11"/>
      <c r="E17" s="11">
        <v>99.222276340749019</v>
      </c>
      <c r="F17" s="11">
        <v>118.09272545572401</v>
      </c>
      <c r="G17" s="11">
        <v>176.93732056253</v>
      </c>
      <c r="H17" s="11">
        <v>206.395301304106</v>
      </c>
      <c r="I17" s="11">
        <v>262.71748425807101</v>
      </c>
      <c r="J17" s="11">
        <v>295.232317962862</v>
      </c>
      <c r="K17" s="11">
        <v>227.392</v>
      </c>
      <c r="L17" s="11">
        <v>299.71708799999999</v>
      </c>
      <c r="M17" s="11">
        <v>256.00890600000002</v>
      </c>
      <c r="N17" s="11">
        <v>349.28020500000002</v>
      </c>
      <c r="O17" s="11">
        <v>532.94818499999997</v>
      </c>
      <c r="P17" s="11">
        <v>506.60672199999999</v>
      </c>
      <c r="Q17" s="11">
        <v>456.52688999999998</v>
      </c>
      <c r="R17" s="11">
        <v>449.10932000000003</v>
      </c>
      <c r="S17" s="11">
        <v>584.089744</v>
      </c>
      <c r="T17" s="11">
        <v>599.53657999999996</v>
      </c>
      <c r="U17" s="11">
        <v>491.24312099999997</v>
      </c>
      <c r="V17" s="11">
        <v>571.93914900000004</v>
      </c>
      <c r="W17" s="11">
        <v>729.70739800000001</v>
      </c>
      <c r="X17" s="11">
        <v>653.82383000000004</v>
      </c>
      <c r="Y17" s="11">
        <v>715.21965399999999</v>
      </c>
      <c r="Z17" s="11">
        <v>742.99092299999995</v>
      </c>
      <c r="AA17" s="11">
        <v>649.00023799999997</v>
      </c>
      <c r="AB17" s="11">
        <v>738.71096899999998</v>
      </c>
      <c r="AC17" s="11">
        <v>896.53069400000004</v>
      </c>
      <c r="AD17" s="11">
        <v>1059.382799</v>
      </c>
      <c r="AE17" s="11">
        <v>968.97922600000004</v>
      </c>
    </row>
    <row r="18" spans="1:31" ht="13.5" customHeight="1" x14ac:dyDescent="0.15">
      <c r="A18" s="1"/>
      <c r="B18" s="16" t="s">
        <v>313</v>
      </c>
      <c r="C18" s="13">
        <v>3981.4738222095511</v>
      </c>
      <c r="D18" s="14">
        <v>4185.8539276530501</v>
      </c>
      <c r="E18" s="14">
        <v>3412.5721369318298</v>
      </c>
      <c r="F18" s="14">
        <v>4338.3840356146038</v>
      </c>
      <c r="G18" s="14">
        <v>4672.4648725041425</v>
      </c>
      <c r="H18" s="14">
        <v>4167.7383378432996</v>
      </c>
      <c r="I18" s="14">
        <v>4123.8878794086204</v>
      </c>
      <c r="J18" s="14">
        <v>4769.4575879786216</v>
      </c>
      <c r="K18" s="14">
        <v>4937.8249999999998</v>
      </c>
      <c r="L18" s="14">
        <v>4700.7167019999997</v>
      </c>
      <c r="M18" s="14">
        <v>4602.3982239999996</v>
      </c>
      <c r="N18" s="14">
        <v>5080.0859689999997</v>
      </c>
      <c r="O18" s="14">
        <v>6868.3328019999999</v>
      </c>
      <c r="P18" s="14">
        <v>7614.8243769999999</v>
      </c>
      <c r="Q18" s="14">
        <v>7577.9627829999999</v>
      </c>
      <c r="R18" s="14">
        <v>9447.0909589999992</v>
      </c>
      <c r="S18" s="14">
        <v>11119.072996999999</v>
      </c>
      <c r="T18" s="14">
        <v>10928.03959</v>
      </c>
      <c r="U18" s="14">
        <v>7178.7298360000004</v>
      </c>
      <c r="V18" s="14">
        <v>7608.4041109999998</v>
      </c>
      <c r="W18" s="14">
        <v>8776.4239980000002</v>
      </c>
      <c r="X18" s="14">
        <v>7505.8016790000001</v>
      </c>
      <c r="Y18" s="14">
        <v>7624.8020560000004</v>
      </c>
      <c r="Z18" s="14">
        <v>9167.7852019999991</v>
      </c>
      <c r="AA18" s="14">
        <v>9323.6293800000003</v>
      </c>
      <c r="AB18" s="14">
        <v>8632.663982</v>
      </c>
      <c r="AC18" s="14">
        <v>8994.8762779999997</v>
      </c>
      <c r="AD18" s="14">
        <v>9776.7359560000004</v>
      </c>
      <c r="AE18" s="14">
        <v>9692.1071240000001</v>
      </c>
    </row>
    <row r="19" spans="1:31" ht="13.5" customHeight="1" x14ac:dyDescent="0.15">
      <c r="A19" s="1"/>
      <c r="B19" s="16" t="s">
        <v>314</v>
      </c>
      <c r="C19" s="10">
        <v>47673.50822657119</v>
      </c>
      <c r="D19" s="11">
        <v>48886.226428280599</v>
      </c>
      <c r="E19" s="11">
        <v>36991.6991604055</v>
      </c>
      <c r="F19" s="11">
        <v>40740.299635451403</v>
      </c>
      <c r="G19" s="11">
        <v>47580.365581823506</v>
      </c>
      <c r="H19" s="11">
        <v>47204.3860676517</v>
      </c>
      <c r="I19" s="11">
        <v>45773.217770191099</v>
      </c>
      <c r="J19" s="11">
        <v>51271.785884701909</v>
      </c>
      <c r="K19" s="11">
        <v>48875.129000000001</v>
      </c>
      <c r="L19" s="11">
        <v>47733.945374000003</v>
      </c>
      <c r="M19" s="11">
        <v>45563.082883000003</v>
      </c>
      <c r="N19" s="11">
        <v>46064.068464000004</v>
      </c>
      <c r="O19" s="11">
        <v>55869.356258</v>
      </c>
      <c r="P19" s="11">
        <v>64813.735503000004</v>
      </c>
      <c r="Q19" s="11">
        <v>66548.854149000006</v>
      </c>
      <c r="R19" s="11">
        <v>78006.555338000006</v>
      </c>
      <c r="S19" s="11">
        <v>88508.082085999995</v>
      </c>
      <c r="T19" s="11">
        <v>95448.513214999999</v>
      </c>
      <c r="U19" s="11">
        <v>76339.035956000007</v>
      </c>
      <c r="V19" s="11">
        <v>82963.352190999998</v>
      </c>
      <c r="W19" s="11">
        <v>95037.113589000001</v>
      </c>
      <c r="X19" s="11">
        <v>85143.756290999998</v>
      </c>
      <c r="Y19" s="11">
        <v>89608.353625000003</v>
      </c>
      <c r="Z19" s="11">
        <v>94966.331250999996</v>
      </c>
      <c r="AA19" s="11">
        <v>79611.063255000001</v>
      </c>
      <c r="AB19" s="11">
        <v>77173.043604999999</v>
      </c>
      <c r="AC19" s="11">
        <v>77980.047617000004</v>
      </c>
      <c r="AD19" s="11">
        <v>81547.226047999997</v>
      </c>
      <c r="AE19" s="11">
        <v>78301.578758000003</v>
      </c>
    </row>
    <row r="20" spans="1:31" ht="13.5" customHeight="1" x14ac:dyDescent="0.15">
      <c r="A20" s="1"/>
      <c r="B20" s="16" t="s">
        <v>315</v>
      </c>
      <c r="C20" s="13">
        <v>2321.648107837671</v>
      </c>
      <c r="D20" s="14">
        <v>2365.1396037144814</v>
      </c>
      <c r="E20" s="14">
        <v>1855.4984543220401</v>
      </c>
      <c r="F20" s="14">
        <v>1868.7905664616499</v>
      </c>
      <c r="G20" s="14">
        <v>1995.2820741287501</v>
      </c>
      <c r="H20" s="14">
        <v>1952.5030245460998</v>
      </c>
      <c r="I20" s="14">
        <v>1797.0904891802302</v>
      </c>
      <c r="J20" s="14">
        <v>1847.9194073798799</v>
      </c>
      <c r="K20" s="14">
        <v>1808.7329999999999</v>
      </c>
      <c r="L20" s="14">
        <v>1524.1470850000001</v>
      </c>
      <c r="M20" s="14">
        <v>1495.3519180000001</v>
      </c>
      <c r="N20" s="14">
        <v>1465.106984</v>
      </c>
      <c r="O20" s="14">
        <v>1779.8354240000001</v>
      </c>
      <c r="P20" s="14">
        <v>1974.671603</v>
      </c>
      <c r="Q20" s="14">
        <v>2173.3651</v>
      </c>
      <c r="R20" s="14">
        <v>2485.1120519999999</v>
      </c>
      <c r="S20" s="14">
        <v>2775.4580430000001</v>
      </c>
      <c r="T20" s="14">
        <v>2997.4571350000001</v>
      </c>
      <c r="U20" s="14">
        <v>2378.9732119999999</v>
      </c>
      <c r="V20" s="14">
        <v>2512.1267189999999</v>
      </c>
      <c r="W20" s="14">
        <v>2652.6728360000002</v>
      </c>
      <c r="X20" s="14">
        <v>2272.1973659999999</v>
      </c>
      <c r="Y20" s="14">
        <v>2319.9877059999999</v>
      </c>
      <c r="Z20" s="14">
        <v>2190.43995</v>
      </c>
      <c r="AA20" s="14">
        <v>1982.035787</v>
      </c>
      <c r="AB20" s="14">
        <v>2059.8790119999999</v>
      </c>
      <c r="AC20" s="14">
        <v>2145.7470939999998</v>
      </c>
      <c r="AD20" s="14">
        <v>2266.2761780000001</v>
      </c>
      <c r="AE20" s="14">
        <v>2344.1422670000002</v>
      </c>
    </row>
    <row r="21" spans="1:31" ht="13.5" customHeight="1" x14ac:dyDescent="0.15">
      <c r="A21" s="1"/>
      <c r="B21" s="16" t="s">
        <v>316</v>
      </c>
      <c r="C21" s="10">
        <v>3248.1710281999403</v>
      </c>
      <c r="D21" s="11">
        <v>3948.6670066863198</v>
      </c>
      <c r="E21" s="11">
        <v>3299.4584706613223</v>
      </c>
      <c r="F21" s="11">
        <v>3978.516502162588</v>
      </c>
      <c r="G21" s="11">
        <v>5193.4214707464907</v>
      </c>
      <c r="H21" s="11">
        <v>4956.50916518745</v>
      </c>
      <c r="I21" s="11">
        <v>4761.8807277873593</v>
      </c>
      <c r="J21" s="11">
        <v>5148.9009239479701</v>
      </c>
      <c r="K21" s="11">
        <v>8687.0789999999997</v>
      </c>
      <c r="L21" s="11">
        <v>9652.5473290000009</v>
      </c>
      <c r="M21" s="11">
        <v>13437.718805</v>
      </c>
      <c r="N21" s="11">
        <v>6385.1070049999998</v>
      </c>
      <c r="O21" s="11">
        <v>8518.1206559999991</v>
      </c>
      <c r="P21" s="11">
        <v>9064.5108060000002</v>
      </c>
      <c r="Q21" s="11">
        <v>9207.1362129999998</v>
      </c>
      <c r="R21" s="11">
        <v>10481.152867999999</v>
      </c>
      <c r="S21" s="11">
        <v>11833.176439000001</v>
      </c>
      <c r="T21" s="11">
        <v>11183.956608</v>
      </c>
      <c r="U21" s="11">
        <v>8919.5346520000003</v>
      </c>
      <c r="V21" s="11">
        <v>9582.7554290000007</v>
      </c>
      <c r="W21" s="11">
        <v>9672.7207240000007</v>
      </c>
      <c r="X21" s="11">
        <v>9311.5991180000001</v>
      </c>
      <c r="Y21" s="11">
        <v>8514.4327219999996</v>
      </c>
      <c r="Z21" s="11">
        <v>9212.9595520000003</v>
      </c>
      <c r="AA21" s="11">
        <v>11124.469383</v>
      </c>
      <c r="AB21" s="11">
        <v>11202.985618999999</v>
      </c>
      <c r="AC21" s="11">
        <v>12324.922913</v>
      </c>
      <c r="AD21" s="11">
        <v>14108.482447</v>
      </c>
      <c r="AE21" s="11">
        <v>18613.261850999999</v>
      </c>
    </row>
    <row r="22" spans="1:31" ht="13.5" customHeight="1" x14ac:dyDescent="0.15">
      <c r="A22" s="1"/>
      <c r="B22" s="16" t="s">
        <v>317</v>
      </c>
      <c r="C22" s="13">
        <v>36213.155108733197</v>
      </c>
      <c r="D22" s="14">
        <v>37532.284245790674</v>
      </c>
      <c r="E22" s="14">
        <v>26724.25968661351</v>
      </c>
      <c r="F22" s="14">
        <v>30843.928908425598</v>
      </c>
      <c r="G22" s="14">
        <v>36963.732804825602</v>
      </c>
      <c r="H22" s="14">
        <v>36553.332180409598</v>
      </c>
      <c r="I22" s="14">
        <v>34009.221922147794</v>
      </c>
      <c r="J22" s="14">
        <v>36029.462109706816</v>
      </c>
      <c r="K22" s="14">
        <v>34505.324000000001</v>
      </c>
      <c r="L22" s="14">
        <v>32658.954742000002</v>
      </c>
      <c r="M22" s="14">
        <v>31233.848693</v>
      </c>
      <c r="N22" s="14">
        <v>31386.792692999999</v>
      </c>
      <c r="O22" s="14">
        <v>38270.270387999997</v>
      </c>
      <c r="P22" s="14">
        <v>43877.292960999999</v>
      </c>
      <c r="Q22" s="14">
        <v>44216.559182999998</v>
      </c>
      <c r="R22" s="14">
        <v>51512.721631</v>
      </c>
      <c r="S22" s="14">
        <v>61408.093494000001</v>
      </c>
      <c r="T22" s="14">
        <v>69468.756731000001</v>
      </c>
      <c r="U22" s="14">
        <v>52248.249484</v>
      </c>
      <c r="V22" s="14">
        <v>55959.575375</v>
      </c>
      <c r="W22" s="14">
        <v>66964.955486000006</v>
      </c>
      <c r="X22" s="14">
        <v>61765.726603000003</v>
      </c>
      <c r="Y22" s="14">
        <v>62696.630485000001</v>
      </c>
      <c r="Z22" s="14">
        <v>65755.998473</v>
      </c>
      <c r="AA22" s="14">
        <v>54856.256687000001</v>
      </c>
      <c r="AB22" s="14">
        <v>57597.464751</v>
      </c>
      <c r="AC22" s="14">
        <v>62768.717493999997</v>
      </c>
      <c r="AD22" s="14">
        <v>71311.734654</v>
      </c>
      <c r="AE22" s="14">
        <v>65052.917889999997</v>
      </c>
    </row>
    <row r="23" spans="1:31" ht="13.5" customHeight="1" x14ac:dyDescent="0.15">
      <c r="A23" s="1"/>
      <c r="B23" s="16" t="s">
        <v>318</v>
      </c>
      <c r="C23" s="10"/>
      <c r="D23" s="11">
        <v>186.50928531583801</v>
      </c>
      <c r="E23" s="11">
        <v>178.0064866064759</v>
      </c>
      <c r="F23" s="11">
        <v>260.542712014335</v>
      </c>
      <c r="G23" s="11">
        <v>406.06359402798319</v>
      </c>
      <c r="H23" s="11">
        <v>324.64227329616602</v>
      </c>
      <c r="I23" s="11">
        <v>380.71684449089395</v>
      </c>
      <c r="J23" s="11">
        <v>404.74013242659487</v>
      </c>
      <c r="K23" s="11">
        <v>311.18900000000002</v>
      </c>
      <c r="L23" s="11">
        <v>365.99004100000002</v>
      </c>
      <c r="M23" s="11">
        <v>383.28466400000002</v>
      </c>
      <c r="N23" s="11">
        <v>384.89884599999999</v>
      </c>
      <c r="O23" s="11">
        <v>465.22726299999999</v>
      </c>
      <c r="P23" s="11">
        <v>461.40399400000001</v>
      </c>
      <c r="Q23" s="11">
        <v>522.49055099999998</v>
      </c>
      <c r="R23" s="11">
        <v>608.97696099999996</v>
      </c>
      <c r="S23" s="11">
        <v>673.75165200000004</v>
      </c>
      <c r="T23" s="11">
        <v>791.29699300000004</v>
      </c>
      <c r="U23" s="11">
        <v>662.20753999999999</v>
      </c>
      <c r="V23" s="11">
        <v>749.24723700000004</v>
      </c>
      <c r="W23" s="11">
        <v>903.04563800000005</v>
      </c>
      <c r="X23" s="11">
        <v>983.02864299999999</v>
      </c>
      <c r="Y23" s="11">
        <v>835.59921799999995</v>
      </c>
      <c r="Z23" s="11">
        <v>853.45120399999996</v>
      </c>
      <c r="AA23" s="11">
        <v>716.74141599999996</v>
      </c>
      <c r="AB23" s="11">
        <v>847.75925199999995</v>
      </c>
      <c r="AC23" s="11">
        <v>974.963077</v>
      </c>
      <c r="AD23" s="11">
        <v>1189.275764</v>
      </c>
      <c r="AE23" s="11">
        <v>1017.708321</v>
      </c>
    </row>
    <row r="24" spans="1:31" ht="13.5" customHeight="1" x14ac:dyDescent="0.15">
      <c r="A24" s="1"/>
      <c r="B24" s="16" t="s">
        <v>319</v>
      </c>
      <c r="C24" s="13"/>
      <c r="D24" s="14">
        <v>209.61835349108893</v>
      </c>
      <c r="E24" s="14">
        <v>193.25873962611999</v>
      </c>
      <c r="F24" s="14">
        <v>260.51572284069698</v>
      </c>
      <c r="G24" s="14">
        <v>427.11314704008004</v>
      </c>
      <c r="H24" s="14">
        <v>490.56189631794103</v>
      </c>
      <c r="I24" s="14">
        <v>521.61696492747899</v>
      </c>
      <c r="J24" s="14">
        <v>548.40670740190853</v>
      </c>
      <c r="K24" s="14">
        <v>558.97199999999998</v>
      </c>
      <c r="L24" s="14">
        <v>530.058224</v>
      </c>
      <c r="M24" s="14">
        <v>608.67670699999996</v>
      </c>
      <c r="N24" s="14">
        <v>638.14913799999999</v>
      </c>
      <c r="O24" s="14">
        <v>806.30457699999999</v>
      </c>
      <c r="P24" s="14">
        <v>877.84945700000003</v>
      </c>
      <c r="Q24" s="14">
        <v>886.49153100000001</v>
      </c>
      <c r="R24" s="14">
        <v>1037.1964170000001</v>
      </c>
      <c r="S24" s="14">
        <v>1749.7481680000001</v>
      </c>
      <c r="T24" s="14">
        <v>1863.165782</v>
      </c>
      <c r="U24" s="14">
        <v>1597.75047</v>
      </c>
      <c r="V24" s="14">
        <v>1992.2467590000001</v>
      </c>
      <c r="W24" s="14">
        <v>2392.4463099999998</v>
      </c>
      <c r="X24" s="14">
        <v>2306.6420149999999</v>
      </c>
      <c r="Y24" s="14">
        <v>2377.8637100000001</v>
      </c>
      <c r="Z24" s="14">
        <v>2179.677126</v>
      </c>
      <c r="AA24" s="14">
        <v>1836.6254879999999</v>
      </c>
      <c r="AB24" s="14">
        <v>1886.8377439999999</v>
      </c>
      <c r="AC24" s="14">
        <v>2104.5053459999999</v>
      </c>
      <c r="AD24" s="14">
        <v>2345.3049609999998</v>
      </c>
      <c r="AE24" s="14">
        <v>2434.0026889999999</v>
      </c>
    </row>
    <row r="25" spans="1:31" ht="13.5" customHeight="1" x14ac:dyDescent="0.15">
      <c r="A25" s="1"/>
      <c r="B25" s="16" t="s">
        <v>320</v>
      </c>
      <c r="C25" s="10"/>
      <c r="D25" s="11"/>
      <c r="E25" s="11"/>
      <c r="F25" s="11"/>
      <c r="G25" s="11"/>
      <c r="H25" s="11"/>
      <c r="I25" s="11"/>
      <c r="J25" s="11"/>
      <c r="K25" s="11">
        <v>1259.5709999999999</v>
      </c>
      <c r="L25" s="11">
        <v>1743.097618</v>
      </c>
      <c r="M25" s="11">
        <v>1944.6780389999999</v>
      </c>
      <c r="N25" s="11">
        <v>2154.0550589999998</v>
      </c>
      <c r="O25" s="11">
        <v>2795.383965</v>
      </c>
      <c r="P25" s="11">
        <v>3475.1955039999998</v>
      </c>
      <c r="Q25" s="11">
        <v>3785.1973320000002</v>
      </c>
      <c r="R25" s="11">
        <v>4449.7344569999996</v>
      </c>
      <c r="S25" s="11">
        <v>5172.6521119999998</v>
      </c>
      <c r="T25" s="11">
        <v>6187.1861090000002</v>
      </c>
      <c r="U25" s="11">
        <v>4507.2015149999997</v>
      </c>
      <c r="V25" s="11">
        <v>4354.74251</v>
      </c>
      <c r="W25" s="11">
        <v>5136.2843990000001</v>
      </c>
      <c r="X25" s="11">
        <v>4307.9366110000001</v>
      </c>
      <c r="Y25" s="11">
        <v>4748.508151</v>
      </c>
      <c r="Z25" s="11">
        <v>4890.8311739999999</v>
      </c>
      <c r="AA25" s="11">
        <v>4504.796053</v>
      </c>
      <c r="AB25" s="11">
        <v>4474.3245909999996</v>
      </c>
      <c r="AC25" s="11">
        <v>4709.9779939999999</v>
      </c>
      <c r="AD25" s="11">
        <v>5115.1789930000004</v>
      </c>
      <c r="AE25" s="11">
        <v>4856.6822169999996</v>
      </c>
    </row>
    <row r="26" spans="1:31" ht="13.5" customHeight="1" x14ac:dyDescent="0.15">
      <c r="A26" s="1"/>
      <c r="B26" s="16" t="s">
        <v>321</v>
      </c>
      <c r="C26" s="13">
        <v>231.7803428089251</v>
      </c>
      <c r="D26" s="14">
        <v>241.77814927087502</v>
      </c>
      <c r="E26" s="14">
        <v>213.825506437125</v>
      </c>
      <c r="F26" s="14">
        <v>219.20262890345109</v>
      </c>
      <c r="G26" s="14">
        <v>267.769897802309</v>
      </c>
      <c r="H26" s="14">
        <v>237.49072043243598</v>
      </c>
      <c r="I26" s="14">
        <v>217.07835920518511</v>
      </c>
      <c r="J26" s="14">
        <v>223.637951406517</v>
      </c>
      <c r="K26" s="14">
        <v>264.50299999999999</v>
      </c>
      <c r="L26" s="14">
        <v>247.928969</v>
      </c>
      <c r="M26" s="14">
        <v>314.25087500000001</v>
      </c>
      <c r="N26" s="14">
        <v>229.63613100000001</v>
      </c>
      <c r="O26" s="14">
        <v>273.66738600000002</v>
      </c>
      <c r="P26" s="14">
        <v>236.79333800000001</v>
      </c>
      <c r="Q26" s="14">
        <v>216.40990099999999</v>
      </c>
      <c r="R26" s="14">
        <v>374.18959599999999</v>
      </c>
      <c r="S26" s="14">
        <v>533.98186699999997</v>
      </c>
      <c r="T26" s="14">
        <v>903.63549699999999</v>
      </c>
      <c r="U26" s="14">
        <v>445.26295599999997</v>
      </c>
      <c r="V26" s="14">
        <v>357.89003300000002</v>
      </c>
      <c r="W26" s="14">
        <v>594.21158300000002</v>
      </c>
      <c r="X26" s="14">
        <v>442.34423500000003</v>
      </c>
      <c r="Y26" s="14">
        <v>671.65700000000004</v>
      </c>
      <c r="Z26" s="14">
        <v>475.91976599999998</v>
      </c>
      <c r="AA26" s="14">
        <v>413.87866400000001</v>
      </c>
      <c r="AB26" s="14">
        <v>505.39561800000001</v>
      </c>
      <c r="AC26" s="14">
        <v>468.23315500000001</v>
      </c>
      <c r="AD26" s="14">
        <v>569.59848</v>
      </c>
      <c r="AE26" s="14">
        <v>610.79729999999995</v>
      </c>
    </row>
    <row r="27" spans="1:31" ht="13.5" customHeight="1" x14ac:dyDescent="0.15">
      <c r="A27" s="1"/>
      <c r="B27" s="16" t="s">
        <v>322</v>
      </c>
      <c r="C27" s="10">
        <v>37927.364071608092</v>
      </c>
      <c r="D27" s="11">
        <v>39173.999267885207</v>
      </c>
      <c r="E27" s="11">
        <v>27525.545722843897</v>
      </c>
      <c r="F27" s="11">
        <v>29572.173713888598</v>
      </c>
      <c r="G27" s="11">
        <v>37351.833802163696</v>
      </c>
      <c r="H27" s="11">
        <v>38173.670521437103</v>
      </c>
      <c r="I27" s="11">
        <v>37005.085709666499</v>
      </c>
      <c r="J27" s="11">
        <v>37273.939935912917</v>
      </c>
      <c r="K27" s="11">
        <v>37508.383000000002</v>
      </c>
      <c r="L27" s="11">
        <v>55953.732492000003</v>
      </c>
      <c r="M27" s="11">
        <v>54248.768146000002</v>
      </c>
      <c r="N27" s="11">
        <v>55177.404384000001</v>
      </c>
      <c r="O27" s="11">
        <v>67418.613039000003</v>
      </c>
      <c r="P27" s="11">
        <v>83123.370536000002</v>
      </c>
      <c r="Q27" s="11">
        <v>94392.738394999993</v>
      </c>
      <c r="R27" s="11">
        <v>108183.323364</v>
      </c>
      <c r="S27" s="11">
        <v>126386.57487500001</v>
      </c>
      <c r="T27" s="11">
        <v>146952.10046300001</v>
      </c>
      <c r="U27" s="11">
        <v>119896.112695</v>
      </c>
      <c r="V27" s="11">
        <v>141172.942626</v>
      </c>
      <c r="W27" s="11">
        <v>173060.36047000001</v>
      </c>
      <c r="X27" s="11">
        <v>161837.24653400001</v>
      </c>
      <c r="Y27" s="11">
        <v>166299.07061</v>
      </c>
      <c r="Z27" s="11">
        <v>165647.504074</v>
      </c>
      <c r="AA27" s="11">
        <v>143056.614126</v>
      </c>
      <c r="AB27" s="11">
        <v>139866.55206399999</v>
      </c>
      <c r="AC27" s="11">
        <v>160224.67658699999</v>
      </c>
      <c r="AD27" s="11">
        <v>180891.4699</v>
      </c>
      <c r="AE27" s="11">
        <v>173055.506024</v>
      </c>
    </row>
    <row r="28" spans="1:31" ht="13.5" customHeight="1" x14ac:dyDescent="0.15">
      <c r="A28" s="1"/>
      <c r="B28" s="16" t="s">
        <v>323</v>
      </c>
      <c r="C28" s="13">
        <v>3397.568827762982</v>
      </c>
      <c r="D28" s="14">
        <v>3792.3331904025999</v>
      </c>
      <c r="E28" s="14">
        <v>2982.5236234463</v>
      </c>
      <c r="F28" s="14">
        <v>3324.4507842943085</v>
      </c>
      <c r="G28" s="14">
        <v>4598.1203072291601</v>
      </c>
      <c r="H28" s="14">
        <v>5264.1440978479504</v>
      </c>
      <c r="I28" s="14">
        <v>5028.6682729902495</v>
      </c>
      <c r="J28" s="14">
        <v>5297.4837445931598</v>
      </c>
      <c r="K28" s="14">
        <v>5080.7870000000003</v>
      </c>
      <c r="L28" s="14">
        <v>4827.4496200000003</v>
      </c>
      <c r="M28" s="14">
        <v>4713.737513</v>
      </c>
      <c r="N28" s="14">
        <v>4519.3928299999998</v>
      </c>
      <c r="O28" s="14">
        <v>5433.3189759999996</v>
      </c>
      <c r="P28" s="14">
        <v>5514.4236680000004</v>
      </c>
      <c r="Q28" s="14">
        <v>4884.6923969999998</v>
      </c>
      <c r="R28" s="14">
        <v>5026.9232970000003</v>
      </c>
      <c r="S28" s="14">
        <v>5552.7818230000003</v>
      </c>
      <c r="T28" s="14">
        <v>5955.8224600000003</v>
      </c>
      <c r="U28" s="14">
        <v>4826.0740750000004</v>
      </c>
      <c r="V28" s="14">
        <v>5294.7322679999997</v>
      </c>
      <c r="W28" s="14">
        <v>6550.2992299999996</v>
      </c>
      <c r="X28" s="14">
        <v>6324.6640150000003</v>
      </c>
      <c r="Y28" s="14">
        <v>6688.0120120000001</v>
      </c>
      <c r="Z28" s="14">
        <v>6756.3922849999999</v>
      </c>
      <c r="AA28" s="14">
        <v>5960.1531839999998</v>
      </c>
      <c r="AB28" s="14">
        <v>6119.4183110000004</v>
      </c>
      <c r="AC28" s="14">
        <v>6714.5384450000001</v>
      </c>
      <c r="AD28" s="14">
        <v>7605.8643249999996</v>
      </c>
      <c r="AE28" s="14">
        <v>7939.4495870000001</v>
      </c>
    </row>
    <row r="29" spans="1:31" ht="13.5" customHeight="1" x14ac:dyDescent="0.15">
      <c r="A29" s="1"/>
      <c r="B29" s="16" t="s">
        <v>324</v>
      </c>
      <c r="C29" s="10"/>
      <c r="D29" s="11"/>
      <c r="E29" s="11">
        <v>897.3718877519965</v>
      </c>
      <c r="F29" s="11">
        <v>1360.6749807788899</v>
      </c>
      <c r="G29" s="11">
        <v>2197.3081508073301</v>
      </c>
      <c r="H29" s="11">
        <v>2274.58314592028</v>
      </c>
      <c r="I29" s="11">
        <v>2413.41493237851</v>
      </c>
      <c r="J29" s="11">
        <v>3452.82286730337</v>
      </c>
      <c r="K29" s="11">
        <v>3406.748</v>
      </c>
      <c r="L29" s="11">
        <v>3132.8700650000001</v>
      </c>
      <c r="M29" s="11">
        <v>3696.79736</v>
      </c>
      <c r="N29" s="11">
        <v>4746.5398930000001</v>
      </c>
      <c r="O29" s="11">
        <v>8204.5737950000002</v>
      </c>
      <c r="P29" s="11">
        <v>9030.5586129999992</v>
      </c>
      <c r="Q29" s="11">
        <v>8441.1675030000006</v>
      </c>
      <c r="R29" s="11">
        <v>9205.712743</v>
      </c>
      <c r="S29" s="11">
        <v>12246.912838</v>
      </c>
      <c r="T29" s="11">
        <v>12765.593392999999</v>
      </c>
      <c r="U29" s="11">
        <v>10482.930817</v>
      </c>
      <c r="V29" s="11">
        <v>12584.786542</v>
      </c>
      <c r="W29" s="11">
        <v>15622.583411</v>
      </c>
      <c r="X29" s="11">
        <v>16127.144557</v>
      </c>
      <c r="Y29" s="11">
        <v>16955.100911000001</v>
      </c>
      <c r="Z29" s="11">
        <v>18076.531771999998</v>
      </c>
      <c r="AA29" s="11">
        <v>16147.158201</v>
      </c>
      <c r="AB29" s="11">
        <v>16835.349580999999</v>
      </c>
      <c r="AC29" s="11">
        <v>17572.750218000001</v>
      </c>
      <c r="AD29" s="11">
        <v>20589.335618000001</v>
      </c>
      <c r="AE29" s="11">
        <v>20707.332689999999</v>
      </c>
    </row>
    <row r="30" spans="1:31" ht="13.5" customHeight="1" x14ac:dyDescent="0.15">
      <c r="A30" s="1"/>
      <c r="B30" s="16" t="s">
        <v>325</v>
      </c>
      <c r="C30" s="13"/>
      <c r="D30" s="14"/>
      <c r="E30" s="14">
        <v>1809.0753479067289</v>
      </c>
      <c r="F30" s="14">
        <v>2069.4784905491701</v>
      </c>
      <c r="G30" s="14">
        <v>2540.9902136631799</v>
      </c>
      <c r="H30" s="14">
        <v>2421.9814574319303</v>
      </c>
      <c r="I30" s="14">
        <v>2374.3442471200497</v>
      </c>
      <c r="J30" s="14">
        <v>2464.9088979323797</v>
      </c>
      <c r="K30" s="14">
        <v>2557.3690000000001</v>
      </c>
      <c r="L30" s="14">
        <v>2267.6288159999999</v>
      </c>
      <c r="M30" s="14">
        <v>2204.347311</v>
      </c>
      <c r="N30" s="14">
        <v>2324.9702600000001</v>
      </c>
      <c r="O30" s="14">
        <v>2564.7318740000001</v>
      </c>
      <c r="P30" s="14">
        <v>2887.9141639999998</v>
      </c>
      <c r="Q30" s="14">
        <v>3092.3966399999999</v>
      </c>
      <c r="R30" s="14">
        <v>3791.457778</v>
      </c>
      <c r="S30" s="14">
        <v>4893.2779620000001</v>
      </c>
      <c r="T30" s="14">
        <v>5513.7878780000001</v>
      </c>
      <c r="U30" s="14">
        <v>4067.0489670000002</v>
      </c>
      <c r="V30" s="14">
        <v>4837.9996099999998</v>
      </c>
      <c r="W30" s="14">
        <v>6283.426813</v>
      </c>
      <c r="X30" s="14">
        <v>6013.2615759999999</v>
      </c>
      <c r="Y30" s="14">
        <v>6192.8214740000003</v>
      </c>
      <c r="Z30" s="14">
        <v>6505.3098529999997</v>
      </c>
      <c r="AA30" s="14">
        <v>5865.7621019999997</v>
      </c>
      <c r="AB30" s="14">
        <v>6149.1165419999998</v>
      </c>
      <c r="AC30" s="14">
        <v>6849.1822679999996</v>
      </c>
      <c r="AD30" s="14">
        <v>7762.9883390000005</v>
      </c>
      <c r="AE30" s="14">
        <v>7392.5254679999998</v>
      </c>
    </row>
    <row r="31" spans="1:31" ht="13.5" customHeight="1" x14ac:dyDescent="0.15">
      <c r="A31" s="1"/>
      <c r="B31" s="16" t="s">
        <v>326</v>
      </c>
      <c r="C31" s="10">
        <v>10540.511024653</v>
      </c>
      <c r="D31" s="11">
        <v>11008.2419707799</v>
      </c>
      <c r="E31" s="11">
        <v>8484.6858409011202</v>
      </c>
      <c r="F31" s="11">
        <v>10256.5772589471</v>
      </c>
      <c r="G31" s="11">
        <v>13808.5946638431</v>
      </c>
      <c r="H31" s="11">
        <v>14627.0043573487</v>
      </c>
      <c r="I31" s="11">
        <v>14715.048923402001</v>
      </c>
      <c r="J31" s="11">
        <v>16065.814458704599</v>
      </c>
      <c r="K31" s="11">
        <v>15160.414000000001</v>
      </c>
      <c r="L31" s="11">
        <v>14466.721810999999</v>
      </c>
      <c r="M31" s="11">
        <v>13179.994314</v>
      </c>
      <c r="N31" s="11">
        <v>14141.424591999999</v>
      </c>
      <c r="O31" s="11">
        <v>18106.089800999998</v>
      </c>
      <c r="P31" s="11">
        <v>21129.908241000001</v>
      </c>
      <c r="Q31" s="11">
        <v>21680.636583</v>
      </c>
      <c r="R31" s="11">
        <v>24117.603966999999</v>
      </c>
      <c r="S31" s="11">
        <v>27849.847547000001</v>
      </c>
      <c r="T31" s="11">
        <v>30308.859690000001</v>
      </c>
      <c r="U31" s="11">
        <v>26225.521562000002</v>
      </c>
      <c r="V31" s="11">
        <v>27243.410489999998</v>
      </c>
      <c r="W31" s="11">
        <v>31215.953694</v>
      </c>
      <c r="X31" s="11">
        <v>29888.376973999999</v>
      </c>
      <c r="Y31" s="11">
        <v>31340.991435</v>
      </c>
      <c r="Z31" s="11">
        <v>33089.072788999998</v>
      </c>
      <c r="AA31" s="11">
        <v>29423.628269000001</v>
      </c>
      <c r="AB31" s="11">
        <v>30888.154826999998</v>
      </c>
      <c r="AC31" s="11">
        <v>35823.118827999999</v>
      </c>
      <c r="AD31" s="11">
        <v>38809.118334999999</v>
      </c>
      <c r="AE31" s="11">
        <v>37668.342795999997</v>
      </c>
    </row>
    <row r="32" spans="1:31" ht="13.5" customHeight="1" x14ac:dyDescent="0.15">
      <c r="A32" s="1"/>
      <c r="B32" s="15" t="s">
        <v>327</v>
      </c>
      <c r="C32" s="13">
        <v>1259.65215491405</v>
      </c>
      <c r="D32" s="14">
        <v>1371.913443162</v>
      </c>
      <c r="E32" s="14">
        <v>977.84975537161131</v>
      </c>
      <c r="F32" s="14">
        <v>1116.47796065592</v>
      </c>
      <c r="G32" s="14">
        <v>1198.6625187565903</v>
      </c>
      <c r="H32" s="14">
        <v>1039.7167586475</v>
      </c>
      <c r="I32" s="14">
        <v>1124.5410800607399</v>
      </c>
      <c r="J32" s="14">
        <v>1259.0302766699701</v>
      </c>
      <c r="K32" s="14">
        <v>1052.0640000000001</v>
      </c>
      <c r="L32" s="14">
        <v>824.37475500000005</v>
      </c>
      <c r="M32" s="14">
        <v>792.54377299999999</v>
      </c>
      <c r="N32" s="14">
        <v>836.96944599999995</v>
      </c>
      <c r="O32" s="14">
        <v>915.19565699999998</v>
      </c>
      <c r="P32" s="14">
        <v>1124.5154250000001</v>
      </c>
      <c r="Q32" s="14">
        <v>1028.038892</v>
      </c>
      <c r="R32" s="14">
        <v>1325.914047</v>
      </c>
      <c r="S32" s="14">
        <v>1426.610056</v>
      </c>
      <c r="T32" s="14">
        <v>1698.7414349999999</v>
      </c>
      <c r="U32" s="14">
        <v>1757.620369</v>
      </c>
      <c r="V32" s="14">
        <v>2053.803077</v>
      </c>
      <c r="W32" s="14">
        <v>2844.4666609999999</v>
      </c>
      <c r="X32" s="14">
        <v>2624.2391459999999</v>
      </c>
      <c r="Y32" s="14">
        <v>2262.4794230000002</v>
      </c>
      <c r="Z32" s="14">
        <v>1770.85185</v>
      </c>
      <c r="AA32" s="14">
        <v>1439.216539</v>
      </c>
      <c r="AB32" s="14">
        <v>1651.865939</v>
      </c>
      <c r="AC32" s="14">
        <v>2063.2352839999999</v>
      </c>
      <c r="AD32" s="14">
        <v>2029.0217279999999</v>
      </c>
      <c r="AE32" s="14">
        <v>2256.7987600000001</v>
      </c>
    </row>
    <row r="33" spans="1:31" ht="13.5" customHeight="1" x14ac:dyDescent="0.15">
      <c r="A33" s="1"/>
      <c r="B33" s="15" t="s">
        <v>328</v>
      </c>
      <c r="C33" s="10">
        <v>2922.6541631733799</v>
      </c>
      <c r="D33" s="11">
        <v>2738.82779643816</v>
      </c>
      <c r="E33" s="11">
        <v>2397.6797128788498</v>
      </c>
      <c r="F33" s="11">
        <v>2700.1055314483106</v>
      </c>
      <c r="G33" s="11">
        <v>3749.3110566383284</v>
      </c>
      <c r="H33" s="11">
        <v>3295.41723763962</v>
      </c>
      <c r="I33" s="11">
        <v>2957.9883616525203</v>
      </c>
      <c r="J33" s="11">
        <v>3129.5956738287982</v>
      </c>
      <c r="K33" s="11">
        <v>2754.596</v>
      </c>
      <c r="L33" s="11">
        <v>2643.882818</v>
      </c>
      <c r="M33" s="11">
        <v>2489.431184</v>
      </c>
      <c r="N33" s="11">
        <v>2207.86157</v>
      </c>
      <c r="O33" s="11">
        <v>2325.8227189999998</v>
      </c>
      <c r="P33" s="11">
        <v>2505.1837529999998</v>
      </c>
      <c r="Q33" s="11">
        <v>2599.9286229999998</v>
      </c>
      <c r="R33" s="11">
        <v>3493.6117119999999</v>
      </c>
      <c r="S33" s="11">
        <v>3614.7443309999999</v>
      </c>
      <c r="T33" s="11">
        <v>4120.7466370000002</v>
      </c>
      <c r="U33" s="11">
        <v>3520.2455209999998</v>
      </c>
      <c r="V33" s="11">
        <v>4300.0664850000003</v>
      </c>
      <c r="W33" s="11">
        <v>5691.3288220000004</v>
      </c>
      <c r="X33" s="11">
        <v>4238.9927779999998</v>
      </c>
      <c r="Y33" s="11">
        <v>4449.7966210000004</v>
      </c>
      <c r="Z33" s="11">
        <v>3726.8094940000001</v>
      </c>
      <c r="AA33" s="11">
        <v>3504.3592010000002</v>
      </c>
      <c r="AB33" s="11">
        <v>3810.6331249999998</v>
      </c>
      <c r="AC33" s="11">
        <v>3925.8862469999999</v>
      </c>
      <c r="AD33" s="11">
        <v>4641.92958</v>
      </c>
      <c r="AE33" s="11">
        <v>5381.1216789999999</v>
      </c>
    </row>
    <row r="34" spans="1:31" ht="13.5" customHeight="1" x14ac:dyDescent="0.15">
      <c r="A34" s="1"/>
      <c r="B34" s="15" t="s">
        <v>329</v>
      </c>
      <c r="C34" s="13">
        <v>3378.3987836912588</v>
      </c>
      <c r="D34" s="14">
        <v>3038.9542508842501</v>
      </c>
      <c r="E34" s="14">
        <v>2625.5596631045801</v>
      </c>
      <c r="F34" s="14">
        <v>2398.0549587566816</v>
      </c>
      <c r="G34" s="14">
        <v>2544.62122403783</v>
      </c>
      <c r="H34" s="14">
        <v>2320.38182601261</v>
      </c>
      <c r="I34" s="14">
        <v>2116.16552967077</v>
      </c>
      <c r="J34" s="14">
        <v>2235.5624717373116</v>
      </c>
      <c r="K34" s="14">
        <v>2161.0010000000002</v>
      </c>
      <c r="L34" s="14">
        <v>2091.514975</v>
      </c>
      <c r="M34" s="14">
        <v>1946.4712890000001</v>
      </c>
      <c r="N34" s="14">
        <v>1872.0774739999999</v>
      </c>
      <c r="O34" s="14">
        <v>2150.4800660000001</v>
      </c>
      <c r="P34" s="14">
        <v>2382.827581</v>
      </c>
      <c r="Q34" s="14">
        <v>2301.315274</v>
      </c>
      <c r="R34" s="14">
        <v>2767.7513709999998</v>
      </c>
      <c r="S34" s="14">
        <v>2567.5657150000002</v>
      </c>
      <c r="T34" s="14">
        <v>2505.1701330000001</v>
      </c>
      <c r="U34" s="14">
        <v>1635.8012020000001</v>
      </c>
      <c r="V34" s="14">
        <v>1957.7175279999999</v>
      </c>
      <c r="W34" s="14">
        <v>2193.2039730000001</v>
      </c>
      <c r="X34" s="14">
        <v>1758.3536630000001</v>
      </c>
      <c r="Y34" s="14">
        <v>1906.3479870000001</v>
      </c>
      <c r="Z34" s="14">
        <v>1946.834922</v>
      </c>
      <c r="AA34" s="14">
        <v>1867.337916</v>
      </c>
      <c r="AB34" s="14">
        <v>1652.8728900000001</v>
      </c>
      <c r="AC34" s="14">
        <v>1415.222608</v>
      </c>
      <c r="AD34" s="14">
        <v>1722.7396980000001</v>
      </c>
      <c r="AE34" s="14">
        <v>1492.8949150000001</v>
      </c>
    </row>
    <row r="35" spans="1:31" ht="13.5" customHeight="1" x14ac:dyDescent="0.15">
      <c r="A35" s="1"/>
      <c r="B35" s="15" t="s">
        <v>330</v>
      </c>
      <c r="C35" s="10">
        <v>242.55797869668601</v>
      </c>
      <c r="D35" s="11">
        <v>250.09799125963505</v>
      </c>
      <c r="E35" s="11">
        <v>226.44333140728301</v>
      </c>
      <c r="F35" s="11">
        <v>226.221570691572</v>
      </c>
      <c r="G35" s="11">
        <v>233.862574682619</v>
      </c>
      <c r="H35" s="11">
        <v>250.25474872082901</v>
      </c>
      <c r="I35" s="11">
        <v>248.79070216897699</v>
      </c>
      <c r="J35" s="11">
        <v>253.03201230477501</v>
      </c>
      <c r="K35" s="11">
        <v>245.58199999999999</v>
      </c>
      <c r="L35" s="11">
        <v>246.884289</v>
      </c>
      <c r="M35" s="11">
        <v>232.66987599999999</v>
      </c>
      <c r="N35" s="11">
        <v>226.716792</v>
      </c>
      <c r="O35" s="11">
        <v>245.965407</v>
      </c>
      <c r="P35" s="11">
        <v>286.52885199999997</v>
      </c>
      <c r="Q35" s="11">
        <v>161.98693299999999</v>
      </c>
      <c r="R35" s="11">
        <v>217.170402</v>
      </c>
      <c r="S35" s="11">
        <v>217.03362000000001</v>
      </c>
      <c r="T35" s="11">
        <v>107.123189</v>
      </c>
      <c r="U35" s="11">
        <v>48.336877999999999</v>
      </c>
      <c r="V35" s="11">
        <v>18.447175999999999</v>
      </c>
      <c r="W35" s="11">
        <v>35.087878000000003</v>
      </c>
      <c r="X35" s="11">
        <v>60.88008</v>
      </c>
      <c r="Y35" s="11">
        <v>32.297263999999998</v>
      </c>
      <c r="Z35" s="11">
        <v>24.952369999999998</v>
      </c>
      <c r="AA35" s="11">
        <v>42.641649999999998</v>
      </c>
      <c r="AB35" s="11">
        <v>38.548572999999998</v>
      </c>
      <c r="AC35" s="11">
        <v>64.279235999999997</v>
      </c>
      <c r="AD35" s="11">
        <v>55.564776999999999</v>
      </c>
      <c r="AE35" s="11">
        <v>24.34599</v>
      </c>
    </row>
    <row r="36" spans="1:31" ht="13.5" customHeight="1" x14ac:dyDescent="0.15">
      <c r="A36" s="1"/>
      <c r="B36" s="15" t="s">
        <v>331</v>
      </c>
      <c r="C36" s="13"/>
      <c r="D36" s="14"/>
      <c r="E36" s="14">
        <v>3879.6197741164297</v>
      </c>
      <c r="F36" s="14">
        <v>4924.6237632843131</v>
      </c>
      <c r="G36" s="14">
        <v>7398.2592985402098</v>
      </c>
      <c r="H36" s="14">
        <v>7555.4486464149013</v>
      </c>
      <c r="I36" s="14">
        <v>7952.1626765307428</v>
      </c>
      <c r="J36" s="14">
        <v>9786.1648454364677</v>
      </c>
      <c r="K36" s="14">
        <v>10788.615</v>
      </c>
      <c r="L36" s="14">
        <v>11842.305684000001</v>
      </c>
      <c r="M36" s="14">
        <v>12943.928586</v>
      </c>
      <c r="N36" s="14">
        <v>15312.126130000001</v>
      </c>
      <c r="O36" s="14">
        <v>19723.454588000001</v>
      </c>
      <c r="P36" s="14">
        <v>20538.252299</v>
      </c>
      <c r="Q36" s="14">
        <v>21936.326453999998</v>
      </c>
      <c r="R36" s="14">
        <v>27530.012004</v>
      </c>
      <c r="S36" s="14">
        <v>36072.672069</v>
      </c>
      <c r="T36" s="14">
        <v>41919.642064</v>
      </c>
      <c r="U36" s="14">
        <v>35074.337959999997</v>
      </c>
      <c r="V36" s="14">
        <v>40654.6011</v>
      </c>
      <c r="W36" s="14">
        <v>50447.693465999997</v>
      </c>
      <c r="X36" s="14">
        <v>46641.367816999998</v>
      </c>
      <c r="Y36" s="14">
        <v>47850.418829000002</v>
      </c>
      <c r="Z36" s="14">
        <v>52711.455352999998</v>
      </c>
      <c r="AA36" s="14">
        <v>46755.150919</v>
      </c>
      <c r="AB36" s="14">
        <v>49726.525070999996</v>
      </c>
      <c r="AC36" s="14">
        <v>55898.656626000004</v>
      </c>
      <c r="AD36" s="14">
        <v>61615.047470999998</v>
      </c>
      <c r="AE36" s="14">
        <v>58985.200051</v>
      </c>
    </row>
    <row r="37" spans="1:31" ht="13.5" customHeight="1" x14ac:dyDescent="0.15">
      <c r="A37" s="1"/>
      <c r="B37" s="15" t="s">
        <v>332</v>
      </c>
      <c r="C37" s="10">
        <v>8090.4857244913501</v>
      </c>
      <c r="D37" s="11">
        <v>9214.2319614351163</v>
      </c>
      <c r="E37" s="11">
        <v>5901.7564973506605</v>
      </c>
      <c r="F37" s="11">
        <v>6578.5398712220003</v>
      </c>
      <c r="G37" s="11">
        <v>8143.2380917101937</v>
      </c>
      <c r="H37" s="11">
        <v>7956.2769719296102</v>
      </c>
      <c r="I37" s="11">
        <v>8003.8382159294797</v>
      </c>
      <c r="J37" s="11">
        <v>7540.7028323146042</v>
      </c>
      <c r="K37" s="11">
        <v>7282.1819999999998</v>
      </c>
      <c r="L37" s="11">
        <v>8561.4739009999994</v>
      </c>
      <c r="M37" s="11">
        <v>8398.2605719999992</v>
      </c>
      <c r="N37" s="11">
        <v>9143.5693200000005</v>
      </c>
      <c r="O37" s="11">
        <v>11207.376074</v>
      </c>
      <c r="P37" s="11">
        <v>13004.608152000001</v>
      </c>
      <c r="Q37" s="11">
        <v>13299.295829999999</v>
      </c>
      <c r="R37" s="11">
        <v>14351.437002999999</v>
      </c>
      <c r="S37" s="11">
        <v>16554.269013000001</v>
      </c>
      <c r="T37" s="11">
        <v>19570.539685</v>
      </c>
      <c r="U37" s="11">
        <v>16205.519441</v>
      </c>
      <c r="V37" s="11">
        <v>15580.438552</v>
      </c>
      <c r="W37" s="11">
        <v>18040.045289000002</v>
      </c>
      <c r="X37" s="11">
        <v>16152.311088</v>
      </c>
      <c r="Y37" s="11">
        <v>17230.856950000001</v>
      </c>
      <c r="Z37" s="11">
        <v>17781.067659</v>
      </c>
      <c r="AA37" s="11">
        <v>14967.328084999999</v>
      </c>
      <c r="AB37" s="11">
        <v>14915.771318999999</v>
      </c>
      <c r="AC37" s="11">
        <v>15692.480376</v>
      </c>
      <c r="AD37" s="11">
        <v>17411.389216</v>
      </c>
      <c r="AE37" s="11">
        <v>15523.915767</v>
      </c>
    </row>
    <row r="38" spans="1:31" ht="13.5" customHeight="1" x14ac:dyDescent="0.15">
      <c r="A38" s="1"/>
      <c r="B38" s="15" t="s">
        <v>333</v>
      </c>
      <c r="C38" s="13">
        <v>229.752819115123</v>
      </c>
      <c r="D38" s="14">
        <v>236.62581715317199</v>
      </c>
      <c r="E38" s="14">
        <v>187.10904114858099</v>
      </c>
      <c r="F38" s="14">
        <v>242.727774189212</v>
      </c>
      <c r="G38" s="14">
        <v>264.79775233302991</v>
      </c>
      <c r="H38" s="14">
        <v>240.839272894522</v>
      </c>
      <c r="I38" s="14">
        <v>247.774583986327</v>
      </c>
      <c r="J38" s="14">
        <v>330.02813102577903</v>
      </c>
      <c r="K38" s="14">
        <v>291.07799999999997</v>
      </c>
      <c r="L38" s="14">
        <v>316.96739000000002</v>
      </c>
      <c r="M38" s="14">
        <v>308.89409499999999</v>
      </c>
      <c r="N38" s="14">
        <v>417.68474300000003</v>
      </c>
      <c r="O38" s="14">
        <v>446.35426100000001</v>
      </c>
      <c r="P38" s="14">
        <v>501.23751800000002</v>
      </c>
      <c r="Q38" s="14">
        <v>473.91971100000001</v>
      </c>
      <c r="R38" s="14">
        <v>513.02386200000001</v>
      </c>
      <c r="S38" s="14">
        <v>598.26136399999996</v>
      </c>
      <c r="T38" s="14">
        <v>715.03107599999998</v>
      </c>
      <c r="U38" s="14">
        <v>458.96719300000001</v>
      </c>
      <c r="V38" s="14">
        <v>619.67610300000001</v>
      </c>
      <c r="W38" s="14">
        <v>618.55231100000003</v>
      </c>
      <c r="X38" s="14">
        <v>396.94706600000001</v>
      </c>
      <c r="Y38" s="14">
        <v>362.667843</v>
      </c>
      <c r="Z38" s="14">
        <v>162.021242</v>
      </c>
      <c r="AA38" s="14">
        <v>133.84301600000001</v>
      </c>
      <c r="AB38" s="14">
        <v>103.171994</v>
      </c>
      <c r="AC38" s="14">
        <v>109.400924</v>
      </c>
      <c r="AD38" s="14">
        <v>122.095991</v>
      </c>
      <c r="AE38" s="14">
        <v>119.670261</v>
      </c>
    </row>
    <row r="39" spans="1:31" ht="13.5" customHeight="1" x14ac:dyDescent="0.15">
      <c r="A39" s="1"/>
      <c r="B39" s="15" t="s">
        <v>334</v>
      </c>
      <c r="C39" s="10">
        <v>890.78873737650633</v>
      </c>
      <c r="D39" s="11">
        <v>864.22987882679934</v>
      </c>
      <c r="E39" s="11">
        <v>873.99633005609803</v>
      </c>
      <c r="F39" s="11">
        <v>966.37280564526907</v>
      </c>
      <c r="G39" s="11">
        <v>1141.6307606192702</v>
      </c>
      <c r="H39" s="11">
        <v>1148.8483555288601</v>
      </c>
      <c r="I39" s="11">
        <v>1033.6249258652299</v>
      </c>
      <c r="J39" s="11">
        <v>1288.71432515015</v>
      </c>
      <c r="K39" s="11">
        <v>1435.8520000000001</v>
      </c>
      <c r="L39" s="11">
        <v>1644.6780000000001</v>
      </c>
      <c r="M39" s="11">
        <v>1666.9474929999999</v>
      </c>
      <c r="N39" s="11">
        <v>1311.0774710000001</v>
      </c>
      <c r="O39" s="11">
        <v>1187.821477</v>
      </c>
      <c r="P39" s="11">
        <v>1350.6295439999999</v>
      </c>
      <c r="Q39" s="11">
        <v>1258.7101640000001</v>
      </c>
      <c r="R39" s="11">
        <v>1462.5987660000001</v>
      </c>
      <c r="S39" s="11">
        <v>1747.1546820000001</v>
      </c>
      <c r="T39" s="11">
        <v>1728.4879470000001</v>
      </c>
      <c r="U39" s="11">
        <v>1306.242626</v>
      </c>
      <c r="V39" s="11">
        <v>1668.244651</v>
      </c>
      <c r="W39" s="11">
        <v>1883.7405209999999</v>
      </c>
      <c r="X39" s="11">
        <v>1533.565881</v>
      </c>
      <c r="Y39" s="11">
        <v>1624.2606940000001</v>
      </c>
      <c r="Z39" s="11">
        <v>1665.320624</v>
      </c>
      <c r="AA39" s="11">
        <v>1381.379653</v>
      </c>
      <c r="AB39" s="11">
        <v>1307.4515329999999</v>
      </c>
      <c r="AC39" s="11">
        <v>1614.160787</v>
      </c>
      <c r="AD39" s="11">
        <v>1760.8035440000001</v>
      </c>
      <c r="AE39" s="11">
        <v>1739.979268</v>
      </c>
    </row>
    <row r="40" spans="1:31" ht="13.5" customHeight="1" x14ac:dyDescent="0.15">
      <c r="A40" s="1"/>
      <c r="B40" s="15" t="s">
        <v>335</v>
      </c>
      <c r="C40" s="13">
        <v>23894.809876962099</v>
      </c>
      <c r="D40" s="14">
        <v>24376.627575392602</v>
      </c>
      <c r="E40" s="14">
        <v>20654.958643682708</v>
      </c>
      <c r="F40" s="14">
        <v>21026.9852479726</v>
      </c>
      <c r="G40" s="14">
        <v>24590.261869013699</v>
      </c>
      <c r="H40" s="14">
        <v>22676.96310523061</v>
      </c>
      <c r="I40" s="14">
        <v>21253.8213014627</v>
      </c>
      <c r="J40" s="14">
        <v>23131.401205063597</v>
      </c>
      <c r="K40" s="14">
        <v>22859.116999999998</v>
      </c>
      <c r="L40" s="14">
        <v>21721.031673000001</v>
      </c>
      <c r="M40" s="14">
        <v>17745.679021</v>
      </c>
      <c r="N40" s="14">
        <v>15070.500470000001</v>
      </c>
      <c r="O40" s="14">
        <v>16513.357086</v>
      </c>
      <c r="P40" s="14">
        <v>18813.778797999999</v>
      </c>
      <c r="Q40" s="14">
        <v>19133.563502000001</v>
      </c>
      <c r="R40" s="14">
        <v>21913.072102999999</v>
      </c>
      <c r="S40" s="14">
        <v>25142.524775000002</v>
      </c>
      <c r="T40" s="14">
        <v>25598.845130000002</v>
      </c>
      <c r="U40" s="14">
        <v>20366.961873</v>
      </c>
      <c r="V40" s="14">
        <v>23179.415336999999</v>
      </c>
      <c r="W40" s="14">
        <v>25141.749296999998</v>
      </c>
      <c r="X40" s="14">
        <v>21217.80963</v>
      </c>
      <c r="Y40" s="14">
        <v>19228.770626000001</v>
      </c>
      <c r="Z40" s="14">
        <v>19321.888872</v>
      </c>
      <c r="AA40" s="14">
        <v>15485.990372</v>
      </c>
      <c r="AB40" s="14">
        <v>17167.575033000001</v>
      </c>
      <c r="AC40" s="14">
        <v>18108.518371999999</v>
      </c>
      <c r="AD40" s="14">
        <v>19773.097014999999</v>
      </c>
      <c r="AE40" s="14">
        <v>18920.531358</v>
      </c>
    </row>
    <row r="41" spans="1:31" ht="13.5" customHeight="1" x14ac:dyDescent="0.15">
      <c r="A41" s="1"/>
      <c r="B41" s="15" t="s">
        <v>336</v>
      </c>
      <c r="C41" s="10">
        <v>3377.0507086720318</v>
      </c>
      <c r="D41" s="11">
        <v>3448.4265062281697</v>
      </c>
      <c r="E41" s="11">
        <v>3441.8252452512797</v>
      </c>
      <c r="F41" s="11">
        <v>4208.1558236348192</v>
      </c>
      <c r="G41" s="11">
        <v>5269.9031356102296</v>
      </c>
      <c r="H41" s="11">
        <v>4298.1359801328717</v>
      </c>
      <c r="I41" s="11">
        <v>3799.9591695468703</v>
      </c>
      <c r="J41" s="11">
        <v>3842.81861689172</v>
      </c>
      <c r="K41" s="11">
        <v>4347.652</v>
      </c>
      <c r="L41" s="11">
        <v>5059.2673729999997</v>
      </c>
      <c r="M41" s="11">
        <v>3908.8850360000001</v>
      </c>
      <c r="N41" s="11">
        <v>4004.3596170000001</v>
      </c>
      <c r="O41" s="11">
        <v>5862.9097069999998</v>
      </c>
      <c r="P41" s="11">
        <v>8823.7046859999991</v>
      </c>
      <c r="Q41" s="11">
        <v>10843.892585</v>
      </c>
      <c r="R41" s="11">
        <v>12985.994792</v>
      </c>
      <c r="S41" s="11">
        <v>13071.905833999999</v>
      </c>
      <c r="T41" s="11">
        <v>11762.117996999999</v>
      </c>
      <c r="U41" s="11">
        <v>8938.9105259999997</v>
      </c>
      <c r="V41" s="11">
        <v>13118.285426</v>
      </c>
      <c r="W41" s="11">
        <v>11519.480858999999</v>
      </c>
      <c r="X41" s="11">
        <v>9139.2626629999995</v>
      </c>
      <c r="Y41" s="11">
        <v>9040.8257610000001</v>
      </c>
      <c r="Z41" s="11">
        <v>8977.5263269999996</v>
      </c>
      <c r="AA41" s="11">
        <v>7268.5514649999996</v>
      </c>
      <c r="AB41" s="11">
        <v>7073.6587559999998</v>
      </c>
      <c r="AC41" s="11">
        <v>10811.587315999999</v>
      </c>
      <c r="AD41" s="11">
        <v>10839.829965000001</v>
      </c>
      <c r="AE41" s="11">
        <v>10508.844907999999</v>
      </c>
    </row>
    <row r="42" spans="1:31" ht="13.5" customHeight="1" x14ac:dyDescent="0.15">
      <c r="A42" s="1"/>
      <c r="B42" s="15" t="s">
        <v>337</v>
      </c>
      <c r="C42" s="13">
        <v>368.31590531059084</v>
      </c>
      <c r="D42" s="14">
        <v>398.69747674469698</v>
      </c>
      <c r="E42" s="14">
        <v>362.87706446574299</v>
      </c>
      <c r="F42" s="14">
        <v>395.54958163389801</v>
      </c>
      <c r="G42" s="14">
        <v>485.13699228596596</v>
      </c>
      <c r="H42" s="14">
        <v>539.04700280989505</v>
      </c>
      <c r="I42" s="14">
        <v>481.03822635327703</v>
      </c>
      <c r="J42" s="14">
        <v>512.39589095432405</v>
      </c>
      <c r="K42" s="14">
        <v>467.55900000000003</v>
      </c>
      <c r="L42" s="14">
        <v>317.03348599999998</v>
      </c>
      <c r="M42" s="14">
        <v>386.94541900000002</v>
      </c>
      <c r="N42" s="14">
        <v>436.83906000000002</v>
      </c>
      <c r="O42" s="14">
        <v>438.32525199999998</v>
      </c>
      <c r="P42" s="14">
        <v>486.38647099999997</v>
      </c>
      <c r="Q42" s="14">
        <v>545.16741100000002</v>
      </c>
      <c r="R42" s="14">
        <v>610.98557900000003</v>
      </c>
      <c r="S42" s="14">
        <v>630.458932</v>
      </c>
      <c r="T42" s="14">
        <v>684.21962199999996</v>
      </c>
      <c r="U42" s="14">
        <v>478.96462600000001</v>
      </c>
      <c r="V42" s="14">
        <v>506.74946499999999</v>
      </c>
      <c r="W42" s="14">
        <v>676.89831900000001</v>
      </c>
      <c r="X42" s="14">
        <v>570.59119399999997</v>
      </c>
      <c r="Y42" s="14">
        <v>577.52894400000002</v>
      </c>
      <c r="Z42" s="14">
        <v>597.697857</v>
      </c>
      <c r="AA42" s="14">
        <v>509.91131000000001</v>
      </c>
      <c r="AB42" s="14">
        <v>536.13414799999998</v>
      </c>
      <c r="AC42" s="14">
        <v>542.82293700000002</v>
      </c>
      <c r="AD42" s="14">
        <v>590.08054800000002</v>
      </c>
      <c r="AE42" s="14">
        <v>535.55904899999996</v>
      </c>
    </row>
    <row r="43" spans="1:31" ht="13.5" customHeight="1" x14ac:dyDescent="0.15">
      <c r="A43" s="1"/>
      <c r="B43" s="15" t="s">
        <v>338</v>
      </c>
      <c r="C43" s="10">
        <v>5077.9005647121494</v>
      </c>
      <c r="D43" s="11">
        <v>5844.4237486023731</v>
      </c>
      <c r="E43" s="11">
        <v>5568.2362530585424</v>
      </c>
      <c r="F43" s="11">
        <v>6299.1547345166318</v>
      </c>
      <c r="G43" s="11">
        <v>7472.93031428426</v>
      </c>
      <c r="H43" s="11">
        <v>9020.858098990042</v>
      </c>
      <c r="I43" s="11">
        <v>9024.2100682315668</v>
      </c>
      <c r="J43" s="11">
        <v>7414.4054444190206</v>
      </c>
      <c r="K43" s="11">
        <v>7337.259</v>
      </c>
      <c r="L43" s="11">
        <v>9228.9911769999999</v>
      </c>
      <c r="M43" s="11">
        <v>9913.3585419999999</v>
      </c>
      <c r="N43" s="11">
        <v>10801.904957999999</v>
      </c>
      <c r="O43" s="11">
        <v>14420.296840000001</v>
      </c>
      <c r="P43" s="11">
        <v>14032.372302</v>
      </c>
      <c r="Q43" s="11">
        <v>17349.087388</v>
      </c>
      <c r="R43" s="11">
        <v>21555.737138</v>
      </c>
      <c r="S43" s="11">
        <v>21809.727828999999</v>
      </c>
      <c r="T43" s="11">
        <v>29756.382146</v>
      </c>
      <c r="U43" s="11">
        <v>22245.565026</v>
      </c>
      <c r="V43" s="11">
        <v>21004.800670000001</v>
      </c>
      <c r="W43" s="11">
        <v>26703.084294</v>
      </c>
      <c r="X43" s="11">
        <v>26087.690054999999</v>
      </c>
      <c r="Y43" s="11">
        <v>22276.638137999998</v>
      </c>
      <c r="Z43" s="11">
        <v>21758.383236999998</v>
      </c>
      <c r="AA43" s="11">
        <v>16497.759171000002</v>
      </c>
      <c r="AB43" s="11">
        <v>12384.282181</v>
      </c>
      <c r="AC43" s="11">
        <v>10629.088336999999</v>
      </c>
      <c r="AD43" s="11">
        <v>12657.510909000001</v>
      </c>
      <c r="AE43" s="11">
        <v>11236.128720999999</v>
      </c>
    </row>
    <row r="44" spans="1:31" ht="13.5" customHeight="1" x14ac:dyDescent="0.15">
      <c r="A44" s="1"/>
      <c r="B44" s="15" t="s">
        <v>339</v>
      </c>
      <c r="C44" s="13"/>
      <c r="D44" s="14"/>
      <c r="E44" s="14"/>
      <c r="F44" s="14"/>
      <c r="G44" s="14"/>
      <c r="H44" s="14"/>
      <c r="I44" s="14"/>
      <c r="J44" s="14"/>
      <c r="K44" s="14"/>
      <c r="L44" s="14">
        <v>13.103286000000001</v>
      </c>
      <c r="M44" s="14">
        <v>9.7843499999999999</v>
      </c>
      <c r="N44" s="14">
        <v>10.384309999999999</v>
      </c>
      <c r="O44" s="14">
        <v>10.312256</v>
      </c>
      <c r="P44" s="14">
        <v>15.742793000000001</v>
      </c>
      <c r="Q44" s="14">
        <v>10.333625</v>
      </c>
      <c r="R44" s="14">
        <v>10.60543</v>
      </c>
      <c r="S44" s="14">
        <v>15.488371000000001</v>
      </c>
      <c r="T44" s="14">
        <v>12.959452000000001</v>
      </c>
      <c r="U44" s="14">
        <v>3.6325530000000001</v>
      </c>
      <c r="V44" s="14">
        <v>1.591753</v>
      </c>
      <c r="W44" s="14">
        <v>2.2229580000000002</v>
      </c>
      <c r="X44" s="14">
        <v>8.9845860000000002</v>
      </c>
      <c r="Y44" s="14">
        <v>10.476359</v>
      </c>
      <c r="Z44" s="14">
        <v>11.641908000000001</v>
      </c>
      <c r="AA44" s="14">
        <v>9.2531490000000005</v>
      </c>
      <c r="AB44" s="14">
        <v>12.948938999999999</v>
      </c>
      <c r="AC44" s="14">
        <v>13.093579999999999</v>
      </c>
      <c r="AD44" s="14">
        <v>14.028145</v>
      </c>
      <c r="AE44" s="14">
        <v>12.646739999999999</v>
      </c>
    </row>
    <row r="45" spans="1:31" ht="13.5" customHeight="1" x14ac:dyDescent="0.15">
      <c r="A45" s="1"/>
      <c r="B45" s="15" t="s">
        <v>340</v>
      </c>
      <c r="C45" s="10">
        <v>2082.7034221466101</v>
      </c>
      <c r="D45" s="11">
        <v>2374.7141051967888</v>
      </c>
      <c r="E45" s="11">
        <v>2445.9803497602484</v>
      </c>
      <c r="F45" s="11">
        <v>2940.5734157101597</v>
      </c>
      <c r="G45" s="11">
        <v>2968.1222126507619</v>
      </c>
      <c r="H45" s="11">
        <v>2870.3558855268193</v>
      </c>
      <c r="I45" s="11">
        <v>3199.7071189905619</v>
      </c>
      <c r="J45" s="11">
        <v>3113.4184726427698</v>
      </c>
      <c r="K45" s="11">
        <v>2945.9090000000001</v>
      </c>
      <c r="L45" s="11">
        <v>3115.171347</v>
      </c>
      <c r="M45" s="11">
        <v>2939.3699660000002</v>
      </c>
      <c r="N45" s="11">
        <v>2945.0338670000001</v>
      </c>
      <c r="O45" s="11">
        <v>3400.710247</v>
      </c>
      <c r="P45" s="11">
        <v>4478.4872930000001</v>
      </c>
      <c r="Q45" s="11">
        <v>4181.6656919999996</v>
      </c>
      <c r="R45" s="11">
        <v>4710.2956780000004</v>
      </c>
      <c r="S45" s="11">
        <v>3467.3184820000001</v>
      </c>
      <c r="T45" s="11">
        <v>3430.2271780000001</v>
      </c>
      <c r="U45" s="11">
        <v>2285.424356</v>
      </c>
      <c r="V45" s="11">
        <v>3470.4032069999998</v>
      </c>
      <c r="W45" s="11">
        <v>3765.710818</v>
      </c>
      <c r="X45" s="11">
        <v>3223.1504009999999</v>
      </c>
      <c r="Y45" s="11">
        <v>3073.391615</v>
      </c>
      <c r="Z45" s="11">
        <v>3121.6273350000001</v>
      </c>
      <c r="AA45" s="11">
        <v>2711.8260479999999</v>
      </c>
      <c r="AB45" s="11">
        <v>2666.8918469999999</v>
      </c>
      <c r="AC45" s="11">
        <v>4333.2353549999998</v>
      </c>
      <c r="AD45" s="11">
        <v>5136.6320880000003</v>
      </c>
      <c r="AE45" s="11">
        <v>4139.0935570000001</v>
      </c>
    </row>
    <row r="46" spans="1:31" ht="13.5" customHeight="1" x14ac:dyDescent="0.15">
      <c r="A46" s="1"/>
      <c r="B46" s="15" t="s">
        <v>341</v>
      </c>
      <c r="C46" s="13">
        <v>8773.3815786486248</v>
      </c>
      <c r="D46" s="14">
        <v>9024.5622963599471</v>
      </c>
      <c r="E46" s="14">
        <v>7585.3762566222613</v>
      </c>
      <c r="F46" s="14">
        <v>8692.5186851546368</v>
      </c>
      <c r="G46" s="14">
        <v>9004.4247117330979</v>
      </c>
      <c r="H46" s="14">
        <v>9216.5232183992139</v>
      </c>
      <c r="I46" s="14">
        <v>8268.6844636154019</v>
      </c>
      <c r="J46" s="14">
        <v>9098.0589570380489</v>
      </c>
      <c r="K46" s="14">
        <v>8507.1380000000008</v>
      </c>
      <c r="L46" s="14">
        <v>9099.2403990000003</v>
      </c>
      <c r="M46" s="14">
        <v>7990.5551830000004</v>
      </c>
      <c r="N46" s="14">
        <v>8335.0953460000001</v>
      </c>
      <c r="O46" s="14">
        <v>10705.33617</v>
      </c>
      <c r="P46" s="14">
        <v>12650.952701</v>
      </c>
      <c r="Q46" s="14">
        <v>13973.551879000001</v>
      </c>
      <c r="R46" s="14">
        <v>16147.266686999999</v>
      </c>
      <c r="S46" s="14">
        <v>18870.851538999999</v>
      </c>
      <c r="T46" s="14">
        <v>20010.533727999999</v>
      </c>
      <c r="U46" s="14">
        <v>14178.209921</v>
      </c>
      <c r="V46" s="14">
        <v>16890.399853999999</v>
      </c>
      <c r="W46" s="14">
        <v>19601.092017999999</v>
      </c>
      <c r="X46" s="14">
        <v>17158.912411000001</v>
      </c>
      <c r="Y46" s="14">
        <v>17684.120628000001</v>
      </c>
      <c r="Z46" s="14">
        <v>18127.569705999998</v>
      </c>
      <c r="AA46" s="14">
        <v>15690.420314999999</v>
      </c>
      <c r="AB46" s="14">
        <v>15985.771534</v>
      </c>
      <c r="AC46" s="14">
        <v>17623.934281999998</v>
      </c>
      <c r="AD46" s="14">
        <v>18798.955290000002</v>
      </c>
      <c r="AE46" s="14">
        <v>17404.532101000001</v>
      </c>
    </row>
    <row r="47" spans="1:31" ht="13.5" customHeight="1" x14ac:dyDescent="0.15">
      <c r="A47" s="1"/>
      <c r="B47" s="15" t="s">
        <v>342</v>
      </c>
      <c r="C47" s="10">
        <v>15303.165960365401</v>
      </c>
      <c r="D47" s="11">
        <v>16263.0107040569</v>
      </c>
      <c r="E47" s="11">
        <v>14582.761047426</v>
      </c>
      <c r="F47" s="11">
        <v>16487.3856079898</v>
      </c>
      <c r="G47" s="11">
        <v>19884.849100507912</v>
      </c>
      <c r="H47" s="11">
        <v>18465.378908680301</v>
      </c>
      <c r="I47" s="11">
        <v>17499.888731723986</v>
      </c>
      <c r="J47" s="11">
        <v>18815.2100268666</v>
      </c>
      <c r="K47" s="11">
        <v>18516.853999999999</v>
      </c>
      <c r="L47" s="11">
        <v>18810.751743000001</v>
      </c>
      <c r="M47" s="11">
        <v>19073.704166</v>
      </c>
      <c r="N47" s="11">
        <v>20072.657320999999</v>
      </c>
      <c r="O47" s="11">
        <v>23000.633909</v>
      </c>
      <c r="P47" s="11">
        <v>27726.776888</v>
      </c>
      <c r="Q47" s="11">
        <v>30075.314983</v>
      </c>
      <c r="R47" s="11">
        <v>33540.618025999996</v>
      </c>
      <c r="S47" s="11">
        <v>40118.938377999999</v>
      </c>
      <c r="T47" s="11">
        <v>44617.601812000001</v>
      </c>
      <c r="U47" s="11">
        <v>37926.429763</v>
      </c>
      <c r="V47" s="11">
        <v>41539.973199</v>
      </c>
      <c r="W47" s="11">
        <v>49667.560765000002</v>
      </c>
      <c r="X47" s="11">
        <v>46202.729758000001</v>
      </c>
      <c r="Y47" s="11">
        <v>48243.011957000002</v>
      </c>
      <c r="Z47" s="11">
        <v>49162.312330000001</v>
      </c>
      <c r="AA47" s="11">
        <v>44315.207283999996</v>
      </c>
      <c r="AB47" s="11">
        <v>46549.955381</v>
      </c>
      <c r="AC47" s="11">
        <v>48694.883310999998</v>
      </c>
      <c r="AD47" s="11">
        <v>50931.404780999997</v>
      </c>
      <c r="AE47" s="11">
        <v>47484.744616999997</v>
      </c>
    </row>
    <row r="48" spans="1:31" ht="13.5" customHeight="1" x14ac:dyDescent="0.15">
      <c r="A48" s="1"/>
      <c r="B48" s="15" t="s">
        <v>343</v>
      </c>
      <c r="C48" s="13">
        <v>4850.0164469347937</v>
      </c>
      <c r="D48" s="14">
        <v>4752.4271170941574</v>
      </c>
      <c r="E48" s="14">
        <v>4491.745853446716</v>
      </c>
      <c r="F48" s="14">
        <v>4454.3750315588795</v>
      </c>
      <c r="G48" s="14">
        <v>5496.2272641986401</v>
      </c>
      <c r="H48" s="14">
        <v>5415.2560543791715</v>
      </c>
      <c r="I48" s="14">
        <v>5192.3426801868591</v>
      </c>
      <c r="J48" s="14">
        <v>5560.4090913570499</v>
      </c>
      <c r="K48" s="14">
        <v>5732.393</v>
      </c>
      <c r="L48" s="14">
        <v>5991.0276299999996</v>
      </c>
      <c r="M48" s="14">
        <v>5212.2194950000003</v>
      </c>
      <c r="N48" s="14">
        <v>4712.091144</v>
      </c>
      <c r="O48" s="14">
        <v>5158.7496689999998</v>
      </c>
      <c r="P48" s="14">
        <v>5855.339285</v>
      </c>
      <c r="Q48" s="14">
        <v>5296.9831800000002</v>
      </c>
      <c r="R48" s="14">
        <v>6379.428175</v>
      </c>
      <c r="S48" s="14">
        <v>6788.6360299999997</v>
      </c>
      <c r="T48" s="14">
        <v>6998.7953619999998</v>
      </c>
      <c r="U48" s="14">
        <v>5396.7361680000004</v>
      </c>
      <c r="V48" s="14">
        <v>6915.9567360000001</v>
      </c>
      <c r="W48" s="14">
        <v>7231.5440049999997</v>
      </c>
      <c r="X48" s="14">
        <v>6402.0974290000004</v>
      </c>
      <c r="Y48" s="14">
        <v>6599.8885879999998</v>
      </c>
      <c r="Z48" s="14">
        <v>7415.4621029999998</v>
      </c>
      <c r="AA48" s="14">
        <v>7325.568526</v>
      </c>
      <c r="AB48" s="14">
        <v>7559.2925400000004</v>
      </c>
      <c r="AC48" s="14">
        <v>8730.6977279999992</v>
      </c>
      <c r="AD48" s="14">
        <v>9753.2725030000001</v>
      </c>
      <c r="AE48" s="14">
        <v>9028.2261720000006</v>
      </c>
    </row>
    <row r="49" spans="1:31" ht="13.5" customHeight="1" x14ac:dyDescent="0.15">
      <c r="A49" s="1"/>
      <c r="B49" s="15" t="s">
        <v>344</v>
      </c>
      <c r="C49" s="10">
        <v>25790.333996671707</v>
      </c>
      <c r="D49" s="11">
        <v>27982.376967111697</v>
      </c>
      <c r="E49" s="11">
        <v>18548.587600338491</v>
      </c>
      <c r="F49" s="11">
        <v>22780.878007220297</v>
      </c>
      <c r="G49" s="11">
        <v>28251.401813407298</v>
      </c>
      <c r="H49" s="11">
        <v>30297.088669270001</v>
      </c>
      <c r="I49" s="11">
        <v>30338.611787293099</v>
      </c>
      <c r="J49" s="11">
        <v>31992.971390312803</v>
      </c>
      <c r="K49" s="11">
        <v>32280.519</v>
      </c>
      <c r="L49" s="11">
        <v>34000.234084999996</v>
      </c>
      <c r="M49" s="11">
        <v>33502.495352999998</v>
      </c>
      <c r="N49" s="11">
        <v>31678.863515000001</v>
      </c>
      <c r="O49" s="11">
        <v>36075.338953999999</v>
      </c>
      <c r="P49" s="11">
        <v>43560.881024000002</v>
      </c>
      <c r="Q49" s="11">
        <v>48418.034055999997</v>
      </c>
      <c r="R49" s="11">
        <v>51643.215894000001</v>
      </c>
      <c r="S49" s="11">
        <v>57671.470617999999</v>
      </c>
      <c r="T49" s="11">
        <v>61194.528940999997</v>
      </c>
      <c r="U49" s="11">
        <v>43351.400552999999</v>
      </c>
      <c r="V49" s="11">
        <v>48555.820839</v>
      </c>
      <c r="W49" s="11">
        <v>59583.948319000003</v>
      </c>
      <c r="X49" s="11">
        <v>53299.978055</v>
      </c>
      <c r="Y49" s="11">
        <v>53724.584211000001</v>
      </c>
      <c r="Z49" s="11">
        <v>53004.803413000001</v>
      </c>
      <c r="AA49" s="11">
        <v>44756.402156999997</v>
      </c>
      <c r="AB49" s="11">
        <v>43422.605939000001</v>
      </c>
      <c r="AC49" s="11">
        <v>46886.214260000001</v>
      </c>
      <c r="AD49" s="11">
        <v>48190.743812000001</v>
      </c>
      <c r="AE49" s="11">
        <v>45393.052242999998</v>
      </c>
    </row>
    <row r="50" spans="1:31" ht="13.5" customHeight="1" x14ac:dyDescent="0.15">
      <c r="A50" s="1"/>
      <c r="B50" s="15" t="s">
        <v>345</v>
      </c>
      <c r="C50" s="13">
        <v>25897.213345507203</v>
      </c>
      <c r="D50" s="14">
        <v>27096.201036514802</v>
      </c>
      <c r="E50" s="14">
        <v>24235.568878237998</v>
      </c>
      <c r="F50" s="14">
        <v>27452.493669383599</v>
      </c>
      <c r="G50" s="14">
        <v>31364.849880228601</v>
      </c>
      <c r="H50" s="14">
        <v>32551.436488505002</v>
      </c>
      <c r="I50" s="14">
        <v>33784.352413105596</v>
      </c>
      <c r="J50" s="14">
        <v>38334.453391994612</v>
      </c>
      <c r="K50" s="14">
        <v>38756.053999999996</v>
      </c>
      <c r="L50" s="14">
        <v>35940.976279000002</v>
      </c>
      <c r="M50" s="14">
        <v>34046.542199000003</v>
      </c>
      <c r="N50" s="14">
        <v>30763.349588000001</v>
      </c>
      <c r="O50" s="14">
        <v>35273.903902999999</v>
      </c>
      <c r="P50" s="14">
        <v>39596.684466999999</v>
      </c>
      <c r="Q50" s="14">
        <v>39704.256196000002</v>
      </c>
      <c r="R50" s="14">
        <v>42440.769955000003</v>
      </c>
      <c r="S50" s="14">
        <v>47638.613244</v>
      </c>
      <c r="T50" s="14">
        <v>50499.067528</v>
      </c>
      <c r="U50" s="14">
        <v>39020.706416000001</v>
      </c>
      <c r="V50" s="14">
        <v>43130.441701999996</v>
      </c>
      <c r="W50" s="14">
        <v>49846.114779000003</v>
      </c>
      <c r="X50" s="14">
        <v>49092.913661999999</v>
      </c>
      <c r="Y50" s="14">
        <v>48754.893617000002</v>
      </c>
      <c r="Z50" s="14">
        <v>49237.604049000001</v>
      </c>
      <c r="AA50" s="14">
        <v>50045.674070000001</v>
      </c>
      <c r="AB50" s="14">
        <v>48179.074218000002</v>
      </c>
      <c r="AC50" s="14">
        <v>52050.40958</v>
      </c>
      <c r="AD50" s="14">
        <v>57378.050947999996</v>
      </c>
      <c r="AE50" s="14">
        <v>60630.785255000003</v>
      </c>
    </row>
    <row r="51" spans="1:31" ht="13.5" customHeight="1" x14ac:dyDescent="0.15">
      <c r="A51" s="1"/>
      <c r="B51" s="15" t="s">
        <v>346</v>
      </c>
      <c r="C51" s="10"/>
      <c r="D51" s="11"/>
      <c r="E51" s="11"/>
      <c r="F51" s="11"/>
      <c r="G51" s="11"/>
      <c r="H51" s="11"/>
      <c r="I51" s="11"/>
      <c r="J51" s="11"/>
      <c r="K51" s="11"/>
      <c r="L51" s="11">
        <v>0.61941800000000002</v>
      </c>
      <c r="M51" s="11">
        <v>0.52288400000000002</v>
      </c>
      <c r="N51" s="11">
        <v>1.51898</v>
      </c>
      <c r="O51" s="11">
        <v>1.6735720000000001</v>
      </c>
      <c r="P51" s="11">
        <v>1.2422949999999999</v>
      </c>
      <c r="Q51" s="11">
        <v>1.1314439999999999</v>
      </c>
      <c r="R51" s="11">
        <v>0.58909900000000004</v>
      </c>
      <c r="S51" s="11">
        <v>0.49654599999999999</v>
      </c>
      <c r="T51" s="11">
        <v>0.41648099999999999</v>
      </c>
      <c r="U51" s="11">
        <v>0.79378599999999999</v>
      </c>
      <c r="V51" s="11">
        <v>1.168107</v>
      </c>
      <c r="W51" s="11">
        <v>1.6831469999999999</v>
      </c>
      <c r="X51" s="11">
        <v>5.1151850000000003</v>
      </c>
      <c r="Y51" s="11">
        <v>3.454415</v>
      </c>
      <c r="Z51" s="11">
        <v>3.6372650000000002</v>
      </c>
      <c r="AA51" s="11">
        <v>1.3301069999999999</v>
      </c>
      <c r="AB51" s="11">
        <v>1.3960129999999999</v>
      </c>
      <c r="AC51" s="11">
        <v>1.53895</v>
      </c>
      <c r="AD51" s="11">
        <v>1.7383569999999999</v>
      </c>
      <c r="AE51" s="11">
        <v>1.1767590000000001</v>
      </c>
    </row>
    <row r="52" spans="1:31" ht="13.5" customHeight="1" x14ac:dyDescent="0.15">
      <c r="A52" s="1"/>
      <c r="B52" s="12" t="s">
        <v>347</v>
      </c>
      <c r="C52" s="13">
        <v>67807.082594600244</v>
      </c>
      <c r="D52" s="14">
        <v>66034.116079058658</v>
      </c>
      <c r="E52" s="14">
        <v>58606.408194823583</v>
      </c>
      <c r="F52" s="14">
        <v>66796.79248499083</v>
      </c>
      <c r="G52" s="14">
        <v>79971.596294277246</v>
      </c>
      <c r="H52" s="14">
        <v>80222.617815762234</v>
      </c>
      <c r="I52" s="14">
        <v>82027.143521741746</v>
      </c>
      <c r="J52" s="14">
        <v>84669.773713477305</v>
      </c>
      <c r="K52" s="14">
        <v>88074.642070140733</v>
      </c>
      <c r="L52" s="14">
        <v>95399.605398999993</v>
      </c>
      <c r="M52" s="14">
        <v>94909.727188000004</v>
      </c>
      <c r="N52" s="14">
        <v>98507.358141000004</v>
      </c>
      <c r="O52" s="14">
        <v>127142.549893</v>
      </c>
      <c r="P52" s="14">
        <v>156372.051416</v>
      </c>
      <c r="Q52" s="14">
        <v>181527.76868499999</v>
      </c>
      <c r="R52" s="14">
        <v>226279.58748700001</v>
      </c>
      <c r="S52" s="14">
        <v>267842.11219900002</v>
      </c>
      <c r="T52" s="14">
        <v>316977.53454000002</v>
      </c>
      <c r="U52" s="14">
        <v>241959.65056099999</v>
      </c>
      <c r="V52" s="14">
        <v>293940.13894899999</v>
      </c>
      <c r="W52" s="14">
        <v>356037.665874</v>
      </c>
      <c r="X52" s="14">
        <v>330055.20165300003</v>
      </c>
      <c r="Y52" s="14">
        <v>339666.31052499998</v>
      </c>
      <c r="Z52" s="14">
        <v>348176.736263</v>
      </c>
      <c r="AA52" s="14">
        <v>302057.99211799999</v>
      </c>
      <c r="AB52" s="14">
        <v>303577.73540900002</v>
      </c>
      <c r="AC52" s="14">
        <v>341476.96781499998</v>
      </c>
      <c r="AD52" s="14">
        <v>379858.13182100002</v>
      </c>
      <c r="AE52" s="14">
        <v>362522.19347699999</v>
      </c>
    </row>
    <row r="53" spans="1:31" ht="13.5" customHeight="1" x14ac:dyDescent="0.15">
      <c r="A53" s="1"/>
      <c r="B53" s="15" t="s">
        <v>348</v>
      </c>
      <c r="C53" s="10">
        <v>15107.227529294905</v>
      </c>
      <c r="D53" s="11">
        <v>16671.023168576994</v>
      </c>
      <c r="E53" s="11">
        <v>17926.119771628571</v>
      </c>
      <c r="F53" s="11">
        <v>20573.508086544109</v>
      </c>
      <c r="G53" s="11">
        <v>24156.244008656995</v>
      </c>
      <c r="H53" s="11">
        <v>25136.924231584006</v>
      </c>
      <c r="I53" s="11">
        <v>25584.571238051227</v>
      </c>
      <c r="J53" s="11">
        <v>26654.461062321145</v>
      </c>
      <c r="K53" s="11">
        <v>27653.483626841207</v>
      </c>
      <c r="L53" s="11">
        <v>29229.376132000001</v>
      </c>
      <c r="M53" s="11">
        <v>29011.207993</v>
      </c>
      <c r="N53" s="11">
        <v>30928.707972</v>
      </c>
      <c r="O53" s="11">
        <v>40900.899905999999</v>
      </c>
      <c r="P53" s="11">
        <v>53739.411074000003</v>
      </c>
      <c r="Q53" s="11">
        <v>61557.877397999997</v>
      </c>
      <c r="R53" s="11">
        <v>75450.074156000002</v>
      </c>
      <c r="S53" s="11">
        <v>93012.477790000004</v>
      </c>
      <c r="T53" s="11">
        <v>103560.49118500001</v>
      </c>
      <c r="U53" s="11">
        <v>87794.408009000006</v>
      </c>
      <c r="V53" s="11">
        <v>113809.39780799999</v>
      </c>
      <c r="W53" s="11">
        <v>126719.47783</v>
      </c>
      <c r="X53" s="11">
        <v>112942.59438900001</v>
      </c>
      <c r="Y53" s="11">
        <v>112577.61496399999</v>
      </c>
      <c r="Z53" s="11">
        <v>119157.305505</v>
      </c>
      <c r="AA53" s="11">
        <v>114246.717114</v>
      </c>
      <c r="AB53" s="11">
        <v>115557.47959</v>
      </c>
      <c r="AC53" s="11">
        <v>124109.260758</v>
      </c>
      <c r="AD53" s="11">
        <v>134076.73435300001</v>
      </c>
      <c r="AE53" s="11">
        <v>128554.34690600001</v>
      </c>
    </row>
    <row r="54" spans="1:31" ht="13.5" customHeight="1" x14ac:dyDescent="0.15">
      <c r="A54" s="1"/>
      <c r="B54" s="16" t="s">
        <v>349</v>
      </c>
      <c r="C54" s="13"/>
      <c r="D54" s="14"/>
      <c r="E54" s="14"/>
      <c r="F54" s="14"/>
      <c r="G54" s="14"/>
      <c r="H54" s="14"/>
      <c r="I54" s="14"/>
      <c r="J54" s="14"/>
      <c r="K54" s="14"/>
      <c r="L54" s="14"/>
      <c r="M54" s="14">
        <v>1.7177999999999999E-2</v>
      </c>
      <c r="N54" s="14">
        <v>8.6467000000000002E-2</v>
      </c>
      <c r="O54" s="14">
        <v>1.48E-3</v>
      </c>
      <c r="P54" s="14">
        <v>1.2871E-2</v>
      </c>
      <c r="Q54" s="14">
        <v>1.1252E-2</v>
      </c>
      <c r="R54" s="14">
        <v>4.1029999999999999E-3</v>
      </c>
      <c r="S54" s="14"/>
      <c r="T54" s="14">
        <v>4.0540000000000003E-3</v>
      </c>
      <c r="U54" s="14">
        <v>3.7114000000000001E-2</v>
      </c>
      <c r="V54" s="14">
        <v>0.15696599999999999</v>
      </c>
      <c r="W54" s="14">
        <v>2.9491E-2</v>
      </c>
      <c r="X54" s="14">
        <v>0.10760599999999999</v>
      </c>
      <c r="Y54" s="14"/>
      <c r="Z54" s="14"/>
      <c r="AA54" s="14">
        <v>4.1869999999999997E-3</v>
      </c>
      <c r="AB54" s="14"/>
      <c r="AC54" s="14"/>
      <c r="AD54" s="14">
        <v>2.1614000000000001E-2</v>
      </c>
      <c r="AE54" s="14">
        <v>2.271E-3</v>
      </c>
    </row>
    <row r="55" spans="1:31" ht="13.5" customHeight="1" x14ac:dyDescent="0.15">
      <c r="A55" s="1"/>
      <c r="B55" s="16" t="s">
        <v>350</v>
      </c>
      <c r="C55" s="10">
        <v>212.071192586655</v>
      </c>
      <c r="D55" s="11">
        <v>217.09167556053893</v>
      </c>
      <c r="E55" s="11">
        <v>266.45559009063498</v>
      </c>
      <c r="F55" s="11">
        <v>316.231013127822</v>
      </c>
      <c r="G55" s="11">
        <v>398.81220645342898</v>
      </c>
      <c r="H55" s="11">
        <v>386.90781974314899</v>
      </c>
      <c r="I55" s="11">
        <v>472.11360231656198</v>
      </c>
      <c r="J55" s="11">
        <v>526.39344617735799</v>
      </c>
      <c r="K55" s="11">
        <v>564.62</v>
      </c>
      <c r="L55" s="11">
        <v>686.10025399999995</v>
      </c>
      <c r="M55" s="11">
        <v>713.25399700000003</v>
      </c>
      <c r="N55" s="11">
        <v>677.31968600000005</v>
      </c>
      <c r="O55" s="11">
        <v>1046.9397710000001</v>
      </c>
      <c r="P55" s="11">
        <v>1407.233052</v>
      </c>
      <c r="Q55" s="11">
        <v>1332.270788</v>
      </c>
      <c r="R55" s="11">
        <v>1770.715197</v>
      </c>
      <c r="S55" s="11">
        <v>1857.6880650000001</v>
      </c>
      <c r="T55" s="11">
        <v>2192.261657</v>
      </c>
      <c r="U55" s="11">
        <v>2383.4302889999999</v>
      </c>
      <c r="V55" s="11">
        <v>2424.2359160000001</v>
      </c>
      <c r="W55" s="11">
        <v>3544.795525</v>
      </c>
      <c r="X55" s="11">
        <v>3264.9259529999999</v>
      </c>
      <c r="Y55" s="11">
        <v>3369.1067880000001</v>
      </c>
      <c r="Z55" s="11">
        <v>3630.4339479999999</v>
      </c>
      <c r="AA55" s="11">
        <v>3962.7144990000002</v>
      </c>
      <c r="AB55" s="11">
        <v>4024.3833410000002</v>
      </c>
      <c r="AC55" s="11">
        <v>4272.3849300000002</v>
      </c>
      <c r="AD55" s="11">
        <v>4744.1861580000004</v>
      </c>
      <c r="AE55" s="11">
        <v>4587.4287379999996</v>
      </c>
    </row>
    <row r="56" spans="1:31" ht="13.5" customHeight="1" x14ac:dyDescent="0.15">
      <c r="A56" s="1"/>
      <c r="B56" s="16" t="s">
        <v>351</v>
      </c>
      <c r="C56" s="13">
        <v>2.5485823510672198E-3</v>
      </c>
      <c r="D56" s="14">
        <v>0.15983329250325495</v>
      </c>
      <c r="E56" s="14">
        <v>4.6370405192293601E-2</v>
      </c>
      <c r="F56" s="14">
        <v>0.10084503492812801</v>
      </c>
      <c r="G56" s="14">
        <v>0.13901831115418503</v>
      </c>
      <c r="H56" s="14">
        <v>0.33131775096146321</v>
      </c>
      <c r="I56" s="14">
        <v>0.12701150158845101</v>
      </c>
      <c r="J56" s="14">
        <v>0.151645926115271</v>
      </c>
      <c r="K56" s="14">
        <v>0.10100000000000001</v>
      </c>
      <c r="L56" s="14">
        <v>7.0992E-2</v>
      </c>
      <c r="M56" s="14">
        <v>1.278E-2</v>
      </c>
      <c r="N56" s="14">
        <v>6.8892999999999996E-2</v>
      </c>
      <c r="O56" s="14">
        <v>4.5371000000000002E-2</v>
      </c>
      <c r="P56" s="14">
        <v>2.0625000000000001E-2</v>
      </c>
      <c r="Q56" s="14">
        <v>3.5861999999999998E-2</v>
      </c>
      <c r="R56" s="14">
        <v>9.6274999999999999E-2</v>
      </c>
      <c r="S56" s="14">
        <v>0.118424</v>
      </c>
      <c r="T56" s="14">
        <v>0.44072</v>
      </c>
      <c r="U56" s="14">
        <v>0.101607</v>
      </c>
      <c r="V56" s="14">
        <v>6.6889999999999996E-3</v>
      </c>
      <c r="W56" s="14">
        <v>1.785021</v>
      </c>
      <c r="X56" s="14">
        <v>1.3371440000000001</v>
      </c>
      <c r="Y56" s="14">
        <v>6.6675630000000004</v>
      </c>
      <c r="Z56" s="14">
        <v>10.359131</v>
      </c>
      <c r="AA56" s="14">
        <v>47.417782000000003</v>
      </c>
      <c r="AB56" s="14">
        <v>1.6858770000000001</v>
      </c>
      <c r="AC56" s="14">
        <v>5.0236099999999997</v>
      </c>
      <c r="AD56" s="14">
        <v>8.1113739999999996</v>
      </c>
      <c r="AE56" s="14">
        <v>1.356358</v>
      </c>
    </row>
    <row r="57" spans="1:31" ht="13.5" customHeight="1" x14ac:dyDescent="0.15">
      <c r="A57" s="1"/>
      <c r="B57" s="16" t="s">
        <v>352</v>
      </c>
      <c r="C57" s="10">
        <v>3.834160499502588</v>
      </c>
      <c r="D57" s="11">
        <v>9.2019190927665484</v>
      </c>
      <c r="E57" s="11">
        <v>6.8439151562143898</v>
      </c>
      <c r="F57" s="11">
        <v>1.2473743969490099</v>
      </c>
      <c r="G57" s="11">
        <v>1.22349083917456</v>
      </c>
      <c r="H57" s="11">
        <v>2.3727774669055082</v>
      </c>
      <c r="I57" s="11">
        <v>3.0262990608338312</v>
      </c>
      <c r="J57" s="11">
        <v>0.812167182182569</v>
      </c>
      <c r="K57" s="11">
        <v>1.119</v>
      </c>
      <c r="L57" s="11">
        <v>37.88391</v>
      </c>
      <c r="M57" s="11">
        <v>3.608257</v>
      </c>
      <c r="N57" s="11">
        <v>24.822607999999999</v>
      </c>
      <c r="O57" s="11">
        <v>1.485563</v>
      </c>
      <c r="P57" s="11">
        <v>1.2080839999999999</v>
      </c>
      <c r="Q57" s="11">
        <v>39.807459000000001</v>
      </c>
      <c r="R57" s="11">
        <v>0.39170100000000002</v>
      </c>
      <c r="S57" s="11">
        <v>3.2192959999999999</v>
      </c>
      <c r="T57" s="11">
        <v>2.582773</v>
      </c>
      <c r="U57" s="11">
        <v>3.2582740000000001</v>
      </c>
      <c r="V57" s="11">
        <v>0.97262599999999999</v>
      </c>
      <c r="W57" s="11">
        <v>3.1011850000000001</v>
      </c>
      <c r="X57" s="11">
        <v>3.8783069999999999</v>
      </c>
      <c r="Y57" s="11">
        <v>1.8911</v>
      </c>
      <c r="Z57" s="11">
        <v>1.6411990000000001</v>
      </c>
      <c r="AA57" s="11">
        <v>1.4591209999999999</v>
      </c>
      <c r="AB57" s="11">
        <v>1.115793</v>
      </c>
      <c r="AC57" s="11">
        <v>0.67525599999999997</v>
      </c>
      <c r="AD57" s="11">
        <v>1.4775339999999999</v>
      </c>
      <c r="AE57" s="11">
        <v>1.4015</v>
      </c>
    </row>
    <row r="58" spans="1:31" ht="13.5" customHeight="1" x14ac:dyDescent="0.15">
      <c r="A58" s="1"/>
      <c r="B58" s="16" t="s">
        <v>353</v>
      </c>
      <c r="C58" s="13">
        <v>16.667765455677099</v>
      </c>
      <c r="D58" s="14">
        <v>26.702295918184198</v>
      </c>
      <c r="E58" s="14">
        <v>29.23599963333001</v>
      </c>
      <c r="F58" s="14">
        <v>13.533015403920899</v>
      </c>
      <c r="G58" s="14">
        <v>19.3538450031328</v>
      </c>
      <c r="H58" s="14">
        <v>45.736586627364687</v>
      </c>
      <c r="I58" s="14">
        <v>64.937991410480578</v>
      </c>
      <c r="J58" s="14">
        <v>59.112938464056128</v>
      </c>
      <c r="K58" s="14">
        <v>87.653999999999996</v>
      </c>
      <c r="L58" s="14">
        <v>102.416549</v>
      </c>
      <c r="M58" s="14">
        <v>146.513194</v>
      </c>
      <c r="N58" s="14">
        <v>170.224188</v>
      </c>
      <c r="O58" s="14">
        <v>232.41864799999999</v>
      </c>
      <c r="P58" s="14">
        <v>327.60747400000002</v>
      </c>
      <c r="Q58" s="14">
        <v>321.19174700000002</v>
      </c>
      <c r="R58" s="14">
        <v>368.90773200000001</v>
      </c>
      <c r="S58" s="14">
        <v>328.10051199999998</v>
      </c>
      <c r="T58" s="14">
        <v>362.03615600000001</v>
      </c>
      <c r="U58" s="14">
        <v>339.55772300000001</v>
      </c>
      <c r="V58" s="14">
        <v>324.12662799999998</v>
      </c>
      <c r="W58" s="14">
        <v>554.03612999999996</v>
      </c>
      <c r="X58" s="14">
        <v>663.24628199999995</v>
      </c>
      <c r="Y58" s="14">
        <v>836.132068</v>
      </c>
      <c r="Z58" s="14">
        <v>956.85944800000004</v>
      </c>
      <c r="AA58" s="14">
        <v>1075.7508250000001</v>
      </c>
      <c r="AB58" s="14">
        <v>1093.8597910000001</v>
      </c>
      <c r="AC58" s="14">
        <v>1166.638645</v>
      </c>
      <c r="AD58" s="14">
        <v>1309.547859</v>
      </c>
      <c r="AE58" s="14">
        <v>1240.661294</v>
      </c>
    </row>
    <row r="59" spans="1:31" ht="13.5" customHeight="1" x14ac:dyDescent="0.15">
      <c r="A59" s="1"/>
      <c r="B59" s="16" t="s">
        <v>354</v>
      </c>
      <c r="C59" s="10">
        <v>6985.7009585273727</v>
      </c>
      <c r="D59" s="11">
        <v>7492.8598407389791</v>
      </c>
      <c r="E59" s="11">
        <v>8325.643863517269</v>
      </c>
      <c r="F59" s="11">
        <v>9477.9462286109738</v>
      </c>
      <c r="G59" s="11">
        <v>11107.4193341879</v>
      </c>
      <c r="H59" s="11">
        <v>11915.253740553795</v>
      </c>
      <c r="I59" s="11">
        <v>12362.4717540192</v>
      </c>
      <c r="J59" s="11">
        <v>13089.0272932308</v>
      </c>
      <c r="K59" s="11">
        <v>14544.788</v>
      </c>
      <c r="L59" s="11">
        <v>15721.743834999999</v>
      </c>
      <c r="M59" s="11">
        <v>16236.195134</v>
      </c>
      <c r="N59" s="11">
        <v>18063.928681000001</v>
      </c>
      <c r="O59" s="11">
        <v>25487.615722999999</v>
      </c>
      <c r="P59" s="11">
        <v>35553.888926</v>
      </c>
      <c r="Q59" s="11">
        <v>43498.053107</v>
      </c>
      <c r="R59" s="11">
        <v>54249.281197999997</v>
      </c>
      <c r="S59" s="11">
        <v>66892.475309000001</v>
      </c>
      <c r="T59" s="11">
        <v>75189.255099000002</v>
      </c>
      <c r="U59" s="11">
        <v>63042.759024999999</v>
      </c>
      <c r="V59" s="11">
        <v>83451.653963000004</v>
      </c>
      <c r="W59" s="11">
        <v>89533.868921000001</v>
      </c>
      <c r="X59" s="11">
        <v>78557.027138000005</v>
      </c>
      <c r="Y59" s="11">
        <v>76578.485501000003</v>
      </c>
      <c r="Z59" s="11">
        <v>80758.461506000007</v>
      </c>
      <c r="AA59" s="11">
        <v>76685.269054999997</v>
      </c>
      <c r="AB59" s="11">
        <v>77457.576744999998</v>
      </c>
      <c r="AC59" s="11">
        <v>81816.578768000007</v>
      </c>
      <c r="AD59" s="11">
        <v>89091.096007999993</v>
      </c>
      <c r="AE59" s="11">
        <v>86174.767915000004</v>
      </c>
    </row>
    <row r="60" spans="1:31" ht="13.5" customHeight="1" x14ac:dyDescent="0.15">
      <c r="A60" s="1"/>
      <c r="B60" s="16" t="s">
        <v>355</v>
      </c>
      <c r="C60" s="13">
        <v>2.1932494775002711</v>
      </c>
      <c r="D60" s="14">
        <v>4.5720540817834294</v>
      </c>
      <c r="E60" s="14">
        <v>3.2568957470973787</v>
      </c>
      <c r="F60" s="14">
        <v>2.8319864731365096</v>
      </c>
      <c r="G60" s="14">
        <v>2.9771295098365802</v>
      </c>
      <c r="H60" s="14">
        <v>2.42868528651104</v>
      </c>
      <c r="I60" s="14">
        <v>2.4528482351011802</v>
      </c>
      <c r="J60" s="14">
        <v>8.3270780170642773</v>
      </c>
      <c r="K60" s="14">
        <v>10.638999999999999</v>
      </c>
      <c r="L60" s="14">
        <v>4.8866440000000004</v>
      </c>
      <c r="M60" s="14">
        <v>4.0701210000000003</v>
      </c>
      <c r="N60" s="14">
        <v>1.8264670000000001</v>
      </c>
      <c r="O60" s="14">
        <v>2.5841409999999998</v>
      </c>
      <c r="P60" s="14">
        <v>2.420944</v>
      </c>
      <c r="Q60" s="14">
        <v>1.894746</v>
      </c>
      <c r="R60" s="14">
        <v>3.1855910000000001</v>
      </c>
      <c r="S60" s="14">
        <v>1.9563710000000001</v>
      </c>
      <c r="T60" s="14">
        <v>4.5106970000000004</v>
      </c>
      <c r="U60" s="14">
        <v>2.8696320000000002</v>
      </c>
      <c r="V60" s="14">
        <v>2.453497</v>
      </c>
      <c r="W60" s="14">
        <v>2.7918699999999999</v>
      </c>
      <c r="X60" s="14">
        <v>3.5395590000000001</v>
      </c>
      <c r="Y60" s="14">
        <v>2.6588120000000002</v>
      </c>
      <c r="Z60" s="14">
        <v>2.7549090000000001</v>
      </c>
      <c r="AA60" s="14">
        <v>2.4880870000000002</v>
      </c>
      <c r="AB60" s="14">
        <v>1.9011670000000001</v>
      </c>
      <c r="AC60" s="14">
        <v>1.8828609999999999</v>
      </c>
      <c r="AD60" s="14">
        <v>1.0172779999999999</v>
      </c>
      <c r="AE60" s="14">
        <v>1.4863280000000001</v>
      </c>
    </row>
    <row r="61" spans="1:31" ht="13.5" customHeight="1" x14ac:dyDescent="0.15">
      <c r="A61" s="1"/>
      <c r="B61" s="16" t="s">
        <v>356</v>
      </c>
      <c r="C61" s="10">
        <v>0.32331247856245982</v>
      </c>
      <c r="D61" s="11">
        <v>0.5420657670219543</v>
      </c>
      <c r="E61" s="11">
        <v>1.7728241423485804</v>
      </c>
      <c r="F61" s="11">
        <v>1.8943562283645201</v>
      </c>
      <c r="G61" s="11">
        <v>2.3018343887430803</v>
      </c>
      <c r="H61" s="11">
        <v>2.6123479371785816</v>
      </c>
      <c r="I61" s="11">
        <v>7.0880519642292592</v>
      </c>
      <c r="J61" s="11">
        <v>4.6108001583817382</v>
      </c>
      <c r="K61" s="11">
        <v>5.6360000000000001</v>
      </c>
      <c r="L61" s="11">
        <v>5.4816459999999996</v>
      </c>
      <c r="M61" s="11">
        <v>3.6330520000000002</v>
      </c>
      <c r="N61" s="11">
        <v>4.7985249999999997</v>
      </c>
      <c r="O61" s="11">
        <v>4.2575609999999999</v>
      </c>
      <c r="P61" s="11">
        <v>6.9661330000000001</v>
      </c>
      <c r="Q61" s="11">
        <v>4.8175049999999997</v>
      </c>
      <c r="R61" s="11">
        <v>5.1652329999999997</v>
      </c>
      <c r="S61" s="11">
        <v>8.106382</v>
      </c>
      <c r="T61" s="11">
        <v>11.027198</v>
      </c>
      <c r="U61" s="11">
        <v>5.4120569999999999</v>
      </c>
      <c r="V61" s="11">
        <v>6.6452049999999998</v>
      </c>
      <c r="W61" s="11">
        <v>5.9559290000000003</v>
      </c>
      <c r="X61" s="11">
        <v>4.4499000000000004</v>
      </c>
      <c r="Y61" s="11">
        <v>3.8744540000000001</v>
      </c>
      <c r="Z61" s="11">
        <v>4.5960830000000001</v>
      </c>
      <c r="AA61" s="11">
        <v>3.8257750000000001</v>
      </c>
      <c r="AB61" s="11">
        <v>3.2004670000000002</v>
      </c>
      <c r="AC61" s="11">
        <v>3.1083829999999999</v>
      </c>
      <c r="AD61" s="11">
        <v>27.187427</v>
      </c>
      <c r="AE61" s="11">
        <v>2.6698119999999999</v>
      </c>
    </row>
    <row r="62" spans="1:31" ht="13.5" customHeight="1" x14ac:dyDescent="0.15">
      <c r="A62" s="1"/>
      <c r="B62" s="16" t="s">
        <v>357</v>
      </c>
      <c r="C62" s="13"/>
      <c r="D62" s="14"/>
      <c r="E62" s="14"/>
      <c r="F62" s="14"/>
      <c r="G62" s="14"/>
      <c r="H62" s="14"/>
      <c r="I62" s="14"/>
      <c r="J62" s="14"/>
      <c r="K62" s="14"/>
      <c r="L62" s="14"/>
      <c r="M62" s="14">
        <v>5.4450000000000002E-3</v>
      </c>
      <c r="N62" s="14">
        <v>1.4938E-2</v>
      </c>
      <c r="O62" s="14">
        <v>0.219412</v>
      </c>
      <c r="P62" s="14">
        <v>1.40828</v>
      </c>
      <c r="Q62" s="14">
        <v>0.50559699999999996</v>
      </c>
      <c r="R62" s="14">
        <v>1.0841999999999999E-2</v>
      </c>
      <c r="S62" s="14">
        <v>2.4299999999999999E-3</v>
      </c>
      <c r="T62" s="14">
        <v>7.7625E-2</v>
      </c>
      <c r="U62" s="14">
        <v>5.5322000000000003E-2</v>
      </c>
      <c r="V62" s="14"/>
      <c r="W62" s="14">
        <v>3.3191999999999999E-2</v>
      </c>
      <c r="X62" s="14">
        <v>2.2759999999999998E-3</v>
      </c>
      <c r="Y62" s="14">
        <v>0.29368699999999998</v>
      </c>
      <c r="Z62" s="14">
        <v>5.6874000000000001E-2</v>
      </c>
      <c r="AA62" s="14">
        <v>6.3954999999999998E-2</v>
      </c>
      <c r="AB62" s="14">
        <v>0.153615</v>
      </c>
      <c r="AC62" s="14">
        <v>0.149779</v>
      </c>
      <c r="AD62" s="14">
        <v>7.6620000000000004E-3</v>
      </c>
      <c r="AE62" s="14">
        <v>2.2260000000000001E-3</v>
      </c>
    </row>
    <row r="63" spans="1:31" ht="13.5" customHeight="1" x14ac:dyDescent="0.15">
      <c r="A63" s="1"/>
      <c r="B63" s="16" t="s">
        <v>358</v>
      </c>
      <c r="C63" s="10">
        <v>1680.9845497497292</v>
      </c>
      <c r="D63" s="11">
        <v>1722.79510205719</v>
      </c>
      <c r="E63" s="11">
        <v>1953.62614194413</v>
      </c>
      <c r="F63" s="11">
        <v>2148.4930981511284</v>
      </c>
      <c r="G63" s="11">
        <v>2514.6863205396999</v>
      </c>
      <c r="H63" s="11">
        <v>2633.317369320142</v>
      </c>
      <c r="I63" s="11">
        <v>2397.2979087289</v>
      </c>
      <c r="J63" s="11">
        <v>2402.6617919819701</v>
      </c>
      <c r="K63" s="11">
        <v>2262.884</v>
      </c>
      <c r="L63" s="11">
        <v>2117.7569309999999</v>
      </c>
      <c r="M63" s="11">
        <v>2114.6185449999998</v>
      </c>
      <c r="N63" s="11">
        <v>2222.588679</v>
      </c>
      <c r="O63" s="11">
        <v>2746.2360090000002</v>
      </c>
      <c r="P63" s="11">
        <v>3391.2409280000002</v>
      </c>
      <c r="Q63" s="11">
        <v>3848.4804589999999</v>
      </c>
      <c r="R63" s="11">
        <v>4692.0046480000001</v>
      </c>
      <c r="S63" s="11">
        <v>5941.6642229999998</v>
      </c>
      <c r="T63" s="11">
        <v>7077.9436189999997</v>
      </c>
      <c r="U63" s="11">
        <v>6252.5380130000003</v>
      </c>
      <c r="V63" s="11">
        <v>7270.6010130000004</v>
      </c>
      <c r="W63" s="11">
        <v>9104.1780739999995</v>
      </c>
      <c r="X63" s="11">
        <v>7815.2409699999998</v>
      </c>
      <c r="Y63" s="11">
        <v>7876.5236789999999</v>
      </c>
      <c r="Z63" s="11">
        <v>7908.8121819999997</v>
      </c>
      <c r="AA63" s="11">
        <v>6996.342893</v>
      </c>
      <c r="AB63" s="11">
        <v>6988.3955429999996</v>
      </c>
      <c r="AC63" s="11">
        <v>7639.836413</v>
      </c>
      <c r="AD63" s="11">
        <v>8376.2908669999997</v>
      </c>
      <c r="AE63" s="11">
        <v>8428.1158579999992</v>
      </c>
    </row>
    <row r="64" spans="1:31" ht="13.5" customHeight="1" x14ac:dyDescent="0.15">
      <c r="A64" s="1"/>
      <c r="B64" s="16" t="s">
        <v>359</v>
      </c>
      <c r="C64" s="13">
        <v>1191.0804702953301</v>
      </c>
      <c r="D64" s="14">
        <v>1394.1877660389</v>
      </c>
      <c r="E64" s="14">
        <v>1609.5935838146802</v>
      </c>
      <c r="F64" s="14">
        <v>1852.81709769431</v>
      </c>
      <c r="G64" s="14">
        <v>1989.3861185984299</v>
      </c>
      <c r="H64" s="14">
        <v>2189.370619370362</v>
      </c>
      <c r="I64" s="14">
        <v>2349.0450102566201</v>
      </c>
      <c r="J64" s="14">
        <v>2254.6763796151899</v>
      </c>
      <c r="K64" s="14">
        <v>2081.0149999999999</v>
      </c>
      <c r="L64" s="14">
        <v>2075.6427960000001</v>
      </c>
      <c r="M64" s="14">
        <v>1911.0534640000001</v>
      </c>
      <c r="N64" s="14">
        <v>1871.949981</v>
      </c>
      <c r="O64" s="14">
        <v>2106.6522239999999</v>
      </c>
      <c r="P64" s="14">
        <v>2498.738081</v>
      </c>
      <c r="Q64" s="14">
        <v>2567.142167</v>
      </c>
      <c r="R64" s="14">
        <v>2886.1426849999998</v>
      </c>
      <c r="S64" s="14">
        <v>3550.562085</v>
      </c>
      <c r="T64" s="14">
        <v>3902.9903559999998</v>
      </c>
      <c r="U64" s="14">
        <v>3170.1497129999998</v>
      </c>
      <c r="V64" s="14">
        <v>3936.4886999999999</v>
      </c>
      <c r="W64" s="14">
        <v>4861.3357180000003</v>
      </c>
      <c r="X64" s="14">
        <v>3961.6759609999999</v>
      </c>
      <c r="Y64" s="14">
        <v>3753.643489</v>
      </c>
      <c r="Z64" s="14">
        <v>3708.7155029999999</v>
      </c>
      <c r="AA64" s="14">
        <v>3459.9299729999998</v>
      </c>
      <c r="AB64" s="14">
        <v>3279.117796</v>
      </c>
      <c r="AC64" s="14">
        <v>3353.6987170000002</v>
      </c>
      <c r="AD64" s="14">
        <v>3259.375364</v>
      </c>
      <c r="AE64" s="14">
        <v>2840.8304480000002</v>
      </c>
    </row>
    <row r="65" spans="1:31" ht="13.5" customHeight="1" x14ac:dyDescent="0.15">
      <c r="A65" s="1"/>
      <c r="B65" s="16" t="s">
        <v>360</v>
      </c>
      <c r="C65" s="10">
        <v>0.39250755994241826</v>
      </c>
      <c r="D65" s="11">
        <v>8.7397218633960869E-2</v>
      </c>
      <c r="E65" s="11">
        <v>1.3111343177688302</v>
      </c>
      <c r="F65" s="11">
        <v>0.62750690856706204</v>
      </c>
      <c r="G65" s="11">
        <v>4.7384614589113E-2</v>
      </c>
      <c r="H65" s="11">
        <v>3.3003185654834802E-2</v>
      </c>
      <c r="I65" s="11">
        <v>1.2265246628447E-2</v>
      </c>
      <c r="J65" s="11">
        <v>0.22196981581421088</v>
      </c>
      <c r="K65" s="11">
        <v>0.14599999999999999</v>
      </c>
      <c r="L65" s="11">
        <v>1.9998999999999999E-2</v>
      </c>
      <c r="M65" s="11">
        <v>3.9952000000000001E-2</v>
      </c>
      <c r="N65" s="11">
        <v>0.86733499999999997</v>
      </c>
      <c r="O65" s="11">
        <v>0.17732100000000001</v>
      </c>
      <c r="P65" s="11">
        <v>0.45097700000000002</v>
      </c>
      <c r="Q65" s="11">
        <v>5.3760000000000002E-2</v>
      </c>
      <c r="R65" s="11">
        <v>0.41862899999999997</v>
      </c>
      <c r="S65" s="11">
        <v>2.4802999999999999E-2</v>
      </c>
      <c r="T65" s="11">
        <v>3.2157999999999999E-2</v>
      </c>
      <c r="U65" s="11">
        <v>1.7798999999999999E-2</v>
      </c>
      <c r="V65" s="11">
        <v>1.2199E-2</v>
      </c>
      <c r="W65" s="11">
        <v>5.2306999999999999E-2</v>
      </c>
      <c r="X65" s="11">
        <v>3.7755999999999998E-2</v>
      </c>
      <c r="Y65" s="11">
        <v>2.0573999999999999E-2</v>
      </c>
      <c r="Z65" s="11">
        <v>1.3701E-2</v>
      </c>
      <c r="AA65" s="11">
        <v>3.2882000000000002E-2</v>
      </c>
      <c r="AB65" s="11">
        <v>5.9334999999999999E-2</v>
      </c>
      <c r="AC65" s="11">
        <v>5.5073999999999998E-2</v>
      </c>
      <c r="AD65" s="11">
        <v>2.4135E-2</v>
      </c>
      <c r="AE65" s="11">
        <v>6.5712999999999994E-2</v>
      </c>
    </row>
    <row r="66" spans="1:31" ht="13.5" customHeight="1" x14ac:dyDescent="0.15">
      <c r="A66" s="1"/>
      <c r="B66" s="16" t="s">
        <v>361</v>
      </c>
      <c r="C66" s="13">
        <v>9.4845088559764896</v>
      </c>
      <c r="D66" s="14">
        <v>5.7808848359195002</v>
      </c>
      <c r="E66" s="14">
        <v>13.3731759263245</v>
      </c>
      <c r="F66" s="14">
        <v>20.445818019559791</v>
      </c>
      <c r="G66" s="14">
        <v>18.744328556135912</v>
      </c>
      <c r="H66" s="14">
        <v>18.1383144643601</v>
      </c>
      <c r="I66" s="14">
        <v>27.857420780135502</v>
      </c>
      <c r="J66" s="14">
        <v>23.583638647095402</v>
      </c>
      <c r="K66" s="14">
        <v>29.670999999999999</v>
      </c>
      <c r="L66" s="14">
        <v>21.803601</v>
      </c>
      <c r="M66" s="14">
        <v>27.077494000000002</v>
      </c>
      <c r="N66" s="14">
        <v>23.659651</v>
      </c>
      <c r="O66" s="14">
        <v>24.445103</v>
      </c>
      <c r="P66" s="14">
        <v>28.396930000000001</v>
      </c>
      <c r="Q66" s="14">
        <v>30.626636999999999</v>
      </c>
      <c r="R66" s="14">
        <v>38.041877999999997</v>
      </c>
      <c r="S66" s="14">
        <v>47.313899999999997</v>
      </c>
      <c r="T66" s="14">
        <v>46.168311000000003</v>
      </c>
      <c r="U66" s="14">
        <v>52.790230000000001</v>
      </c>
      <c r="V66" s="14">
        <v>58.404615999999997</v>
      </c>
      <c r="W66" s="14">
        <v>80.167402999999993</v>
      </c>
      <c r="X66" s="14">
        <v>75.008844999999994</v>
      </c>
      <c r="Y66" s="14">
        <v>92.128799000000001</v>
      </c>
      <c r="Z66" s="14">
        <v>90.467862999999994</v>
      </c>
      <c r="AA66" s="14">
        <v>80.255319999999998</v>
      </c>
      <c r="AB66" s="14">
        <v>79.751412000000002</v>
      </c>
      <c r="AC66" s="14">
        <v>86.613410999999999</v>
      </c>
      <c r="AD66" s="14">
        <v>105.348767</v>
      </c>
      <c r="AE66" s="14">
        <v>116.219752</v>
      </c>
    </row>
    <row r="67" spans="1:31" ht="13.5" customHeight="1" x14ac:dyDescent="0.15">
      <c r="A67" s="1"/>
      <c r="B67" s="16" t="s">
        <v>362</v>
      </c>
      <c r="C67" s="10">
        <v>1890.85155795428</v>
      </c>
      <c r="D67" s="11">
        <v>2232.9179519780896</v>
      </c>
      <c r="E67" s="11">
        <v>2060.1740097574402</v>
      </c>
      <c r="F67" s="11">
        <v>2453.5660057627101</v>
      </c>
      <c r="G67" s="11">
        <v>3153.2653967607298</v>
      </c>
      <c r="H67" s="11">
        <v>3106.9615226025999</v>
      </c>
      <c r="I67" s="11">
        <v>2999.6807248896189</v>
      </c>
      <c r="J67" s="11">
        <v>3062.4020872787701</v>
      </c>
      <c r="K67" s="11">
        <v>2704.808</v>
      </c>
      <c r="L67" s="11">
        <v>3152.2913140000001</v>
      </c>
      <c r="M67" s="11">
        <v>2683.0949289999999</v>
      </c>
      <c r="N67" s="11">
        <v>2660.235756</v>
      </c>
      <c r="O67" s="11">
        <v>3007.4365299999999</v>
      </c>
      <c r="P67" s="11">
        <v>3381.4258799999998</v>
      </c>
      <c r="Q67" s="11">
        <v>3261.3849610000002</v>
      </c>
      <c r="R67" s="11">
        <v>3771.1395990000001</v>
      </c>
      <c r="S67" s="11">
        <v>4661.6091070000002</v>
      </c>
      <c r="T67" s="11">
        <v>4746.1582609999996</v>
      </c>
      <c r="U67" s="11">
        <v>4348.2917390000002</v>
      </c>
      <c r="V67" s="11">
        <v>5920.2464200000004</v>
      </c>
      <c r="W67" s="11">
        <v>6888.3791929999998</v>
      </c>
      <c r="X67" s="11">
        <v>5467.9790709999997</v>
      </c>
      <c r="Y67" s="11">
        <v>5863.2338250000003</v>
      </c>
      <c r="Z67" s="11">
        <v>6394.5850920000003</v>
      </c>
      <c r="AA67" s="11">
        <v>6121.3324869999997</v>
      </c>
      <c r="AB67" s="11">
        <v>6376.8928969999997</v>
      </c>
      <c r="AC67" s="11">
        <v>7351.3919759999999</v>
      </c>
      <c r="AD67" s="11">
        <v>7806.4603880000004</v>
      </c>
      <c r="AE67" s="11">
        <v>7062.8716059999997</v>
      </c>
    </row>
    <row r="68" spans="1:31" ht="13.5" customHeight="1" x14ac:dyDescent="0.15">
      <c r="A68" s="1"/>
      <c r="B68" s="16" t="s">
        <v>363</v>
      </c>
      <c r="C68" s="13">
        <v>4.2652152263101089</v>
      </c>
      <c r="D68" s="14">
        <v>6.2270505018518625</v>
      </c>
      <c r="E68" s="14">
        <v>2.4920820638173318</v>
      </c>
      <c r="F68" s="14">
        <v>5.9782290345487628</v>
      </c>
      <c r="G68" s="14">
        <v>6.3360416793110899</v>
      </c>
      <c r="H68" s="14">
        <v>38.095736876435517</v>
      </c>
      <c r="I68" s="14">
        <v>4.5906773602840198</v>
      </c>
      <c r="J68" s="14">
        <v>4.15986159202855</v>
      </c>
      <c r="K68" s="14">
        <v>5.6580000000000004</v>
      </c>
      <c r="L68" s="14">
        <v>8.1657689999999992</v>
      </c>
      <c r="M68" s="14">
        <v>6.4371029999999996</v>
      </c>
      <c r="N68" s="14">
        <v>3.5545049999999998</v>
      </c>
      <c r="O68" s="14">
        <v>0.80935000000000001</v>
      </c>
      <c r="P68" s="14">
        <v>1.9137690000000001</v>
      </c>
      <c r="Q68" s="14">
        <v>2.3201179999999999</v>
      </c>
      <c r="R68" s="14">
        <v>3.70099</v>
      </c>
      <c r="S68" s="14">
        <v>5.7298660000000003</v>
      </c>
      <c r="T68" s="14">
        <v>7.0203629999999997</v>
      </c>
      <c r="U68" s="14">
        <v>4.4763909999999996</v>
      </c>
      <c r="V68" s="14">
        <v>3.6626989999999999</v>
      </c>
      <c r="W68" s="14">
        <v>10.28767</v>
      </c>
      <c r="X68" s="14">
        <v>14.701855999999999</v>
      </c>
      <c r="Y68" s="14">
        <v>13.666173000000001</v>
      </c>
      <c r="Z68" s="14">
        <v>15.493741999999999</v>
      </c>
      <c r="AA68" s="14">
        <v>24.360617000000001</v>
      </c>
      <c r="AB68" s="14">
        <v>24.272511999999999</v>
      </c>
      <c r="AC68" s="14">
        <v>20.716974</v>
      </c>
      <c r="AD68" s="14">
        <v>22.483920000000001</v>
      </c>
      <c r="AE68" s="14">
        <v>27.441831000000001</v>
      </c>
    </row>
    <row r="69" spans="1:31" ht="13.5" customHeight="1" x14ac:dyDescent="0.15">
      <c r="A69" s="1"/>
      <c r="B69" s="16" t="s">
        <v>364</v>
      </c>
      <c r="C69" s="10"/>
      <c r="D69" s="11"/>
      <c r="E69" s="11"/>
      <c r="F69" s="11"/>
      <c r="G69" s="11"/>
      <c r="H69" s="11"/>
      <c r="I69" s="11"/>
      <c r="J69" s="11"/>
      <c r="K69" s="11"/>
      <c r="L69" s="11">
        <v>0.104569</v>
      </c>
      <c r="M69" s="11">
        <v>66.948876999999996</v>
      </c>
      <c r="N69" s="11">
        <v>6.6372489999999997</v>
      </c>
      <c r="O69" s="11">
        <v>164.21521200000001</v>
      </c>
      <c r="P69" s="11">
        <v>153.382113</v>
      </c>
      <c r="Q69" s="11">
        <v>251.32129599999999</v>
      </c>
      <c r="R69" s="11">
        <v>418.38620100000003</v>
      </c>
      <c r="S69" s="11">
        <v>1024.5743219999999</v>
      </c>
      <c r="T69" s="11">
        <v>235.85915700000001</v>
      </c>
      <c r="U69" s="11">
        <v>151.47072399999999</v>
      </c>
      <c r="V69" s="11">
        <v>114.28357699999999</v>
      </c>
      <c r="W69" s="11">
        <v>36.138781999999999</v>
      </c>
      <c r="X69" s="11">
        <v>3.1626000000000001E-2</v>
      </c>
      <c r="Y69" s="11">
        <v>5.9692000000000002E-2</v>
      </c>
      <c r="Z69" s="11">
        <v>1.0428E-2</v>
      </c>
      <c r="AA69" s="11">
        <v>11.325535</v>
      </c>
      <c r="AB69" s="11">
        <v>7.4330000000000004E-3</v>
      </c>
      <c r="AC69" s="11">
        <v>17.141956</v>
      </c>
      <c r="AD69" s="11">
        <v>53.601992000000003</v>
      </c>
      <c r="AE69" s="11">
        <v>7.5195280000000002</v>
      </c>
    </row>
    <row r="70" spans="1:31" ht="13.5" customHeight="1" x14ac:dyDescent="0.15">
      <c r="A70" s="1"/>
      <c r="B70" s="16" t="s">
        <v>365</v>
      </c>
      <c r="C70" s="13"/>
      <c r="D70" s="14"/>
      <c r="E70" s="14"/>
      <c r="F70" s="14"/>
      <c r="G70" s="14"/>
      <c r="H70" s="14"/>
      <c r="I70" s="14"/>
      <c r="J70" s="14"/>
      <c r="K70" s="14"/>
      <c r="L70" s="14">
        <v>2.6080000000000001E-3</v>
      </c>
      <c r="M70" s="14">
        <v>1.5177E-2</v>
      </c>
      <c r="N70" s="14">
        <v>1.2397E-2</v>
      </c>
      <c r="O70" s="14">
        <v>3.2989999999999998E-3</v>
      </c>
      <c r="P70" s="14">
        <v>1.295E-2</v>
      </c>
      <c r="Q70" s="14">
        <v>2.2942000000000001E-2</v>
      </c>
      <c r="R70" s="14">
        <v>2.776E-2</v>
      </c>
      <c r="S70" s="14">
        <v>5.4028E-2</v>
      </c>
      <c r="T70" s="14">
        <v>4.2941E-2</v>
      </c>
      <c r="U70" s="14">
        <v>3.5008999999999998E-2</v>
      </c>
      <c r="V70" s="14">
        <v>4.4816000000000002E-2</v>
      </c>
      <c r="W70" s="14">
        <v>6.1724000000000001E-2</v>
      </c>
      <c r="X70" s="14">
        <v>8.0960000000000004E-2</v>
      </c>
      <c r="Y70" s="14">
        <v>6.1117999999999999E-2</v>
      </c>
      <c r="Z70" s="14">
        <v>2.7244999999999998E-2</v>
      </c>
      <c r="AA70" s="14">
        <v>3.3498E-2</v>
      </c>
      <c r="AB70" s="14">
        <v>5.4197000000000002E-2</v>
      </c>
      <c r="AC70" s="14">
        <v>1.4791E-2</v>
      </c>
      <c r="AD70" s="14">
        <v>3.0397E-2</v>
      </c>
      <c r="AE70" s="14">
        <v>1.4026E-2</v>
      </c>
    </row>
    <row r="71" spans="1:31" ht="13.5" customHeight="1" x14ac:dyDescent="0.15">
      <c r="A71" s="1"/>
      <c r="B71" s="16" t="s">
        <v>366</v>
      </c>
      <c r="C71" s="10">
        <v>4.040375479536821</v>
      </c>
      <c r="D71" s="11">
        <v>4.2126037731994899</v>
      </c>
      <c r="E71" s="11">
        <v>3.47739230855943</v>
      </c>
      <c r="F71" s="11">
        <v>6.3191822005599123</v>
      </c>
      <c r="G71" s="11">
        <v>7.0798163423506226</v>
      </c>
      <c r="H71" s="11">
        <v>4.5040972208310093</v>
      </c>
      <c r="I71" s="11">
        <v>6.9143971642166822</v>
      </c>
      <c r="J71" s="11">
        <v>6.0277342453560818</v>
      </c>
      <c r="K71" s="11">
        <v>5.9669999999999996</v>
      </c>
      <c r="L71" s="11">
        <v>3.3232110000000001</v>
      </c>
      <c r="M71" s="11">
        <v>1.7731220000000001</v>
      </c>
      <c r="N71" s="11">
        <v>3.5849000000000002</v>
      </c>
      <c r="O71" s="11">
        <v>6.5493370000000004</v>
      </c>
      <c r="P71" s="11">
        <v>12.385159</v>
      </c>
      <c r="Q71" s="11">
        <v>16.914664999999999</v>
      </c>
      <c r="R71" s="11">
        <v>10.155611</v>
      </c>
      <c r="S71" s="11">
        <v>12.988853000000001</v>
      </c>
      <c r="T71" s="11">
        <v>22.582754999999999</v>
      </c>
      <c r="U71" s="11">
        <v>11.925401000000001</v>
      </c>
      <c r="V71" s="11">
        <v>10.964722</v>
      </c>
      <c r="W71" s="11">
        <v>8.8498660000000005</v>
      </c>
      <c r="X71" s="11">
        <v>11.206844</v>
      </c>
      <c r="Y71" s="11">
        <v>13.885104999999999</v>
      </c>
      <c r="Z71" s="11">
        <v>9.6238720000000004</v>
      </c>
      <c r="AA71" s="11">
        <v>9.2854810000000008</v>
      </c>
      <c r="AB71" s="11">
        <v>9.2692929999999993</v>
      </c>
      <c r="AC71" s="11">
        <v>8.8650040000000008</v>
      </c>
      <c r="AD71" s="11">
        <v>11.184480000000001</v>
      </c>
      <c r="AE71" s="11">
        <v>15.997825000000001</v>
      </c>
    </row>
    <row r="72" spans="1:31" ht="13.5" customHeight="1" x14ac:dyDescent="0.15">
      <c r="A72" s="1"/>
      <c r="B72" s="16" t="s">
        <v>367</v>
      </c>
      <c r="C72" s="13">
        <v>7.9713646789327202</v>
      </c>
      <c r="D72" s="14">
        <v>10.873136158783801</v>
      </c>
      <c r="E72" s="14">
        <v>14.193712891040299</v>
      </c>
      <c r="F72" s="14">
        <v>18.629607089273296</v>
      </c>
      <c r="G72" s="14">
        <v>26.628954128543587</v>
      </c>
      <c r="H72" s="14">
        <v>31.0397387299782</v>
      </c>
      <c r="I72" s="14">
        <v>37.566739492259899</v>
      </c>
      <c r="J72" s="14">
        <v>49.498953706537407</v>
      </c>
      <c r="K72" s="14">
        <v>59.786999999999999</v>
      </c>
      <c r="L72" s="14">
        <v>78.592687999999995</v>
      </c>
      <c r="M72" s="14">
        <v>88.374082000000001</v>
      </c>
      <c r="N72" s="14">
        <v>78.119901999999996</v>
      </c>
      <c r="O72" s="14">
        <v>102.493306</v>
      </c>
      <c r="P72" s="14">
        <v>128.51880800000001</v>
      </c>
      <c r="Q72" s="14">
        <v>111.00533900000001</v>
      </c>
      <c r="R72" s="14">
        <v>126.392878</v>
      </c>
      <c r="S72" s="14">
        <v>121.220969</v>
      </c>
      <c r="T72" s="14">
        <v>99.592522000000002</v>
      </c>
      <c r="U72" s="14">
        <v>80.310631000000001</v>
      </c>
      <c r="V72" s="14">
        <v>78.113443000000004</v>
      </c>
      <c r="W72" s="14">
        <v>82.897209000000004</v>
      </c>
      <c r="X72" s="14">
        <v>55.811712999999997</v>
      </c>
      <c r="Y72" s="14">
        <v>73.406525999999999</v>
      </c>
      <c r="Z72" s="14">
        <v>129.65215599999999</v>
      </c>
      <c r="AA72" s="14">
        <v>207.051174</v>
      </c>
      <c r="AB72" s="14">
        <v>305.83713399999999</v>
      </c>
      <c r="AC72" s="14">
        <v>458.42739799999998</v>
      </c>
      <c r="AD72" s="14">
        <v>685.12103000000002</v>
      </c>
      <c r="AE72" s="14">
        <v>834.54491399999995</v>
      </c>
    </row>
    <row r="73" spans="1:31" ht="13.5" customHeight="1" x14ac:dyDescent="0.15">
      <c r="A73" s="1"/>
      <c r="B73" s="16" t="s">
        <v>368</v>
      </c>
      <c r="C73" s="10">
        <v>7.8456434656503215E-3</v>
      </c>
      <c r="D73" s="11">
        <v>1.6316402409406402E-2</v>
      </c>
      <c r="E73" s="11">
        <v>3.71856310442822E-2</v>
      </c>
      <c r="F73" s="11">
        <v>8.4315883974468389E-2</v>
      </c>
      <c r="G73" s="11">
        <v>0.19247074772709993</v>
      </c>
      <c r="H73" s="11">
        <v>0.15308983395772299</v>
      </c>
      <c r="I73" s="11">
        <v>6.9188557784435308E-3</v>
      </c>
      <c r="J73" s="11">
        <v>6.9433490094377992E-2</v>
      </c>
      <c r="K73" s="11">
        <v>0.12</v>
      </c>
      <c r="L73" s="11">
        <v>9.1850000000000005E-3</v>
      </c>
      <c r="M73" s="11">
        <v>4.7270000000000003E-3</v>
      </c>
      <c r="N73" s="11">
        <v>1.2446E-2</v>
      </c>
      <c r="O73" s="11">
        <v>4.4672999999999997E-2</v>
      </c>
      <c r="P73" s="11">
        <v>3.5236000000000003E-2</v>
      </c>
      <c r="Q73" s="11">
        <v>3.1099000000000002E-2</v>
      </c>
      <c r="R73" s="11">
        <v>2.3709999999999998E-3</v>
      </c>
      <c r="S73" s="11"/>
      <c r="T73" s="11">
        <v>3.986E-3</v>
      </c>
      <c r="U73" s="11">
        <v>3.1580999999999998E-2</v>
      </c>
      <c r="V73" s="11"/>
      <c r="W73" s="11"/>
      <c r="X73" s="11"/>
      <c r="Y73" s="11"/>
      <c r="Z73" s="11"/>
      <c r="AA73" s="11"/>
      <c r="AB73" s="11"/>
      <c r="AC73" s="11">
        <v>1.2080000000000001E-3</v>
      </c>
      <c r="AD73" s="11"/>
      <c r="AE73" s="11"/>
    </row>
    <row r="74" spans="1:31" ht="13.5" customHeight="1" x14ac:dyDescent="0.15">
      <c r="A74" s="1"/>
      <c r="B74" s="16" t="s">
        <v>369</v>
      </c>
      <c r="C74" s="13">
        <v>126.581021002548</v>
      </c>
      <c r="D74" s="14">
        <v>168.99591225733988</v>
      </c>
      <c r="E74" s="14">
        <v>197.138289236693</v>
      </c>
      <c r="F74" s="14">
        <v>163.169432392179</v>
      </c>
      <c r="G74" s="14">
        <v>148.44870286464192</v>
      </c>
      <c r="H74" s="14">
        <v>132.855704818221</v>
      </c>
      <c r="I74" s="14">
        <v>130.61763206711498</v>
      </c>
      <c r="J74" s="14">
        <v>103.36285166250799</v>
      </c>
      <c r="K74" s="14">
        <v>101.61199999999999</v>
      </c>
      <c r="L74" s="14">
        <v>95.789465000000007</v>
      </c>
      <c r="M74" s="14">
        <v>71.603865999999996</v>
      </c>
      <c r="N74" s="14">
        <v>44.119059</v>
      </c>
      <c r="O74" s="14">
        <v>47.285527999999999</v>
      </c>
      <c r="P74" s="14">
        <v>56.565193000000001</v>
      </c>
      <c r="Q74" s="14">
        <v>47.697868</v>
      </c>
      <c r="R74" s="14">
        <v>45.995697</v>
      </c>
      <c r="S74" s="14">
        <v>45.261991000000002</v>
      </c>
      <c r="T74" s="14">
        <v>44.972327</v>
      </c>
      <c r="U74" s="14">
        <v>37.334169000000003</v>
      </c>
      <c r="V74" s="14">
        <v>40.757798999999999</v>
      </c>
      <c r="W74" s="14">
        <v>48.203857999999997</v>
      </c>
      <c r="X74" s="14">
        <v>39.323577999999998</v>
      </c>
      <c r="Y74" s="14">
        <v>36.523164000000001</v>
      </c>
      <c r="Z74" s="14">
        <v>35.364947999999998</v>
      </c>
      <c r="AA74" s="14">
        <v>34.558055000000003</v>
      </c>
      <c r="AB74" s="14">
        <v>31.026254000000002</v>
      </c>
      <c r="AC74" s="14">
        <v>30.753285999999999</v>
      </c>
      <c r="AD74" s="14">
        <v>30.520661</v>
      </c>
      <c r="AE74" s="14">
        <v>30.966294999999999</v>
      </c>
    </row>
    <row r="75" spans="1:31" ht="13.5" customHeight="1" x14ac:dyDescent="0.15">
      <c r="A75" s="1"/>
      <c r="B75" s="16" t="s">
        <v>370</v>
      </c>
      <c r="C75" s="10">
        <v>41.853554446925003</v>
      </c>
      <c r="D75" s="11">
        <v>6.3299151791366005E-4</v>
      </c>
      <c r="E75" s="11">
        <v>23.11284047317621</v>
      </c>
      <c r="F75" s="11">
        <v>3.4057001003416723</v>
      </c>
      <c r="G75" s="11">
        <v>35.779545387488326</v>
      </c>
      <c r="H75" s="11">
        <v>11.308313996953103</v>
      </c>
      <c r="I75" s="11">
        <v>17.148602737815789</v>
      </c>
      <c r="J75" s="11">
        <v>5.9164227140526675</v>
      </c>
      <c r="K75" s="11">
        <v>0.17199999999999999</v>
      </c>
      <c r="L75" s="11">
        <v>0.85197800000000001</v>
      </c>
      <c r="M75" s="11">
        <v>0.936859</v>
      </c>
      <c r="N75" s="11">
        <v>2.053525</v>
      </c>
      <c r="O75" s="11">
        <v>2.4849570000000001</v>
      </c>
      <c r="P75" s="11">
        <v>0.330347</v>
      </c>
      <c r="Q75" s="11">
        <v>0.572959</v>
      </c>
      <c r="R75" s="11">
        <v>2.250051</v>
      </c>
      <c r="S75" s="11">
        <v>0.31042599999999998</v>
      </c>
      <c r="T75" s="11">
        <v>0.55794600000000005</v>
      </c>
      <c r="U75" s="11">
        <v>0.78771899999999995</v>
      </c>
      <c r="V75" s="11">
        <v>0.50663499999999995</v>
      </c>
      <c r="W75" s="11">
        <v>1.1082460000000001</v>
      </c>
      <c r="X75" s="11">
        <v>0.55393899999999996</v>
      </c>
      <c r="Y75" s="11">
        <v>0.52216200000000002</v>
      </c>
      <c r="Z75" s="11">
        <v>0.85054600000000002</v>
      </c>
      <c r="AA75" s="11">
        <v>1.0054909999999999</v>
      </c>
      <c r="AB75" s="11">
        <v>0.91175700000000004</v>
      </c>
      <c r="AC75" s="11">
        <v>1.3782909999999999</v>
      </c>
      <c r="AD75" s="11">
        <v>0.99385500000000004</v>
      </c>
      <c r="AE75" s="11">
        <v>0.62615299999999996</v>
      </c>
    </row>
    <row r="76" spans="1:31" ht="13.5" customHeight="1" x14ac:dyDescent="0.15">
      <c r="A76" s="1"/>
      <c r="B76" s="16" t="s">
        <v>371</v>
      </c>
      <c r="C76" s="13"/>
      <c r="D76" s="14"/>
      <c r="E76" s="14"/>
      <c r="F76" s="14"/>
      <c r="G76" s="14"/>
      <c r="H76" s="14"/>
      <c r="I76" s="14"/>
      <c r="J76" s="14"/>
      <c r="K76" s="14"/>
      <c r="L76" s="14">
        <v>2.3319999999999999E-3</v>
      </c>
      <c r="M76" s="14"/>
      <c r="N76" s="14">
        <v>2.7910000000000001E-3</v>
      </c>
      <c r="O76" s="14">
        <v>5.3189999999999999E-3</v>
      </c>
      <c r="P76" s="14">
        <v>2.48E-3</v>
      </c>
      <c r="Q76" s="14">
        <v>1.7908E-2</v>
      </c>
      <c r="R76" s="14">
        <v>1.6664000000000002E-2</v>
      </c>
      <c r="S76" s="14">
        <v>8.1659999999999996E-3</v>
      </c>
      <c r="T76" s="14">
        <v>1.0822999999999999E-2</v>
      </c>
      <c r="U76" s="14">
        <v>3.8299999999999999E-4</v>
      </c>
      <c r="V76" s="14">
        <v>2.4167000000000001E-2</v>
      </c>
      <c r="W76" s="14">
        <v>3.8378000000000002E-2</v>
      </c>
      <c r="X76" s="14">
        <v>8.7152999999999994E-2</v>
      </c>
      <c r="Y76" s="14">
        <v>0.14207900000000001</v>
      </c>
      <c r="Z76" s="14">
        <v>4.7447999999999997E-2</v>
      </c>
      <c r="AA76" s="14">
        <v>4.3857E-2</v>
      </c>
      <c r="AB76" s="14">
        <v>4.7467000000000002E-2</v>
      </c>
      <c r="AC76" s="14">
        <v>7.9501000000000002E-2</v>
      </c>
      <c r="AD76" s="14">
        <v>4.3854999999999998E-2</v>
      </c>
      <c r="AE76" s="14">
        <v>3.9911000000000002E-2</v>
      </c>
    </row>
    <row r="77" spans="1:31" ht="13.5" customHeight="1" x14ac:dyDescent="0.15">
      <c r="A77" s="1"/>
      <c r="B77" s="16" t="s">
        <v>372</v>
      </c>
      <c r="C77" s="10">
        <v>163.4451448458739</v>
      </c>
      <c r="D77" s="11">
        <v>165.9359004317341</v>
      </c>
      <c r="E77" s="11">
        <v>152.67038515963102</v>
      </c>
      <c r="F77" s="11">
        <v>213.18327851821911</v>
      </c>
      <c r="G77" s="11">
        <v>328.10228237819598</v>
      </c>
      <c r="H77" s="11">
        <v>228.95285058484302</v>
      </c>
      <c r="I77" s="11">
        <v>213.92074373385302</v>
      </c>
      <c r="J77" s="11">
        <v>182.99004901573895</v>
      </c>
      <c r="K77" s="11">
        <v>203.89</v>
      </c>
      <c r="L77" s="11">
        <v>112.922275</v>
      </c>
      <c r="M77" s="11">
        <v>114.22553600000001</v>
      </c>
      <c r="N77" s="11">
        <v>81.464377999999996</v>
      </c>
      <c r="O77" s="11">
        <v>145.87964400000001</v>
      </c>
      <c r="P77" s="11">
        <v>207.40794</v>
      </c>
      <c r="Q77" s="11">
        <v>214.71797599999999</v>
      </c>
      <c r="R77" s="11">
        <v>266.63139200000001</v>
      </c>
      <c r="S77" s="11">
        <v>268.79502000000002</v>
      </c>
      <c r="T77" s="11">
        <v>342.93691699999999</v>
      </c>
      <c r="U77" s="11">
        <v>217.494629</v>
      </c>
      <c r="V77" s="11">
        <v>303.90343100000001</v>
      </c>
      <c r="W77" s="11">
        <v>472.595643</v>
      </c>
      <c r="X77" s="11">
        <v>538.84637599999996</v>
      </c>
      <c r="Y77" s="11">
        <v>325.61096600000002</v>
      </c>
      <c r="Z77" s="11">
        <v>388.436601</v>
      </c>
      <c r="AA77" s="11">
        <v>314.47427399999998</v>
      </c>
      <c r="AB77" s="11">
        <v>185.23311100000001</v>
      </c>
      <c r="AC77" s="11">
        <v>220.96750299999999</v>
      </c>
      <c r="AD77" s="11">
        <v>235.308852</v>
      </c>
      <c r="AE77" s="11">
        <v>170.26629600000001</v>
      </c>
    </row>
    <row r="78" spans="1:31" ht="13.5" customHeight="1" x14ac:dyDescent="0.15">
      <c r="A78" s="1"/>
      <c r="B78" s="16" t="s">
        <v>373</v>
      </c>
      <c r="C78" s="13">
        <v>666.85782142977223</v>
      </c>
      <c r="D78" s="14">
        <v>753.96047872224244</v>
      </c>
      <c r="E78" s="14">
        <v>776.15459204761305</v>
      </c>
      <c r="F78" s="14">
        <v>933.69757658573985</v>
      </c>
      <c r="G78" s="14">
        <v>1056.48581436669</v>
      </c>
      <c r="H78" s="14">
        <v>1251.0963711755601</v>
      </c>
      <c r="I78" s="14">
        <v>1306.74068846881</v>
      </c>
      <c r="J78" s="14">
        <v>1450.9702298461405</v>
      </c>
      <c r="K78" s="14">
        <v>1497.675</v>
      </c>
      <c r="L78" s="14">
        <v>1661.5019030000001</v>
      </c>
      <c r="M78" s="14">
        <v>1686.7730449999999</v>
      </c>
      <c r="N78" s="14">
        <v>1917.98704</v>
      </c>
      <c r="O78" s="14">
        <v>2180.38519</v>
      </c>
      <c r="P78" s="14">
        <v>2388.3100319999999</v>
      </c>
      <c r="Q78" s="14">
        <v>1959.631572</v>
      </c>
      <c r="R78" s="14">
        <v>1983.4959240000001</v>
      </c>
      <c r="S78" s="14">
        <v>1937.2194469999999</v>
      </c>
      <c r="T78" s="14">
        <v>2046.039246</v>
      </c>
      <c r="U78" s="14">
        <v>1579.8313000000001</v>
      </c>
      <c r="V78" s="14">
        <v>2494.7746470000002</v>
      </c>
      <c r="W78" s="14">
        <v>2255.6234570000001</v>
      </c>
      <c r="X78" s="14">
        <v>2356.4050419999999</v>
      </c>
      <c r="Y78" s="14">
        <v>2631.5115759999999</v>
      </c>
      <c r="Z78" s="14">
        <v>3089.5475379999998</v>
      </c>
      <c r="AA78" s="14">
        <v>2851.17362</v>
      </c>
      <c r="AB78" s="14">
        <v>2563.53467</v>
      </c>
      <c r="AC78" s="14">
        <v>3200.706756</v>
      </c>
      <c r="AD78" s="14">
        <v>3306.441863</v>
      </c>
      <c r="AE78" s="14">
        <v>3357.3795719999998</v>
      </c>
    </row>
    <row r="79" spans="1:31" ht="13.5" customHeight="1" x14ac:dyDescent="0.15">
      <c r="A79" s="1"/>
      <c r="B79" s="16" t="s">
        <v>374</v>
      </c>
      <c r="C79" s="10">
        <v>6.8857457248232709E-2</v>
      </c>
      <c r="D79" s="11">
        <v>0.52986648024783345</v>
      </c>
      <c r="E79" s="11">
        <v>0.13343356395072301</v>
      </c>
      <c r="F79" s="11">
        <v>0.22943417182960099</v>
      </c>
      <c r="G79" s="11">
        <v>1.0997986693599</v>
      </c>
      <c r="H79" s="11">
        <v>2.5545893551216201</v>
      </c>
      <c r="I79" s="11">
        <v>2.9949532339502603</v>
      </c>
      <c r="J79" s="11">
        <v>3.4442540435929403</v>
      </c>
      <c r="K79" s="11">
        <v>3.0059999999999998</v>
      </c>
      <c r="L79" s="11">
        <v>0.239929</v>
      </c>
      <c r="M79" s="11">
        <v>0.45509500000000003</v>
      </c>
      <c r="N79" s="11">
        <v>1.9661599999999999</v>
      </c>
      <c r="O79" s="11">
        <v>0.87471600000000005</v>
      </c>
      <c r="P79" s="11">
        <v>1.5111289999999999</v>
      </c>
      <c r="Q79" s="11">
        <v>1.157564</v>
      </c>
      <c r="R79" s="11">
        <v>3.6814E-2</v>
      </c>
      <c r="S79" s="11"/>
      <c r="T79" s="11">
        <v>5.8009999999999999E-2</v>
      </c>
      <c r="U79" s="11">
        <v>8.6160000000000004E-3</v>
      </c>
      <c r="V79" s="11">
        <v>0.17755499999999999</v>
      </c>
      <c r="W79" s="11">
        <v>0.64805299999999999</v>
      </c>
      <c r="X79" s="11">
        <v>0.13506499999999999</v>
      </c>
      <c r="Y79" s="11">
        <v>0.19139900000000001</v>
      </c>
      <c r="Z79" s="11">
        <v>0.22842999999999999</v>
      </c>
      <c r="AA79" s="11">
        <v>0.19407199999999999</v>
      </c>
      <c r="AB79" s="11">
        <v>0.38012000000000001</v>
      </c>
      <c r="AC79" s="11">
        <v>0.130852</v>
      </c>
      <c r="AD79" s="11">
        <v>0.380272</v>
      </c>
      <c r="AE79" s="11">
        <v>0.33493899999999999</v>
      </c>
    </row>
    <row r="80" spans="1:31" ht="13.5" customHeight="1" x14ac:dyDescent="0.15">
      <c r="A80" s="1"/>
      <c r="B80" s="16" t="s">
        <v>375</v>
      </c>
      <c r="C80" s="13">
        <v>3.4886327659277008</v>
      </c>
      <c r="D80" s="14">
        <v>3.1511646231507586</v>
      </c>
      <c r="E80" s="14">
        <v>3.3628434314237801</v>
      </c>
      <c r="F80" s="14">
        <v>3.4908929437697713</v>
      </c>
      <c r="G80" s="14">
        <v>2.3423796515873994</v>
      </c>
      <c r="H80" s="14">
        <v>1.7723597193791201</v>
      </c>
      <c r="I80" s="14">
        <v>7.6079444727502619</v>
      </c>
      <c r="J80" s="14">
        <v>10.2865625112318</v>
      </c>
      <c r="K80" s="14">
        <v>3.6549999999999998</v>
      </c>
      <c r="L80" s="14">
        <v>1.5597259999999999</v>
      </c>
      <c r="M80" s="14">
        <v>0.43843199999999999</v>
      </c>
      <c r="N80" s="14">
        <v>0.111058</v>
      </c>
      <c r="O80" s="14">
        <v>0.31911099999999998</v>
      </c>
      <c r="P80" s="14">
        <v>0.10037</v>
      </c>
      <c r="Q80" s="14">
        <v>2.3601E-2</v>
      </c>
      <c r="R80" s="14">
        <v>4.8203000000000003E-2</v>
      </c>
      <c r="S80" s="14">
        <v>1.2227E-2</v>
      </c>
      <c r="T80" s="14">
        <v>0.19545799999999999</v>
      </c>
      <c r="U80" s="14">
        <v>0.38772499999999999</v>
      </c>
      <c r="V80" s="14">
        <v>4.0497480000000001</v>
      </c>
      <c r="W80" s="14">
        <v>7.6149750000000003</v>
      </c>
      <c r="X80" s="14">
        <v>5.6808319999999997</v>
      </c>
      <c r="Y80" s="14">
        <v>18.878934000000001</v>
      </c>
      <c r="Z80" s="14">
        <v>2.036902</v>
      </c>
      <c r="AA80" s="14">
        <v>0.39356799999999997</v>
      </c>
      <c r="AB80" s="14">
        <v>2.5143529999999998</v>
      </c>
      <c r="AC80" s="14">
        <v>7.0324109999999997</v>
      </c>
      <c r="AD80" s="14">
        <v>6.6881999999999997E-2</v>
      </c>
      <c r="AE80" s="14">
        <v>2.8650999999999999E-2</v>
      </c>
    </row>
    <row r="81" spans="1:31" ht="13.5" customHeight="1" x14ac:dyDescent="0.15">
      <c r="A81" s="1"/>
      <c r="B81" s="16" t="s">
        <v>376</v>
      </c>
      <c r="C81" s="10">
        <v>228.7650098231251</v>
      </c>
      <c r="D81" s="11">
        <v>250.13124674389698</v>
      </c>
      <c r="E81" s="11">
        <v>271.34347001926704</v>
      </c>
      <c r="F81" s="11">
        <v>295.28017694795</v>
      </c>
      <c r="G81" s="11">
        <v>356.22019234392002</v>
      </c>
      <c r="H81" s="11">
        <v>325.03326797215982</v>
      </c>
      <c r="I81" s="11">
        <v>287.17638342466699</v>
      </c>
      <c r="J81" s="11">
        <v>283.80033869784404</v>
      </c>
      <c r="K81" s="11">
        <v>260.89</v>
      </c>
      <c r="L81" s="11">
        <v>229.773391</v>
      </c>
      <c r="M81" s="11">
        <v>218.393235</v>
      </c>
      <c r="N81" s="11">
        <v>202.002578</v>
      </c>
      <c r="O81" s="11">
        <v>236.19721699999999</v>
      </c>
      <c r="P81" s="11">
        <v>285.01142499999997</v>
      </c>
      <c r="Q81" s="11">
        <v>283.351382</v>
      </c>
      <c r="R81" s="11">
        <v>329.80920700000001</v>
      </c>
      <c r="S81" s="11">
        <v>419.78406699999999</v>
      </c>
      <c r="T81" s="11">
        <v>490.56079899999997</v>
      </c>
      <c r="U81" s="11">
        <v>428.88998600000002</v>
      </c>
      <c r="V81" s="11">
        <v>459.95259099999998</v>
      </c>
      <c r="W81" s="11">
        <v>553.54915900000003</v>
      </c>
      <c r="X81" s="11">
        <v>513.77546500000005</v>
      </c>
      <c r="Y81" s="11">
        <v>503.49799000000002</v>
      </c>
      <c r="Z81" s="11">
        <v>522.90435100000002</v>
      </c>
      <c r="AA81" s="11">
        <v>470.27378800000002</v>
      </c>
      <c r="AB81" s="11">
        <v>502.45614399999999</v>
      </c>
      <c r="AC81" s="11">
        <v>555.47595100000001</v>
      </c>
      <c r="AD81" s="11">
        <v>627.62814100000003</v>
      </c>
      <c r="AE81" s="11">
        <v>618.67436399999997</v>
      </c>
    </row>
    <row r="82" spans="1:31" ht="13.5" customHeight="1" x14ac:dyDescent="0.15">
      <c r="A82" s="1"/>
      <c r="B82" s="16" t="s">
        <v>377</v>
      </c>
      <c r="C82" s="13">
        <v>1757.2244802811001</v>
      </c>
      <c r="D82" s="14">
        <v>1876.84466532027</v>
      </c>
      <c r="E82" s="14">
        <v>1899.2629201383299</v>
      </c>
      <c r="F82" s="14">
        <v>2083.44530262737</v>
      </c>
      <c r="G82" s="14">
        <v>2261.354066500639</v>
      </c>
      <c r="H82" s="14">
        <v>2174.6461058046998</v>
      </c>
      <c r="I82" s="14">
        <v>2061.5139769441698</v>
      </c>
      <c r="J82" s="14">
        <v>2212.8222160211199</v>
      </c>
      <c r="K82" s="14">
        <v>2192.4769999999999</v>
      </c>
      <c r="L82" s="14">
        <v>2089.6762739999999</v>
      </c>
      <c r="M82" s="14">
        <v>1908.9445740000001</v>
      </c>
      <c r="N82" s="14">
        <v>1836.44013</v>
      </c>
      <c r="O82" s="14">
        <v>2121.0511889999998</v>
      </c>
      <c r="P82" s="14">
        <v>2371.8764190000002</v>
      </c>
      <c r="Q82" s="14">
        <v>2226.5184129999998</v>
      </c>
      <c r="R82" s="14">
        <v>2504.3812419999999</v>
      </c>
      <c r="S82" s="14">
        <v>3295.7199839999998</v>
      </c>
      <c r="T82" s="14">
        <v>3742.211413</v>
      </c>
      <c r="U82" s="14">
        <v>3080.2661109999999</v>
      </c>
      <c r="V82" s="14">
        <v>3719.1913530000002</v>
      </c>
      <c r="W82" s="14">
        <v>4062.9255370000001</v>
      </c>
      <c r="X82" s="14">
        <v>3994.787139</v>
      </c>
      <c r="Y82" s="14">
        <v>4303.9945680000001</v>
      </c>
      <c r="Z82" s="14">
        <v>4899.2935200000002</v>
      </c>
      <c r="AA82" s="14">
        <v>4483.3828110000004</v>
      </c>
      <c r="AB82" s="14">
        <v>4695.6851649999999</v>
      </c>
      <c r="AC82" s="14">
        <v>5267.6043980000004</v>
      </c>
      <c r="AD82" s="14">
        <v>5627.6940850000001</v>
      </c>
      <c r="AE82" s="14">
        <v>5027.5874359999998</v>
      </c>
    </row>
    <row r="83" spans="1:31" ht="13.5" customHeight="1" x14ac:dyDescent="0.15">
      <c r="A83" s="1"/>
      <c r="B83" s="16" t="s">
        <v>378</v>
      </c>
      <c r="C83" s="10"/>
      <c r="D83" s="11"/>
      <c r="E83" s="11"/>
      <c r="F83" s="11"/>
      <c r="G83" s="11"/>
      <c r="H83" s="11"/>
      <c r="I83" s="11"/>
      <c r="J83" s="11"/>
      <c r="K83" s="11"/>
      <c r="L83" s="11"/>
      <c r="M83" s="11"/>
      <c r="N83" s="11"/>
      <c r="O83" s="11">
        <v>0.65924400000000005</v>
      </c>
      <c r="P83" s="11">
        <v>0.52277700000000005</v>
      </c>
      <c r="Q83" s="11">
        <v>3.4713000000000001E-2</v>
      </c>
      <c r="R83" s="11">
        <v>4.0520040000000002</v>
      </c>
      <c r="S83" s="11">
        <v>2.1608390000000002</v>
      </c>
      <c r="T83" s="11">
        <v>3.5521060000000002</v>
      </c>
      <c r="U83" s="11">
        <v>3.1189040000000001</v>
      </c>
      <c r="V83" s="11">
        <v>7.8463710000000004</v>
      </c>
      <c r="W83" s="11">
        <v>15.325098000000001</v>
      </c>
      <c r="X83" s="11">
        <v>5.898072</v>
      </c>
      <c r="Y83" s="11">
        <v>7.4671200000000004</v>
      </c>
      <c r="Z83" s="11">
        <v>13.681367</v>
      </c>
      <c r="AA83" s="11">
        <v>3.3688349999999998</v>
      </c>
      <c r="AB83" s="11">
        <v>1.5027889999999999</v>
      </c>
      <c r="AC83" s="11">
        <v>4.1112440000000001</v>
      </c>
      <c r="AD83" s="11">
        <v>2.739166</v>
      </c>
      <c r="AE83" s="11">
        <v>1.32124</v>
      </c>
    </row>
    <row r="84" spans="1:31" ht="13.5" customHeight="1" x14ac:dyDescent="0.15">
      <c r="A84" s="1"/>
      <c r="B84" s="16" t="s">
        <v>379</v>
      </c>
      <c r="C84" s="13">
        <v>1.6452468900982412E-2</v>
      </c>
      <c r="D84" s="14">
        <v>2.7091321986067601E-2</v>
      </c>
      <c r="E84" s="14">
        <v>0.17474700969122103</v>
      </c>
      <c r="F84" s="14">
        <v>4.2412123537720628E-2</v>
      </c>
      <c r="G84" s="14">
        <v>0.43089416903220201</v>
      </c>
      <c r="H84" s="14">
        <v>0.62612013997347071</v>
      </c>
      <c r="I84" s="14">
        <v>0.38040984367929082</v>
      </c>
      <c r="J84" s="14">
        <v>5.3803475109500683E-2</v>
      </c>
      <c r="K84" s="14">
        <v>0.371</v>
      </c>
      <c r="L84" s="14">
        <v>0.33283600000000002</v>
      </c>
      <c r="M84" s="14">
        <v>2.9361999999999999E-2</v>
      </c>
      <c r="N84" s="14">
        <v>0.88650499999999999</v>
      </c>
      <c r="O84" s="14">
        <v>1.1263E-2</v>
      </c>
      <c r="P84" s="14">
        <v>0.35760999999999998</v>
      </c>
      <c r="Q84" s="14">
        <v>0.21816099999999999</v>
      </c>
      <c r="R84" s="14">
        <v>1.8260999999999999E-2</v>
      </c>
      <c r="S84" s="14">
        <v>0.14044999999999999</v>
      </c>
      <c r="T84" s="14">
        <v>8.1276000000000001E-2</v>
      </c>
      <c r="U84" s="14">
        <v>3.9954000000000003E-2</v>
      </c>
      <c r="V84" s="14"/>
      <c r="W84" s="14">
        <v>1.2449999999999999E-2</v>
      </c>
      <c r="X84" s="14">
        <v>1.4236E-2</v>
      </c>
      <c r="Y84" s="14"/>
      <c r="Z84" s="14">
        <v>9.0130000000000002E-3</v>
      </c>
      <c r="AA84" s="14">
        <v>4.4951999999999999E-2</v>
      </c>
      <c r="AB84" s="14">
        <v>1.1338000000000001E-2</v>
      </c>
      <c r="AC84" s="14">
        <v>3.2983999999999999E-2</v>
      </c>
      <c r="AD84" s="14">
        <v>1.1698E-2</v>
      </c>
      <c r="AE84" s="14">
        <v>4.9092999999999998E-2</v>
      </c>
    </row>
    <row r="85" spans="1:31" ht="13.5" customHeight="1" x14ac:dyDescent="0.15">
      <c r="A85" s="1"/>
      <c r="B85" s="16" t="s">
        <v>380</v>
      </c>
      <c r="C85" s="10">
        <v>5.8889346917141998E-4</v>
      </c>
      <c r="D85" s="11">
        <v>0.18109938019944599</v>
      </c>
      <c r="E85" s="11">
        <v>0.12269004512097201</v>
      </c>
      <c r="F85" s="11">
        <v>8.0998117215993801E-2</v>
      </c>
      <c r="G85" s="11">
        <v>2.4466104692028302E-2</v>
      </c>
      <c r="H85" s="11">
        <v>1.8682888760224999E-2</v>
      </c>
      <c r="I85" s="11">
        <v>1.62831089882762E-3</v>
      </c>
      <c r="J85" s="11">
        <v>2.1208670997700501E-2</v>
      </c>
      <c r="K85" s="11">
        <v>2E-3</v>
      </c>
      <c r="L85" s="11">
        <v>1.3169E-2</v>
      </c>
      <c r="M85" s="11">
        <v>1.7507000000000002E-2</v>
      </c>
      <c r="N85" s="11">
        <v>2.2637000000000001E-2</v>
      </c>
      <c r="O85" s="11">
        <v>5.6799000000000002E-2</v>
      </c>
      <c r="P85" s="11">
        <v>6.7939999999999997E-3</v>
      </c>
      <c r="Q85" s="11">
        <v>3.3938000000000003E-2</v>
      </c>
      <c r="R85" s="11"/>
      <c r="S85" s="11"/>
      <c r="T85" s="11">
        <v>1.0560000000000001E-3</v>
      </c>
      <c r="U85" s="11">
        <v>1.6490000000000001E-3</v>
      </c>
      <c r="V85" s="11"/>
      <c r="W85" s="11">
        <v>7.0899999999999999E-4</v>
      </c>
      <c r="X85" s="11">
        <v>3.8000000000000002E-4</v>
      </c>
      <c r="Y85" s="11">
        <v>1.0992999999999999E-2</v>
      </c>
      <c r="Z85" s="11"/>
      <c r="AA85" s="11">
        <v>1.3965999999999999E-2</v>
      </c>
      <c r="AB85" s="11">
        <v>1.9366000000000001E-2</v>
      </c>
      <c r="AC85" s="11">
        <v>9.9038000000000001E-2</v>
      </c>
      <c r="AD85" s="11">
        <v>0.21163999999999999</v>
      </c>
      <c r="AE85" s="11">
        <v>0.137489</v>
      </c>
    </row>
    <row r="86" spans="1:31" ht="13.5" customHeight="1" x14ac:dyDescent="0.15">
      <c r="A86" s="1"/>
      <c r="B86" s="16" t="s">
        <v>381</v>
      </c>
      <c r="C86" s="13">
        <v>8.1477816176949709</v>
      </c>
      <c r="D86" s="14">
        <v>9.2283464635849004</v>
      </c>
      <c r="E86" s="14">
        <v>4.3428175634172188</v>
      </c>
      <c r="F86" s="14">
        <v>4.2267177126123601</v>
      </c>
      <c r="G86" s="14">
        <v>5.6900946516617763</v>
      </c>
      <c r="H86" s="14">
        <v>4.7207035046626906</v>
      </c>
      <c r="I86" s="14">
        <v>12.786059992826502</v>
      </c>
      <c r="J86" s="14">
        <v>11.2795730045501</v>
      </c>
      <c r="K86" s="14">
        <v>9.3836268412050607</v>
      </c>
      <c r="L86" s="14">
        <v>0.350385</v>
      </c>
      <c r="M86" s="14">
        <v>0.57003599999999999</v>
      </c>
      <c r="N86" s="14">
        <v>0.488039</v>
      </c>
      <c r="O86" s="14">
        <v>0.58688200000000001</v>
      </c>
      <c r="P86" s="14">
        <v>1.3808400000000001</v>
      </c>
      <c r="Q86" s="14">
        <v>2.2108940000000001</v>
      </c>
      <c r="R86" s="14">
        <v>6.9512000000000004E-2</v>
      </c>
      <c r="S86" s="14">
        <v>8.5279999999999995E-2</v>
      </c>
      <c r="T86" s="14">
        <v>0.218246</v>
      </c>
      <c r="U86" s="14">
        <v>0.29909799999999997</v>
      </c>
      <c r="V86" s="14">
        <v>2.6231740000000001</v>
      </c>
      <c r="W86" s="14">
        <v>0.19700999999999999</v>
      </c>
      <c r="X86" s="14">
        <v>0.23252600000000001</v>
      </c>
      <c r="Y86" s="14">
        <v>0.14549100000000001</v>
      </c>
      <c r="Z86" s="14">
        <v>0.162248</v>
      </c>
      <c r="AA86" s="14">
        <v>1.7177000000000001E-2</v>
      </c>
      <c r="AB86" s="14">
        <v>3.0130000000000001E-2</v>
      </c>
      <c r="AC86" s="14">
        <v>1.3240000000000001E-3</v>
      </c>
      <c r="AD86" s="14">
        <v>8.8099999999999995E-4</v>
      </c>
      <c r="AE86" s="14">
        <v>4.9513000000000001E-2</v>
      </c>
    </row>
    <row r="87" spans="1:31" ht="13.5" customHeight="1" x14ac:dyDescent="0.15">
      <c r="A87" s="1"/>
      <c r="B87" s="16" t="s">
        <v>382</v>
      </c>
      <c r="C87" s="10">
        <v>99.803364032559429</v>
      </c>
      <c r="D87" s="11">
        <v>237.73563599976799</v>
      </c>
      <c r="E87" s="11">
        <v>290.72538626438001</v>
      </c>
      <c r="F87" s="11">
        <v>415.48796315178299</v>
      </c>
      <c r="G87" s="11">
        <v>567.2060888719127</v>
      </c>
      <c r="H87" s="11">
        <v>619.54418188269835</v>
      </c>
      <c r="I87" s="11">
        <v>799.80842490770806</v>
      </c>
      <c r="J87" s="11">
        <v>889.7920543277894</v>
      </c>
      <c r="K87" s="11">
        <v>1012.853</v>
      </c>
      <c r="L87" s="11">
        <v>1019.351261</v>
      </c>
      <c r="M87" s="11">
        <v>1001.661341</v>
      </c>
      <c r="N87" s="11">
        <v>1009.0998530000001</v>
      </c>
      <c r="O87" s="11">
        <v>1225.7503630000001</v>
      </c>
      <c r="P87" s="11">
        <v>1526.48487</v>
      </c>
      <c r="Q87" s="11">
        <v>1532.724512</v>
      </c>
      <c r="R87" s="11">
        <v>1968.863742</v>
      </c>
      <c r="S87" s="11">
        <v>2584.9903650000001</v>
      </c>
      <c r="T87" s="11">
        <v>2987.9066889999999</v>
      </c>
      <c r="U87" s="11">
        <v>2596.1039470000001</v>
      </c>
      <c r="V87" s="11">
        <v>3171.8628520000002</v>
      </c>
      <c r="W87" s="11">
        <v>4582.781054</v>
      </c>
      <c r="X87" s="11">
        <v>5586.3781300000001</v>
      </c>
      <c r="Y87" s="11">
        <v>6263.3074450000004</v>
      </c>
      <c r="Z87" s="11">
        <v>6581.5573089999998</v>
      </c>
      <c r="AA87" s="11">
        <v>7396.2847540000002</v>
      </c>
      <c r="AB87" s="11">
        <v>7922.434064</v>
      </c>
      <c r="AC87" s="11">
        <v>8613.5885049999997</v>
      </c>
      <c r="AD87" s="11">
        <v>8717.8972460000005</v>
      </c>
      <c r="AE87" s="11">
        <v>8002.8463549999997</v>
      </c>
    </row>
    <row r="88" spans="1:31" ht="13.5" customHeight="1" x14ac:dyDescent="0.15">
      <c r="A88" s="1"/>
      <c r="B88" s="16" t="s">
        <v>383</v>
      </c>
      <c r="C88" s="13">
        <v>1.1032371786361781</v>
      </c>
      <c r="D88" s="14">
        <v>76.073234424306605</v>
      </c>
      <c r="E88" s="14">
        <v>16.041479328985588</v>
      </c>
      <c r="F88" s="14">
        <v>137.02252113083475</v>
      </c>
      <c r="G88" s="14">
        <v>144.46599203627639</v>
      </c>
      <c r="H88" s="14">
        <v>6.5382127707950275</v>
      </c>
      <c r="I88" s="14">
        <v>8.6841686305489212</v>
      </c>
      <c r="J88" s="14">
        <v>7.9842788016472426</v>
      </c>
      <c r="K88" s="14">
        <v>2.8839999999999999</v>
      </c>
      <c r="L88" s="14">
        <v>0.71470699999999998</v>
      </c>
      <c r="M88" s="14">
        <v>0.41247499999999998</v>
      </c>
      <c r="N88" s="14">
        <v>17.750965000000001</v>
      </c>
      <c r="O88" s="14">
        <v>4.7224500000000003</v>
      </c>
      <c r="P88" s="14">
        <v>2.2756280000000002</v>
      </c>
      <c r="Q88" s="14">
        <v>1.0744309999999999</v>
      </c>
      <c r="R88" s="14">
        <v>0.234321</v>
      </c>
      <c r="S88" s="14">
        <v>0.58058299999999996</v>
      </c>
      <c r="T88" s="14">
        <v>0.59846500000000002</v>
      </c>
      <c r="U88" s="14">
        <v>0.32554499999999997</v>
      </c>
      <c r="V88" s="14">
        <v>0.65378999999999998</v>
      </c>
      <c r="W88" s="14">
        <v>0.10899300000000001</v>
      </c>
      <c r="X88" s="14">
        <v>0.18668899999999999</v>
      </c>
      <c r="Y88" s="14">
        <v>7.2123999999999994E-2</v>
      </c>
      <c r="Z88" s="14">
        <v>0.62040200000000001</v>
      </c>
      <c r="AA88" s="14">
        <v>2.5447479999999998</v>
      </c>
      <c r="AB88" s="14">
        <v>4.1585140000000003</v>
      </c>
      <c r="AC88" s="14">
        <v>4.0935600000000001</v>
      </c>
      <c r="AD88" s="14">
        <v>24.221001999999999</v>
      </c>
      <c r="AE88" s="14">
        <v>0.641656</v>
      </c>
    </row>
    <row r="89" spans="1:31" ht="13.5" customHeight="1" x14ac:dyDescent="0.15">
      <c r="A89" s="1"/>
      <c r="B89" s="15" t="s">
        <v>384</v>
      </c>
      <c r="C89" s="10">
        <v>28611.249745472756</v>
      </c>
      <c r="D89" s="11">
        <v>25486.338561751061</v>
      </c>
      <c r="E89" s="11">
        <v>20194.207696356567</v>
      </c>
      <c r="F89" s="11">
        <v>24894.113661489235</v>
      </c>
      <c r="G89" s="11">
        <v>31910.99615608266</v>
      </c>
      <c r="H89" s="11">
        <v>32485.612016970237</v>
      </c>
      <c r="I89" s="11">
        <v>33884.232139159729</v>
      </c>
      <c r="J89" s="11">
        <v>36383.837609079441</v>
      </c>
      <c r="K89" s="11">
        <v>38174.076000000001</v>
      </c>
      <c r="L89" s="11">
        <v>42685.922378000003</v>
      </c>
      <c r="M89" s="11">
        <v>44680.533611999999</v>
      </c>
      <c r="N89" s="11">
        <v>47397.627949000002</v>
      </c>
      <c r="O89" s="11">
        <v>60835.320613000004</v>
      </c>
      <c r="P89" s="11">
        <v>71711.349682</v>
      </c>
      <c r="Q89" s="11">
        <v>81625.955705999993</v>
      </c>
      <c r="R89" s="11">
        <v>103014.982154</v>
      </c>
      <c r="S89" s="11">
        <v>119852.78589100001</v>
      </c>
      <c r="T89" s="11">
        <v>143698.194242</v>
      </c>
      <c r="U89" s="11">
        <v>108908.550436</v>
      </c>
      <c r="V89" s="11">
        <v>126732.404329</v>
      </c>
      <c r="W89" s="11">
        <v>160502.05325999999</v>
      </c>
      <c r="X89" s="11">
        <v>152759.78159599999</v>
      </c>
      <c r="Y89" s="11">
        <v>163880.06732</v>
      </c>
      <c r="Z89" s="11">
        <v>171408.5496</v>
      </c>
      <c r="AA89" s="11">
        <v>144230.930269</v>
      </c>
      <c r="AB89" s="11">
        <v>147178.73414499999</v>
      </c>
      <c r="AC89" s="11">
        <v>168751.452082</v>
      </c>
      <c r="AD89" s="11">
        <v>191490.45680099999</v>
      </c>
      <c r="AE89" s="11">
        <v>181876.166624</v>
      </c>
    </row>
    <row r="90" spans="1:31" ht="13.5" customHeight="1" x14ac:dyDescent="0.15">
      <c r="A90" s="1"/>
      <c r="B90" s="16" t="s">
        <v>385</v>
      </c>
      <c r="C90" s="13">
        <v>21.76799593383349</v>
      </c>
      <c r="D90" s="14">
        <v>15.261847116312596</v>
      </c>
      <c r="E90" s="14">
        <v>11.415823323074706</v>
      </c>
      <c r="F90" s="14">
        <v>14.172546396245099</v>
      </c>
      <c r="G90" s="14">
        <v>22.3248748759416</v>
      </c>
      <c r="H90" s="14">
        <v>20.8419481427539</v>
      </c>
      <c r="I90" s="14">
        <v>19.507324514378801</v>
      </c>
      <c r="J90" s="14">
        <v>23.1787331031199</v>
      </c>
      <c r="K90" s="14">
        <v>22.376999999999999</v>
      </c>
      <c r="L90" s="14">
        <v>19.691790999999998</v>
      </c>
      <c r="M90" s="14">
        <v>17.969273000000001</v>
      </c>
      <c r="N90" s="14">
        <v>19.917505999999999</v>
      </c>
      <c r="O90" s="14">
        <v>21.444305</v>
      </c>
      <c r="P90" s="14">
        <v>22.541056999999999</v>
      </c>
      <c r="Q90" s="14">
        <v>21.613838000000001</v>
      </c>
      <c r="R90" s="14">
        <v>25.681339999999999</v>
      </c>
      <c r="S90" s="14">
        <v>30.120073999999999</v>
      </c>
      <c r="T90" s="14">
        <v>36.825077</v>
      </c>
      <c r="U90" s="14">
        <v>35.654716000000001</v>
      </c>
      <c r="V90" s="14">
        <v>42.178994000000003</v>
      </c>
      <c r="W90" s="14">
        <v>70.146664999999999</v>
      </c>
      <c r="X90" s="14">
        <v>81.255908000000005</v>
      </c>
      <c r="Y90" s="14">
        <v>92.766650999999996</v>
      </c>
      <c r="Z90" s="14">
        <v>63.743341000000001</v>
      </c>
      <c r="AA90" s="14">
        <v>50.434305000000002</v>
      </c>
      <c r="AB90" s="14">
        <v>56.573984000000003</v>
      </c>
      <c r="AC90" s="14">
        <v>73.977684999999994</v>
      </c>
      <c r="AD90" s="14">
        <v>91.937906999999996</v>
      </c>
      <c r="AE90" s="14">
        <v>104.866421</v>
      </c>
    </row>
    <row r="91" spans="1:31" ht="13.5" customHeight="1" x14ac:dyDescent="0.15">
      <c r="A91" s="1"/>
      <c r="B91" s="16" t="s">
        <v>386</v>
      </c>
      <c r="C91" s="10"/>
      <c r="D91" s="11"/>
      <c r="E91" s="11">
        <v>198.4910578372411</v>
      </c>
      <c r="F91" s="11">
        <v>307.16370640078702</v>
      </c>
      <c r="G91" s="11">
        <v>409.90439005483989</v>
      </c>
      <c r="H91" s="11">
        <v>259.55229546673002</v>
      </c>
      <c r="I91" s="11">
        <v>228.90974102732102</v>
      </c>
      <c r="J91" s="11">
        <v>237.53276590167098</v>
      </c>
      <c r="K91" s="11">
        <v>254.13399999999999</v>
      </c>
      <c r="L91" s="11">
        <v>276.90999900000003</v>
      </c>
      <c r="M91" s="11">
        <v>274.91380800000002</v>
      </c>
      <c r="N91" s="11">
        <v>326.17880300000002</v>
      </c>
      <c r="O91" s="11">
        <v>392.171446</v>
      </c>
      <c r="P91" s="11">
        <v>454.28261900000001</v>
      </c>
      <c r="Q91" s="11">
        <v>433.17070699999999</v>
      </c>
      <c r="R91" s="11">
        <v>536.27909599999998</v>
      </c>
      <c r="S91" s="11">
        <v>558.95916799999998</v>
      </c>
      <c r="T91" s="11">
        <v>731.57865900000002</v>
      </c>
      <c r="U91" s="11">
        <v>608.15833299999997</v>
      </c>
      <c r="V91" s="11">
        <v>595.37748399999998</v>
      </c>
      <c r="W91" s="11">
        <v>885.55456200000003</v>
      </c>
      <c r="X91" s="11">
        <v>968.01183200000003</v>
      </c>
      <c r="Y91" s="11">
        <v>613.234691</v>
      </c>
      <c r="Z91" s="11">
        <v>656.72633499999995</v>
      </c>
      <c r="AA91" s="11">
        <v>728.20388000000003</v>
      </c>
      <c r="AB91" s="11">
        <v>474.47788800000001</v>
      </c>
      <c r="AC91" s="11">
        <v>547.18969500000003</v>
      </c>
      <c r="AD91" s="11">
        <v>662.73583599999995</v>
      </c>
      <c r="AE91" s="11">
        <v>584.84357499999999</v>
      </c>
    </row>
    <row r="92" spans="1:31" ht="13.5" customHeight="1" x14ac:dyDescent="0.15">
      <c r="A92" s="1"/>
      <c r="B92" s="16" t="s">
        <v>387</v>
      </c>
      <c r="C92" s="13"/>
      <c r="D92" s="14"/>
      <c r="E92" s="14">
        <v>15.2277334595271</v>
      </c>
      <c r="F92" s="14">
        <v>8.9102331239233941</v>
      </c>
      <c r="G92" s="14">
        <v>12.683445456624501</v>
      </c>
      <c r="H92" s="14">
        <v>30.2732674018119</v>
      </c>
      <c r="I92" s="14">
        <v>69.716546784486439</v>
      </c>
      <c r="J92" s="14">
        <v>102.72571690462895</v>
      </c>
      <c r="K92" s="14">
        <v>104.556</v>
      </c>
      <c r="L92" s="14">
        <v>99.567362000000003</v>
      </c>
      <c r="M92" s="14">
        <v>122.229848</v>
      </c>
      <c r="N92" s="14">
        <v>117.541577</v>
      </c>
      <c r="O92" s="14">
        <v>210.77432999999999</v>
      </c>
      <c r="P92" s="14">
        <v>337.43095</v>
      </c>
      <c r="Q92" s="14">
        <v>299.97926000000001</v>
      </c>
      <c r="R92" s="14">
        <v>372.87543099999999</v>
      </c>
      <c r="S92" s="14">
        <v>461.50244700000002</v>
      </c>
      <c r="T92" s="14">
        <v>516.02019299999995</v>
      </c>
      <c r="U92" s="14">
        <v>398.250473</v>
      </c>
      <c r="V92" s="14">
        <v>490.653954</v>
      </c>
      <c r="W92" s="14">
        <v>643.00574500000005</v>
      </c>
      <c r="X92" s="14">
        <v>567.85907799999995</v>
      </c>
      <c r="Y92" s="14">
        <v>636.92803100000003</v>
      </c>
      <c r="Z92" s="14">
        <v>662.54878799999994</v>
      </c>
      <c r="AA92" s="14">
        <v>579.51144799999997</v>
      </c>
      <c r="AB92" s="14">
        <v>603.04429100000004</v>
      </c>
      <c r="AC92" s="14">
        <v>702.42974000000004</v>
      </c>
      <c r="AD92" s="14">
        <v>818.60499800000002</v>
      </c>
      <c r="AE92" s="14">
        <v>746.57564100000002</v>
      </c>
    </row>
    <row r="93" spans="1:31" ht="13.5" customHeight="1" x14ac:dyDescent="0.15">
      <c r="A93" s="1"/>
      <c r="B93" s="16" t="s">
        <v>388</v>
      </c>
      <c r="C93" s="10">
        <v>322.23472112728274</v>
      </c>
      <c r="D93" s="11">
        <v>389.87223560453202</v>
      </c>
      <c r="E93" s="11">
        <v>340.53804999219102</v>
      </c>
      <c r="F93" s="11">
        <v>461.45545587043904</v>
      </c>
      <c r="G93" s="11">
        <v>559.80116441375867</v>
      </c>
      <c r="H93" s="11">
        <v>532.31709945409204</v>
      </c>
      <c r="I93" s="11">
        <v>534.86230193800304</v>
      </c>
      <c r="J93" s="11">
        <v>593.61184549236509</v>
      </c>
      <c r="K93" s="11">
        <v>524.73099999999999</v>
      </c>
      <c r="L93" s="11">
        <v>526.143911</v>
      </c>
      <c r="M93" s="11">
        <v>608.38815399999999</v>
      </c>
      <c r="N93" s="11">
        <v>662.13803700000005</v>
      </c>
      <c r="O93" s="11">
        <v>906.56429700000001</v>
      </c>
      <c r="P93" s="11">
        <v>1151.34168</v>
      </c>
      <c r="Q93" s="11">
        <v>1255.004561</v>
      </c>
      <c r="R93" s="11">
        <v>1633.278026</v>
      </c>
      <c r="S93" s="11">
        <v>1904.0569370000001</v>
      </c>
      <c r="T93" s="11">
        <v>1962.9781410000001</v>
      </c>
      <c r="U93" s="11">
        <v>1716.002643</v>
      </c>
      <c r="V93" s="11">
        <v>2020.1346370000001</v>
      </c>
      <c r="W93" s="11">
        <v>2700.0800290000002</v>
      </c>
      <c r="X93" s="11">
        <v>2746.7760109999999</v>
      </c>
      <c r="Y93" s="11">
        <v>3489.2484039999999</v>
      </c>
      <c r="Z93" s="11">
        <v>3327.7262409999998</v>
      </c>
      <c r="AA93" s="11">
        <v>3110.8049940000001</v>
      </c>
      <c r="AB93" s="11">
        <v>3404.6737800000001</v>
      </c>
      <c r="AC93" s="11">
        <v>4268.4993439999998</v>
      </c>
      <c r="AD93" s="11">
        <v>4951.2665290000004</v>
      </c>
      <c r="AE93" s="11">
        <v>5107.8082869999998</v>
      </c>
    </row>
    <row r="94" spans="1:31" ht="13.5" customHeight="1" x14ac:dyDescent="0.15">
      <c r="A94" s="1"/>
      <c r="B94" s="16" t="s">
        <v>389</v>
      </c>
      <c r="C94" s="13">
        <v>3070.76864398003</v>
      </c>
      <c r="D94" s="14">
        <v>5205.3237004561806</v>
      </c>
      <c r="E94" s="14"/>
      <c r="F94" s="14"/>
      <c r="G94" s="14"/>
      <c r="H94" s="14"/>
      <c r="I94" s="14"/>
      <c r="J94" s="14"/>
      <c r="K94" s="14"/>
      <c r="L94" s="14"/>
      <c r="M94" s="14"/>
      <c r="N94" s="14"/>
      <c r="O94" s="14"/>
      <c r="P94" s="14"/>
      <c r="Q94" s="14"/>
      <c r="R94" s="14"/>
      <c r="S94" s="14"/>
      <c r="T94" s="14"/>
      <c r="U94" s="14"/>
      <c r="V94" s="14"/>
      <c r="W94" s="14"/>
      <c r="X94" s="14"/>
      <c r="Y94" s="14"/>
      <c r="Z94" s="14"/>
      <c r="AA94" s="14"/>
      <c r="AB94" s="14"/>
      <c r="AC94" s="14"/>
      <c r="AD94" s="14"/>
      <c r="AE94" s="14"/>
    </row>
    <row r="95" spans="1:31" ht="13.5" customHeight="1" x14ac:dyDescent="0.15">
      <c r="A95" s="1"/>
      <c r="B95" s="16" t="s">
        <v>390</v>
      </c>
      <c r="C95" s="10">
        <v>77.100824990833814</v>
      </c>
      <c r="D95" s="11">
        <v>67.908040541147187</v>
      </c>
      <c r="E95" s="11">
        <v>28.8495204708742</v>
      </c>
      <c r="F95" s="11">
        <v>21.376349994889299</v>
      </c>
      <c r="G95" s="11">
        <v>13.840496041594102</v>
      </c>
      <c r="H95" s="11">
        <v>10.007455131900599</v>
      </c>
      <c r="I95" s="11">
        <v>31.137602361786101</v>
      </c>
      <c r="J95" s="11">
        <v>34.269027532507394</v>
      </c>
      <c r="K95" s="11">
        <v>19.064</v>
      </c>
      <c r="L95" s="11">
        <v>16.755689</v>
      </c>
      <c r="M95" s="11">
        <v>15.782297</v>
      </c>
      <c r="N95" s="11">
        <v>8.0191499999999998</v>
      </c>
      <c r="O95" s="11">
        <v>2.139967</v>
      </c>
      <c r="P95" s="11">
        <v>1.06125</v>
      </c>
      <c r="Q95" s="11">
        <v>4.4663440000000003</v>
      </c>
      <c r="R95" s="11">
        <v>10.230995</v>
      </c>
      <c r="S95" s="11">
        <v>11.172271</v>
      </c>
      <c r="T95" s="11">
        <v>15.70148</v>
      </c>
      <c r="U95" s="11">
        <v>16.175122000000002</v>
      </c>
      <c r="V95" s="11">
        <v>29.274677000000001</v>
      </c>
      <c r="W95" s="11">
        <v>22.357731999999999</v>
      </c>
      <c r="X95" s="11">
        <v>43.143470000000001</v>
      </c>
      <c r="Y95" s="11">
        <v>30.057217000000001</v>
      </c>
      <c r="Z95" s="11">
        <v>44.698123000000002</v>
      </c>
      <c r="AA95" s="11">
        <v>18.121345999999999</v>
      </c>
      <c r="AB95" s="11">
        <v>20.642215</v>
      </c>
      <c r="AC95" s="11">
        <v>16.759609000000001</v>
      </c>
      <c r="AD95" s="11">
        <v>21.707415999999998</v>
      </c>
      <c r="AE95" s="11">
        <v>17.590879999999999</v>
      </c>
    </row>
    <row r="96" spans="1:31" ht="13.5" customHeight="1" x14ac:dyDescent="0.15">
      <c r="A96" s="1"/>
      <c r="B96" s="16" t="s">
        <v>391</v>
      </c>
      <c r="C96" s="13">
        <v>6.9945518752641584</v>
      </c>
      <c r="D96" s="14">
        <v>7.1945920021490197</v>
      </c>
      <c r="E96" s="14">
        <v>0.36065293707200702</v>
      </c>
      <c r="F96" s="14">
        <v>5.2856428690099611</v>
      </c>
      <c r="G96" s="14">
        <v>4.1020500859484104</v>
      </c>
      <c r="H96" s="14">
        <v>4.3144146858411876</v>
      </c>
      <c r="I96" s="14">
        <v>2.972213314914268</v>
      </c>
      <c r="J96" s="14">
        <v>2.7692754339931498</v>
      </c>
      <c r="K96" s="14">
        <v>4.8129999999999997</v>
      </c>
      <c r="L96" s="14">
        <v>6.6666309999999998</v>
      </c>
      <c r="M96" s="14">
        <v>2.2479209999999998</v>
      </c>
      <c r="N96" s="14">
        <v>16.745643999999999</v>
      </c>
      <c r="O96" s="14">
        <v>78.358373999999998</v>
      </c>
      <c r="P96" s="14">
        <v>164.266775</v>
      </c>
      <c r="Q96" s="14">
        <v>100.01938</v>
      </c>
      <c r="R96" s="14">
        <v>25.763186000000001</v>
      </c>
      <c r="S96" s="14">
        <v>102.72461800000001</v>
      </c>
      <c r="T96" s="14">
        <v>12.529301999999999</v>
      </c>
      <c r="U96" s="14">
        <v>0.90344899999999995</v>
      </c>
      <c r="V96" s="14">
        <v>0.42734</v>
      </c>
      <c r="W96" s="14">
        <v>0.907304</v>
      </c>
      <c r="X96" s="14">
        <v>0.50389700000000004</v>
      </c>
      <c r="Y96" s="14">
        <v>0.96422600000000003</v>
      </c>
      <c r="Z96" s="14">
        <v>1.1371819999999999</v>
      </c>
      <c r="AA96" s="14">
        <v>4.0333740000000002</v>
      </c>
      <c r="AB96" s="14">
        <v>1.502629</v>
      </c>
      <c r="AC96" s="14">
        <v>74.386261000000005</v>
      </c>
      <c r="AD96" s="14">
        <v>4.1144809999999996</v>
      </c>
      <c r="AE96" s="14">
        <v>14.201276</v>
      </c>
    </row>
    <row r="97" spans="1:31" ht="13.5" customHeight="1" x14ac:dyDescent="0.15">
      <c r="A97" s="1"/>
      <c r="B97" s="16" t="s">
        <v>392</v>
      </c>
      <c r="C97" s="10">
        <v>2581.9331838031212</v>
      </c>
      <c r="D97" s="11">
        <v>2971.5491624378701</v>
      </c>
      <c r="E97" s="11">
        <v>2725.6344467279791</v>
      </c>
      <c r="F97" s="11">
        <v>3358.5265665951301</v>
      </c>
      <c r="G97" s="11">
        <v>4829.1992388994195</v>
      </c>
      <c r="H97" s="11">
        <v>5260.2722164213601</v>
      </c>
      <c r="I97" s="11">
        <v>6246.3229756815799</v>
      </c>
      <c r="J97" s="11">
        <v>8308.0617117516376</v>
      </c>
      <c r="K97" s="11">
        <v>9519.5439999999999</v>
      </c>
      <c r="L97" s="11">
        <v>9148.6642800000009</v>
      </c>
      <c r="M97" s="11">
        <v>10036.312797000001</v>
      </c>
      <c r="N97" s="11">
        <v>11058.862217</v>
      </c>
      <c r="O97" s="11">
        <v>13451.451615</v>
      </c>
      <c r="P97" s="11">
        <v>15646.835147</v>
      </c>
      <c r="Q97" s="11">
        <v>17061.381359999999</v>
      </c>
      <c r="R97" s="11">
        <v>19725.504813</v>
      </c>
      <c r="S97" s="11">
        <v>23689.575042</v>
      </c>
      <c r="T97" s="11">
        <v>24624.686177</v>
      </c>
      <c r="U97" s="11">
        <v>19156.779578999998</v>
      </c>
      <c r="V97" s="11">
        <v>21650.453011000001</v>
      </c>
      <c r="W97" s="11">
        <v>25372.854142</v>
      </c>
      <c r="X97" s="11">
        <v>23658.983050999999</v>
      </c>
      <c r="Y97" s="11">
        <v>25651.943211999998</v>
      </c>
      <c r="Z97" s="11">
        <v>29013.620671000001</v>
      </c>
      <c r="AA97" s="11">
        <v>26124.880023999998</v>
      </c>
      <c r="AB97" s="11">
        <v>27452.889167000001</v>
      </c>
      <c r="AC97" s="11">
        <v>29997.666090999999</v>
      </c>
      <c r="AD97" s="11">
        <v>32660.811637999999</v>
      </c>
      <c r="AE97" s="11">
        <v>32551.171341000001</v>
      </c>
    </row>
    <row r="98" spans="1:31" ht="13.5" customHeight="1" x14ac:dyDescent="0.15">
      <c r="A98" s="1"/>
      <c r="B98" s="16" t="s">
        <v>393</v>
      </c>
      <c r="C98" s="13"/>
      <c r="D98" s="14"/>
      <c r="E98" s="14"/>
      <c r="F98" s="14"/>
      <c r="G98" s="14"/>
      <c r="H98" s="14"/>
      <c r="I98" s="14"/>
      <c r="J98" s="14"/>
      <c r="K98" s="14"/>
      <c r="L98" s="14"/>
      <c r="M98" s="14"/>
      <c r="N98" s="14"/>
      <c r="O98" s="14"/>
      <c r="P98" s="14"/>
      <c r="Q98" s="14">
        <v>6.9478739999999997</v>
      </c>
      <c r="R98" s="14">
        <v>4.7674750000000001</v>
      </c>
      <c r="S98" s="14">
        <v>12.252228000000001</v>
      </c>
      <c r="T98" s="14">
        <v>15.792759999999999</v>
      </c>
      <c r="U98" s="14">
        <v>8.2483319999999996</v>
      </c>
      <c r="V98" s="14">
        <v>41.022709999999996</v>
      </c>
      <c r="W98" s="14">
        <v>23.643844999999999</v>
      </c>
      <c r="X98" s="14">
        <v>21.763891999999998</v>
      </c>
      <c r="Y98" s="14">
        <v>16.872112000000001</v>
      </c>
      <c r="Z98" s="14">
        <v>14.978073</v>
      </c>
      <c r="AA98" s="14">
        <v>12.239433</v>
      </c>
      <c r="AB98" s="14">
        <v>16.308498</v>
      </c>
      <c r="AC98" s="14">
        <v>22.231355000000001</v>
      </c>
      <c r="AD98" s="14">
        <v>29.684533999999999</v>
      </c>
      <c r="AE98" s="14">
        <v>35.699658999999997</v>
      </c>
    </row>
    <row r="99" spans="1:31" ht="13.5" customHeight="1" x14ac:dyDescent="0.15">
      <c r="A99" s="1"/>
      <c r="B99" s="16" t="s">
        <v>394</v>
      </c>
      <c r="C99" s="10"/>
      <c r="D99" s="11"/>
      <c r="E99" s="11">
        <v>16.812218609342299</v>
      </c>
      <c r="F99" s="11">
        <v>32.017474462114201</v>
      </c>
      <c r="G99" s="11">
        <v>71.125200917766037</v>
      </c>
      <c r="H99" s="11">
        <v>55.25692675060801</v>
      </c>
      <c r="I99" s="11">
        <v>42.890287174143999</v>
      </c>
      <c r="J99" s="11">
        <v>45.22377165044</v>
      </c>
      <c r="K99" s="11">
        <v>54.204000000000001</v>
      </c>
      <c r="L99" s="11">
        <v>60.578890999999999</v>
      </c>
      <c r="M99" s="11">
        <v>62.541795</v>
      </c>
      <c r="N99" s="11">
        <v>69.545062999999999</v>
      </c>
      <c r="O99" s="11">
        <v>97.069956000000005</v>
      </c>
      <c r="P99" s="11">
        <v>129.809234</v>
      </c>
      <c r="Q99" s="11">
        <v>96.515152</v>
      </c>
      <c r="R99" s="11">
        <v>117.09389</v>
      </c>
      <c r="S99" s="11">
        <v>164.137867</v>
      </c>
      <c r="T99" s="11">
        <v>117.806471</v>
      </c>
      <c r="U99" s="11">
        <v>98.407718000000003</v>
      </c>
      <c r="V99" s="11">
        <v>107.538516</v>
      </c>
      <c r="W99" s="11">
        <v>140.68914100000001</v>
      </c>
      <c r="X99" s="11">
        <v>107.82145800000001</v>
      </c>
      <c r="Y99" s="11">
        <v>145.59976</v>
      </c>
      <c r="Z99" s="11">
        <v>166.87486999999999</v>
      </c>
      <c r="AA99" s="11">
        <v>152.19137499999999</v>
      </c>
      <c r="AB99" s="11">
        <v>148.346835</v>
      </c>
      <c r="AC99" s="11">
        <v>187.20349899999999</v>
      </c>
      <c r="AD99" s="11">
        <v>239.843433</v>
      </c>
      <c r="AE99" s="11">
        <v>252.33820399999999</v>
      </c>
    </row>
    <row r="100" spans="1:31" ht="13.5" customHeight="1" x14ac:dyDescent="0.15">
      <c r="A100" s="1"/>
      <c r="B100" s="16" t="s">
        <v>395</v>
      </c>
      <c r="C100" s="13"/>
      <c r="D100" s="14"/>
      <c r="E100" s="14"/>
      <c r="F100" s="14"/>
      <c r="G100" s="14"/>
      <c r="H100" s="14"/>
      <c r="I100" s="14"/>
      <c r="J100" s="14"/>
      <c r="K100" s="14"/>
      <c r="L100" s="14"/>
      <c r="M100" s="14"/>
      <c r="N100" s="14"/>
      <c r="O100" s="14"/>
      <c r="P100" s="14"/>
      <c r="Q100" s="14"/>
      <c r="R100" s="14">
        <v>2.4482889999999999</v>
      </c>
      <c r="S100" s="14">
        <v>7.7411279999999998</v>
      </c>
      <c r="T100" s="14">
        <v>8.9126239999999992</v>
      </c>
      <c r="U100" s="14">
        <v>4.9698349999999998</v>
      </c>
      <c r="V100" s="14">
        <v>7.0300240000000001</v>
      </c>
      <c r="W100" s="14">
        <v>23.345559000000002</v>
      </c>
      <c r="X100" s="14">
        <v>40.904454000000001</v>
      </c>
      <c r="Y100" s="14">
        <v>27.924637000000001</v>
      </c>
      <c r="Z100" s="14">
        <v>21.298289</v>
      </c>
      <c r="AA100" s="14">
        <v>21.478068</v>
      </c>
      <c r="AB100" s="14">
        <v>14.407361999999999</v>
      </c>
      <c r="AC100" s="14">
        <v>14.777772000000001</v>
      </c>
      <c r="AD100" s="14">
        <v>20.974457000000001</v>
      </c>
      <c r="AE100" s="14">
        <v>20.516864000000002</v>
      </c>
    </row>
    <row r="101" spans="1:31" ht="13.5" customHeight="1" x14ac:dyDescent="0.15">
      <c r="A101" s="1"/>
      <c r="B101" s="16" t="s">
        <v>396</v>
      </c>
      <c r="C101" s="10"/>
      <c r="D101" s="11"/>
      <c r="E101" s="11"/>
      <c r="F101" s="11">
        <v>240.58579901377101</v>
      </c>
      <c r="G101" s="11">
        <v>336.33625993459009</v>
      </c>
      <c r="H101" s="11">
        <v>242.83980252555588</v>
      </c>
      <c r="I101" s="11">
        <v>228.61605638476598</v>
      </c>
      <c r="J101" s="11">
        <v>293.09851696619802</v>
      </c>
      <c r="K101" s="11">
        <v>260.14100000000002</v>
      </c>
      <c r="L101" s="11">
        <v>241.303809</v>
      </c>
      <c r="M101" s="11">
        <v>248.101788</v>
      </c>
      <c r="N101" s="11">
        <v>220.270512</v>
      </c>
      <c r="O101" s="11">
        <v>284.06347499999998</v>
      </c>
      <c r="P101" s="11">
        <v>326.04281900000001</v>
      </c>
      <c r="Q101" s="11">
        <v>379.11821800000001</v>
      </c>
      <c r="R101" s="11">
        <v>451.76037400000001</v>
      </c>
      <c r="S101" s="11">
        <v>576.23257899999999</v>
      </c>
      <c r="T101" s="11">
        <v>656.25917300000003</v>
      </c>
      <c r="U101" s="11">
        <v>467.34101800000002</v>
      </c>
      <c r="V101" s="11">
        <v>762.21560599999998</v>
      </c>
      <c r="W101" s="11">
        <v>1313.094996</v>
      </c>
      <c r="X101" s="11">
        <v>1209.0060539999999</v>
      </c>
      <c r="Y101" s="11">
        <v>1547.2130649999999</v>
      </c>
      <c r="Z101" s="11">
        <v>1969.272207</v>
      </c>
      <c r="AA101" s="11">
        <v>1880.3768279999999</v>
      </c>
      <c r="AB101" s="11">
        <v>2073.1495030000001</v>
      </c>
      <c r="AC101" s="11">
        <v>2522.3697950000001</v>
      </c>
      <c r="AD101" s="11">
        <v>3069.6003340000002</v>
      </c>
      <c r="AE101" s="11">
        <v>3317.1187799999998</v>
      </c>
    </row>
    <row r="102" spans="1:31" ht="13.5" customHeight="1" x14ac:dyDescent="0.15">
      <c r="A102" s="1"/>
      <c r="B102" s="16" t="s">
        <v>397</v>
      </c>
      <c r="C102" s="13">
        <v>4374.9937425200787</v>
      </c>
      <c r="D102" s="14">
        <v>4795.4597426739874</v>
      </c>
      <c r="E102" s="14">
        <v>5189.1772725565297</v>
      </c>
      <c r="F102" s="14">
        <v>6276.9352079232503</v>
      </c>
      <c r="G102" s="14">
        <v>8680.493438744008</v>
      </c>
      <c r="H102" s="14">
        <v>8091.4170440352709</v>
      </c>
      <c r="I102" s="14">
        <v>8272.6135375010017</v>
      </c>
      <c r="J102" s="14">
        <v>9370.9214207443256</v>
      </c>
      <c r="K102" s="14">
        <v>9831.0149999999994</v>
      </c>
      <c r="L102" s="14">
        <v>10858.433335</v>
      </c>
      <c r="M102" s="14">
        <v>11953.523234</v>
      </c>
      <c r="N102" s="14">
        <v>13268.563615999999</v>
      </c>
      <c r="O102" s="14">
        <v>17850.973742999999</v>
      </c>
      <c r="P102" s="14">
        <v>19615.861980000001</v>
      </c>
      <c r="Q102" s="14">
        <v>20865.773327999999</v>
      </c>
      <c r="R102" s="14">
        <v>26662.285715999999</v>
      </c>
      <c r="S102" s="14">
        <v>33277.758192000001</v>
      </c>
      <c r="T102" s="14">
        <v>39636.574396999997</v>
      </c>
      <c r="U102" s="14">
        <v>32909.683681000002</v>
      </c>
      <c r="V102" s="14">
        <v>39091.628936000001</v>
      </c>
      <c r="W102" s="14">
        <v>47230.026977000001</v>
      </c>
      <c r="X102" s="14">
        <v>44974.579668999999</v>
      </c>
      <c r="Y102" s="14">
        <v>50329.852804000002</v>
      </c>
      <c r="Z102" s="14">
        <v>55393.294795000002</v>
      </c>
      <c r="AA102" s="14">
        <v>52650.595977999998</v>
      </c>
      <c r="AB102" s="14">
        <v>54857.283071999998</v>
      </c>
      <c r="AC102" s="14">
        <v>62126.665740999997</v>
      </c>
      <c r="AD102" s="14">
        <v>70656.381498999996</v>
      </c>
      <c r="AE102" s="14">
        <v>71128.414084000004</v>
      </c>
    </row>
    <row r="103" spans="1:31" ht="13.5" customHeight="1" x14ac:dyDescent="0.15">
      <c r="A103" s="1"/>
      <c r="B103" s="16" t="s">
        <v>398</v>
      </c>
      <c r="C103" s="10">
        <v>731.22716089190374</v>
      </c>
      <c r="D103" s="11">
        <v>866.75497875689575</v>
      </c>
      <c r="E103" s="11">
        <v>823.59353572158557</v>
      </c>
      <c r="F103" s="11">
        <v>1134.4002510021201</v>
      </c>
      <c r="G103" s="11">
        <v>1503.9285977120908</v>
      </c>
      <c r="H103" s="11">
        <v>1499.86473040592</v>
      </c>
      <c r="I103" s="11">
        <v>1602.7098279105692</v>
      </c>
      <c r="J103" s="11">
        <v>1817.23692950385</v>
      </c>
      <c r="K103" s="11">
        <v>1894.4459999999999</v>
      </c>
      <c r="L103" s="11">
        <v>1866.1557560000001</v>
      </c>
      <c r="M103" s="11">
        <v>1985.8313639999999</v>
      </c>
      <c r="N103" s="11">
        <v>2217.9802169999998</v>
      </c>
      <c r="O103" s="11">
        <v>2873.732356</v>
      </c>
      <c r="P103" s="11">
        <v>3705.8620689999998</v>
      </c>
      <c r="Q103" s="11">
        <v>4048.305437</v>
      </c>
      <c r="R103" s="11">
        <v>5179.981272</v>
      </c>
      <c r="S103" s="11">
        <v>6158.1474449999996</v>
      </c>
      <c r="T103" s="11">
        <v>6795.0469750000002</v>
      </c>
      <c r="U103" s="11">
        <v>7584.2808130000003</v>
      </c>
      <c r="V103" s="11">
        <v>8091.2152400000004</v>
      </c>
      <c r="W103" s="11">
        <v>10938.210875999999</v>
      </c>
      <c r="X103" s="11">
        <v>10334.042485</v>
      </c>
      <c r="Y103" s="11">
        <v>11473.742531</v>
      </c>
      <c r="Z103" s="11">
        <v>12734.452406</v>
      </c>
      <c r="AA103" s="11">
        <v>11268.975727999999</v>
      </c>
      <c r="AB103" s="11">
        <v>13257.871738</v>
      </c>
      <c r="AC103" s="11">
        <v>16312.297204</v>
      </c>
      <c r="AD103" s="11">
        <v>18352.021187999999</v>
      </c>
      <c r="AE103" s="11">
        <v>17132.139465</v>
      </c>
    </row>
    <row r="104" spans="1:31" ht="13.5" customHeight="1" x14ac:dyDescent="0.15">
      <c r="A104" s="1"/>
      <c r="B104" s="16" t="s">
        <v>399</v>
      </c>
      <c r="C104" s="13"/>
      <c r="D104" s="14"/>
      <c r="E104" s="14">
        <v>6478.4574130934416</v>
      </c>
      <c r="F104" s="14">
        <v>8158.1101985436917</v>
      </c>
      <c r="G104" s="14">
        <v>9476.6764905989639</v>
      </c>
      <c r="H104" s="14">
        <v>10219.997776454406</v>
      </c>
      <c r="I104" s="14">
        <v>9897.3301030807033</v>
      </c>
      <c r="J104" s="14">
        <v>8386.2102407071998</v>
      </c>
      <c r="K104" s="14">
        <v>8867.7960000000003</v>
      </c>
      <c r="L104" s="14">
        <v>13093.769188</v>
      </c>
      <c r="M104" s="14">
        <v>12708.510996000001</v>
      </c>
      <c r="N104" s="14">
        <v>12197.49843</v>
      </c>
      <c r="O104" s="14">
        <v>15843.566487</v>
      </c>
      <c r="P104" s="14">
        <v>19749.908103999998</v>
      </c>
      <c r="Q104" s="14">
        <v>26397.080356999999</v>
      </c>
      <c r="R104" s="14">
        <v>36122.210717000002</v>
      </c>
      <c r="S104" s="14">
        <v>38018.232121000001</v>
      </c>
      <c r="T104" s="14">
        <v>52516.309268999998</v>
      </c>
      <c r="U104" s="14">
        <v>33554.969015000002</v>
      </c>
      <c r="V104" s="14">
        <v>39572.315977999999</v>
      </c>
      <c r="W104" s="14">
        <v>53233.62472</v>
      </c>
      <c r="X104" s="14">
        <v>51499.725345999999</v>
      </c>
      <c r="Y104" s="14">
        <v>51967.988574000003</v>
      </c>
      <c r="Z104" s="14">
        <v>48159.983309000003</v>
      </c>
      <c r="AA104" s="14">
        <v>30377.479823999998</v>
      </c>
      <c r="AB104" s="14">
        <v>26627.892373999999</v>
      </c>
      <c r="AC104" s="14">
        <v>32231.936967000001</v>
      </c>
      <c r="AD104" s="14">
        <v>38814.412183</v>
      </c>
      <c r="AE104" s="14">
        <v>31243.546665999998</v>
      </c>
    </row>
    <row r="105" spans="1:31" ht="13.5" customHeight="1" x14ac:dyDescent="0.15">
      <c r="A105" s="1"/>
      <c r="B105" s="16" t="s">
        <v>400</v>
      </c>
      <c r="C105" s="10"/>
      <c r="D105" s="11"/>
      <c r="E105" s="11"/>
      <c r="F105" s="11"/>
      <c r="G105" s="11"/>
      <c r="H105" s="11"/>
      <c r="I105" s="11"/>
      <c r="J105" s="11"/>
      <c r="K105" s="11"/>
      <c r="L105" s="11"/>
      <c r="M105" s="11"/>
      <c r="N105" s="11"/>
      <c r="O105" s="11"/>
      <c r="P105" s="11"/>
      <c r="Q105" s="11"/>
      <c r="R105" s="11">
        <v>424.51039300000002</v>
      </c>
      <c r="S105" s="11">
        <v>841.90714000000003</v>
      </c>
      <c r="T105" s="11">
        <v>1081.655782</v>
      </c>
      <c r="U105" s="11">
        <v>772.51840400000003</v>
      </c>
      <c r="V105" s="11">
        <v>902.23560899999995</v>
      </c>
      <c r="W105" s="11">
        <v>1170.0235439999999</v>
      </c>
      <c r="X105" s="11">
        <v>1216.329702</v>
      </c>
      <c r="Y105" s="11">
        <v>1562.8179029999999</v>
      </c>
      <c r="Z105" s="11">
        <v>1602.402775</v>
      </c>
      <c r="AA105" s="11">
        <v>1509.909263</v>
      </c>
      <c r="AB105" s="11">
        <v>1783.2958799999999</v>
      </c>
      <c r="AC105" s="11">
        <v>1999.9574640000001</v>
      </c>
      <c r="AD105" s="11">
        <v>2166.0154440000001</v>
      </c>
      <c r="AE105" s="11">
        <v>2229.4919169999998</v>
      </c>
    </row>
    <row r="106" spans="1:31" ht="13.5" customHeight="1" x14ac:dyDescent="0.15">
      <c r="A106" s="1"/>
      <c r="B106" s="16" t="s">
        <v>401</v>
      </c>
      <c r="C106" s="13"/>
      <c r="D106" s="14"/>
      <c r="E106" s="14"/>
      <c r="F106" s="14">
        <v>2.450621418783069</v>
      </c>
      <c r="G106" s="14">
        <v>4.4141817192757609</v>
      </c>
      <c r="H106" s="14">
        <v>162.180756765155</v>
      </c>
      <c r="I106" s="14">
        <v>335.753311674195</v>
      </c>
      <c r="J106" s="14">
        <v>367.990190599644</v>
      </c>
      <c r="K106" s="14">
        <v>193.90199999999999</v>
      </c>
      <c r="L106" s="14"/>
      <c r="M106" s="14"/>
      <c r="N106" s="14"/>
      <c r="O106" s="14"/>
      <c r="P106" s="14">
        <v>386.998333</v>
      </c>
      <c r="Q106" s="14">
        <v>183.62676300000001</v>
      </c>
      <c r="R106" s="14"/>
      <c r="S106" s="14"/>
      <c r="T106" s="14"/>
      <c r="U106" s="14"/>
      <c r="V106" s="14"/>
      <c r="W106" s="14"/>
      <c r="X106" s="14"/>
      <c r="Y106" s="14"/>
      <c r="Z106" s="14"/>
      <c r="AA106" s="14"/>
      <c r="AB106" s="14"/>
      <c r="AC106" s="14"/>
      <c r="AD106" s="14"/>
      <c r="AE106" s="14"/>
    </row>
    <row r="107" spans="1:31" ht="13.5" customHeight="1" x14ac:dyDescent="0.15">
      <c r="A107" s="1"/>
      <c r="B107" s="16" t="s">
        <v>402</v>
      </c>
      <c r="C107" s="10">
        <v>3928.0838867499015</v>
      </c>
      <c r="D107" s="11">
        <v>4387.36094134204</v>
      </c>
      <c r="E107" s="11">
        <v>4024.7205769512402</v>
      </c>
      <c r="F107" s="11">
        <v>4476.6419739535795</v>
      </c>
      <c r="G107" s="11">
        <v>5555.8567046787675</v>
      </c>
      <c r="H107" s="11">
        <v>5613.2213636328806</v>
      </c>
      <c r="I107" s="11">
        <v>5722.751937854051</v>
      </c>
      <c r="J107" s="11">
        <v>6101.0707134009372</v>
      </c>
      <c r="K107" s="11">
        <v>6010.491</v>
      </c>
      <c r="L107" s="11">
        <v>5496.1274370000001</v>
      </c>
      <c r="M107" s="11">
        <v>5642.6628529999998</v>
      </c>
      <c r="N107" s="11">
        <v>6224.2555869999997</v>
      </c>
      <c r="O107" s="11">
        <v>7682.1408469999997</v>
      </c>
      <c r="P107" s="11">
        <v>8879.7603560000007</v>
      </c>
      <c r="Q107" s="11">
        <v>9243.5216450000007</v>
      </c>
      <c r="R107" s="11">
        <v>10240.462696000001</v>
      </c>
      <c r="S107" s="11">
        <v>12178.813002000001</v>
      </c>
      <c r="T107" s="11">
        <v>12906.953914</v>
      </c>
      <c r="U107" s="11">
        <v>10188.668680000001</v>
      </c>
      <c r="V107" s="11">
        <v>11653.540036</v>
      </c>
      <c r="W107" s="11">
        <v>14639.751914</v>
      </c>
      <c r="X107" s="11">
        <v>13693.322759999999</v>
      </c>
      <c r="Y107" s="11">
        <v>14537.997703999999</v>
      </c>
      <c r="Z107" s="11">
        <v>15796.936366</v>
      </c>
      <c r="AA107" s="11">
        <v>14251.220262000001</v>
      </c>
      <c r="AB107" s="11">
        <v>14810.806912</v>
      </c>
      <c r="AC107" s="11">
        <v>15676.357343</v>
      </c>
      <c r="AD107" s="11">
        <v>16505.004736999999</v>
      </c>
      <c r="AE107" s="11">
        <v>14878.136501999999</v>
      </c>
    </row>
    <row r="108" spans="1:31" ht="13.5" customHeight="1" x14ac:dyDescent="0.15">
      <c r="A108" s="1"/>
      <c r="B108" s="16" t="s">
        <v>403</v>
      </c>
      <c r="C108" s="13">
        <v>4674.7385656395509</v>
      </c>
      <c r="D108" s="14">
        <v>3657.3768895802782</v>
      </c>
      <c r="E108" s="14">
        <v>92.488</v>
      </c>
      <c r="F108" s="14">
        <v>82.5157658312324</v>
      </c>
      <c r="G108" s="14"/>
      <c r="H108" s="14"/>
      <c r="I108" s="14"/>
      <c r="J108" s="14"/>
      <c r="K108" s="14"/>
      <c r="L108" s="14">
        <v>194.63943499999999</v>
      </c>
      <c r="M108" s="14">
        <v>270.18627099999998</v>
      </c>
      <c r="N108" s="14">
        <v>302.70912700000002</v>
      </c>
      <c r="O108" s="14">
        <v>329.501394</v>
      </c>
      <c r="P108" s="14"/>
      <c r="Q108" s="14"/>
      <c r="R108" s="14"/>
      <c r="S108" s="14"/>
      <c r="T108" s="14"/>
      <c r="U108" s="14"/>
      <c r="V108" s="14"/>
      <c r="W108" s="14"/>
      <c r="X108" s="14"/>
      <c r="Y108" s="14"/>
      <c r="Z108" s="14"/>
      <c r="AA108" s="14"/>
      <c r="AB108" s="14"/>
      <c r="AC108" s="14"/>
      <c r="AD108" s="14"/>
      <c r="AE108" s="14"/>
    </row>
    <row r="109" spans="1:31" ht="13.5" customHeight="1" x14ac:dyDescent="0.15">
      <c r="A109" s="1"/>
      <c r="B109" s="16" t="s">
        <v>404</v>
      </c>
      <c r="C109" s="10"/>
      <c r="D109" s="11"/>
      <c r="E109" s="11">
        <v>246.91452272196099</v>
      </c>
      <c r="F109" s="11">
        <v>312.77584183127192</v>
      </c>
      <c r="G109" s="11">
        <v>428.48829393691085</v>
      </c>
      <c r="H109" s="11">
        <v>482.45821685340599</v>
      </c>
      <c r="I109" s="11">
        <v>647.74284529953036</v>
      </c>
      <c r="J109" s="11">
        <v>699.42562736721516</v>
      </c>
      <c r="K109" s="11">
        <v>611.16800000000001</v>
      </c>
      <c r="L109" s="11">
        <v>779.88811499999997</v>
      </c>
      <c r="M109" s="11">
        <v>728.06680200000005</v>
      </c>
      <c r="N109" s="11">
        <v>684.59201800000005</v>
      </c>
      <c r="O109" s="11">
        <v>808.66635599999995</v>
      </c>
      <c r="P109" s="11">
        <v>1135.4624020000001</v>
      </c>
      <c r="Q109" s="11">
        <v>1216.747963</v>
      </c>
      <c r="R109" s="11">
        <v>1467.8956270000001</v>
      </c>
      <c r="S109" s="11">
        <v>1839.0873369999999</v>
      </c>
      <c r="T109" s="11">
        <v>2059.7264730000002</v>
      </c>
      <c r="U109" s="11">
        <v>1386.943231</v>
      </c>
      <c r="V109" s="11">
        <v>1674.656309</v>
      </c>
      <c r="W109" s="11">
        <v>2092.3728150000002</v>
      </c>
      <c r="X109" s="11">
        <v>1593.4438620000001</v>
      </c>
      <c r="Y109" s="11">
        <v>1751.202153</v>
      </c>
      <c r="Z109" s="11">
        <v>1777.9830959999999</v>
      </c>
      <c r="AA109" s="11">
        <v>1489.8517750000001</v>
      </c>
      <c r="AB109" s="11">
        <v>1571.5322880000001</v>
      </c>
      <c r="AC109" s="11">
        <v>1975.6980550000001</v>
      </c>
      <c r="AD109" s="11">
        <v>2412.5127940000002</v>
      </c>
      <c r="AE109" s="11">
        <v>2510.5601029999998</v>
      </c>
    </row>
    <row r="110" spans="1:31" ht="13.5" customHeight="1" x14ac:dyDescent="0.15">
      <c r="A110" s="1"/>
      <c r="B110" s="16" t="s">
        <v>405</v>
      </c>
      <c r="C110" s="13">
        <v>8819.424502162401</v>
      </c>
      <c r="D110" s="14">
        <v>3120.2712051258491</v>
      </c>
      <c r="E110" s="14"/>
      <c r="F110" s="14"/>
      <c r="G110" s="14"/>
      <c r="H110" s="14"/>
      <c r="I110" s="14"/>
      <c r="J110" s="14"/>
      <c r="K110" s="14"/>
      <c r="L110" s="14"/>
      <c r="M110" s="14"/>
      <c r="N110" s="14"/>
      <c r="O110" s="14"/>
      <c r="P110" s="14"/>
      <c r="Q110" s="14"/>
      <c r="R110" s="14"/>
      <c r="S110" s="14"/>
      <c r="T110" s="14"/>
      <c r="U110" s="14"/>
      <c r="V110" s="14"/>
      <c r="W110" s="14"/>
      <c r="X110" s="14"/>
      <c r="Y110" s="14"/>
      <c r="Z110" s="14"/>
      <c r="AA110" s="14"/>
      <c r="AB110" s="14"/>
      <c r="AC110" s="14"/>
      <c r="AD110" s="14"/>
      <c r="AE110" s="14"/>
    </row>
    <row r="111" spans="1:31" ht="13.5" customHeight="1" x14ac:dyDescent="0.15">
      <c r="A111" s="1"/>
      <c r="B111" s="16" t="s">
        <v>406</v>
      </c>
      <c r="C111" s="10">
        <v>1.9819657985550594</v>
      </c>
      <c r="D111" s="11">
        <v>2.00522611382199</v>
      </c>
      <c r="E111" s="11">
        <v>1.52687195450664</v>
      </c>
      <c r="F111" s="11">
        <v>0.79002625899355761</v>
      </c>
      <c r="G111" s="11">
        <v>1.8213280121597</v>
      </c>
      <c r="H111" s="11">
        <v>0.79670284254740809</v>
      </c>
      <c r="I111" s="11">
        <v>0.39552665830373179</v>
      </c>
      <c r="J111" s="11">
        <v>0.51112201969779902</v>
      </c>
      <c r="K111" s="11">
        <v>1.694</v>
      </c>
      <c r="L111" s="11">
        <v>0.626749</v>
      </c>
      <c r="M111" s="11">
        <v>3.264411</v>
      </c>
      <c r="N111" s="11">
        <v>2.8104450000000001</v>
      </c>
      <c r="O111" s="11">
        <v>2.7016650000000002</v>
      </c>
      <c r="P111" s="11">
        <v>3.8849070000000001</v>
      </c>
      <c r="Q111" s="11">
        <v>12.683519</v>
      </c>
      <c r="R111" s="11">
        <v>11.952818000000001</v>
      </c>
      <c r="S111" s="11">
        <v>20.366295000000001</v>
      </c>
      <c r="T111" s="11">
        <v>2.8373750000000002</v>
      </c>
      <c r="U111" s="11">
        <v>0.59539399999999998</v>
      </c>
      <c r="V111" s="11">
        <v>0.50526800000000005</v>
      </c>
      <c r="W111" s="11">
        <v>2.3626939999999998</v>
      </c>
      <c r="X111" s="11">
        <v>2.3086669999999998</v>
      </c>
      <c r="Y111" s="11">
        <v>3.7136450000000001</v>
      </c>
      <c r="Z111" s="11">
        <v>0.87273299999999998</v>
      </c>
      <c r="AA111" s="11">
        <v>0.62236400000000003</v>
      </c>
      <c r="AB111" s="11">
        <v>4.0357289999999999</v>
      </c>
      <c r="AC111" s="11">
        <v>1.048462</v>
      </c>
      <c r="AD111" s="11">
        <v>12.827393000000001</v>
      </c>
      <c r="AE111" s="11">
        <v>1.1469590000000001</v>
      </c>
    </row>
    <row r="112" spans="1:31" ht="13.5" customHeight="1" x14ac:dyDescent="0.15">
      <c r="A112" s="1"/>
      <c r="B112" s="15" t="s">
        <v>407</v>
      </c>
      <c r="C112" s="13">
        <v>8961.0314666931608</v>
      </c>
      <c r="D112" s="14">
        <v>9025.6068305374738</v>
      </c>
      <c r="E112" s="14">
        <v>8783.7624874039302</v>
      </c>
      <c r="F112" s="14">
        <v>8144.5198621309164</v>
      </c>
      <c r="G112" s="14">
        <v>8350.8178639950856</v>
      </c>
      <c r="H112" s="14">
        <v>8572.8425678760741</v>
      </c>
      <c r="I112" s="14">
        <v>8037.4594597853484</v>
      </c>
      <c r="J112" s="14">
        <v>7415.6933177787541</v>
      </c>
      <c r="K112" s="14">
        <v>8538.7724432995365</v>
      </c>
      <c r="L112" s="14">
        <v>11159.927519999999</v>
      </c>
      <c r="M112" s="14">
        <v>8953.3445800000009</v>
      </c>
      <c r="N112" s="14">
        <v>8514.5025170000008</v>
      </c>
      <c r="O112" s="14">
        <v>10753.33308</v>
      </c>
      <c r="P112" s="14">
        <v>14248.207912</v>
      </c>
      <c r="Q112" s="14">
        <v>19103.042529999999</v>
      </c>
      <c r="R112" s="14">
        <v>20808.344576</v>
      </c>
      <c r="S112" s="14">
        <v>22055.517177000002</v>
      </c>
      <c r="T112" s="14">
        <v>30925.193021999999</v>
      </c>
      <c r="U112" s="14">
        <v>17541.511076999999</v>
      </c>
      <c r="V112" s="14">
        <v>20970.033143000001</v>
      </c>
      <c r="W112" s="14">
        <v>25849.067849999999</v>
      </c>
      <c r="X112" s="14">
        <v>27178.387484999999</v>
      </c>
      <c r="Y112" s="14">
        <v>28981.173941000001</v>
      </c>
      <c r="Z112" s="14">
        <v>24836.804884000001</v>
      </c>
      <c r="AA112" s="14">
        <v>17370.670457</v>
      </c>
      <c r="AB112" s="14">
        <v>15051.940141999999</v>
      </c>
      <c r="AC112" s="14">
        <v>18673.726108999999</v>
      </c>
      <c r="AD112" s="14">
        <v>21300.776430000002</v>
      </c>
      <c r="AE112" s="14">
        <v>19522.551792999999</v>
      </c>
    </row>
    <row r="113" spans="1:31" ht="13.5" customHeight="1" x14ac:dyDescent="0.15">
      <c r="A113" s="1"/>
      <c r="B113" s="16" t="s">
        <v>408</v>
      </c>
      <c r="C113" s="10">
        <v>25.650128072998402</v>
      </c>
      <c r="D113" s="11">
        <v>15.422067971267101</v>
      </c>
      <c r="E113" s="11">
        <v>16.0940249816937</v>
      </c>
      <c r="F113" s="11">
        <v>10.116260988226701</v>
      </c>
      <c r="G113" s="11">
        <v>8.3692729456721988</v>
      </c>
      <c r="H113" s="11">
        <v>10.328930970095399</v>
      </c>
      <c r="I113" s="11">
        <v>10.338067987328001</v>
      </c>
      <c r="J113" s="11">
        <v>7.4916700331715775</v>
      </c>
      <c r="K113" s="11">
        <v>6.2709999999999999</v>
      </c>
      <c r="L113" s="11">
        <v>4.1190639999999998</v>
      </c>
      <c r="M113" s="11">
        <v>4.2785019999999996</v>
      </c>
      <c r="N113" s="11">
        <v>2.7542249999999999</v>
      </c>
      <c r="O113" s="11">
        <v>2.492985</v>
      </c>
      <c r="P113" s="11">
        <v>3.552171</v>
      </c>
      <c r="Q113" s="11">
        <v>2.9954700000000001</v>
      </c>
      <c r="R113" s="11">
        <v>3.0776829999999999</v>
      </c>
      <c r="S113" s="11">
        <v>6.2839309999999999</v>
      </c>
      <c r="T113" s="11">
        <v>3.543161</v>
      </c>
      <c r="U113" s="11">
        <v>5.3698579999999998</v>
      </c>
      <c r="V113" s="11">
        <v>29.339296999999998</v>
      </c>
      <c r="W113" s="11">
        <v>14.101464</v>
      </c>
      <c r="X113" s="11">
        <v>17.805229000000001</v>
      </c>
      <c r="Y113" s="11">
        <v>16.506155</v>
      </c>
      <c r="Z113" s="11">
        <v>29.919523999999999</v>
      </c>
      <c r="AA113" s="11">
        <v>8.8294960000000007</v>
      </c>
      <c r="AB113" s="11">
        <v>12.209553</v>
      </c>
      <c r="AC113" s="11">
        <v>9.1627109999999998</v>
      </c>
      <c r="AD113" s="11">
        <v>12.420213</v>
      </c>
      <c r="AE113" s="11">
        <v>20.649103</v>
      </c>
    </row>
    <row r="114" spans="1:31" ht="13.5" customHeight="1" x14ac:dyDescent="0.15">
      <c r="A114" s="1"/>
      <c r="B114" s="16" t="s">
        <v>409</v>
      </c>
      <c r="C114" s="13">
        <v>1130.65352559811</v>
      </c>
      <c r="D114" s="14">
        <v>1575.1586238004602</v>
      </c>
      <c r="E114" s="14">
        <v>1413.4919346498</v>
      </c>
      <c r="F114" s="14">
        <v>1041.12392995299</v>
      </c>
      <c r="G114" s="14">
        <v>955.4885514227534</v>
      </c>
      <c r="H114" s="14">
        <v>1014.6981276460201</v>
      </c>
      <c r="I114" s="14">
        <v>763.24689791880894</v>
      </c>
      <c r="J114" s="14">
        <v>685.05429937444535</v>
      </c>
      <c r="K114" s="14">
        <v>683.31899999999996</v>
      </c>
      <c r="L114" s="14">
        <v>1596.2033240000001</v>
      </c>
      <c r="M114" s="14">
        <v>840.79464700000005</v>
      </c>
      <c r="N114" s="14">
        <v>860.14563399999997</v>
      </c>
      <c r="O114" s="14">
        <v>983.70509100000004</v>
      </c>
      <c r="P114" s="14">
        <v>1022.765701</v>
      </c>
      <c r="Q114" s="14">
        <v>2019.6304459999999</v>
      </c>
      <c r="R114" s="14">
        <v>1414.932879</v>
      </c>
      <c r="S114" s="14">
        <v>1375.5129890000001</v>
      </c>
      <c r="T114" s="14">
        <v>2574.081694</v>
      </c>
      <c r="U114" s="14">
        <v>882.08940399999994</v>
      </c>
      <c r="V114" s="14">
        <v>903.748696</v>
      </c>
      <c r="W114" s="14">
        <v>2757.3812269999999</v>
      </c>
      <c r="X114" s="14">
        <v>2437.0689510000002</v>
      </c>
      <c r="Y114" s="14">
        <v>2693.8009189999998</v>
      </c>
      <c r="Z114" s="14">
        <v>3338.550902</v>
      </c>
      <c r="AA114" s="14">
        <v>1715.767276</v>
      </c>
      <c r="AB114" s="14">
        <v>1435.4172390000001</v>
      </c>
      <c r="AC114" s="14">
        <v>1290.8309819999999</v>
      </c>
      <c r="AD114" s="14">
        <v>747.69003199999997</v>
      </c>
      <c r="AE114" s="14">
        <v>720.37716599999999</v>
      </c>
    </row>
    <row r="115" spans="1:31" ht="13.5" customHeight="1" x14ac:dyDescent="0.15">
      <c r="A115" s="1"/>
      <c r="B115" s="16" t="s">
        <v>410</v>
      </c>
      <c r="C115" s="10"/>
      <c r="D115" s="11"/>
      <c r="E115" s="11"/>
      <c r="F115" s="11">
        <v>8.5183780798609021</v>
      </c>
      <c r="G115" s="11">
        <v>12.947628220534702</v>
      </c>
      <c r="H115" s="11">
        <v>2.5384070012428999</v>
      </c>
      <c r="I115" s="11">
        <v>7.5008305069061114</v>
      </c>
      <c r="J115" s="11">
        <v>5.569873383198896</v>
      </c>
      <c r="K115" s="11">
        <v>7.5659999999999998</v>
      </c>
      <c r="L115" s="11">
        <v>19.742654999999999</v>
      </c>
      <c r="M115" s="11">
        <v>12.091827</v>
      </c>
      <c r="N115" s="11">
        <v>23.009819</v>
      </c>
      <c r="O115" s="11">
        <v>28.806899999999999</v>
      </c>
      <c r="P115" s="11">
        <v>118.671615</v>
      </c>
      <c r="Q115" s="11">
        <v>301.56434899999999</v>
      </c>
      <c r="R115" s="11">
        <v>144.80754099999999</v>
      </c>
      <c r="S115" s="11">
        <v>172.882003</v>
      </c>
      <c r="T115" s="11">
        <v>187.32650000000001</v>
      </c>
      <c r="U115" s="11">
        <v>117.26975899999999</v>
      </c>
      <c r="V115" s="11">
        <v>150.79258400000001</v>
      </c>
      <c r="W115" s="11">
        <v>176.21097499999999</v>
      </c>
      <c r="X115" s="11">
        <v>119.307165</v>
      </c>
      <c r="Y115" s="11">
        <v>84.554237000000001</v>
      </c>
      <c r="Z115" s="11">
        <v>136.330457</v>
      </c>
      <c r="AA115" s="11">
        <v>145.43746200000001</v>
      </c>
      <c r="AB115" s="11">
        <v>115.688171</v>
      </c>
      <c r="AC115" s="11">
        <v>97.779533999999998</v>
      </c>
      <c r="AD115" s="11">
        <v>108.408186</v>
      </c>
      <c r="AE115" s="11">
        <v>43.743935999999998</v>
      </c>
    </row>
    <row r="116" spans="1:31" ht="13.5" customHeight="1" x14ac:dyDescent="0.15">
      <c r="A116" s="1"/>
      <c r="B116" s="16" t="s">
        <v>411</v>
      </c>
      <c r="C116" s="13"/>
      <c r="D116" s="14"/>
      <c r="E116" s="14"/>
      <c r="F116" s="14">
        <v>7.4658499130512501</v>
      </c>
      <c r="G116" s="14">
        <v>16.8095084082514</v>
      </c>
      <c r="H116" s="14">
        <v>7.52623972289887</v>
      </c>
      <c r="I116" s="14">
        <v>14.1458710746127</v>
      </c>
      <c r="J116" s="14">
        <v>12.722865209926299</v>
      </c>
      <c r="K116" s="14">
        <v>180.762</v>
      </c>
      <c r="L116" s="14">
        <v>222.800116</v>
      </c>
      <c r="M116" s="14">
        <v>245.12803099999999</v>
      </c>
      <c r="N116" s="14">
        <v>271.47075999999998</v>
      </c>
      <c r="O116" s="14">
        <v>220.13173599999999</v>
      </c>
      <c r="P116" s="14">
        <v>211.76979800000001</v>
      </c>
      <c r="Q116" s="14">
        <v>396.74722600000001</v>
      </c>
      <c r="R116" s="14">
        <v>784.62838399999998</v>
      </c>
      <c r="S116" s="14">
        <v>1473.9701250000001</v>
      </c>
      <c r="T116" s="14">
        <v>2756.936991</v>
      </c>
      <c r="U116" s="14">
        <v>1672.7099330000001</v>
      </c>
      <c r="V116" s="14">
        <v>1712.2815169999999</v>
      </c>
      <c r="W116" s="14">
        <v>2042.9199430000001</v>
      </c>
      <c r="X116" s="14">
        <v>2030.9287859999999</v>
      </c>
      <c r="Y116" s="14">
        <v>3257.08619</v>
      </c>
      <c r="Z116" s="14">
        <v>3158.989278</v>
      </c>
      <c r="AA116" s="14">
        <v>2417.6858710000001</v>
      </c>
      <c r="AB116" s="14">
        <v>1783.4249689999999</v>
      </c>
      <c r="AC116" s="14">
        <v>1123.5936200000001</v>
      </c>
      <c r="AD116" s="14">
        <v>1697.4207859999999</v>
      </c>
      <c r="AE116" s="14">
        <v>1509.4777140000001</v>
      </c>
    </row>
    <row r="117" spans="1:31" ht="13.5" customHeight="1" x14ac:dyDescent="0.15">
      <c r="A117" s="1"/>
      <c r="B117" s="16" t="s">
        <v>412</v>
      </c>
      <c r="C117" s="10">
        <v>14.538220887621799</v>
      </c>
      <c r="D117" s="11">
        <v>33.351427626040703</v>
      </c>
      <c r="E117" s="11">
        <v>28.118961847377598</v>
      </c>
      <c r="F117" s="11">
        <v>26.715346081052097</v>
      </c>
      <c r="G117" s="11">
        <v>46.671223095852234</v>
      </c>
      <c r="H117" s="11">
        <v>25.0251888428174</v>
      </c>
      <c r="I117" s="11">
        <v>28.545554330275714</v>
      </c>
      <c r="J117" s="11">
        <v>45.54452088208911</v>
      </c>
      <c r="K117" s="11">
        <v>34.610999999999997</v>
      </c>
      <c r="L117" s="11">
        <v>25.966307</v>
      </c>
      <c r="M117" s="11">
        <v>22.701025999999999</v>
      </c>
      <c r="N117" s="11">
        <v>13.656685</v>
      </c>
      <c r="O117" s="11">
        <v>101.545995</v>
      </c>
      <c r="P117" s="11">
        <v>32.368656999999999</v>
      </c>
      <c r="Q117" s="11">
        <v>34.517512000000004</v>
      </c>
      <c r="R117" s="11">
        <v>55.042608000000001</v>
      </c>
      <c r="S117" s="11">
        <v>114.763994</v>
      </c>
      <c r="T117" s="11">
        <v>144.016536</v>
      </c>
      <c r="U117" s="11">
        <v>81.843682000000001</v>
      </c>
      <c r="V117" s="11">
        <v>57.217368999999998</v>
      </c>
      <c r="W117" s="11">
        <v>39.888759</v>
      </c>
      <c r="X117" s="11">
        <v>28.575792</v>
      </c>
      <c r="Y117" s="11">
        <v>39.592655999999998</v>
      </c>
      <c r="Z117" s="11">
        <v>42.389125</v>
      </c>
      <c r="AA117" s="11">
        <v>17.476963999999999</v>
      </c>
      <c r="AB117" s="11">
        <v>20.601474</v>
      </c>
      <c r="AC117" s="11">
        <v>19.444427999999998</v>
      </c>
      <c r="AD117" s="11">
        <v>38.833530000000003</v>
      </c>
      <c r="AE117" s="11">
        <v>42.778624000000001</v>
      </c>
    </row>
    <row r="118" spans="1:31" ht="13.5" customHeight="1" x14ac:dyDescent="0.15">
      <c r="A118" s="1"/>
      <c r="B118" s="16" t="s">
        <v>413</v>
      </c>
      <c r="C118" s="13">
        <v>0.21816927736379799</v>
      </c>
      <c r="D118" s="14">
        <v>0.17167409349150192</v>
      </c>
      <c r="E118" s="14">
        <v>0.23075436200880201</v>
      </c>
      <c r="F118" s="14">
        <v>0.25607601956356701</v>
      </c>
      <c r="G118" s="14">
        <v>0.80397973268105427</v>
      </c>
      <c r="H118" s="14">
        <v>0.756937275058578</v>
      </c>
      <c r="I118" s="14">
        <v>0.23422941756499588</v>
      </c>
      <c r="J118" s="14">
        <v>0.9583223125498368</v>
      </c>
      <c r="K118" s="14">
        <v>0.78500000000000003</v>
      </c>
      <c r="L118" s="14">
        <v>0.74091899999999999</v>
      </c>
      <c r="M118" s="14">
        <v>0.67047500000000004</v>
      </c>
      <c r="N118" s="14">
        <v>4.8017999999999998E-2</v>
      </c>
      <c r="O118" s="14">
        <v>0.228718</v>
      </c>
      <c r="P118" s="14">
        <v>0.21956800000000001</v>
      </c>
      <c r="Q118" s="14">
        <v>0.12933500000000001</v>
      </c>
      <c r="R118" s="14">
        <v>0.17279</v>
      </c>
      <c r="S118" s="14">
        <v>0.23481399999999999</v>
      </c>
      <c r="T118" s="14">
        <v>0.34013900000000002</v>
      </c>
      <c r="U118" s="14">
        <v>0.190551</v>
      </c>
      <c r="V118" s="14">
        <v>0.35275699999999999</v>
      </c>
      <c r="W118" s="14">
        <v>0.61861299999999997</v>
      </c>
      <c r="X118" s="14">
        <v>0.50211300000000003</v>
      </c>
      <c r="Y118" s="14">
        <v>1.5141999999999999E-2</v>
      </c>
      <c r="Z118" s="14">
        <v>0.52851700000000001</v>
      </c>
      <c r="AA118" s="14">
        <v>0.108851</v>
      </c>
      <c r="AB118" s="14">
        <v>0.280611</v>
      </c>
      <c r="AC118" s="14">
        <v>0.36225499999999999</v>
      </c>
      <c r="AD118" s="14">
        <v>7.6286999999999994E-2</v>
      </c>
      <c r="AE118" s="14">
        <v>0.37006800000000001</v>
      </c>
    </row>
    <row r="119" spans="1:31" ht="13.5" customHeight="1" x14ac:dyDescent="0.15">
      <c r="A119" s="1"/>
      <c r="B119" s="16" t="s">
        <v>414</v>
      </c>
      <c r="C119" s="10">
        <v>270.49213108191782</v>
      </c>
      <c r="D119" s="11">
        <v>265.86446343755898</v>
      </c>
      <c r="E119" s="11">
        <v>265.72180351456899</v>
      </c>
      <c r="F119" s="11">
        <v>290.36864791463398</v>
      </c>
      <c r="G119" s="11">
        <v>398.900662561974</v>
      </c>
      <c r="H119" s="11">
        <v>288.07314556859501</v>
      </c>
      <c r="I119" s="11">
        <v>270.61307505189103</v>
      </c>
      <c r="J119" s="11">
        <v>279.707868447284</v>
      </c>
      <c r="K119" s="11">
        <v>250.178</v>
      </c>
      <c r="L119" s="11">
        <v>261.68534799999998</v>
      </c>
      <c r="M119" s="11">
        <v>251.60314</v>
      </c>
      <c r="N119" s="11">
        <v>236.77687700000001</v>
      </c>
      <c r="O119" s="11">
        <v>477.64138100000002</v>
      </c>
      <c r="P119" s="11">
        <v>623.30106799999999</v>
      </c>
      <c r="Q119" s="11">
        <v>817.88946699999997</v>
      </c>
      <c r="R119" s="11">
        <v>943.13717499999996</v>
      </c>
      <c r="S119" s="11">
        <v>999.32063900000003</v>
      </c>
      <c r="T119" s="11">
        <v>1579.3386069999999</v>
      </c>
      <c r="U119" s="11">
        <v>1023.939165</v>
      </c>
      <c r="V119" s="11">
        <v>1125.4524919999999</v>
      </c>
      <c r="W119" s="11">
        <v>2188.7796680000001</v>
      </c>
      <c r="X119" s="11">
        <v>1699.725205</v>
      </c>
      <c r="Y119" s="11">
        <v>1844.1454590000001</v>
      </c>
      <c r="Z119" s="11">
        <v>1922.371883</v>
      </c>
      <c r="AA119" s="11">
        <v>1805.802874</v>
      </c>
      <c r="AB119" s="11">
        <v>1123.968024</v>
      </c>
      <c r="AC119" s="11">
        <v>1378.279354</v>
      </c>
      <c r="AD119" s="11">
        <v>1352.086022</v>
      </c>
      <c r="AE119" s="11">
        <v>1467.305699</v>
      </c>
    </row>
    <row r="120" spans="1:31" ht="13.5" customHeight="1" x14ac:dyDescent="0.15">
      <c r="A120" s="1"/>
      <c r="B120" s="16" t="s">
        <v>415</v>
      </c>
      <c r="C120" s="13"/>
      <c r="D120" s="14"/>
      <c r="E120" s="14">
        <v>2.7910079994338783</v>
      </c>
      <c r="F120" s="14">
        <v>4.1671971857702603</v>
      </c>
      <c r="G120" s="14">
        <v>6.4254026810029092</v>
      </c>
      <c r="H120" s="14">
        <v>30.9333547379508</v>
      </c>
      <c r="I120" s="14">
        <v>23.592947402493202</v>
      </c>
      <c r="J120" s="14">
        <v>20.410004310506501</v>
      </c>
      <c r="K120" s="14">
        <v>22.356000000000002</v>
      </c>
      <c r="L120" s="14">
        <v>23.747060000000001</v>
      </c>
      <c r="M120" s="14">
        <v>20.806708</v>
      </c>
      <c r="N120" s="14">
        <v>15.370668</v>
      </c>
      <c r="O120" s="14">
        <v>23.948729</v>
      </c>
      <c r="P120" s="14">
        <v>22.566496999999998</v>
      </c>
      <c r="Q120" s="14">
        <v>34.015298999999999</v>
      </c>
      <c r="R120" s="14">
        <v>42.180518999999997</v>
      </c>
      <c r="S120" s="14">
        <v>73.778216</v>
      </c>
      <c r="T120" s="14">
        <v>54.368856999999998</v>
      </c>
      <c r="U120" s="14">
        <v>26.625145</v>
      </c>
      <c r="V120" s="14">
        <v>73.116035999999994</v>
      </c>
      <c r="W120" s="14">
        <v>192.35578000000001</v>
      </c>
      <c r="X120" s="14">
        <v>236.10969800000001</v>
      </c>
      <c r="Y120" s="14">
        <v>164.848243</v>
      </c>
      <c r="Z120" s="14">
        <v>125.143276</v>
      </c>
      <c r="AA120" s="14">
        <v>93.090176999999997</v>
      </c>
      <c r="AB120" s="14">
        <v>93.871010999999996</v>
      </c>
      <c r="AC120" s="14">
        <v>74.100566999999998</v>
      </c>
      <c r="AD120" s="14">
        <v>75.507209000000003</v>
      </c>
      <c r="AE120" s="14">
        <v>55.736669999999997</v>
      </c>
    </row>
    <row r="121" spans="1:31" ht="13.5" customHeight="1" x14ac:dyDescent="0.15">
      <c r="A121" s="1"/>
      <c r="B121" s="16" t="s">
        <v>416</v>
      </c>
      <c r="C121" s="10">
        <v>901.96251327161804</v>
      </c>
      <c r="D121" s="11">
        <v>725.68953675402497</v>
      </c>
      <c r="E121" s="11">
        <v>795.03521850338439</v>
      </c>
      <c r="F121" s="11">
        <v>827.66391973648251</v>
      </c>
      <c r="G121" s="11">
        <v>814.6223087729195</v>
      </c>
      <c r="H121" s="11">
        <v>723.47489940963078</v>
      </c>
      <c r="I121" s="11">
        <v>685.271024668623</v>
      </c>
      <c r="J121" s="11">
        <v>496.42766558462102</v>
      </c>
      <c r="K121" s="11">
        <v>498.84300000000002</v>
      </c>
      <c r="L121" s="11">
        <v>502.336207</v>
      </c>
      <c r="M121" s="11">
        <v>353.259119</v>
      </c>
      <c r="N121" s="11">
        <v>285.75137100000001</v>
      </c>
      <c r="O121" s="11">
        <v>306.82364699999999</v>
      </c>
      <c r="P121" s="11">
        <v>445.20047799999998</v>
      </c>
      <c r="Q121" s="11">
        <v>525.32948999999996</v>
      </c>
      <c r="R121" s="11">
        <v>453.32450799999998</v>
      </c>
      <c r="S121" s="11">
        <v>682.22587399999998</v>
      </c>
      <c r="T121" s="11">
        <v>774.128469</v>
      </c>
      <c r="U121" s="11">
        <v>697.81488400000001</v>
      </c>
      <c r="V121" s="11">
        <v>1130.5619730000001</v>
      </c>
      <c r="W121" s="11">
        <v>999.98351400000001</v>
      </c>
      <c r="X121" s="11">
        <v>403.05295699999999</v>
      </c>
      <c r="Y121" s="11">
        <v>339.91511000000003</v>
      </c>
      <c r="Z121" s="11">
        <v>372.18730699999998</v>
      </c>
      <c r="AA121" s="11">
        <v>351.21695399999999</v>
      </c>
      <c r="AB121" s="11">
        <v>319.00791900000002</v>
      </c>
      <c r="AC121" s="11">
        <v>428.567544</v>
      </c>
      <c r="AD121" s="11">
        <v>477.91116299999999</v>
      </c>
      <c r="AE121" s="11">
        <v>215.256822</v>
      </c>
    </row>
    <row r="122" spans="1:31" ht="13.5" customHeight="1" x14ac:dyDescent="0.15">
      <c r="A122" s="1"/>
      <c r="B122" s="16" t="s">
        <v>417</v>
      </c>
      <c r="C122" s="13">
        <v>2.5100018838324201</v>
      </c>
      <c r="D122" s="14">
        <v>0.30538904256129523</v>
      </c>
      <c r="E122" s="14">
        <v>0.39599308620147999</v>
      </c>
      <c r="F122" s="14">
        <v>0.14620231106314299</v>
      </c>
      <c r="G122" s="14">
        <v>0.42465553474907675</v>
      </c>
      <c r="H122" s="14">
        <v>0.39555462842882699</v>
      </c>
      <c r="I122" s="14">
        <v>6.8687814464148502</v>
      </c>
      <c r="J122" s="14">
        <v>79.465795705432242</v>
      </c>
      <c r="K122" s="14">
        <v>90.292000000000002</v>
      </c>
      <c r="L122" s="14">
        <v>42.557206000000001</v>
      </c>
      <c r="M122" s="14">
        <v>0.38275500000000001</v>
      </c>
      <c r="N122" s="14">
        <v>5.0268969999999999</v>
      </c>
      <c r="O122" s="14">
        <v>11.451309999999999</v>
      </c>
      <c r="P122" s="14">
        <v>2.5740069999999999</v>
      </c>
      <c r="Q122" s="14">
        <v>2.1647780000000001</v>
      </c>
      <c r="R122" s="14">
        <v>13.973018</v>
      </c>
      <c r="S122" s="14">
        <v>56.692642999999997</v>
      </c>
      <c r="T122" s="14">
        <v>198.77727200000001</v>
      </c>
      <c r="U122" s="14">
        <v>117.568487</v>
      </c>
      <c r="V122" s="14">
        <v>209.42970299999999</v>
      </c>
      <c r="W122" s="14">
        <v>499.77734400000003</v>
      </c>
      <c r="X122" s="14">
        <v>655.79300599999999</v>
      </c>
      <c r="Y122" s="14">
        <v>594.93525799999998</v>
      </c>
      <c r="Z122" s="14">
        <v>571.60488299999997</v>
      </c>
      <c r="AA122" s="14">
        <v>497.69589100000002</v>
      </c>
      <c r="AB122" s="14">
        <v>647.18536200000005</v>
      </c>
      <c r="AC122" s="14">
        <v>1094.9929529999999</v>
      </c>
      <c r="AD122" s="14">
        <v>1260.9737829999999</v>
      </c>
      <c r="AE122" s="14">
        <v>738.93147699999997</v>
      </c>
    </row>
    <row r="123" spans="1:31" ht="13.5" customHeight="1" x14ac:dyDescent="0.15">
      <c r="A123" s="1"/>
      <c r="B123" s="16" t="s">
        <v>418</v>
      </c>
      <c r="C123" s="10">
        <v>23.110899833260603</v>
      </c>
      <c r="D123" s="11">
        <v>8.046455328702681</v>
      </c>
      <c r="E123" s="11">
        <v>7.2559950208826995</v>
      </c>
      <c r="F123" s="11">
        <v>8.8240845556328669</v>
      </c>
      <c r="G123" s="11">
        <v>9.6936991279971014</v>
      </c>
      <c r="H123" s="11">
        <v>8.5523980976023601</v>
      </c>
      <c r="I123" s="11">
        <v>16.507536577492601</v>
      </c>
      <c r="J123" s="11">
        <v>16.589891421577601</v>
      </c>
      <c r="K123" s="11">
        <v>15.243</v>
      </c>
      <c r="L123" s="11">
        <v>13.472829000000001</v>
      </c>
      <c r="M123" s="11">
        <v>26.806059999999999</v>
      </c>
      <c r="N123" s="11">
        <v>28.631322999999998</v>
      </c>
      <c r="O123" s="11">
        <v>21.974162</v>
      </c>
      <c r="P123" s="11">
        <v>89.775353999999993</v>
      </c>
      <c r="Q123" s="11">
        <v>170.6962</v>
      </c>
      <c r="R123" s="11">
        <v>31.141099000000001</v>
      </c>
      <c r="S123" s="11">
        <v>35.183855000000001</v>
      </c>
      <c r="T123" s="11">
        <v>50.178455999999997</v>
      </c>
      <c r="U123" s="11">
        <v>44.464986000000003</v>
      </c>
      <c r="V123" s="11">
        <v>32.536506000000003</v>
      </c>
      <c r="W123" s="11">
        <v>18.265374999999999</v>
      </c>
      <c r="X123" s="11">
        <v>20.501892000000002</v>
      </c>
      <c r="Y123" s="11">
        <v>94.215349000000003</v>
      </c>
      <c r="Z123" s="11">
        <v>20.765910000000002</v>
      </c>
      <c r="AA123" s="11">
        <v>27.142302000000001</v>
      </c>
      <c r="AB123" s="11">
        <v>24.540482999999998</v>
      </c>
      <c r="AC123" s="11">
        <v>26.548911</v>
      </c>
      <c r="AD123" s="11">
        <v>26.755220999999999</v>
      </c>
      <c r="AE123" s="11">
        <v>28.341709999999999</v>
      </c>
    </row>
    <row r="124" spans="1:31" ht="13.5" customHeight="1" x14ac:dyDescent="0.15">
      <c r="A124" s="1"/>
      <c r="B124" s="16" t="s">
        <v>419</v>
      </c>
      <c r="C124" s="13"/>
      <c r="D124" s="14"/>
      <c r="E124" s="14">
        <v>98.305869010680851</v>
      </c>
      <c r="F124" s="14">
        <v>83.930367124925525</v>
      </c>
      <c r="G124" s="14">
        <v>95.922973849079938</v>
      </c>
      <c r="H124" s="14">
        <v>84.391105421136501</v>
      </c>
      <c r="I124" s="14">
        <v>298.71825966268801</v>
      </c>
      <c r="J124" s="14">
        <v>358.26687311607486</v>
      </c>
      <c r="K124" s="14">
        <v>592.86500000000001</v>
      </c>
      <c r="L124" s="14">
        <v>933.17254500000001</v>
      </c>
      <c r="M124" s="14">
        <v>1030.7424900000001</v>
      </c>
      <c r="N124" s="14">
        <v>1138.6301759999999</v>
      </c>
      <c r="O124" s="14">
        <v>1562.607917</v>
      </c>
      <c r="P124" s="14">
        <v>2498.2436830000001</v>
      </c>
      <c r="Q124" s="14">
        <v>3108.2899699999998</v>
      </c>
      <c r="R124" s="14">
        <v>4087.2949619999999</v>
      </c>
      <c r="S124" s="14">
        <v>4780.5939840000001</v>
      </c>
      <c r="T124" s="14">
        <v>6077.3328160000001</v>
      </c>
      <c r="U124" s="14">
        <v>3127.97208</v>
      </c>
      <c r="V124" s="14">
        <v>4951.3706650000004</v>
      </c>
      <c r="W124" s="14">
        <v>5893.0872719999998</v>
      </c>
      <c r="X124" s="14">
        <v>5009.2434050000002</v>
      </c>
      <c r="Y124" s="14">
        <v>5900.1321459999999</v>
      </c>
      <c r="Z124" s="14">
        <v>5772.2941410000003</v>
      </c>
      <c r="AA124" s="14">
        <v>3069.1845800000001</v>
      </c>
      <c r="AB124" s="14">
        <v>3116.446821</v>
      </c>
      <c r="AC124" s="14">
        <v>3969.0273480000001</v>
      </c>
      <c r="AD124" s="14">
        <v>4355.381343</v>
      </c>
      <c r="AE124" s="14">
        <v>3448.1788980000001</v>
      </c>
    </row>
    <row r="125" spans="1:31" ht="13.5" customHeight="1" x14ac:dyDescent="0.15">
      <c r="A125" s="1"/>
      <c r="B125" s="16" t="s">
        <v>420</v>
      </c>
      <c r="C125" s="10">
        <v>4.6519650654082128</v>
      </c>
      <c r="D125" s="11">
        <v>62.831154590972289</v>
      </c>
      <c r="E125" s="11">
        <v>37.805526107018011</v>
      </c>
      <c r="F125" s="11">
        <v>151.8803293513829</v>
      </c>
      <c r="G125" s="11">
        <v>116.18036637301705</v>
      </c>
      <c r="H125" s="11">
        <v>149.38522698956498</v>
      </c>
      <c r="I125" s="11">
        <v>99.395851564128762</v>
      </c>
      <c r="J125" s="11">
        <v>80.192232872057289</v>
      </c>
      <c r="K125" s="11">
        <v>96.337000000000003</v>
      </c>
      <c r="L125" s="11">
        <v>130.609723</v>
      </c>
      <c r="M125" s="11">
        <v>30.719954999999999</v>
      </c>
      <c r="N125" s="11">
        <v>51.940455</v>
      </c>
      <c r="O125" s="11">
        <v>88.329814999999996</v>
      </c>
      <c r="P125" s="11">
        <v>78.739339999999999</v>
      </c>
      <c r="Q125" s="11">
        <v>28.863990999999999</v>
      </c>
      <c r="R125" s="11">
        <v>34.574108000000003</v>
      </c>
      <c r="S125" s="11">
        <v>61.446337</v>
      </c>
      <c r="T125" s="11">
        <v>212.21685099999999</v>
      </c>
      <c r="U125" s="11">
        <v>126.80935700000001</v>
      </c>
      <c r="V125" s="11">
        <v>78.128410000000002</v>
      </c>
      <c r="W125" s="11">
        <v>131.48464300000001</v>
      </c>
      <c r="X125" s="11">
        <v>345.19700699999999</v>
      </c>
      <c r="Y125" s="11">
        <v>500.18804</v>
      </c>
      <c r="Z125" s="11">
        <v>180.431973</v>
      </c>
      <c r="AA125" s="11">
        <v>64.907866999999996</v>
      </c>
      <c r="AB125" s="11">
        <v>10.673006000000001</v>
      </c>
      <c r="AC125" s="11">
        <v>51.677829000000003</v>
      </c>
      <c r="AD125" s="11">
        <v>64.14864</v>
      </c>
      <c r="AE125" s="11">
        <v>89.934138000000004</v>
      </c>
    </row>
    <row r="126" spans="1:31" ht="13.5" customHeight="1" x14ac:dyDescent="0.15">
      <c r="A126" s="1"/>
      <c r="B126" s="16" t="s">
        <v>421</v>
      </c>
      <c r="C126" s="13"/>
      <c r="D126" s="14"/>
      <c r="E126" s="14"/>
      <c r="F126" s="14">
        <v>7.9470636487783395</v>
      </c>
      <c r="G126" s="14">
        <v>23.676727431573301</v>
      </c>
      <c r="H126" s="14">
        <v>30.379424583299301</v>
      </c>
      <c r="I126" s="14">
        <v>33.801598353048021</v>
      </c>
      <c r="J126" s="14">
        <v>199.51019306821001</v>
      </c>
      <c r="K126" s="14">
        <v>130.81100000000001</v>
      </c>
      <c r="L126" s="14">
        <v>112.64785500000001</v>
      </c>
      <c r="M126" s="14">
        <v>97.497420000000005</v>
      </c>
      <c r="N126" s="14">
        <v>3.5806969999999998</v>
      </c>
      <c r="O126" s="14">
        <v>3.9345680000000001</v>
      </c>
      <c r="P126" s="14">
        <v>3.5699339999999999</v>
      </c>
      <c r="Q126" s="14">
        <v>3.836856</v>
      </c>
      <c r="R126" s="14">
        <v>5.9723839999999999</v>
      </c>
      <c r="S126" s="14">
        <v>9.0996710000000007</v>
      </c>
      <c r="T126" s="14">
        <v>10.657697000000001</v>
      </c>
      <c r="U126" s="14">
        <v>7.1124900000000002</v>
      </c>
      <c r="V126" s="14">
        <v>7.1547140000000002</v>
      </c>
      <c r="W126" s="14">
        <v>17.22888</v>
      </c>
      <c r="X126" s="14">
        <v>19.377948</v>
      </c>
      <c r="Y126" s="14">
        <v>16.25665</v>
      </c>
      <c r="Z126" s="14">
        <v>16.547678000000001</v>
      </c>
      <c r="AA126" s="14">
        <v>14.305937</v>
      </c>
      <c r="AB126" s="14">
        <v>17.121699</v>
      </c>
      <c r="AC126" s="14">
        <v>15.598471999999999</v>
      </c>
      <c r="AD126" s="14">
        <v>16.006772999999999</v>
      </c>
      <c r="AE126" s="14">
        <v>19.711134999999999</v>
      </c>
    </row>
    <row r="127" spans="1:31" ht="13.5" customHeight="1" x14ac:dyDescent="0.15">
      <c r="A127" s="1"/>
      <c r="B127" s="16" t="s">
        <v>422</v>
      </c>
      <c r="C127" s="10">
        <v>14.8803659796337</v>
      </c>
      <c r="D127" s="11">
        <v>14.8110639248528</v>
      </c>
      <c r="E127" s="11">
        <v>10.3380776775331</v>
      </c>
      <c r="F127" s="11">
        <v>15.0658328449283</v>
      </c>
      <c r="G127" s="11">
        <v>20.675730414952003</v>
      </c>
      <c r="H127" s="11">
        <v>19.842151255939189</v>
      </c>
      <c r="I127" s="11">
        <v>19.373374171551998</v>
      </c>
      <c r="J127" s="11">
        <v>21.828284315414297</v>
      </c>
      <c r="K127" s="11">
        <v>17.922000000000001</v>
      </c>
      <c r="L127" s="11">
        <v>17.597631</v>
      </c>
      <c r="M127" s="11">
        <v>14.248716999999999</v>
      </c>
      <c r="N127" s="11">
        <v>16.759989000000001</v>
      </c>
      <c r="O127" s="11">
        <v>25.899698000000001</v>
      </c>
      <c r="P127" s="11">
        <v>28.427368000000001</v>
      </c>
      <c r="Q127" s="11">
        <v>21.413309000000002</v>
      </c>
      <c r="R127" s="11">
        <v>21.446684999999999</v>
      </c>
      <c r="S127" s="11">
        <v>35.526353999999998</v>
      </c>
      <c r="T127" s="11">
        <v>43.013111000000002</v>
      </c>
      <c r="U127" s="11">
        <v>34.291589000000002</v>
      </c>
      <c r="V127" s="11">
        <v>55.221724000000002</v>
      </c>
      <c r="W127" s="11">
        <v>54.660021999999998</v>
      </c>
      <c r="X127" s="11">
        <v>56.190638</v>
      </c>
      <c r="Y127" s="11">
        <v>66.698747999999995</v>
      </c>
      <c r="Z127" s="11">
        <v>55.685555999999998</v>
      </c>
      <c r="AA127" s="11">
        <v>51.075231000000002</v>
      </c>
      <c r="AB127" s="11">
        <v>56.168695</v>
      </c>
      <c r="AC127" s="11">
        <v>55.592868000000003</v>
      </c>
      <c r="AD127" s="11">
        <v>47.035026999999999</v>
      </c>
      <c r="AE127" s="11">
        <v>41.718269999999997</v>
      </c>
    </row>
    <row r="128" spans="1:31" ht="13.5" customHeight="1" x14ac:dyDescent="0.15">
      <c r="A128" s="1"/>
      <c r="B128" s="16" t="s">
        <v>423</v>
      </c>
      <c r="C128" s="13">
        <v>2132.7464856766201</v>
      </c>
      <c r="D128" s="14">
        <v>1890.4162828268099</v>
      </c>
      <c r="E128" s="14">
        <v>1587.9132711857289</v>
      </c>
      <c r="F128" s="14">
        <v>1521.2784743919401</v>
      </c>
      <c r="G128" s="14">
        <v>1518.1795250158893</v>
      </c>
      <c r="H128" s="14">
        <v>1989.19898047422</v>
      </c>
      <c r="I128" s="14">
        <v>1796.5660368134602</v>
      </c>
      <c r="J128" s="14">
        <v>1350.4235769584711</v>
      </c>
      <c r="K128" s="14">
        <v>1941.056</v>
      </c>
      <c r="L128" s="14">
        <v>2677.0688759999998</v>
      </c>
      <c r="M128" s="14">
        <v>1923.0300119999999</v>
      </c>
      <c r="N128" s="14">
        <v>1529.8699409999999</v>
      </c>
      <c r="O128" s="14">
        <v>2055.8896199999999</v>
      </c>
      <c r="P128" s="14">
        <v>3525.5951289999998</v>
      </c>
      <c r="Q128" s="14">
        <v>4915.5507740000003</v>
      </c>
      <c r="R128" s="14">
        <v>6200.7063269999999</v>
      </c>
      <c r="S128" s="14">
        <v>5785.8064809999996</v>
      </c>
      <c r="T128" s="14">
        <v>8160.7252120000003</v>
      </c>
      <c r="U128" s="14">
        <v>3946.5566100000001</v>
      </c>
      <c r="V128" s="14">
        <v>4101.6290879999997</v>
      </c>
      <c r="W128" s="14">
        <v>2752.528084</v>
      </c>
      <c r="X128" s="14">
        <v>7138.3427089999996</v>
      </c>
      <c r="Y128" s="14">
        <v>6175.210161</v>
      </c>
      <c r="Z128" s="14">
        <v>2246.0653400000001</v>
      </c>
      <c r="AA128" s="14">
        <v>1335.1236369999999</v>
      </c>
      <c r="AB128" s="14">
        <v>610.33567900000003</v>
      </c>
      <c r="AC128" s="14">
        <v>2839.8290710000001</v>
      </c>
      <c r="AD128" s="14">
        <v>4069.9180620000002</v>
      </c>
      <c r="AE128" s="14">
        <v>4386.7434480000002</v>
      </c>
    </row>
    <row r="129" spans="1:31" ht="13.5" customHeight="1" x14ac:dyDescent="0.15">
      <c r="A129" s="1"/>
      <c r="B129" s="16" t="s">
        <v>424</v>
      </c>
      <c r="C129" s="10">
        <v>11.896362041164899</v>
      </c>
      <c r="D129" s="11">
        <v>11.2114527624583</v>
      </c>
      <c r="E129" s="11">
        <v>7.5768062639038973</v>
      </c>
      <c r="F129" s="11">
        <v>12.930461196663501</v>
      </c>
      <c r="G129" s="11">
        <v>24.035950255793299</v>
      </c>
      <c r="H129" s="11">
        <v>22.4740067149209</v>
      </c>
      <c r="I129" s="11">
        <v>25.665471967491307</v>
      </c>
      <c r="J129" s="11">
        <v>23.995771006324514</v>
      </c>
      <c r="K129" s="11">
        <v>23.46</v>
      </c>
      <c r="L129" s="11">
        <v>19.966857999999998</v>
      </c>
      <c r="M129" s="11">
        <v>21.297232999999999</v>
      </c>
      <c r="N129" s="11">
        <v>20.625869000000002</v>
      </c>
      <c r="O129" s="11">
        <v>26.550177000000001</v>
      </c>
      <c r="P129" s="11">
        <v>42.051124000000002</v>
      </c>
      <c r="Q129" s="11">
        <v>42.360694000000002</v>
      </c>
      <c r="R129" s="11">
        <v>44.670366999999999</v>
      </c>
      <c r="S129" s="11">
        <v>56.374575999999998</v>
      </c>
      <c r="T129" s="11">
        <v>69.740111999999996</v>
      </c>
      <c r="U129" s="11">
        <v>37.584040000000002</v>
      </c>
      <c r="V129" s="11">
        <v>35.394755000000004</v>
      </c>
      <c r="W129" s="11">
        <v>49.713689000000002</v>
      </c>
      <c r="X129" s="11">
        <v>67.592687999999995</v>
      </c>
      <c r="Y129" s="11">
        <v>55.653139000000003</v>
      </c>
      <c r="Z129" s="11">
        <v>65.627511999999996</v>
      </c>
      <c r="AA129" s="11">
        <v>38.608286999999997</v>
      </c>
      <c r="AB129" s="11">
        <v>26.607973000000001</v>
      </c>
      <c r="AC129" s="11">
        <v>52.564224000000003</v>
      </c>
      <c r="AD129" s="11">
        <v>32.424627999999998</v>
      </c>
      <c r="AE129" s="11">
        <v>25.003924999999999</v>
      </c>
    </row>
    <row r="130" spans="1:31" ht="13.5" customHeight="1" x14ac:dyDescent="0.15">
      <c r="A130" s="1"/>
      <c r="B130" s="16" t="s">
        <v>425</v>
      </c>
      <c r="C130" s="13">
        <v>538.76934295629837</v>
      </c>
      <c r="D130" s="14">
        <v>582.460363708317</v>
      </c>
      <c r="E130" s="14">
        <v>541.32670518149689</v>
      </c>
      <c r="F130" s="14">
        <v>558.22025815184827</v>
      </c>
      <c r="G130" s="14">
        <v>662.17811571535879</v>
      </c>
      <c r="H130" s="14">
        <v>629.51557234149595</v>
      </c>
      <c r="I130" s="14">
        <v>533.51659305984595</v>
      </c>
      <c r="J130" s="14">
        <v>532.36296307052908</v>
      </c>
      <c r="K130" s="14">
        <v>543.80999999999995</v>
      </c>
      <c r="L130" s="14">
        <v>432.57574199999999</v>
      </c>
      <c r="M130" s="14">
        <v>406.87843700000002</v>
      </c>
      <c r="N130" s="14">
        <v>409.32709799999998</v>
      </c>
      <c r="O130" s="14">
        <v>423.03346900000003</v>
      </c>
      <c r="P130" s="14">
        <v>443.16812399999998</v>
      </c>
      <c r="Q130" s="14">
        <v>454.120654</v>
      </c>
      <c r="R130" s="14">
        <v>516.71798999999999</v>
      </c>
      <c r="S130" s="14">
        <v>546.62069799999995</v>
      </c>
      <c r="T130" s="14">
        <v>585.36953500000004</v>
      </c>
      <c r="U130" s="14">
        <v>526.06001000000003</v>
      </c>
      <c r="V130" s="14">
        <v>595.26642500000003</v>
      </c>
      <c r="W130" s="14">
        <v>765.71699999999998</v>
      </c>
      <c r="X130" s="14">
        <v>750.31410500000004</v>
      </c>
      <c r="Y130" s="14">
        <v>800.71733600000005</v>
      </c>
      <c r="Z130" s="14">
        <v>786.12021800000002</v>
      </c>
      <c r="AA130" s="14">
        <v>744.13662499999998</v>
      </c>
      <c r="AB130" s="14">
        <v>728.07427900000005</v>
      </c>
      <c r="AC130" s="14">
        <v>727.86075000000005</v>
      </c>
      <c r="AD130" s="14">
        <v>815.05523100000005</v>
      </c>
      <c r="AE130" s="14">
        <v>835.90303500000005</v>
      </c>
    </row>
    <row r="131" spans="1:31" ht="13.5" customHeight="1" x14ac:dyDescent="0.15">
      <c r="A131" s="1"/>
      <c r="B131" s="16" t="s">
        <v>426</v>
      </c>
      <c r="C131" s="10">
        <v>7.7136119370475198</v>
      </c>
      <c r="D131" s="11">
        <v>22.029763431416612</v>
      </c>
      <c r="E131" s="11">
        <v>7.413103899938088</v>
      </c>
      <c r="F131" s="11">
        <v>8.8817226505367426</v>
      </c>
      <c r="G131" s="11">
        <v>6.68415328331242</v>
      </c>
      <c r="H131" s="11">
        <v>10.629266209307199</v>
      </c>
      <c r="I131" s="11">
        <v>12.8865260916927</v>
      </c>
      <c r="J131" s="11">
        <v>11.714341412131805</v>
      </c>
      <c r="K131" s="11">
        <v>10.010999999999999</v>
      </c>
      <c r="L131" s="11">
        <v>8.8146529999999998</v>
      </c>
      <c r="M131" s="11">
        <v>12.190200000000001</v>
      </c>
      <c r="N131" s="11">
        <v>9.4833420000000004</v>
      </c>
      <c r="O131" s="11">
        <v>9.8484540000000003</v>
      </c>
      <c r="P131" s="11">
        <v>14.4489</v>
      </c>
      <c r="Q131" s="11">
        <v>14.603365</v>
      </c>
      <c r="R131" s="11">
        <v>29.871839999999999</v>
      </c>
      <c r="S131" s="11">
        <v>26.405961000000001</v>
      </c>
      <c r="T131" s="11">
        <v>17.725784999999998</v>
      </c>
      <c r="U131" s="11">
        <v>19.091875000000002</v>
      </c>
      <c r="V131" s="11">
        <v>22.5397</v>
      </c>
      <c r="W131" s="11">
        <v>48.553980000000003</v>
      </c>
      <c r="X131" s="11">
        <v>64.762416000000002</v>
      </c>
      <c r="Y131" s="11">
        <v>61.603299</v>
      </c>
      <c r="Z131" s="11">
        <v>63.953487000000003</v>
      </c>
      <c r="AA131" s="11">
        <v>37.653077000000003</v>
      </c>
      <c r="AB131" s="11">
        <v>29.237302</v>
      </c>
      <c r="AC131" s="11">
        <v>30.079951000000001</v>
      </c>
      <c r="AD131" s="11">
        <v>42.085759000000003</v>
      </c>
      <c r="AE131" s="11">
        <v>34.39969</v>
      </c>
    </row>
    <row r="132" spans="1:31" ht="13.5" customHeight="1" x14ac:dyDescent="0.15">
      <c r="A132" s="1"/>
      <c r="B132" s="16" t="s">
        <v>427</v>
      </c>
      <c r="C132" s="13">
        <v>557.08892611219051</v>
      </c>
      <c r="D132" s="14">
        <v>545.73818036646833</v>
      </c>
      <c r="E132" s="14">
        <v>574.23383429088813</v>
      </c>
      <c r="F132" s="14">
        <v>581.17370152800277</v>
      </c>
      <c r="G132" s="14">
        <v>634.30557938798256</v>
      </c>
      <c r="H132" s="14">
        <v>629.31760340881533</v>
      </c>
      <c r="I132" s="14">
        <v>587.63822685583614</v>
      </c>
      <c r="J132" s="14">
        <v>581.13504117788636</v>
      </c>
      <c r="K132" s="14">
        <v>538.83399999999995</v>
      </c>
      <c r="L132" s="14">
        <v>496.46422999999999</v>
      </c>
      <c r="M132" s="14">
        <v>494.54801099999997</v>
      </c>
      <c r="N132" s="14">
        <v>504.74055299999998</v>
      </c>
      <c r="O132" s="14">
        <v>623.315338</v>
      </c>
      <c r="P132" s="14">
        <v>727.59681499999999</v>
      </c>
      <c r="Q132" s="14">
        <v>663.46818699999994</v>
      </c>
      <c r="R132" s="14">
        <v>703.00550199999998</v>
      </c>
      <c r="S132" s="14">
        <v>801.95936700000004</v>
      </c>
      <c r="T132" s="14">
        <v>909.18005400000004</v>
      </c>
      <c r="U132" s="14">
        <v>831.87674900000002</v>
      </c>
      <c r="V132" s="14">
        <v>990.776702</v>
      </c>
      <c r="W132" s="14">
        <v>1416.2382769999999</v>
      </c>
      <c r="X132" s="14">
        <v>1089.7883529999999</v>
      </c>
      <c r="Y132" s="14">
        <v>1232.858874</v>
      </c>
      <c r="Z132" s="14">
        <v>1466.446285</v>
      </c>
      <c r="AA132" s="14">
        <v>1380.83591</v>
      </c>
      <c r="AB132" s="14">
        <v>1398.720284</v>
      </c>
      <c r="AC132" s="14">
        <v>1467.5054680000001</v>
      </c>
      <c r="AD132" s="14">
        <v>1575.3903749999999</v>
      </c>
      <c r="AE132" s="14">
        <v>1621.95596</v>
      </c>
    </row>
    <row r="133" spans="1:31" ht="13.5" customHeight="1" x14ac:dyDescent="0.15">
      <c r="A133" s="1"/>
      <c r="B133" s="16" t="s">
        <v>428</v>
      </c>
      <c r="C133" s="10">
        <v>14.7788544441095</v>
      </c>
      <c r="D133" s="11">
        <v>15.4904472539694</v>
      </c>
      <c r="E133" s="11">
        <v>9.0887219492221849</v>
      </c>
      <c r="F133" s="11">
        <v>6.2452880330380207</v>
      </c>
      <c r="G133" s="11">
        <v>4.2023578567005035</v>
      </c>
      <c r="H133" s="11">
        <v>3.901848695951311</v>
      </c>
      <c r="I133" s="11">
        <v>5.0304718146159972</v>
      </c>
      <c r="J133" s="11">
        <v>7.0078873760355407</v>
      </c>
      <c r="K133" s="11">
        <v>6.0750000000000002</v>
      </c>
      <c r="L133" s="11">
        <v>12.096907</v>
      </c>
      <c r="M133" s="11">
        <v>4.1055590000000004</v>
      </c>
      <c r="N133" s="11">
        <v>15.412986</v>
      </c>
      <c r="O133" s="11">
        <v>26.465236000000001</v>
      </c>
      <c r="P133" s="11">
        <v>163.11891299999999</v>
      </c>
      <c r="Q133" s="11">
        <v>111.80712200000001</v>
      </c>
      <c r="R133" s="11">
        <v>19.858236999999999</v>
      </c>
      <c r="S133" s="11">
        <v>45.547417000000003</v>
      </c>
      <c r="T133" s="11">
        <v>75.988342000000003</v>
      </c>
      <c r="U133" s="11">
        <v>98.642379000000005</v>
      </c>
      <c r="V133" s="11">
        <v>185.86903599999999</v>
      </c>
      <c r="W133" s="11">
        <v>143.496826</v>
      </c>
      <c r="X133" s="11">
        <v>317.41957500000001</v>
      </c>
      <c r="Y133" s="11">
        <v>280.74323800000002</v>
      </c>
      <c r="Z133" s="11">
        <v>154.37950900000001</v>
      </c>
      <c r="AA133" s="11">
        <v>169.774225</v>
      </c>
      <c r="AB133" s="11">
        <v>412.21856500000001</v>
      </c>
      <c r="AC133" s="11">
        <v>354.75176800000003</v>
      </c>
      <c r="AD133" s="11">
        <v>320.15583500000002</v>
      </c>
      <c r="AE133" s="11">
        <v>293.83459900000003</v>
      </c>
    </row>
    <row r="134" spans="1:31" ht="13.5" customHeight="1" x14ac:dyDescent="0.15">
      <c r="A134" s="1"/>
      <c r="B134" s="16" t="s">
        <v>429</v>
      </c>
      <c r="C134" s="13">
        <v>1250.7337361858301</v>
      </c>
      <c r="D134" s="14">
        <v>1278.3354703537</v>
      </c>
      <c r="E134" s="14">
        <v>1313.1395507826801</v>
      </c>
      <c r="F134" s="14">
        <v>947.894276000133</v>
      </c>
      <c r="G134" s="14">
        <v>876.65465431366101</v>
      </c>
      <c r="H134" s="14">
        <v>931.80625365182595</v>
      </c>
      <c r="I134" s="14">
        <v>862.60423982212183</v>
      </c>
      <c r="J134" s="14">
        <v>579.49543726013292</v>
      </c>
      <c r="K134" s="14">
        <v>651.38199999999995</v>
      </c>
      <c r="L134" s="14">
        <v>947.07512899999995</v>
      </c>
      <c r="M134" s="14">
        <v>774.89995299999998</v>
      </c>
      <c r="N134" s="14">
        <v>726.95116599999994</v>
      </c>
      <c r="O134" s="14">
        <v>955.35600399999998</v>
      </c>
      <c r="P134" s="14">
        <v>1283.068685</v>
      </c>
      <c r="Q134" s="14">
        <v>1956.4620199999999</v>
      </c>
      <c r="R134" s="14">
        <v>1683.2870270000001</v>
      </c>
      <c r="S134" s="14">
        <v>1220.6903110000001</v>
      </c>
      <c r="T134" s="14">
        <v>1998.4547150000001</v>
      </c>
      <c r="U134" s="14">
        <v>737.63377400000002</v>
      </c>
      <c r="V134" s="14">
        <v>603.38661000000002</v>
      </c>
      <c r="W134" s="14">
        <v>944.38830900000005</v>
      </c>
      <c r="X134" s="14">
        <v>1881.817554</v>
      </c>
      <c r="Y134" s="14">
        <v>1926.873869</v>
      </c>
      <c r="Z134" s="14">
        <v>1214.387019</v>
      </c>
      <c r="AA134" s="14">
        <v>772.22873000000004</v>
      </c>
      <c r="AB134" s="14">
        <v>482.33201800000001</v>
      </c>
      <c r="AC134" s="14">
        <v>642.98946000000001</v>
      </c>
      <c r="AD134" s="14">
        <v>1041.4327430000001</v>
      </c>
      <c r="AE134" s="14">
        <v>990.42809</v>
      </c>
    </row>
    <row r="135" spans="1:31" ht="13.5" customHeight="1" x14ac:dyDescent="0.15">
      <c r="A135" s="1"/>
      <c r="B135" s="16" t="s">
        <v>430</v>
      </c>
      <c r="C135" s="10">
        <v>0.38747750138452786</v>
      </c>
      <c r="D135" s="11">
        <v>0.45948774163094797</v>
      </c>
      <c r="E135" s="11">
        <v>7.4204306043168036E-2</v>
      </c>
      <c r="F135" s="11">
        <v>0.6073493270400474</v>
      </c>
      <c r="G135" s="11">
        <v>0.51828048498325996</v>
      </c>
      <c r="H135" s="11">
        <v>0.101309130428601</v>
      </c>
      <c r="I135" s="11">
        <v>0.15348600030270892</v>
      </c>
      <c r="J135" s="11">
        <v>0.14213255029252</v>
      </c>
      <c r="K135" s="11">
        <v>1.5443299535664701E-2</v>
      </c>
      <c r="L135" s="11">
        <v>0.35747499999999999</v>
      </c>
      <c r="M135" s="11">
        <v>0.12610099999999999</v>
      </c>
      <c r="N135" s="11">
        <v>0.253799</v>
      </c>
      <c r="O135" s="11">
        <v>0.21107999999999999</v>
      </c>
      <c r="P135" s="11">
        <v>0.274729</v>
      </c>
      <c r="Q135" s="11">
        <v>0.229269</v>
      </c>
      <c r="R135" s="11">
        <v>0.79461599999999999</v>
      </c>
      <c r="S135" s="11">
        <v>0.25721100000000002</v>
      </c>
      <c r="T135" s="11">
        <v>0.20209099999999999</v>
      </c>
      <c r="U135" s="11">
        <v>0.23393600000000001</v>
      </c>
      <c r="V135" s="11">
        <v>0.43768099999999999</v>
      </c>
      <c r="W135" s="11">
        <v>0.70949099999999998</v>
      </c>
      <c r="X135" s="11">
        <v>0.45331199999999999</v>
      </c>
      <c r="Y135" s="11">
        <v>0.53496100000000002</v>
      </c>
      <c r="Z135" s="11">
        <v>0.62977899999999998</v>
      </c>
      <c r="AA135" s="11">
        <v>0.72712200000000005</v>
      </c>
      <c r="AB135" s="11">
        <v>0.93547899999999995</v>
      </c>
      <c r="AC135" s="11">
        <v>0.981456</v>
      </c>
      <c r="AD135" s="11">
        <v>0.78801500000000002</v>
      </c>
      <c r="AE135" s="11">
        <v>2.6731569999999998</v>
      </c>
    </row>
    <row r="136" spans="1:31" ht="13.5" customHeight="1" x14ac:dyDescent="0.15">
      <c r="A136" s="1"/>
      <c r="B136" s="16" t="s">
        <v>431</v>
      </c>
      <c r="C136" s="13">
        <v>34.5616376255837</v>
      </c>
      <c r="D136" s="14">
        <v>29.132124122129998</v>
      </c>
      <c r="E136" s="14">
        <v>25.809826112585</v>
      </c>
      <c r="F136" s="14">
        <v>25.9119144140979</v>
      </c>
      <c r="G136" s="14">
        <v>30.896681415642298</v>
      </c>
      <c r="H136" s="14">
        <v>22.901566175416303</v>
      </c>
      <c r="I136" s="14">
        <v>43.593683005643598</v>
      </c>
      <c r="J136" s="14">
        <v>31.191539361041901</v>
      </c>
      <c r="K136" s="14">
        <v>32.188000000000002</v>
      </c>
      <c r="L136" s="14">
        <v>46.955607000000001</v>
      </c>
      <c r="M136" s="14">
        <v>29.339390999999999</v>
      </c>
      <c r="N136" s="14">
        <v>34.758077</v>
      </c>
      <c r="O136" s="14">
        <v>35.088374000000002</v>
      </c>
      <c r="P136" s="14">
        <v>39.968547000000001</v>
      </c>
      <c r="Q136" s="14">
        <v>34.582625999999998</v>
      </c>
      <c r="R136" s="14">
        <v>29.570868000000001</v>
      </c>
      <c r="S136" s="14">
        <v>23.155322000000002</v>
      </c>
      <c r="T136" s="14">
        <v>42.117114000000001</v>
      </c>
      <c r="U136" s="14">
        <v>12.516157</v>
      </c>
      <c r="V136" s="14">
        <v>19.315988000000001</v>
      </c>
      <c r="W136" s="14">
        <v>24.387677</v>
      </c>
      <c r="X136" s="14">
        <v>21.429019</v>
      </c>
      <c r="Y136" s="14">
        <v>16.597467999999999</v>
      </c>
      <c r="Z136" s="14">
        <v>17.843444000000002</v>
      </c>
      <c r="AA136" s="14">
        <v>19.989135000000001</v>
      </c>
      <c r="AB136" s="14">
        <v>17.139728000000002</v>
      </c>
      <c r="AC136" s="14">
        <v>21.013538</v>
      </c>
      <c r="AD136" s="14">
        <v>14.100415999999999</v>
      </c>
      <c r="AE136" s="14">
        <v>11.642455999999999</v>
      </c>
    </row>
    <row r="137" spans="1:31" ht="13.5" customHeight="1" x14ac:dyDescent="0.15">
      <c r="A137" s="1"/>
      <c r="B137" s="16" t="s">
        <v>432</v>
      </c>
      <c r="C137" s="10">
        <v>724.15126553353218</v>
      </c>
      <c r="D137" s="11">
        <v>717.90434677631947</v>
      </c>
      <c r="E137" s="11">
        <v>716.75474304678505</v>
      </c>
      <c r="F137" s="11">
        <v>630.28762524496426</v>
      </c>
      <c r="G137" s="11">
        <v>627.26910585872565</v>
      </c>
      <c r="H137" s="11">
        <v>626.95750137796983</v>
      </c>
      <c r="I137" s="11">
        <v>570.96729972384094</v>
      </c>
      <c r="J137" s="11">
        <v>560.16338532412965</v>
      </c>
      <c r="K137" s="11">
        <v>834.62400000000002</v>
      </c>
      <c r="L137" s="11">
        <v>1471.1002189999999</v>
      </c>
      <c r="M137" s="11">
        <v>1278.076266</v>
      </c>
      <c r="N137" s="11">
        <v>1245.3225500000001</v>
      </c>
      <c r="O137" s="11">
        <v>1455.0759860000001</v>
      </c>
      <c r="P137" s="11">
        <v>1097.842958</v>
      </c>
      <c r="Q137" s="11">
        <v>1189.1908989999999</v>
      </c>
      <c r="R137" s="11">
        <v>1630.7024670000001</v>
      </c>
      <c r="S137" s="11">
        <v>1536.741743</v>
      </c>
      <c r="T137" s="11">
        <v>1827.770636</v>
      </c>
      <c r="U137" s="11">
        <v>1152.1346269999999</v>
      </c>
      <c r="V137" s="11">
        <v>1521.128367</v>
      </c>
      <c r="W137" s="11">
        <v>1408.0261579999999</v>
      </c>
      <c r="X137" s="11">
        <v>98.814617999999996</v>
      </c>
      <c r="Y137" s="11">
        <v>20.188562000000001</v>
      </c>
      <c r="Z137" s="11">
        <v>8.4692509999999999</v>
      </c>
      <c r="AA137" s="11">
        <v>11.433384</v>
      </c>
      <c r="AB137" s="11">
        <v>14.704338</v>
      </c>
      <c r="AC137" s="11">
        <v>16.037206999999999</v>
      </c>
      <c r="AD137" s="11">
        <v>16.475625999999998</v>
      </c>
      <c r="AE137" s="11">
        <v>15.192648</v>
      </c>
    </row>
    <row r="138" spans="1:31" ht="13.5" customHeight="1" x14ac:dyDescent="0.15">
      <c r="A138" s="1"/>
      <c r="B138" s="16" t="s">
        <v>433</v>
      </c>
      <c r="C138" s="13"/>
      <c r="D138" s="14"/>
      <c r="E138" s="14">
        <v>12.696721683645698</v>
      </c>
      <c r="F138" s="14">
        <v>19.805711747522</v>
      </c>
      <c r="G138" s="14">
        <v>20.243244965225397</v>
      </c>
      <c r="H138" s="14">
        <v>6.9240088105959323</v>
      </c>
      <c r="I138" s="14">
        <v>9.014813783795212</v>
      </c>
      <c r="J138" s="14">
        <v>1.8943326679096399</v>
      </c>
      <c r="K138" s="14">
        <v>1.653</v>
      </c>
      <c r="L138" s="14">
        <v>2.1730589999999999</v>
      </c>
      <c r="M138" s="14">
        <v>3.3077420000000002</v>
      </c>
      <c r="N138" s="14">
        <v>5.1925350000000003</v>
      </c>
      <c r="O138" s="14">
        <v>4.8941809999999997</v>
      </c>
      <c r="P138" s="14">
        <v>8.3445099999999996</v>
      </c>
      <c r="Q138" s="14">
        <v>2.970399</v>
      </c>
      <c r="R138" s="14">
        <v>24.236768000000001</v>
      </c>
      <c r="S138" s="14">
        <v>50.55688</v>
      </c>
      <c r="T138" s="14">
        <v>5.4439029999999997</v>
      </c>
      <c r="U138" s="14">
        <v>1.7427509999999999</v>
      </c>
      <c r="V138" s="14">
        <v>3.0368919999999999</v>
      </c>
      <c r="W138" s="14">
        <v>2.3959809999999999</v>
      </c>
      <c r="X138" s="14">
        <v>3.692755</v>
      </c>
      <c r="Y138" s="14">
        <v>4.8582599999999996</v>
      </c>
      <c r="Z138" s="14">
        <v>3.5979960000000002</v>
      </c>
      <c r="AA138" s="14">
        <v>2.047965</v>
      </c>
      <c r="AB138" s="14">
        <v>1.234823</v>
      </c>
      <c r="AC138" s="14">
        <v>1.8649210000000001</v>
      </c>
      <c r="AD138" s="14">
        <v>1.7530859999999999</v>
      </c>
      <c r="AE138" s="14">
        <v>2.1748970000000001</v>
      </c>
    </row>
    <row r="139" spans="1:31" ht="13.5" customHeight="1" x14ac:dyDescent="0.15">
      <c r="A139" s="1"/>
      <c r="B139" s="16" t="s">
        <v>434</v>
      </c>
      <c r="C139" s="10">
        <v>746.90087708144631</v>
      </c>
      <c r="D139" s="11">
        <v>771.54628765361929</v>
      </c>
      <c r="E139" s="11">
        <v>735.18866465448218</v>
      </c>
      <c r="F139" s="11">
        <v>823.67254477850599</v>
      </c>
      <c r="G139" s="11">
        <v>954.72858511515301</v>
      </c>
      <c r="H139" s="11">
        <v>974.09746319632802</v>
      </c>
      <c r="I139" s="11">
        <v>951.22121458627123</v>
      </c>
      <c r="J139" s="11">
        <v>1025.6691978686699</v>
      </c>
      <c r="K139" s="11">
        <v>998.50300000000004</v>
      </c>
      <c r="L139" s="11">
        <v>816.51016000000004</v>
      </c>
      <c r="M139" s="11">
        <v>824.20976599999995</v>
      </c>
      <c r="N139" s="11">
        <v>803.66130799999996</v>
      </c>
      <c r="O139" s="11">
        <v>889.99270200000001</v>
      </c>
      <c r="P139" s="11">
        <v>968.41312200000004</v>
      </c>
      <c r="Q139" s="11">
        <v>963.24496599999998</v>
      </c>
      <c r="R139" s="11">
        <v>1105.5329280000001</v>
      </c>
      <c r="S139" s="11">
        <v>1372.0332430000001</v>
      </c>
      <c r="T139" s="11">
        <v>1844.438191</v>
      </c>
      <c r="U139" s="11">
        <v>1577.2657200000001</v>
      </c>
      <c r="V139" s="11">
        <v>1649.00514</v>
      </c>
      <c r="W139" s="11">
        <v>1873.049475</v>
      </c>
      <c r="X139" s="11">
        <v>1665.1247430000001</v>
      </c>
      <c r="Y139" s="11">
        <v>1796.3812459999999</v>
      </c>
      <c r="Z139" s="11">
        <v>1935.235721</v>
      </c>
      <c r="AA139" s="11">
        <v>1622.014242</v>
      </c>
      <c r="AB139" s="11">
        <v>1586.789822</v>
      </c>
      <c r="AC139" s="11">
        <v>1677.5119669999999</v>
      </c>
      <c r="AD139" s="11">
        <v>1773.5350510000001</v>
      </c>
      <c r="AE139" s="11">
        <v>1765.072128</v>
      </c>
    </row>
    <row r="140" spans="1:31" ht="13.5" customHeight="1" x14ac:dyDescent="0.15">
      <c r="A140" s="1"/>
      <c r="B140" s="16" t="s">
        <v>435</v>
      </c>
      <c r="C140" s="13"/>
      <c r="D140" s="14"/>
      <c r="E140" s="14">
        <v>37.075067167429602</v>
      </c>
      <c r="F140" s="14">
        <v>40.119585285780303</v>
      </c>
      <c r="G140" s="14">
        <v>49.086392315337704</v>
      </c>
      <c r="H140" s="14">
        <v>20.622126298260209</v>
      </c>
      <c r="I140" s="14">
        <v>19.3466929417784</v>
      </c>
      <c r="J140" s="14">
        <v>29.968052731015398</v>
      </c>
      <c r="K140" s="14">
        <v>47.223999999999997</v>
      </c>
      <c r="L140" s="14">
        <v>15.674985</v>
      </c>
      <c r="M140" s="14">
        <v>6.2513800000000002</v>
      </c>
      <c r="N140" s="14">
        <v>17.733464000000001</v>
      </c>
      <c r="O140" s="14">
        <v>75.968513000000002</v>
      </c>
      <c r="P140" s="14">
        <v>45.774256000000001</v>
      </c>
      <c r="Q140" s="14">
        <v>51.193669999999997</v>
      </c>
      <c r="R140" s="14">
        <v>45.444029999999998</v>
      </c>
      <c r="S140" s="14">
        <v>4.4978199999999999</v>
      </c>
      <c r="T140" s="14">
        <v>66.307693</v>
      </c>
      <c r="U140" s="14">
        <v>52.072626</v>
      </c>
      <c r="V140" s="14">
        <v>90.961078000000001</v>
      </c>
      <c r="W140" s="14">
        <v>65.423204999999996</v>
      </c>
      <c r="X140" s="14">
        <v>98.112712999999999</v>
      </c>
      <c r="Y140" s="14">
        <v>12.534781000000001</v>
      </c>
      <c r="Z140" s="14">
        <v>184.89864</v>
      </c>
      <c r="AA140" s="14">
        <v>10.279953000000001</v>
      </c>
      <c r="AB140" s="14">
        <v>56.194688999999997</v>
      </c>
      <c r="AC140" s="14">
        <v>5.1360260000000002</v>
      </c>
      <c r="AD140" s="14">
        <v>1.9576610000000001</v>
      </c>
      <c r="AE140" s="14">
        <v>0.84810399999999997</v>
      </c>
    </row>
    <row r="141" spans="1:31" ht="13.5" customHeight="1" x14ac:dyDescent="0.15">
      <c r="A141" s="1"/>
      <c r="B141" s="16" t="s">
        <v>436</v>
      </c>
      <c r="C141" s="10">
        <v>193.47465621210202</v>
      </c>
      <c r="D141" s="11">
        <v>151.69790421759012</v>
      </c>
      <c r="E141" s="11">
        <v>152.14547310068912</v>
      </c>
      <c r="F141" s="11">
        <v>135.15685300494502</v>
      </c>
      <c r="G141" s="11">
        <v>174.10260927301201</v>
      </c>
      <c r="H141" s="11">
        <v>141.34081360049501</v>
      </c>
      <c r="I141" s="11">
        <v>167.03559491737198</v>
      </c>
      <c r="J141" s="11">
        <v>205.24613565857399</v>
      </c>
      <c r="K141" s="11">
        <v>196.57</v>
      </c>
      <c r="L141" s="11">
        <v>192.948238</v>
      </c>
      <c r="M141" s="11">
        <v>163.831739</v>
      </c>
      <c r="N141" s="11">
        <v>189.96445499999999</v>
      </c>
      <c r="O141" s="11">
        <v>273.13099899999997</v>
      </c>
      <c r="P141" s="11">
        <v>636.33514000000002</v>
      </c>
      <c r="Q141" s="11">
        <v>1165.988938</v>
      </c>
      <c r="R141" s="11">
        <v>677.606357</v>
      </c>
      <c r="S141" s="11">
        <v>499.82660299999998</v>
      </c>
      <c r="T141" s="11">
        <v>583.02095199999997</v>
      </c>
      <c r="U141" s="11">
        <v>543.34873000000005</v>
      </c>
      <c r="V141" s="11">
        <v>581.63659500000006</v>
      </c>
      <c r="W141" s="11">
        <v>1285.8369090000001</v>
      </c>
      <c r="X141" s="11">
        <v>863.73284899999999</v>
      </c>
      <c r="Y141" s="11">
        <v>952.55113700000004</v>
      </c>
      <c r="Z141" s="11">
        <v>916.52364299999999</v>
      </c>
      <c r="AA141" s="11">
        <v>925.20112200000005</v>
      </c>
      <c r="AB141" s="11">
        <v>884.24646199999995</v>
      </c>
      <c r="AC141" s="11">
        <v>1175.871359</v>
      </c>
      <c r="AD141" s="11">
        <v>1289.925465</v>
      </c>
      <c r="AE141" s="11">
        <v>1030.4330199999999</v>
      </c>
    </row>
    <row r="142" spans="1:31" ht="13.5" customHeight="1" x14ac:dyDescent="0.15">
      <c r="A142" s="1"/>
      <c r="B142" s="16" t="s">
        <v>437</v>
      </c>
      <c r="C142" s="13"/>
      <c r="D142" s="14"/>
      <c r="E142" s="14">
        <v>299.19594164041604</v>
      </c>
      <c r="F142" s="14">
        <v>310.18783177719803</v>
      </c>
      <c r="G142" s="14">
        <v>183.92542057428699</v>
      </c>
      <c r="H142" s="14">
        <v>137.47206809551099</v>
      </c>
      <c r="I142" s="14">
        <v>133.220290051625</v>
      </c>
      <c r="J142" s="14">
        <v>129.14615301363301</v>
      </c>
      <c r="K142" s="14">
        <v>79.918000000000006</v>
      </c>
      <c r="L142" s="14">
        <v>80.134079999999997</v>
      </c>
      <c r="M142" s="14">
        <v>57.832270000000001</v>
      </c>
      <c r="N142" s="14">
        <v>43.547063000000001</v>
      </c>
      <c r="O142" s="14">
        <v>34.131304</v>
      </c>
      <c r="P142" s="14">
        <v>63.456122999999998</v>
      </c>
      <c r="Q142" s="14">
        <v>64.159807000000001</v>
      </c>
      <c r="R142" s="14">
        <v>53.800221999999998</v>
      </c>
      <c r="S142" s="14">
        <v>87.031375999999995</v>
      </c>
      <c r="T142" s="14">
        <v>62.200732000000002</v>
      </c>
      <c r="U142" s="14">
        <v>31.567786000000002</v>
      </c>
      <c r="V142" s="14">
        <v>43.662300000000002</v>
      </c>
      <c r="W142" s="14">
        <v>38.958106999999998</v>
      </c>
      <c r="X142" s="14">
        <v>30.429393000000001</v>
      </c>
      <c r="Y142" s="14">
        <v>26.307175000000001</v>
      </c>
      <c r="Z142" s="14">
        <v>22.469266999999999</v>
      </c>
      <c r="AA142" s="14">
        <v>18.475066000000002</v>
      </c>
      <c r="AB142" s="14">
        <v>24.165011</v>
      </c>
      <c r="AC142" s="14">
        <v>20.836967000000001</v>
      </c>
      <c r="AD142" s="14">
        <v>22.966626999999999</v>
      </c>
      <c r="AE142" s="14">
        <v>30.032606000000001</v>
      </c>
    </row>
    <row r="143" spans="1:31" ht="13.5" customHeight="1" x14ac:dyDescent="0.15">
      <c r="A143" s="1"/>
      <c r="B143" s="16" t="s">
        <v>438</v>
      </c>
      <c r="C143" s="10"/>
      <c r="D143" s="11"/>
      <c r="E143" s="11"/>
      <c r="F143" s="11"/>
      <c r="G143" s="11"/>
      <c r="H143" s="11"/>
      <c r="I143" s="11">
        <v>9.1383335813563796E-2</v>
      </c>
      <c r="J143" s="11">
        <v>0.20311858854775403</v>
      </c>
      <c r="K143" s="11">
        <v>0.495</v>
      </c>
      <c r="L143" s="11"/>
      <c r="M143" s="11"/>
      <c r="N143" s="11"/>
      <c r="O143" s="11"/>
      <c r="P143" s="11"/>
      <c r="Q143" s="11"/>
      <c r="R143" s="11"/>
      <c r="S143" s="11"/>
      <c r="T143" s="11"/>
      <c r="U143" s="11"/>
      <c r="V143" s="11"/>
      <c r="W143" s="11"/>
      <c r="X143" s="11"/>
      <c r="Y143" s="11"/>
      <c r="Z143" s="11"/>
      <c r="AA143" s="11"/>
      <c r="AB143" s="11"/>
      <c r="AC143" s="11"/>
      <c r="AD143" s="11"/>
      <c r="AE143" s="11"/>
    </row>
    <row r="144" spans="1:31" ht="13.5" customHeight="1" x14ac:dyDescent="0.15">
      <c r="A144" s="1"/>
      <c r="B144" s="16" t="s">
        <v>439</v>
      </c>
      <c r="C144" s="13">
        <v>359.16031243408298</v>
      </c>
      <c r="D144" s="14">
        <v>307.53286275311297</v>
      </c>
      <c r="E144" s="14">
        <v>88.544685377413003</v>
      </c>
      <c r="F144" s="14">
        <v>37.956778890357732</v>
      </c>
      <c r="G144" s="14">
        <v>0.69451759101005472</v>
      </c>
      <c r="H144" s="14">
        <v>29.2810875442519</v>
      </c>
      <c r="I144" s="14">
        <v>40.753534880013895</v>
      </c>
      <c r="J144" s="14">
        <v>36.193891716870027</v>
      </c>
      <c r="K144" s="14">
        <v>4.7930000000000001</v>
      </c>
      <c r="L144" s="14">
        <v>32.612513</v>
      </c>
      <c r="M144" s="14">
        <v>1.689648</v>
      </c>
      <c r="N144" s="14">
        <v>4.1047169999999999</v>
      </c>
      <c r="O144" s="14">
        <v>4.8589909999999996</v>
      </c>
      <c r="P144" s="14">
        <v>7.005598</v>
      </c>
      <c r="Q144" s="14">
        <v>5.025442</v>
      </c>
      <c r="R144" s="14">
        <v>6.832687</v>
      </c>
      <c r="S144" s="14">
        <v>120.49673900000001</v>
      </c>
      <c r="T144" s="14">
        <v>10.250798</v>
      </c>
      <c r="U144" s="14">
        <v>7.1119370000000002</v>
      </c>
      <c r="V144" s="14">
        <v>9.2823429999999991</v>
      </c>
      <c r="W144" s="14">
        <v>2.9012030000000002</v>
      </c>
      <c r="X144" s="14">
        <v>7.1808909999999999</v>
      </c>
      <c r="Y144" s="14">
        <v>4.6701329999999999</v>
      </c>
      <c r="Z144" s="14">
        <v>6.4173629999999999</v>
      </c>
      <c r="AA144" s="14">
        <v>2.4142440000000001</v>
      </c>
      <c r="AB144" s="14">
        <v>2.3986529999999999</v>
      </c>
      <c r="AC144" s="14">
        <v>3.3325999999999998</v>
      </c>
      <c r="AD144" s="14">
        <v>2.157635</v>
      </c>
      <c r="AE144" s="14">
        <v>33.702599999999997</v>
      </c>
    </row>
    <row r="145" spans="1:31" ht="13.5" customHeight="1" x14ac:dyDescent="0.15">
      <c r="A145" s="1"/>
      <c r="B145" s="16" t="s">
        <v>440</v>
      </c>
      <c r="C145" s="10"/>
      <c r="D145" s="11"/>
      <c r="E145" s="11"/>
      <c r="F145" s="11"/>
      <c r="G145" s="11">
        <v>55.5</v>
      </c>
      <c r="H145" s="11"/>
      <c r="I145" s="11"/>
      <c r="J145" s="11"/>
      <c r="K145" s="11"/>
      <c r="L145" s="11"/>
      <c r="M145" s="11"/>
      <c r="N145" s="11"/>
      <c r="O145" s="11"/>
      <c r="P145" s="11"/>
      <c r="Q145" s="11"/>
      <c r="R145" s="11"/>
      <c r="S145" s="11"/>
      <c r="T145" s="11"/>
      <c r="U145" s="11"/>
      <c r="V145" s="11"/>
      <c r="W145" s="11"/>
      <c r="X145" s="11"/>
      <c r="Y145" s="11"/>
      <c r="Z145" s="11"/>
      <c r="AA145" s="11"/>
      <c r="AB145" s="11"/>
      <c r="AC145" s="11"/>
      <c r="AD145" s="11"/>
      <c r="AE145" s="11"/>
    </row>
    <row r="146" spans="1:31" ht="13.5" customHeight="1" x14ac:dyDescent="0.15">
      <c r="A146" s="1"/>
      <c r="B146" s="15" t="s">
        <v>441</v>
      </c>
      <c r="C146" s="13">
        <v>5628.6324768777076</v>
      </c>
      <c r="D146" s="14">
        <v>5425.2974942041856</v>
      </c>
      <c r="E146" s="14">
        <v>4045.258944187899</v>
      </c>
      <c r="F146" s="14">
        <v>4456.710026422531</v>
      </c>
      <c r="G146" s="14">
        <v>4976.2898598733464</v>
      </c>
      <c r="H146" s="14">
        <v>4768.7625924498216</v>
      </c>
      <c r="I146" s="14">
        <v>4927.3076077459091</v>
      </c>
      <c r="J146" s="14">
        <v>4644.6857194843597</v>
      </c>
      <c r="K146" s="14">
        <v>4555.9650000000001</v>
      </c>
      <c r="L146" s="14">
        <v>4621.3302949999998</v>
      </c>
      <c r="M146" s="14">
        <v>4959.9466839999995</v>
      </c>
      <c r="N146" s="14">
        <v>4621.3606390000004</v>
      </c>
      <c r="O146" s="14">
        <v>5491.6175020000001</v>
      </c>
      <c r="P146" s="14">
        <v>5597.3610570000001</v>
      </c>
      <c r="Q146" s="14">
        <v>6078.9067809999997</v>
      </c>
      <c r="R146" s="14">
        <v>8690.4031269999996</v>
      </c>
      <c r="S146" s="14">
        <v>10199.55876</v>
      </c>
      <c r="T146" s="14">
        <v>12727.068370999999</v>
      </c>
      <c r="U146" s="14">
        <v>9386.3444519999994</v>
      </c>
      <c r="V146" s="14">
        <v>11449.949113000001</v>
      </c>
      <c r="W146" s="14">
        <v>16621.499253999998</v>
      </c>
      <c r="X146" s="14">
        <v>14314.325252000001</v>
      </c>
      <c r="Y146" s="14">
        <v>13977.003064</v>
      </c>
      <c r="Z146" s="14">
        <v>13059.712264</v>
      </c>
      <c r="AA146" s="14">
        <v>9927.2278189999997</v>
      </c>
      <c r="AB146" s="14">
        <v>9869.1420479999997</v>
      </c>
      <c r="AC146" s="14">
        <v>11321.052254</v>
      </c>
      <c r="AD146" s="14">
        <v>13444.592584</v>
      </c>
      <c r="AE146" s="14">
        <v>13970.979149999999</v>
      </c>
    </row>
    <row r="147" spans="1:31" ht="13.5" customHeight="1" x14ac:dyDescent="0.15">
      <c r="A147" s="1"/>
      <c r="B147" s="16" t="s">
        <v>442</v>
      </c>
      <c r="C147" s="10">
        <v>191.73000327632599</v>
      </c>
      <c r="D147" s="11">
        <v>109.990074973223</v>
      </c>
      <c r="E147" s="11">
        <v>93.595591885191141</v>
      </c>
      <c r="F147" s="11">
        <v>162.94741647966501</v>
      </c>
      <c r="G147" s="11">
        <v>255.182627598533</v>
      </c>
      <c r="H147" s="11">
        <v>153.95505615833</v>
      </c>
      <c r="I147" s="11">
        <v>31.066726266678401</v>
      </c>
      <c r="J147" s="11">
        <v>66.26743737816382</v>
      </c>
      <c r="K147" s="11">
        <v>104.405</v>
      </c>
      <c r="L147" s="11">
        <v>96.952265999999995</v>
      </c>
      <c r="M147" s="11">
        <v>54.264789999999998</v>
      </c>
      <c r="N147" s="11">
        <v>212.189673</v>
      </c>
      <c r="O147" s="11">
        <v>59.658743999999999</v>
      </c>
      <c r="P147" s="11">
        <v>3.6893660000000001</v>
      </c>
      <c r="Q147" s="11">
        <v>76.641120999999998</v>
      </c>
      <c r="R147" s="11">
        <v>75.586091999999994</v>
      </c>
      <c r="S147" s="11">
        <v>195.941416</v>
      </c>
      <c r="T147" s="11">
        <v>701.19242699999995</v>
      </c>
      <c r="U147" s="11">
        <v>342.40464300000002</v>
      </c>
      <c r="V147" s="11">
        <v>309.68100900000002</v>
      </c>
      <c r="W147" s="11">
        <v>1200.961528</v>
      </c>
      <c r="X147" s="11">
        <v>341.47173500000002</v>
      </c>
      <c r="Y147" s="11">
        <v>622.43690500000002</v>
      </c>
      <c r="Z147" s="11">
        <v>178.834732</v>
      </c>
      <c r="AA147" s="11">
        <v>84.330184000000003</v>
      </c>
      <c r="AB147" s="11">
        <v>161.976797</v>
      </c>
      <c r="AC147" s="11">
        <v>50.459851999999998</v>
      </c>
      <c r="AD147" s="11">
        <v>53.682398999999997</v>
      </c>
      <c r="AE147" s="11">
        <v>2.0839449999999999</v>
      </c>
    </row>
    <row r="148" spans="1:31" ht="13.5" customHeight="1" x14ac:dyDescent="0.15">
      <c r="A148" s="1"/>
      <c r="B148" s="16" t="s">
        <v>443</v>
      </c>
      <c r="C148" s="13">
        <v>1.5517323057816899</v>
      </c>
      <c r="D148" s="14">
        <v>1.7539296206616799</v>
      </c>
      <c r="E148" s="14">
        <v>0.82924037242967086</v>
      </c>
      <c r="F148" s="14">
        <v>1.5540706154843402</v>
      </c>
      <c r="G148" s="14">
        <v>4.0575646801841501</v>
      </c>
      <c r="H148" s="14">
        <v>0.65801644105050783</v>
      </c>
      <c r="I148" s="14">
        <v>1.1798742826744</v>
      </c>
      <c r="J148" s="14">
        <v>4.5997829633248113</v>
      </c>
      <c r="K148" s="14">
        <v>2.42</v>
      </c>
      <c r="L148" s="14">
        <v>4.3089250000000003</v>
      </c>
      <c r="M148" s="14">
        <v>3.5210159999999999</v>
      </c>
      <c r="N148" s="14">
        <v>2.3725399999999999</v>
      </c>
      <c r="O148" s="14">
        <v>1.592797</v>
      </c>
      <c r="P148" s="14">
        <v>2.82192</v>
      </c>
      <c r="Q148" s="14">
        <v>2.8608470000000001</v>
      </c>
      <c r="R148" s="14">
        <v>9.0668439999999997</v>
      </c>
      <c r="S148" s="14">
        <v>7.4521100000000002</v>
      </c>
      <c r="T148" s="14">
        <v>5.0481499999999997</v>
      </c>
      <c r="U148" s="14">
        <v>3.574468</v>
      </c>
      <c r="V148" s="14">
        <v>3.4019240000000002</v>
      </c>
      <c r="W148" s="14">
        <v>10.562068</v>
      </c>
      <c r="X148" s="14">
        <v>3.6571009999999999</v>
      </c>
      <c r="Y148" s="14">
        <v>0.989699</v>
      </c>
      <c r="Z148" s="14">
        <v>11.321861</v>
      </c>
      <c r="AA148" s="14">
        <v>1.135221</v>
      </c>
      <c r="AB148" s="14">
        <v>1.11009</v>
      </c>
      <c r="AC148" s="14">
        <v>0.82672000000000001</v>
      </c>
      <c r="AD148" s="14">
        <v>0.90560600000000002</v>
      </c>
      <c r="AE148" s="14">
        <v>2.982847</v>
      </c>
    </row>
    <row r="149" spans="1:31" ht="13.5" customHeight="1" x14ac:dyDescent="0.15">
      <c r="A149" s="1"/>
      <c r="B149" s="16" t="s">
        <v>444</v>
      </c>
      <c r="C149" s="10">
        <v>34.526801091829327</v>
      </c>
      <c r="D149" s="11">
        <v>35.296414222782495</v>
      </c>
      <c r="E149" s="11">
        <v>23.174988029545396</v>
      </c>
      <c r="F149" s="11">
        <v>19.654478252843699</v>
      </c>
      <c r="G149" s="11">
        <v>19.010468889547798</v>
      </c>
      <c r="H149" s="11">
        <v>17.530952736277499</v>
      </c>
      <c r="I149" s="11">
        <v>12.751036672917399</v>
      </c>
      <c r="J149" s="11">
        <v>14.2791884146004</v>
      </c>
      <c r="K149" s="11">
        <v>15.651</v>
      </c>
      <c r="L149" s="11">
        <v>15.968143</v>
      </c>
      <c r="M149" s="11">
        <v>11.482586</v>
      </c>
      <c r="N149" s="11">
        <v>6.7974759999999996</v>
      </c>
      <c r="O149" s="11">
        <v>7.1998730000000002</v>
      </c>
      <c r="P149" s="11">
        <v>11.304019</v>
      </c>
      <c r="Q149" s="11">
        <v>11.861777</v>
      </c>
      <c r="R149" s="11">
        <v>10.961501</v>
      </c>
      <c r="S149" s="11">
        <v>23.722414000000001</v>
      </c>
      <c r="T149" s="11">
        <v>19.484089999999998</v>
      </c>
      <c r="U149" s="11">
        <v>18.61298</v>
      </c>
      <c r="V149" s="11">
        <v>22.612584999999999</v>
      </c>
      <c r="W149" s="11">
        <v>2.2611870000000001</v>
      </c>
      <c r="X149" s="11">
        <v>0.57784500000000005</v>
      </c>
      <c r="Y149" s="11">
        <v>5.4559470000000001</v>
      </c>
      <c r="Z149" s="11">
        <v>0.57694999999999996</v>
      </c>
      <c r="AA149" s="11">
        <v>0.47991600000000001</v>
      </c>
      <c r="AB149" s="11">
        <v>0.36571199999999998</v>
      </c>
      <c r="AC149" s="11">
        <v>4.7604790000000001</v>
      </c>
      <c r="AD149" s="11">
        <v>0.85312900000000003</v>
      </c>
      <c r="AE149" s="11">
        <v>0.85028099999999995</v>
      </c>
    </row>
    <row r="150" spans="1:31" ht="13.5" customHeight="1" x14ac:dyDescent="0.15">
      <c r="A150" s="1"/>
      <c r="B150" s="16" t="s">
        <v>445</v>
      </c>
      <c r="C150" s="13">
        <v>1.36794497017713</v>
      </c>
      <c r="D150" s="14">
        <v>5.3841763047380988</v>
      </c>
      <c r="E150" s="14">
        <v>1.0340301963251901</v>
      </c>
      <c r="F150" s="14">
        <v>0.93377942726719498</v>
      </c>
      <c r="G150" s="14">
        <v>0.87155043082876915</v>
      </c>
      <c r="H150" s="14">
        <v>0.88728607902776913</v>
      </c>
      <c r="I150" s="14">
        <v>3.4570030618668608</v>
      </c>
      <c r="J150" s="14">
        <v>8.878254623027825</v>
      </c>
      <c r="K150" s="14">
        <v>4.9669999999999996</v>
      </c>
      <c r="L150" s="14">
        <v>3.2490899999999998</v>
      </c>
      <c r="M150" s="14">
        <v>2.0264180000000001</v>
      </c>
      <c r="N150" s="14">
        <v>2.070265</v>
      </c>
      <c r="O150" s="14">
        <v>2.3299530000000002</v>
      </c>
      <c r="P150" s="14">
        <v>3.9447079999999999</v>
      </c>
      <c r="Q150" s="14">
        <v>1.483563</v>
      </c>
      <c r="R150" s="14">
        <v>2.611148</v>
      </c>
      <c r="S150" s="14">
        <v>3.2748200000000001</v>
      </c>
      <c r="T150" s="14">
        <v>4.1412360000000001</v>
      </c>
      <c r="U150" s="14">
        <v>5.0384669999999998</v>
      </c>
      <c r="V150" s="14">
        <v>5.8327830000000001</v>
      </c>
      <c r="W150" s="14">
        <v>11.737346000000001</v>
      </c>
      <c r="X150" s="14">
        <v>7.1693980000000002</v>
      </c>
      <c r="Y150" s="14">
        <v>10.623486</v>
      </c>
      <c r="Z150" s="14">
        <v>17.056290000000001</v>
      </c>
      <c r="AA150" s="14">
        <v>16.393643999999998</v>
      </c>
      <c r="AB150" s="14">
        <v>36.876162000000001</v>
      </c>
      <c r="AC150" s="14">
        <v>56.819329000000003</v>
      </c>
      <c r="AD150" s="14">
        <v>63.054242000000002</v>
      </c>
      <c r="AE150" s="14">
        <v>63.052523999999998</v>
      </c>
    </row>
    <row r="151" spans="1:31" ht="13.5" customHeight="1" x14ac:dyDescent="0.15">
      <c r="A151" s="1"/>
      <c r="B151" s="16" t="s">
        <v>446</v>
      </c>
      <c r="C151" s="10">
        <v>25.797761255927</v>
      </c>
      <c r="D151" s="11">
        <v>31.536307881242301</v>
      </c>
      <c r="E151" s="11">
        <v>36.083762385809699</v>
      </c>
      <c r="F151" s="11">
        <v>31.118519948887002</v>
      </c>
      <c r="G151" s="11">
        <v>57.293343741108707</v>
      </c>
      <c r="H151" s="11">
        <v>27.100308495999194</v>
      </c>
      <c r="I151" s="11">
        <v>21.015190754365005</v>
      </c>
      <c r="J151" s="11">
        <v>30.963081149265893</v>
      </c>
      <c r="K151" s="11">
        <v>15.061999999999999</v>
      </c>
      <c r="L151" s="11">
        <v>8.8068989999999996</v>
      </c>
      <c r="M151" s="11">
        <v>8.1472820000000006</v>
      </c>
      <c r="N151" s="11">
        <v>7.8227690000000001</v>
      </c>
      <c r="O151" s="11">
        <v>8.1120009999999994</v>
      </c>
      <c r="P151" s="11">
        <v>10.779002999999999</v>
      </c>
      <c r="Q151" s="11">
        <v>25.233799999999999</v>
      </c>
      <c r="R151" s="11">
        <v>14.649474</v>
      </c>
      <c r="S151" s="11">
        <v>31.136678</v>
      </c>
      <c r="T151" s="11">
        <v>14.933123999999999</v>
      </c>
      <c r="U151" s="11">
        <v>23.595970000000001</v>
      </c>
      <c r="V151" s="11">
        <v>22.972405999999999</v>
      </c>
      <c r="W151" s="11">
        <v>20.533035999999999</v>
      </c>
      <c r="X151" s="11">
        <v>18.134831999999999</v>
      </c>
      <c r="Y151" s="11">
        <v>14.064773000000001</v>
      </c>
      <c r="Z151" s="11">
        <v>6.1849910000000001</v>
      </c>
      <c r="AA151" s="11">
        <v>14.572842</v>
      </c>
      <c r="AB151" s="11">
        <v>12.923558</v>
      </c>
      <c r="AC151" s="11">
        <v>7.7764769999999999</v>
      </c>
      <c r="AD151" s="11">
        <v>11.181765</v>
      </c>
      <c r="AE151" s="11">
        <v>15.468291000000001</v>
      </c>
    </row>
    <row r="152" spans="1:31" ht="13.5" customHeight="1" x14ac:dyDescent="0.15">
      <c r="A152" s="1"/>
      <c r="B152" s="16" t="s">
        <v>447</v>
      </c>
      <c r="C152" s="13">
        <v>0.14593648048584001</v>
      </c>
      <c r="D152" s="14">
        <v>0.10844044388036599</v>
      </c>
      <c r="E152" s="14">
        <v>5.5199782495281888E-2</v>
      </c>
      <c r="F152" s="14">
        <v>0.14070804057630709</v>
      </c>
      <c r="G152" s="14">
        <v>0.99122102514202026</v>
      </c>
      <c r="H152" s="14">
        <v>0.49951784253603393</v>
      </c>
      <c r="I152" s="14">
        <v>3.1201102935992999</v>
      </c>
      <c r="J152" s="14">
        <v>1.3848994962960499E-2</v>
      </c>
      <c r="K152" s="14">
        <v>4.6619999999999999</v>
      </c>
      <c r="L152" s="14">
        <v>0.46414</v>
      </c>
      <c r="M152" s="14">
        <v>0.17541300000000001</v>
      </c>
      <c r="N152" s="14">
        <v>0.19556899999999999</v>
      </c>
      <c r="O152" s="14">
        <v>0.59140800000000004</v>
      </c>
      <c r="P152" s="14">
        <v>0.31345899999999999</v>
      </c>
      <c r="Q152" s="14">
        <v>0.220664</v>
      </c>
      <c r="R152" s="14">
        <v>7.3681999999999997E-2</v>
      </c>
      <c r="S152" s="14">
        <v>5.7600999999999999E-2</v>
      </c>
      <c r="T152" s="14">
        <v>1.931357</v>
      </c>
      <c r="U152" s="14">
        <v>1.2046790000000001</v>
      </c>
      <c r="V152" s="14">
        <v>5.4122999999999998E-2</v>
      </c>
      <c r="W152" s="14">
        <v>0.37346400000000002</v>
      </c>
      <c r="X152" s="14">
        <v>0.64053599999999999</v>
      </c>
      <c r="Y152" s="14">
        <v>0.638436</v>
      </c>
      <c r="Z152" s="14">
        <v>0.120438</v>
      </c>
      <c r="AA152" s="14">
        <v>0.5504</v>
      </c>
      <c r="AB152" s="14">
        <v>9.6334000000000003E-2</v>
      </c>
      <c r="AC152" s="14">
        <v>7.7012999999999998E-2</v>
      </c>
      <c r="AD152" s="14">
        <v>0.73623499999999997</v>
      </c>
      <c r="AE152" s="14">
        <v>0.68274699999999999</v>
      </c>
    </row>
    <row r="153" spans="1:31" ht="13.5" customHeight="1" x14ac:dyDescent="0.15">
      <c r="A153" s="1"/>
      <c r="B153" s="16" t="s">
        <v>448</v>
      </c>
      <c r="C153" s="10">
        <v>202.80922345775602</v>
      </c>
      <c r="D153" s="11">
        <v>103.2932525379</v>
      </c>
      <c r="E153" s="11">
        <v>107.594865953877</v>
      </c>
      <c r="F153" s="11">
        <v>116.545149207488</v>
      </c>
      <c r="G153" s="11">
        <v>111.70323668824599</v>
      </c>
      <c r="H153" s="11">
        <v>135.44657237522097</v>
      </c>
      <c r="I153" s="11">
        <v>131.074770811082</v>
      </c>
      <c r="J153" s="11">
        <v>63.311149170118398</v>
      </c>
      <c r="K153" s="11">
        <v>67.045000000000002</v>
      </c>
      <c r="L153" s="11">
        <v>59.443821</v>
      </c>
      <c r="M153" s="11">
        <v>51.729962999999998</v>
      </c>
      <c r="N153" s="11">
        <v>74.974780999999993</v>
      </c>
      <c r="O153" s="11">
        <v>53.094531000000003</v>
      </c>
      <c r="P153" s="11">
        <v>56.827114999999999</v>
      </c>
      <c r="Q153" s="11">
        <v>66.148477</v>
      </c>
      <c r="R153" s="11">
        <v>59.597831999999997</v>
      </c>
      <c r="S153" s="11">
        <v>81.115156999999996</v>
      </c>
      <c r="T153" s="11">
        <v>144.05704499999999</v>
      </c>
      <c r="U153" s="11">
        <v>45.272405999999997</v>
      </c>
      <c r="V153" s="11">
        <v>84.884099000000006</v>
      </c>
      <c r="W153" s="11">
        <v>280.36377199999998</v>
      </c>
      <c r="X153" s="11">
        <v>83.564859999999996</v>
      </c>
      <c r="Y153" s="11">
        <v>140.11076700000001</v>
      </c>
      <c r="Z153" s="11">
        <v>36.868962000000003</v>
      </c>
      <c r="AA153" s="11">
        <v>43.019331000000001</v>
      </c>
      <c r="AB153" s="11">
        <v>46.331212999999998</v>
      </c>
      <c r="AC153" s="11">
        <v>34.759745000000002</v>
      </c>
      <c r="AD153" s="11">
        <v>75.159321000000006</v>
      </c>
      <c r="AE153" s="11">
        <v>76.182935000000001</v>
      </c>
    </row>
    <row r="154" spans="1:31" ht="13.5" customHeight="1" x14ac:dyDescent="0.15">
      <c r="A154" s="1"/>
      <c r="B154" s="16" t="s">
        <v>449</v>
      </c>
      <c r="C154" s="13">
        <v>1.4369887752527708</v>
      </c>
      <c r="D154" s="14">
        <v>1.86478409401078</v>
      </c>
      <c r="E154" s="14">
        <v>2.4045420224105998</v>
      </c>
      <c r="F154" s="14">
        <v>4.0111588244735303</v>
      </c>
      <c r="G154" s="14">
        <v>5.2619483079727702</v>
      </c>
      <c r="H154" s="14">
        <v>3.1834592778769601</v>
      </c>
      <c r="I154" s="14">
        <v>5.7336266385649335</v>
      </c>
      <c r="J154" s="14">
        <v>1.50202855866495</v>
      </c>
      <c r="K154" s="14">
        <v>3.0859999999999999</v>
      </c>
      <c r="L154" s="14">
        <v>0.72114900000000004</v>
      </c>
      <c r="M154" s="14">
        <v>1.353124</v>
      </c>
      <c r="N154" s="14">
        <v>0.60609999999999997</v>
      </c>
      <c r="O154" s="14">
        <v>0.90927100000000005</v>
      </c>
      <c r="P154" s="14">
        <v>1.190912</v>
      </c>
      <c r="Q154" s="14">
        <v>0.60253100000000004</v>
      </c>
      <c r="R154" s="14">
        <v>4.5978009999999996</v>
      </c>
      <c r="S154" s="14">
        <v>2.653635</v>
      </c>
      <c r="T154" s="14">
        <v>1.324057</v>
      </c>
      <c r="U154" s="14">
        <v>2.8344429999999998</v>
      </c>
      <c r="V154" s="14">
        <v>0.79714200000000002</v>
      </c>
      <c r="W154" s="14">
        <v>1.804543</v>
      </c>
      <c r="X154" s="14">
        <v>0.718472</v>
      </c>
      <c r="Y154" s="14">
        <v>0.80953399999999998</v>
      </c>
      <c r="Z154" s="14">
        <v>0.61068500000000003</v>
      </c>
      <c r="AA154" s="14">
        <v>0.34984700000000002</v>
      </c>
      <c r="AB154" s="14">
        <v>0.42046099999999997</v>
      </c>
      <c r="AC154" s="14">
        <v>0.75400100000000003</v>
      </c>
      <c r="AD154" s="14">
        <v>0.34432400000000002</v>
      </c>
      <c r="AE154" s="14">
        <v>3.4867000000000002E-2</v>
      </c>
    </row>
    <row r="155" spans="1:31" ht="13.5" customHeight="1" x14ac:dyDescent="0.15">
      <c r="A155" s="1"/>
      <c r="B155" s="16" t="s">
        <v>450</v>
      </c>
      <c r="C155" s="10">
        <v>14.1038662182469</v>
      </c>
      <c r="D155" s="11">
        <v>17.872523992694898</v>
      </c>
      <c r="E155" s="11">
        <v>14.429581461919208</v>
      </c>
      <c r="F155" s="11">
        <v>14.6921465562472</v>
      </c>
      <c r="G155" s="11">
        <v>27.151378051033099</v>
      </c>
      <c r="H155" s="11">
        <v>15.860037267157701</v>
      </c>
      <c r="I155" s="11">
        <v>21.260371540084808</v>
      </c>
      <c r="J155" s="11">
        <v>27.446895005742597</v>
      </c>
      <c r="K155" s="11">
        <v>16.974</v>
      </c>
      <c r="L155" s="11">
        <v>15.644166999999999</v>
      </c>
      <c r="M155" s="11">
        <v>13.269513</v>
      </c>
      <c r="N155" s="11">
        <v>11.033932999999999</v>
      </c>
      <c r="O155" s="11">
        <v>16.356838</v>
      </c>
      <c r="P155" s="11">
        <v>12.474881999999999</v>
      </c>
      <c r="Q155" s="11">
        <v>12.248858</v>
      </c>
      <c r="R155" s="11">
        <v>10.862398000000001</v>
      </c>
      <c r="S155" s="11">
        <v>12.266467</v>
      </c>
      <c r="T155" s="11">
        <v>10.037969</v>
      </c>
      <c r="U155" s="11">
        <v>5.1600279999999996</v>
      </c>
      <c r="V155" s="11">
        <v>93.297880000000006</v>
      </c>
      <c r="W155" s="11">
        <v>18.390021999999998</v>
      </c>
      <c r="X155" s="11">
        <v>4.1987860000000001</v>
      </c>
      <c r="Y155" s="11">
        <v>3.3401730000000001</v>
      </c>
      <c r="Z155" s="11">
        <v>4.6190619999999996</v>
      </c>
      <c r="AA155" s="11">
        <v>3.5130059999999999</v>
      </c>
      <c r="AB155" s="11">
        <v>3.8449149999999999</v>
      </c>
      <c r="AC155" s="11">
        <v>2.1836470000000001</v>
      </c>
      <c r="AD155" s="11">
        <v>1.491187</v>
      </c>
      <c r="AE155" s="11">
        <v>67.313732000000002</v>
      </c>
    </row>
    <row r="156" spans="1:31" ht="13.5" customHeight="1" x14ac:dyDescent="0.15">
      <c r="A156" s="1"/>
      <c r="B156" s="16" t="s">
        <v>451</v>
      </c>
      <c r="C156" s="13">
        <v>3.6960449973983298</v>
      </c>
      <c r="D156" s="14">
        <v>3.34391437381877</v>
      </c>
      <c r="E156" s="14">
        <v>2.3967160218233099</v>
      </c>
      <c r="F156" s="14">
        <v>1.44663183869798</v>
      </c>
      <c r="G156" s="14">
        <v>2.1005652812643603</v>
      </c>
      <c r="H156" s="14">
        <v>1.00570120082322</v>
      </c>
      <c r="I156" s="14">
        <v>2.2228252837234104</v>
      </c>
      <c r="J156" s="14">
        <v>1.7298660631177099</v>
      </c>
      <c r="K156" s="14">
        <v>1.43</v>
      </c>
      <c r="L156" s="14"/>
      <c r="M156" s="14"/>
      <c r="N156" s="14"/>
      <c r="O156" s="14"/>
      <c r="P156" s="14"/>
      <c r="Q156" s="14"/>
      <c r="R156" s="14"/>
      <c r="S156" s="14"/>
      <c r="T156" s="14"/>
      <c r="U156" s="14"/>
      <c r="V156" s="14"/>
      <c r="W156" s="14"/>
      <c r="X156" s="14"/>
      <c r="Y156" s="14"/>
      <c r="Z156" s="14"/>
      <c r="AA156" s="14"/>
      <c r="AB156" s="14"/>
      <c r="AC156" s="14"/>
      <c r="AD156" s="14"/>
      <c r="AE156" s="14"/>
    </row>
    <row r="157" spans="1:31" ht="13.5" customHeight="1" x14ac:dyDescent="0.15">
      <c r="A157" s="1"/>
      <c r="B157" s="16" t="s">
        <v>452</v>
      </c>
      <c r="C157" s="10">
        <v>145.79162618318702</v>
      </c>
      <c r="D157" s="11">
        <v>72.975293731701811</v>
      </c>
      <c r="E157" s="11">
        <v>39.220155639878705</v>
      </c>
      <c r="F157" s="11">
        <v>36.193908626745504</v>
      </c>
      <c r="G157" s="11">
        <v>65.161085379736875</v>
      </c>
      <c r="H157" s="11">
        <v>68.400303103447598</v>
      </c>
      <c r="I157" s="11">
        <v>45.668022597934275</v>
      </c>
      <c r="J157" s="11">
        <v>23.1591630035972</v>
      </c>
      <c r="K157" s="11">
        <v>5.6390000000000002</v>
      </c>
      <c r="L157" s="11"/>
      <c r="M157" s="11"/>
      <c r="N157" s="11"/>
      <c r="O157" s="11"/>
      <c r="P157" s="11"/>
      <c r="Q157" s="11"/>
      <c r="R157" s="11"/>
      <c r="S157" s="11"/>
      <c r="T157" s="11"/>
      <c r="U157" s="11"/>
      <c r="V157" s="11"/>
      <c r="W157" s="11"/>
      <c r="X157" s="11"/>
      <c r="Y157" s="11"/>
      <c r="Z157" s="11"/>
      <c r="AA157" s="11"/>
      <c r="AB157" s="11"/>
      <c r="AC157" s="11"/>
      <c r="AD157" s="11"/>
      <c r="AE157" s="11"/>
    </row>
    <row r="158" spans="1:31" ht="13.5" customHeight="1" x14ac:dyDescent="0.15">
      <c r="A158" s="1"/>
      <c r="B158" s="16" t="s">
        <v>453</v>
      </c>
      <c r="C158" s="13">
        <v>46.753950262437286</v>
      </c>
      <c r="D158" s="14">
        <v>28.207133766553099</v>
      </c>
      <c r="E158" s="14">
        <v>39.012405505647713</v>
      </c>
      <c r="F158" s="14">
        <v>21.272251775846197</v>
      </c>
      <c r="G158" s="14">
        <v>22.034410511352799</v>
      </c>
      <c r="H158" s="14">
        <v>17.906024572045414</v>
      </c>
      <c r="I158" s="14">
        <v>113.64437670334101</v>
      </c>
      <c r="J158" s="14">
        <v>129.36847688263595</v>
      </c>
      <c r="K158" s="14">
        <v>126.414</v>
      </c>
      <c r="L158" s="14">
        <v>72.297864000000004</v>
      </c>
      <c r="M158" s="14">
        <v>171.571901</v>
      </c>
      <c r="N158" s="14">
        <v>144.62698</v>
      </c>
      <c r="O158" s="14">
        <v>5.9953099999999999</v>
      </c>
      <c r="P158" s="14">
        <v>8.19937</v>
      </c>
      <c r="Q158" s="14">
        <v>71.750622000000007</v>
      </c>
      <c r="R158" s="14">
        <v>55.491149</v>
      </c>
      <c r="S158" s="14">
        <v>136.396308</v>
      </c>
      <c r="T158" s="14">
        <v>50.941960000000002</v>
      </c>
      <c r="U158" s="14">
        <v>48.110824000000001</v>
      </c>
      <c r="V158" s="14">
        <v>42.278270999999997</v>
      </c>
      <c r="W158" s="14">
        <v>234.016595</v>
      </c>
      <c r="X158" s="14">
        <v>90.215826000000007</v>
      </c>
      <c r="Y158" s="14">
        <v>34.647455999999998</v>
      </c>
      <c r="Z158" s="14">
        <v>23.730502999999999</v>
      </c>
      <c r="AA158" s="14">
        <v>12.369351999999999</v>
      </c>
      <c r="AB158" s="14">
        <v>17.993237000000001</v>
      </c>
      <c r="AC158" s="14">
        <v>37.035339</v>
      </c>
      <c r="AD158" s="14">
        <v>11.723148999999999</v>
      </c>
      <c r="AE158" s="14">
        <v>8.6532999999999998</v>
      </c>
    </row>
    <row r="159" spans="1:31" ht="13.5" customHeight="1" x14ac:dyDescent="0.15">
      <c r="A159" s="1"/>
      <c r="B159" s="16" t="s">
        <v>454</v>
      </c>
      <c r="C159" s="10">
        <v>320.91014948072302</v>
      </c>
      <c r="D159" s="11">
        <v>344.21100351855318</v>
      </c>
      <c r="E159" s="11">
        <v>299.58837346773589</v>
      </c>
      <c r="F159" s="11">
        <v>394.87302073381198</v>
      </c>
      <c r="G159" s="11">
        <v>389.22649946984899</v>
      </c>
      <c r="H159" s="11">
        <v>379.46122160636088</v>
      </c>
      <c r="I159" s="11">
        <v>362.77689084311999</v>
      </c>
      <c r="J159" s="11">
        <v>435.96212899245296</v>
      </c>
      <c r="K159" s="11">
        <v>321.14800000000002</v>
      </c>
      <c r="L159" s="11">
        <v>155.57228799999999</v>
      </c>
      <c r="M159" s="11">
        <v>123.324427</v>
      </c>
      <c r="N159" s="11">
        <v>141.54149100000001</v>
      </c>
      <c r="O159" s="11">
        <v>191.81540899999999</v>
      </c>
      <c r="P159" s="11">
        <v>163.542754</v>
      </c>
      <c r="Q159" s="11">
        <v>171.296021</v>
      </c>
      <c r="R159" s="11">
        <v>549.09365700000001</v>
      </c>
      <c r="S159" s="11">
        <v>887.39432599999998</v>
      </c>
      <c r="T159" s="11">
        <v>1251.0013240000001</v>
      </c>
      <c r="U159" s="11">
        <v>1035.808284</v>
      </c>
      <c r="V159" s="11">
        <v>749.61428899999999</v>
      </c>
      <c r="W159" s="11">
        <v>926.19728299999997</v>
      </c>
      <c r="X159" s="11">
        <v>986.338796</v>
      </c>
      <c r="Y159" s="11">
        <v>927.44567500000005</v>
      </c>
      <c r="Z159" s="11">
        <v>716.66229499999997</v>
      </c>
      <c r="AA159" s="11">
        <v>677.03671299999996</v>
      </c>
      <c r="AB159" s="11">
        <v>717.065879</v>
      </c>
      <c r="AC159" s="11">
        <v>656.47456799999998</v>
      </c>
      <c r="AD159" s="11">
        <v>768.55991900000004</v>
      </c>
      <c r="AE159" s="11">
        <v>567.14333299999998</v>
      </c>
    </row>
    <row r="160" spans="1:31" ht="13.5" customHeight="1" x14ac:dyDescent="0.15">
      <c r="A160" s="1"/>
      <c r="B160" s="16" t="s">
        <v>455</v>
      </c>
      <c r="C160" s="13">
        <v>3.4119940654802416</v>
      </c>
      <c r="D160" s="14">
        <v>2.3880614446497601</v>
      </c>
      <c r="E160" s="14">
        <v>2.2373050655268703</v>
      </c>
      <c r="F160" s="14">
        <v>2.6442744050557083</v>
      </c>
      <c r="G160" s="14">
        <v>3.5847061102782201</v>
      </c>
      <c r="H160" s="14">
        <v>1.66852257941474</v>
      </c>
      <c r="I160" s="14">
        <v>10.914272142277399</v>
      </c>
      <c r="J160" s="14">
        <v>3.1478784156228099</v>
      </c>
      <c r="K160" s="14">
        <v>1.5780000000000001</v>
      </c>
      <c r="L160" s="14">
        <v>2.5922079999999998</v>
      </c>
      <c r="M160" s="14">
        <v>4.410139</v>
      </c>
      <c r="N160" s="14">
        <v>3.1422720000000002</v>
      </c>
      <c r="O160" s="14">
        <v>2.6145960000000001</v>
      </c>
      <c r="P160" s="14">
        <v>35.142409999999998</v>
      </c>
      <c r="Q160" s="14">
        <v>21.408107000000001</v>
      </c>
      <c r="R160" s="14">
        <v>77.130202999999995</v>
      </c>
      <c r="S160" s="14">
        <v>110.02158300000001</v>
      </c>
      <c r="T160" s="14">
        <v>148.78417400000001</v>
      </c>
      <c r="U160" s="14">
        <v>0.72370900000000005</v>
      </c>
      <c r="V160" s="14">
        <v>1.3311980000000001</v>
      </c>
      <c r="W160" s="14">
        <v>35.244100000000003</v>
      </c>
      <c r="X160" s="14">
        <v>71.805704000000006</v>
      </c>
      <c r="Y160" s="14">
        <v>46.098281999999998</v>
      </c>
      <c r="Z160" s="14">
        <v>47.122022000000001</v>
      </c>
      <c r="AA160" s="14">
        <v>61.657237000000002</v>
      </c>
      <c r="AB160" s="14">
        <v>82.288882000000001</v>
      </c>
      <c r="AC160" s="14">
        <v>74.725734000000003</v>
      </c>
      <c r="AD160" s="14">
        <v>59.414467000000002</v>
      </c>
      <c r="AE160" s="14">
        <v>60.442452000000003</v>
      </c>
    </row>
    <row r="161" spans="1:31" ht="13.5" customHeight="1" x14ac:dyDescent="0.15">
      <c r="A161" s="1"/>
      <c r="B161" s="16" t="s">
        <v>456</v>
      </c>
      <c r="C161" s="10"/>
      <c r="D161" s="11"/>
      <c r="E161" s="11"/>
      <c r="F161" s="11">
        <v>6.7544651056703597E-2</v>
      </c>
      <c r="G161" s="11">
        <v>0.32702161425813175</v>
      </c>
      <c r="H161" s="11">
        <v>19.7265005682031</v>
      </c>
      <c r="I161" s="11">
        <v>40.418691531044132</v>
      </c>
      <c r="J161" s="11">
        <v>13.943321813926401</v>
      </c>
      <c r="K161" s="11">
        <v>5.5720000000000001</v>
      </c>
      <c r="L161" s="11">
        <v>3.001674</v>
      </c>
      <c r="M161" s="11">
        <v>0.52281200000000005</v>
      </c>
      <c r="N161" s="11">
        <v>1.110776</v>
      </c>
      <c r="O161" s="11">
        <v>0.35826400000000003</v>
      </c>
      <c r="P161" s="11">
        <v>0.33698499999999998</v>
      </c>
      <c r="Q161" s="11">
        <v>0.34058899999999998</v>
      </c>
      <c r="R161" s="11">
        <v>0.13347999999999999</v>
      </c>
      <c r="S161" s="11">
        <v>7.7549000000000007E-2</v>
      </c>
      <c r="T161" s="11">
        <v>0.33665299999999998</v>
      </c>
      <c r="U161" s="11">
        <v>0.154278</v>
      </c>
      <c r="V161" s="11">
        <v>0.24435100000000001</v>
      </c>
      <c r="W161" s="11">
        <v>0.15986500000000001</v>
      </c>
      <c r="X161" s="11">
        <v>8.5216E-2</v>
      </c>
      <c r="Y161" s="11">
        <v>4.8391999999999998E-2</v>
      </c>
      <c r="Z161" s="11">
        <v>4.1806999999999997E-2</v>
      </c>
      <c r="AA161" s="11">
        <v>6.2465609999999998</v>
      </c>
      <c r="AB161" s="11">
        <v>1.701E-3</v>
      </c>
      <c r="AC161" s="11">
        <v>7.0098999999999995E-2</v>
      </c>
      <c r="AD161" s="11">
        <v>9.8143999999999995E-2</v>
      </c>
      <c r="AE161" s="11">
        <v>0.125584</v>
      </c>
    </row>
    <row r="162" spans="1:31" ht="13.5" customHeight="1" x14ac:dyDescent="0.15">
      <c r="A162" s="1"/>
      <c r="B162" s="16" t="s">
        <v>457</v>
      </c>
      <c r="C162" s="13">
        <v>12.5603453422575</v>
      </c>
      <c r="D162" s="14">
        <v>6.882582630376354</v>
      </c>
      <c r="E162" s="14">
        <v>4.2888861724422425</v>
      </c>
      <c r="F162" s="14">
        <v>5.8833588911825307</v>
      </c>
      <c r="G162" s="14">
        <v>5.2842232596287078</v>
      </c>
      <c r="H162" s="14">
        <v>6.4611036228581238</v>
      </c>
      <c r="I162" s="14">
        <v>3.3764444252185997</v>
      </c>
      <c r="J162" s="14">
        <v>2.7962147306704215</v>
      </c>
      <c r="K162" s="14">
        <v>2.0840000000000001</v>
      </c>
      <c r="L162" s="14">
        <v>1.140077</v>
      </c>
      <c r="M162" s="14">
        <v>1.2471490000000001</v>
      </c>
      <c r="N162" s="14">
        <v>1.399365</v>
      </c>
      <c r="O162" s="14">
        <v>1.7652969999999999</v>
      </c>
      <c r="P162" s="14">
        <v>1.5960289999999999</v>
      </c>
      <c r="Q162" s="14">
        <v>0.64490899999999995</v>
      </c>
      <c r="R162" s="14">
        <v>1.1521509999999999</v>
      </c>
      <c r="S162" s="14">
        <v>5.8505979999999997</v>
      </c>
      <c r="T162" s="14">
        <v>17.173570999999999</v>
      </c>
      <c r="U162" s="14">
        <v>2.5682070000000001</v>
      </c>
      <c r="V162" s="14">
        <v>18.854679000000001</v>
      </c>
      <c r="W162" s="14">
        <v>20.792196000000001</v>
      </c>
      <c r="X162" s="14">
        <v>29.165610000000001</v>
      </c>
      <c r="Y162" s="14">
        <v>12.734767</v>
      </c>
      <c r="Z162" s="14">
        <v>6.2082899999999999</v>
      </c>
      <c r="AA162" s="14">
        <v>1.2654669999999999</v>
      </c>
      <c r="AB162" s="14">
        <v>1.784483</v>
      </c>
      <c r="AC162" s="14">
        <v>2.2329530000000002</v>
      </c>
      <c r="AD162" s="14">
        <v>1.74613</v>
      </c>
      <c r="AE162" s="14">
        <v>2.4042029999999999</v>
      </c>
    </row>
    <row r="163" spans="1:31" ht="13.5" customHeight="1" x14ac:dyDescent="0.15">
      <c r="A163" s="1"/>
      <c r="B163" s="16" t="s">
        <v>458</v>
      </c>
      <c r="C163" s="10">
        <v>51.844520501583268</v>
      </c>
      <c r="D163" s="11">
        <v>29.518851266970689</v>
      </c>
      <c r="E163" s="11">
        <v>50.642446232632018</v>
      </c>
      <c r="F163" s="11">
        <v>88.25225563629003</v>
      </c>
      <c r="G163" s="11">
        <v>171.51753971200299</v>
      </c>
      <c r="H163" s="11">
        <v>138.68800153900997</v>
      </c>
      <c r="I163" s="11">
        <v>132.914587029074</v>
      </c>
      <c r="J163" s="11">
        <v>152.65753285719993</v>
      </c>
      <c r="K163" s="11">
        <v>81.759</v>
      </c>
      <c r="L163" s="11">
        <v>100.960832</v>
      </c>
      <c r="M163" s="11">
        <v>36.409044999999999</v>
      </c>
      <c r="N163" s="11">
        <v>46.549061999999999</v>
      </c>
      <c r="O163" s="11">
        <v>73.196428999999995</v>
      </c>
      <c r="P163" s="11">
        <v>86.956947</v>
      </c>
      <c r="Q163" s="11">
        <v>117.12352</v>
      </c>
      <c r="R163" s="11">
        <v>108.585769</v>
      </c>
      <c r="S163" s="11">
        <v>115.37827900000001</v>
      </c>
      <c r="T163" s="11">
        <v>157.25781499999999</v>
      </c>
      <c r="U163" s="11">
        <v>161.37158600000001</v>
      </c>
      <c r="V163" s="11">
        <v>207.17218399999999</v>
      </c>
      <c r="W163" s="11">
        <v>340.457359</v>
      </c>
      <c r="X163" s="11">
        <v>271.59051199999999</v>
      </c>
      <c r="Y163" s="11">
        <v>206.85245800000001</v>
      </c>
      <c r="Z163" s="11">
        <v>235.57432700000001</v>
      </c>
      <c r="AA163" s="11">
        <v>185.620667</v>
      </c>
      <c r="AB163" s="11">
        <v>188.70496199999999</v>
      </c>
      <c r="AC163" s="11">
        <v>180.57487</v>
      </c>
      <c r="AD163" s="11">
        <v>170.94716099999999</v>
      </c>
      <c r="AE163" s="11">
        <v>152.26218600000001</v>
      </c>
    </row>
    <row r="164" spans="1:31" ht="13.5" customHeight="1" x14ac:dyDescent="0.15">
      <c r="A164" s="1"/>
      <c r="B164" s="16" t="s">
        <v>459</v>
      </c>
      <c r="C164" s="13">
        <v>103.09559841249501</v>
      </c>
      <c r="D164" s="14">
        <v>58.482095051228107</v>
      </c>
      <c r="E164" s="14">
        <v>7.8220565794998791</v>
      </c>
      <c r="F164" s="14">
        <v>23.123766620166197</v>
      </c>
      <c r="G164" s="14">
        <v>32.669024920951898</v>
      </c>
      <c r="H164" s="14">
        <v>24.038978477328701</v>
      </c>
      <c r="I164" s="14">
        <v>7.1116656242974399</v>
      </c>
      <c r="J164" s="14">
        <v>26.886743006972218</v>
      </c>
      <c r="K164" s="14">
        <v>25.725000000000001</v>
      </c>
      <c r="L164" s="14">
        <v>7.7145549999999998</v>
      </c>
      <c r="M164" s="14">
        <v>9.8231610000000007</v>
      </c>
      <c r="N164" s="14">
        <v>7.9839399999999996</v>
      </c>
      <c r="O164" s="14">
        <v>23.356494000000001</v>
      </c>
      <c r="P164" s="14">
        <v>16.486592999999999</v>
      </c>
      <c r="Q164" s="14">
        <v>20.111404</v>
      </c>
      <c r="R164" s="14">
        <v>22.353283000000001</v>
      </c>
      <c r="S164" s="14">
        <v>78.240044999999995</v>
      </c>
      <c r="T164" s="14">
        <v>151.19479000000001</v>
      </c>
      <c r="U164" s="14">
        <v>276.41572400000001</v>
      </c>
      <c r="V164" s="14">
        <v>136.89814699999999</v>
      </c>
      <c r="W164" s="14">
        <v>81.790165000000002</v>
      </c>
      <c r="X164" s="14">
        <v>152.537161</v>
      </c>
      <c r="Y164" s="14">
        <v>83.98836</v>
      </c>
      <c r="Z164" s="14">
        <v>17.374967000000002</v>
      </c>
      <c r="AA164" s="14">
        <v>19.322806</v>
      </c>
      <c r="AB164" s="14">
        <v>11.599607000000001</v>
      </c>
      <c r="AC164" s="14">
        <v>3.3615110000000001</v>
      </c>
      <c r="AD164" s="14">
        <v>18.812474000000002</v>
      </c>
      <c r="AE164" s="14">
        <v>5.4910030000000001</v>
      </c>
    </row>
    <row r="165" spans="1:31" ht="13.5" customHeight="1" x14ac:dyDescent="0.15">
      <c r="A165" s="1"/>
      <c r="B165" s="16" t="s">
        <v>460</v>
      </c>
      <c r="C165" s="10">
        <v>0.28396375412984598</v>
      </c>
      <c r="D165" s="11">
        <v>0.53968559882833578</v>
      </c>
      <c r="E165" s="11">
        <v>0.26590922491465485</v>
      </c>
      <c r="F165" s="11">
        <v>1.2427362911334201</v>
      </c>
      <c r="G165" s="11">
        <v>1.2990563222356499</v>
      </c>
      <c r="H165" s="11">
        <v>1.03475687015458</v>
      </c>
      <c r="I165" s="11">
        <v>0.5638532511665505</v>
      </c>
      <c r="J165" s="11">
        <v>1.9016838341875699</v>
      </c>
      <c r="K165" s="11">
        <v>0.76100000000000001</v>
      </c>
      <c r="L165" s="11">
        <v>0.215806</v>
      </c>
      <c r="M165" s="11">
        <v>0.31818400000000002</v>
      </c>
      <c r="N165" s="11">
        <v>1.984791</v>
      </c>
      <c r="O165" s="11">
        <v>1.328929</v>
      </c>
      <c r="P165" s="11">
        <v>3.787836</v>
      </c>
      <c r="Q165" s="11">
        <v>0.24738499999999999</v>
      </c>
      <c r="R165" s="11">
        <v>0.18768799999999999</v>
      </c>
      <c r="S165" s="11">
        <v>0.13355400000000001</v>
      </c>
      <c r="T165" s="11">
        <v>1.4390999999999999E-2</v>
      </c>
      <c r="U165" s="11">
        <v>8.6578000000000002E-2</v>
      </c>
      <c r="V165" s="11">
        <v>4.9071999999999998E-2</v>
      </c>
      <c r="W165" s="11">
        <v>1.8799999999999999E-4</v>
      </c>
      <c r="X165" s="11">
        <v>2.4740999999999999E-2</v>
      </c>
      <c r="Y165" s="11">
        <v>0.20847299999999999</v>
      </c>
      <c r="Z165" s="11">
        <v>1.186609</v>
      </c>
      <c r="AA165" s="11">
        <v>0.58817699999999995</v>
      </c>
      <c r="AB165" s="11">
        <v>5.4135000000000003E-2</v>
      </c>
      <c r="AC165" s="11">
        <v>0.12922</v>
      </c>
      <c r="AD165" s="11">
        <v>0.23689299999999999</v>
      </c>
      <c r="AE165" s="11">
        <v>0.435477</v>
      </c>
    </row>
    <row r="166" spans="1:31" ht="13.5" customHeight="1" x14ac:dyDescent="0.15">
      <c r="A166" s="1"/>
      <c r="B166" s="16" t="s">
        <v>461</v>
      </c>
      <c r="C166" s="13">
        <v>401.45983183587697</v>
      </c>
      <c r="D166" s="14">
        <v>230.498393779049</v>
      </c>
      <c r="E166" s="14">
        <v>195.91429824851599</v>
      </c>
      <c r="F166" s="14">
        <v>241.17352150599098</v>
      </c>
      <c r="G166" s="14">
        <v>211.73488412978199</v>
      </c>
      <c r="H166" s="14">
        <v>169.87634071016402</v>
      </c>
      <c r="I166" s="14">
        <v>175.371632258657</v>
      </c>
      <c r="J166" s="14">
        <v>146.85060430694099</v>
      </c>
      <c r="K166" s="14">
        <v>108.44</v>
      </c>
      <c r="L166" s="14">
        <v>80.277968000000001</v>
      </c>
      <c r="M166" s="14">
        <v>80.388790999999998</v>
      </c>
      <c r="N166" s="14">
        <v>75.879098999999997</v>
      </c>
      <c r="O166" s="14">
        <v>93.602492999999996</v>
      </c>
      <c r="P166" s="14">
        <v>101.534655</v>
      </c>
      <c r="Q166" s="14">
        <v>102.539846</v>
      </c>
      <c r="R166" s="14">
        <v>120.071989</v>
      </c>
      <c r="S166" s="14">
        <v>163.664131</v>
      </c>
      <c r="T166" s="14">
        <v>133.85812200000001</v>
      </c>
      <c r="U166" s="14">
        <v>137.88202100000001</v>
      </c>
      <c r="V166" s="14">
        <v>170.98651599999999</v>
      </c>
      <c r="W166" s="14">
        <v>169.65860000000001</v>
      </c>
      <c r="X166" s="14">
        <v>378.16400599999997</v>
      </c>
      <c r="Y166" s="14">
        <v>425.22060399999998</v>
      </c>
      <c r="Z166" s="14">
        <v>201.064425</v>
      </c>
      <c r="AA166" s="14">
        <v>231.70596900000001</v>
      </c>
      <c r="AB166" s="14">
        <v>225.910877</v>
      </c>
      <c r="AC166" s="14">
        <v>183.194367</v>
      </c>
      <c r="AD166" s="14">
        <v>393.21926400000001</v>
      </c>
      <c r="AE166" s="14">
        <v>285.21747199999999</v>
      </c>
    </row>
    <row r="167" spans="1:31" ht="13.5" customHeight="1" x14ac:dyDescent="0.15">
      <c r="A167" s="1"/>
      <c r="B167" s="16" t="s">
        <v>462</v>
      </c>
      <c r="C167" s="10">
        <v>33.0896387909617</v>
      </c>
      <c r="D167" s="11">
        <v>34.278708689429799</v>
      </c>
      <c r="E167" s="11">
        <v>41.297334053644107</v>
      </c>
      <c r="F167" s="11">
        <v>45.3884565342127</v>
      </c>
      <c r="G167" s="11">
        <v>28.467707555588099</v>
      </c>
      <c r="H167" s="11">
        <v>15.448844270458801</v>
      </c>
      <c r="I167" s="11">
        <v>27.761555752571187</v>
      </c>
      <c r="J167" s="11">
        <v>30.315358594167098</v>
      </c>
      <c r="K167" s="11">
        <v>43.002000000000002</v>
      </c>
      <c r="L167" s="11">
        <v>45.923164999999997</v>
      </c>
      <c r="M167" s="11">
        <v>47.299613000000001</v>
      </c>
      <c r="N167" s="11">
        <v>45.427207000000003</v>
      </c>
      <c r="O167" s="11">
        <v>49.297117</v>
      </c>
      <c r="P167" s="11">
        <v>62.702252000000001</v>
      </c>
      <c r="Q167" s="11">
        <v>73.159987000000001</v>
      </c>
      <c r="R167" s="11">
        <v>80.665463000000003</v>
      </c>
      <c r="S167" s="11">
        <v>137.185757</v>
      </c>
      <c r="T167" s="11">
        <v>161.56187299999999</v>
      </c>
      <c r="U167" s="11">
        <v>113.655706</v>
      </c>
      <c r="V167" s="11">
        <v>88.287508000000003</v>
      </c>
      <c r="W167" s="11">
        <v>127.569807</v>
      </c>
      <c r="X167" s="11">
        <v>128.31238099999999</v>
      </c>
      <c r="Y167" s="11">
        <v>109.983688</v>
      </c>
      <c r="Z167" s="11">
        <v>121.79692900000001</v>
      </c>
      <c r="AA167" s="11">
        <v>134.95538999999999</v>
      </c>
      <c r="AB167" s="11">
        <v>96.420834999999997</v>
      </c>
      <c r="AC167" s="11">
        <v>86.684882000000002</v>
      </c>
      <c r="AD167" s="11">
        <v>108.52397999999999</v>
      </c>
      <c r="AE167" s="11">
        <v>116.638396</v>
      </c>
    </row>
    <row r="168" spans="1:31" ht="13.5" customHeight="1" x14ac:dyDescent="0.15">
      <c r="A168" s="1"/>
      <c r="B168" s="16" t="s">
        <v>463</v>
      </c>
      <c r="C168" s="13">
        <v>0.52869358326373994</v>
      </c>
      <c r="D168" s="14">
        <v>0.34434593103809807</v>
      </c>
      <c r="E168" s="14">
        <v>8.2237776952593142E-2</v>
      </c>
      <c r="F168" s="14">
        <v>1.12517383403372E-2</v>
      </c>
      <c r="G168" s="14">
        <v>0.117087334255042</v>
      </c>
      <c r="H168" s="14">
        <v>7.9047783614555903E-2</v>
      </c>
      <c r="I168" s="14">
        <v>0.24123811397903999</v>
      </c>
      <c r="J168" s="14">
        <v>0.31635743486644008</v>
      </c>
      <c r="K168" s="14">
        <v>2.4E-2</v>
      </c>
      <c r="L168" s="14">
        <v>0.23253099999999999</v>
      </c>
      <c r="M168" s="14">
        <v>1.5070000000000001E-3</v>
      </c>
      <c r="N168" s="14"/>
      <c r="O168" s="14">
        <v>2.8059999999999999E-3</v>
      </c>
      <c r="P168" s="14">
        <v>0.123178</v>
      </c>
      <c r="Q168" s="14">
        <v>6.3480999999999996E-2</v>
      </c>
      <c r="R168" s="14">
        <v>3.7616999999999998E-2</v>
      </c>
      <c r="S168" s="14"/>
      <c r="T168" s="14">
        <v>9.3875E-2</v>
      </c>
      <c r="U168" s="14"/>
      <c r="V168" s="14">
        <v>0.26683699999999999</v>
      </c>
      <c r="W168" s="14">
        <v>3.6159999999999999E-3</v>
      </c>
      <c r="X168" s="14"/>
      <c r="Y168" s="14"/>
      <c r="Z168" s="14">
        <v>1.147E-3</v>
      </c>
      <c r="AA168" s="14">
        <v>4.5553999999999997E-2</v>
      </c>
      <c r="AB168" s="14">
        <v>5.616371</v>
      </c>
      <c r="AC168" s="14"/>
      <c r="AD168" s="14">
        <v>0.15334900000000001</v>
      </c>
      <c r="AE168" s="14">
        <v>1.9940000000000001E-3</v>
      </c>
    </row>
    <row r="169" spans="1:31" ht="13.5" customHeight="1" x14ac:dyDescent="0.15">
      <c r="A169" s="1"/>
      <c r="B169" s="16" t="s">
        <v>464</v>
      </c>
      <c r="C169" s="10">
        <v>158.71688646466589</v>
      </c>
      <c r="D169" s="11">
        <v>150.542805171152</v>
      </c>
      <c r="E169" s="11">
        <v>120.374777936353</v>
      </c>
      <c r="F169" s="11">
        <v>154.81329196253699</v>
      </c>
      <c r="G169" s="11">
        <v>197.19748489045094</v>
      </c>
      <c r="H169" s="11">
        <v>205.08525487652</v>
      </c>
      <c r="I169" s="11">
        <v>189.30130030682599</v>
      </c>
      <c r="J169" s="11">
        <v>144.03164817103999</v>
      </c>
      <c r="K169" s="11">
        <v>123.312</v>
      </c>
      <c r="L169" s="11">
        <v>108.08850200000001</v>
      </c>
      <c r="M169" s="11">
        <v>82.679524000000001</v>
      </c>
      <c r="N169" s="11">
        <v>75.988692</v>
      </c>
      <c r="O169" s="11">
        <v>83.267004999999997</v>
      </c>
      <c r="P169" s="11">
        <v>106.122016</v>
      </c>
      <c r="Q169" s="11">
        <v>157.87914900000001</v>
      </c>
      <c r="R169" s="11">
        <v>104.58378999999999</v>
      </c>
      <c r="S169" s="11">
        <v>125.76256100000001</v>
      </c>
      <c r="T169" s="11">
        <v>150.412397</v>
      </c>
      <c r="U169" s="11">
        <v>127.441137</v>
      </c>
      <c r="V169" s="11">
        <v>111.97855199999999</v>
      </c>
      <c r="W169" s="11">
        <v>155.40787900000001</v>
      </c>
      <c r="X169" s="11">
        <v>131.32603700000001</v>
      </c>
      <c r="Y169" s="11">
        <v>128.041495</v>
      </c>
      <c r="Z169" s="11">
        <v>150.544386</v>
      </c>
      <c r="AA169" s="11">
        <v>148.41781700000001</v>
      </c>
      <c r="AB169" s="11">
        <v>147.746419</v>
      </c>
      <c r="AC169" s="11">
        <v>141.764726</v>
      </c>
      <c r="AD169" s="11">
        <v>123.47248999999999</v>
      </c>
      <c r="AE169" s="11">
        <v>120.721737</v>
      </c>
    </row>
    <row r="170" spans="1:31" ht="13.5" customHeight="1" x14ac:dyDescent="0.15">
      <c r="A170" s="1"/>
      <c r="B170" s="16" t="s">
        <v>465</v>
      </c>
      <c r="C170" s="13">
        <v>10.051114758546106</v>
      </c>
      <c r="D170" s="14">
        <v>9.9987822571661216</v>
      </c>
      <c r="E170" s="14">
        <v>12.217034190643801</v>
      </c>
      <c r="F170" s="14">
        <v>8.4968910816974415</v>
      </c>
      <c r="G170" s="14">
        <v>11.8346763881089</v>
      </c>
      <c r="H170" s="14">
        <v>12.127749943863</v>
      </c>
      <c r="I170" s="14">
        <v>4.3178856038247844</v>
      </c>
      <c r="J170" s="14">
        <v>2.0170540656515503</v>
      </c>
      <c r="K170" s="14">
        <v>0.42</v>
      </c>
      <c r="L170" s="14">
        <v>0.36213000000000001</v>
      </c>
      <c r="M170" s="14">
        <v>0.29710799999999998</v>
      </c>
      <c r="N170" s="14">
        <v>3.1515000000000001E-2</v>
      </c>
      <c r="O170" s="14">
        <v>4.2009999999999999E-2</v>
      </c>
      <c r="P170" s="14">
        <v>0.17376800000000001</v>
      </c>
      <c r="Q170" s="14">
        <v>6.454E-2</v>
      </c>
      <c r="R170" s="14">
        <v>2.2617000000000002E-2</v>
      </c>
      <c r="S170" s="14">
        <v>1.846E-3</v>
      </c>
      <c r="T170" s="14">
        <v>2.0847000000000001E-2</v>
      </c>
      <c r="U170" s="14">
        <v>9.7594E-2</v>
      </c>
      <c r="V170" s="14">
        <v>0.46879100000000001</v>
      </c>
      <c r="W170" s="14">
        <v>1.508243</v>
      </c>
      <c r="X170" s="14">
        <v>0.69685900000000001</v>
      </c>
      <c r="Y170" s="14">
        <v>2.1711839999999998</v>
      </c>
      <c r="Z170" s="14">
        <v>1.68384</v>
      </c>
      <c r="AA170" s="14">
        <v>1.6412949999999999</v>
      </c>
      <c r="AB170" s="14">
        <v>1.900549</v>
      </c>
      <c r="AC170" s="14">
        <v>1.8714919999999999</v>
      </c>
      <c r="AD170" s="14">
        <v>1.664731</v>
      </c>
      <c r="AE170" s="14">
        <v>13.917975999999999</v>
      </c>
    </row>
    <row r="171" spans="1:31" ht="13.5" customHeight="1" x14ac:dyDescent="0.15">
      <c r="A171" s="1"/>
      <c r="B171" s="16" t="s">
        <v>466</v>
      </c>
      <c r="C171" s="10">
        <v>10.8144359278179</v>
      </c>
      <c r="D171" s="11">
        <v>14.016024324491299</v>
      </c>
      <c r="E171" s="11">
        <v>1.20791683222058</v>
      </c>
      <c r="F171" s="11">
        <v>2.6924827840236984</v>
      </c>
      <c r="G171" s="11">
        <v>0.57085870651445692</v>
      </c>
      <c r="H171" s="11">
        <v>0.57067813152534952</v>
      </c>
      <c r="I171" s="11">
        <v>0.31542983447731987</v>
      </c>
      <c r="J171" s="11">
        <v>25.5571033290793</v>
      </c>
      <c r="K171" s="11">
        <v>3.4129999999999998</v>
      </c>
      <c r="L171" s="11">
        <v>160.38265699999999</v>
      </c>
      <c r="M171" s="11">
        <v>428.35603900000001</v>
      </c>
      <c r="N171" s="11">
        <v>160.174971</v>
      </c>
      <c r="O171" s="11">
        <v>825.449119</v>
      </c>
      <c r="P171" s="11">
        <v>724.63398099999995</v>
      </c>
      <c r="Q171" s="11">
        <v>391.18864200000002</v>
      </c>
      <c r="R171" s="11">
        <v>683.40179699999999</v>
      </c>
      <c r="S171" s="11">
        <v>1145.10724</v>
      </c>
      <c r="T171" s="11">
        <v>83.428825000000003</v>
      </c>
      <c r="U171" s="11">
        <v>381.01028300000002</v>
      </c>
      <c r="V171" s="11">
        <v>36.379683999999997</v>
      </c>
      <c r="W171" s="11">
        <v>43.416896999999999</v>
      </c>
      <c r="X171" s="11">
        <v>12.984277000000001</v>
      </c>
      <c r="Y171" s="11">
        <v>49.091490999999998</v>
      </c>
      <c r="Z171" s="11">
        <v>79.661147</v>
      </c>
      <c r="AA171" s="11">
        <v>13.474693</v>
      </c>
      <c r="AB171" s="11">
        <v>66.319670000000002</v>
      </c>
      <c r="AC171" s="11">
        <v>486.25306399999999</v>
      </c>
      <c r="AD171" s="11">
        <v>147.03536399999999</v>
      </c>
      <c r="AE171" s="11">
        <v>73.094014000000001</v>
      </c>
    </row>
    <row r="172" spans="1:31" ht="13.5" customHeight="1" x14ac:dyDescent="0.15">
      <c r="A172" s="1"/>
      <c r="B172" s="16" t="s">
        <v>467</v>
      </c>
      <c r="C172" s="13">
        <v>33.2069584846138</v>
      </c>
      <c r="D172" s="14">
        <v>39.138481860663887</v>
      </c>
      <c r="E172" s="14">
        <v>45.981287414622798</v>
      </c>
      <c r="F172" s="14">
        <v>54.638632400266026</v>
      </c>
      <c r="G172" s="14">
        <v>60.353668451471229</v>
      </c>
      <c r="H172" s="14">
        <v>67.614062481314392</v>
      </c>
      <c r="I172" s="14">
        <v>58.342848833425002</v>
      </c>
      <c r="J172" s="14">
        <v>46.436506552585932</v>
      </c>
      <c r="K172" s="14">
        <v>55.726999999999997</v>
      </c>
      <c r="L172" s="14">
        <v>56.032510000000002</v>
      </c>
      <c r="M172" s="14">
        <v>55.323224000000003</v>
      </c>
      <c r="N172" s="14">
        <v>35.122320000000002</v>
      </c>
      <c r="O172" s="14">
        <v>54.552928000000001</v>
      </c>
      <c r="P172" s="14">
        <v>72.867356000000001</v>
      </c>
      <c r="Q172" s="14">
        <v>77.458596999999997</v>
      </c>
      <c r="R172" s="14">
        <v>71.224704000000003</v>
      </c>
      <c r="S172" s="14">
        <v>81.571983000000003</v>
      </c>
      <c r="T172" s="14">
        <v>91.261824000000004</v>
      </c>
      <c r="U172" s="14">
        <v>76.537447999999998</v>
      </c>
      <c r="V172" s="14">
        <v>69.249093000000002</v>
      </c>
      <c r="W172" s="14">
        <v>99.831058999999996</v>
      </c>
      <c r="X172" s="14">
        <v>93.403957000000005</v>
      </c>
      <c r="Y172" s="14">
        <v>106.765771</v>
      </c>
      <c r="Z172" s="14">
        <v>109.371112</v>
      </c>
      <c r="AA172" s="14">
        <v>128.38833600000001</v>
      </c>
      <c r="AB172" s="14">
        <v>194.603633</v>
      </c>
      <c r="AC172" s="14">
        <v>205.02364299999999</v>
      </c>
      <c r="AD172" s="14">
        <v>283.421086</v>
      </c>
      <c r="AE172" s="14">
        <v>178.98646600000001</v>
      </c>
    </row>
    <row r="173" spans="1:31" ht="13.5" customHeight="1" x14ac:dyDescent="0.15">
      <c r="A173" s="1"/>
      <c r="B173" s="16" t="s">
        <v>468</v>
      </c>
      <c r="C173" s="10">
        <v>68.586748820727507</v>
      </c>
      <c r="D173" s="11">
        <v>101.63617651575001</v>
      </c>
      <c r="E173" s="11">
        <v>39.701983247920431</v>
      </c>
      <c r="F173" s="11">
        <v>55.155061723095891</v>
      </c>
      <c r="G173" s="11">
        <v>62.360610531911703</v>
      </c>
      <c r="H173" s="11">
        <v>56.645311920969121</v>
      </c>
      <c r="I173" s="11">
        <v>75.552260181573089</v>
      </c>
      <c r="J173" s="11">
        <v>62.412805026753318</v>
      </c>
      <c r="K173" s="11">
        <v>79.358000000000004</v>
      </c>
      <c r="L173" s="11">
        <v>40.056742</v>
      </c>
      <c r="M173" s="11">
        <v>62.294694</v>
      </c>
      <c r="N173" s="11">
        <v>62.005766000000001</v>
      </c>
      <c r="O173" s="11">
        <v>66.374860999999996</v>
      </c>
      <c r="P173" s="11">
        <v>61.985467</v>
      </c>
      <c r="Q173" s="11">
        <v>47.424942000000001</v>
      </c>
      <c r="R173" s="11">
        <v>65.026605000000004</v>
      </c>
      <c r="S173" s="11">
        <v>102.30313599999999</v>
      </c>
      <c r="T173" s="11">
        <v>53.130721000000001</v>
      </c>
      <c r="U173" s="11">
        <v>114.98306100000001</v>
      </c>
      <c r="V173" s="11">
        <v>118.179452</v>
      </c>
      <c r="W173" s="11">
        <v>102.089913</v>
      </c>
      <c r="X173" s="11">
        <v>82.440948000000006</v>
      </c>
      <c r="Y173" s="11">
        <v>73.038900999999996</v>
      </c>
      <c r="Z173" s="11">
        <v>75.523784000000006</v>
      </c>
      <c r="AA173" s="11">
        <v>46.844028000000002</v>
      </c>
      <c r="AB173" s="11">
        <v>46.857458999999999</v>
      </c>
      <c r="AC173" s="11">
        <v>65.909234999999995</v>
      </c>
      <c r="AD173" s="11">
        <v>24.92418</v>
      </c>
      <c r="AE173" s="11">
        <v>14.444387000000001</v>
      </c>
    </row>
    <row r="174" spans="1:31" ht="13.5" customHeight="1" x14ac:dyDescent="0.15">
      <c r="A174" s="1"/>
      <c r="B174" s="16" t="s">
        <v>469</v>
      </c>
      <c r="C174" s="13">
        <v>12.118831789985299</v>
      </c>
      <c r="D174" s="14">
        <v>10.572531390453699</v>
      </c>
      <c r="E174" s="14">
        <v>6.5312521710215998</v>
      </c>
      <c r="F174" s="14">
        <v>4.2205910617951758</v>
      </c>
      <c r="G174" s="14">
        <v>4.0985603575923282</v>
      </c>
      <c r="H174" s="14">
        <v>3.1578140054214412</v>
      </c>
      <c r="I174" s="14">
        <v>4.1486173527837096</v>
      </c>
      <c r="J174" s="14">
        <v>5.1385966619245398</v>
      </c>
      <c r="K174" s="14">
        <v>4.7329999999999997</v>
      </c>
      <c r="L174" s="14">
        <v>4.1726939999999999</v>
      </c>
      <c r="M174" s="14">
        <v>6.8592839999999997</v>
      </c>
      <c r="N174" s="14">
        <v>8.7810140000000008</v>
      </c>
      <c r="O174" s="14">
        <v>7.3120880000000001</v>
      </c>
      <c r="P174" s="14">
        <v>16.018609000000001</v>
      </c>
      <c r="Q174" s="14">
        <v>7.831753</v>
      </c>
      <c r="R174" s="14">
        <v>105.948626</v>
      </c>
      <c r="S174" s="14">
        <v>2.3584399999999999</v>
      </c>
      <c r="T174" s="14">
        <v>2.504518</v>
      </c>
      <c r="U174" s="14">
        <v>3.8516539999999999</v>
      </c>
      <c r="V174" s="14">
        <v>3.1670910000000001</v>
      </c>
      <c r="W174" s="14">
        <v>1.6376539999999999</v>
      </c>
      <c r="X174" s="14">
        <v>3.4614389999999999</v>
      </c>
      <c r="Y174" s="14">
        <v>2.0286719999999998</v>
      </c>
      <c r="Z174" s="14">
        <v>3.0275509999999999</v>
      </c>
      <c r="AA174" s="14">
        <v>1.3261959999999999</v>
      </c>
      <c r="AB174" s="14">
        <v>1.305342</v>
      </c>
      <c r="AC174" s="14">
        <v>2.4264670000000002</v>
      </c>
      <c r="AD174" s="14">
        <v>5.8337760000000003</v>
      </c>
      <c r="AE174" s="14">
        <v>4.6350519999999999</v>
      </c>
    </row>
    <row r="175" spans="1:31" ht="13.5" customHeight="1" x14ac:dyDescent="0.15">
      <c r="A175" s="1"/>
      <c r="B175" s="16" t="s">
        <v>470</v>
      </c>
      <c r="C175" s="10">
        <v>137.53893731370599</v>
      </c>
      <c r="D175" s="11">
        <v>141.11999392090601</v>
      </c>
      <c r="E175" s="11">
        <v>106.25034824155006</v>
      </c>
      <c r="F175" s="11">
        <v>91.325370982362458</v>
      </c>
      <c r="G175" s="11">
        <v>99.270530726498279</v>
      </c>
      <c r="H175" s="11">
        <v>93.94166693610552</v>
      </c>
      <c r="I175" s="11">
        <v>96.509206815587262</v>
      </c>
      <c r="J175" s="11">
        <v>107.347922634794</v>
      </c>
      <c r="K175" s="11">
        <v>80.412000000000006</v>
      </c>
      <c r="L175" s="11">
        <v>65.170513999999997</v>
      </c>
      <c r="M175" s="11">
        <v>59.730755000000002</v>
      </c>
      <c r="N175" s="11">
        <v>51.504660999999999</v>
      </c>
      <c r="O175" s="11">
        <v>53.959797000000002</v>
      </c>
      <c r="P175" s="11">
        <v>47.184545</v>
      </c>
      <c r="Q175" s="11">
        <v>41.578775</v>
      </c>
      <c r="R175" s="11">
        <v>39.363515</v>
      </c>
      <c r="S175" s="11">
        <v>55.714931999999997</v>
      </c>
      <c r="T175" s="11">
        <v>55.064897999999999</v>
      </c>
      <c r="U175" s="11">
        <v>44.905177000000002</v>
      </c>
      <c r="V175" s="11">
        <v>36.855536000000001</v>
      </c>
      <c r="W175" s="11">
        <v>40.151707999999999</v>
      </c>
      <c r="X175" s="11">
        <v>38.778022999999997</v>
      </c>
      <c r="Y175" s="11">
        <v>35.071216</v>
      </c>
      <c r="Z175" s="11">
        <v>22.911078</v>
      </c>
      <c r="AA175" s="11">
        <v>19.555114</v>
      </c>
      <c r="AB175" s="11">
        <v>25.543510000000001</v>
      </c>
      <c r="AC175" s="11">
        <v>34.836174</v>
      </c>
      <c r="AD175" s="11">
        <v>40.566504999999999</v>
      </c>
      <c r="AE175" s="11">
        <v>35.634624000000002</v>
      </c>
    </row>
    <row r="176" spans="1:31" ht="13.5" customHeight="1" x14ac:dyDescent="0.15">
      <c r="A176" s="1"/>
      <c r="B176" s="16" t="s">
        <v>471</v>
      </c>
      <c r="C176" s="13">
        <v>4.6262583632757828</v>
      </c>
      <c r="D176" s="14">
        <v>7.012253861601887</v>
      </c>
      <c r="E176" s="14">
        <v>3.04352009240852</v>
      </c>
      <c r="F176" s="14">
        <v>7.8578007214246295</v>
      </c>
      <c r="G176" s="14">
        <v>5.8190957903656031</v>
      </c>
      <c r="H176" s="14">
        <v>7.3995946843581404</v>
      </c>
      <c r="I176" s="14">
        <v>8.6535295614904655</v>
      </c>
      <c r="J176" s="14">
        <v>8.1161734694824688</v>
      </c>
      <c r="K176" s="14">
        <v>11.023999999999999</v>
      </c>
      <c r="L176" s="14">
        <v>3.1240299999999999</v>
      </c>
      <c r="M176" s="14">
        <v>3.4230109999999998</v>
      </c>
      <c r="N176" s="14">
        <v>6.2498940000000003</v>
      </c>
      <c r="O176" s="14">
        <v>9.9766089999999998</v>
      </c>
      <c r="P176" s="14">
        <v>13.92549</v>
      </c>
      <c r="Q176" s="14">
        <v>10.595821000000001</v>
      </c>
      <c r="R176" s="14">
        <v>22.261810000000001</v>
      </c>
      <c r="S176" s="14">
        <v>51.047072999999997</v>
      </c>
      <c r="T176" s="14">
        <v>16.419954000000001</v>
      </c>
      <c r="U176" s="14">
        <v>17.496327000000001</v>
      </c>
      <c r="V176" s="14">
        <v>34.989700999999997</v>
      </c>
      <c r="W176" s="14">
        <v>40.945996000000001</v>
      </c>
      <c r="X176" s="14">
        <v>43.610180999999997</v>
      </c>
      <c r="Y176" s="14">
        <v>44.129179000000001</v>
      </c>
      <c r="Z176" s="14">
        <v>36.30341</v>
      </c>
      <c r="AA176" s="14">
        <v>29.006958999999998</v>
      </c>
      <c r="AB176" s="14">
        <v>34.297837999999999</v>
      </c>
      <c r="AC176" s="14">
        <v>31.716517</v>
      </c>
      <c r="AD176" s="14">
        <v>39.021810000000002</v>
      </c>
      <c r="AE176" s="14">
        <v>61.373615999999998</v>
      </c>
    </row>
    <row r="177" spans="1:31" ht="13.5" customHeight="1" x14ac:dyDescent="0.15">
      <c r="A177" s="1"/>
      <c r="B177" s="16" t="s">
        <v>472</v>
      </c>
      <c r="C177" s="10">
        <v>29.842887892708202</v>
      </c>
      <c r="D177" s="11">
        <v>32.205243934909298</v>
      </c>
      <c r="E177" s="11">
        <v>20.997185571187</v>
      </c>
      <c r="F177" s="11">
        <v>23.881287758941184</v>
      </c>
      <c r="G177" s="11">
        <v>22.158355913407011</v>
      </c>
      <c r="H177" s="11">
        <v>16.277315979563699</v>
      </c>
      <c r="I177" s="11">
        <v>16.9290087082715</v>
      </c>
      <c r="J177" s="11">
        <v>25.439664626927499</v>
      </c>
      <c r="K177" s="11">
        <v>25.837</v>
      </c>
      <c r="L177" s="11"/>
      <c r="M177" s="11"/>
      <c r="N177" s="11"/>
      <c r="O177" s="11"/>
      <c r="P177" s="11"/>
      <c r="Q177" s="11"/>
      <c r="R177" s="11"/>
      <c r="S177" s="11"/>
      <c r="T177" s="11"/>
      <c r="U177" s="11"/>
      <c r="V177" s="11"/>
      <c r="W177" s="11"/>
      <c r="X177" s="11"/>
      <c r="Y177" s="11"/>
      <c r="Z177" s="11"/>
      <c r="AA177" s="11"/>
      <c r="AB177" s="11"/>
      <c r="AC177" s="11"/>
      <c r="AD177" s="11"/>
      <c r="AE177" s="11"/>
    </row>
    <row r="178" spans="1:31" ht="13.5" customHeight="1" x14ac:dyDescent="0.15">
      <c r="A178" s="1"/>
      <c r="B178" s="16" t="s">
        <v>473</v>
      </c>
      <c r="C178" s="13">
        <v>0.44993839977364103</v>
      </c>
      <c r="D178" s="14">
        <v>0.21713304430164804</v>
      </c>
      <c r="E178" s="14">
        <v>1.131378660617061</v>
      </c>
      <c r="F178" s="14">
        <v>0.52958554775906563</v>
      </c>
      <c r="G178" s="14">
        <v>0.32126944468002894</v>
      </c>
      <c r="H178" s="14">
        <v>5.7037618135972329E-2</v>
      </c>
      <c r="I178" s="14">
        <v>0.22772378276136701</v>
      </c>
      <c r="J178" s="14">
        <v>0.101335763386976</v>
      </c>
      <c r="K178" s="14">
        <v>0.31</v>
      </c>
      <c r="L178" s="14">
        <v>0.30486799999999997</v>
      </c>
      <c r="M178" s="14">
        <v>0.134072</v>
      </c>
      <c r="N178" s="14">
        <v>0.63184600000000002</v>
      </c>
      <c r="O178" s="14">
        <v>0.16880000000000001</v>
      </c>
      <c r="P178" s="14">
        <v>8.0490999999999993E-2</v>
      </c>
      <c r="Q178" s="14">
        <v>0.20315900000000001</v>
      </c>
      <c r="R178" s="14">
        <v>0.154867</v>
      </c>
      <c r="S178" s="14">
        <v>0.42825400000000002</v>
      </c>
      <c r="T178" s="14">
        <v>0.209172</v>
      </c>
      <c r="U178" s="14">
        <v>7.6286999999999994E-2</v>
      </c>
      <c r="V178" s="14">
        <v>1.0156E-2</v>
      </c>
      <c r="W178" s="14">
        <v>8.3640999999999993E-2</v>
      </c>
      <c r="X178" s="14">
        <v>0.100506</v>
      </c>
      <c r="Y178" s="14">
        <v>5.3994E-2</v>
      </c>
      <c r="Z178" s="14">
        <v>4.6829999999999997E-2</v>
      </c>
      <c r="AA178" s="14">
        <v>5.5496999999999998E-2</v>
      </c>
      <c r="AB178" s="14">
        <v>6.2992999999999993E-2</v>
      </c>
      <c r="AC178" s="14">
        <v>7.5935000000000002E-2</v>
      </c>
      <c r="AD178" s="14">
        <v>4.2643E-2</v>
      </c>
      <c r="AE178" s="14">
        <v>0.291825</v>
      </c>
    </row>
    <row r="179" spans="1:31" ht="13.5" customHeight="1" x14ac:dyDescent="0.15">
      <c r="A179" s="1"/>
      <c r="B179" s="16" t="s">
        <v>474</v>
      </c>
      <c r="C179" s="10">
        <v>1200.1837798264501</v>
      </c>
      <c r="D179" s="11">
        <v>1454.5356880582892</v>
      </c>
      <c r="E179" s="11">
        <v>869.1838007749941</v>
      </c>
      <c r="F179" s="11">
        <v>887.97277187530756</v>
      </c>
      <c r="G179" s="11">
        <v>688.93292962962187</v>
      </c>
      <c r="H179" s="11">
        <v>706.86758789218129</v>
      </c>
      <c r="I179" s="11">
        <v>864.88918030511104</v>
      </c>
      <c r="J179" s="11">
        <v>318.31654425506582</v>
      </c>
      <c r="K179" s="11">
        <v>207.83199999999999</v>
      </c>
      <c r="L179" s="11">
        <v>507.99939499999999</v>
      </c>
      <c r="M179" s="11">
        <v>688.056781</v>
      </c>
      <c r="N179" s="11">
        <v>535.15266299999996</v>
      </c>
      <c r="O179" s="11">
        <v>756.20114799999999</v>
      </c>
      <c r="P179" s="11">
        <v>371.65844099999998</v>
      </c>
      <c r="Q179" s="11">
        <v>881.36764700000003</v>
      </c>
      <c r="R179" s="11">
        <v>1743.8538060000001</v>
      </c>
      <c r="S179" s="11">
        <v>1238.665436</v>
      </c>
      <c r="T179" s="11">
        <v>2648.8761549999999</v>
      </c>
      <c r="U179" s="11">
        <v>1626.015537</v>
      </c>
      <c r="V179" s="11">
        <v>2533.4142149999998</v>
      </c>
      <c r="W179" s="11">
        <v>4796.471509</v>
      </c>
      <c r="X179" s="11">
        <v>5670.8916060000001</v>
      </c>
      <c r="Y179" s="11">
        <v>5431.2633269999997</v>
      </c>
      <c r="Z179" s="11">
        <v>5251.8351830000001</v>
      </c>
      <c r="AA179" s="11">
        <v>2107.9664809999999</v>
      </c>
      <c r="AB179" s="11">
        <v>1393.8618739999999</v>
      </c>
      <c r="AC179" s="11">
        <v>1704.937318</v>
      </c>
      <c r="AD179" s="11">
        <v>2691.9682619999999</v>
      </c>
      <c r="AE179" s="11">
        <v>2384.236664</v>
      </c>
    </row>
    <row r="180" spans="1:31" ht="13.5" customHeight="1" x14ac:dyDescent="0.15">
      <c r="A180" s="1"/>
      <c r="B180" s="16" t="s">
        <v>475</v>
      </c>
      <c r="C180" s="13">
        <v>36.288553219694869</v>
      </c>
      <c r="D180" s="14">
        <v>25.902006204725197</v>
      </c>
      <c r="E180" s="14">
        <v>33.856906204007892</v>
      </c>
      <c r="F180" s="14">
        <v>13.4430343081189</v>
      </c>
      <c r="G180" s="14">
        <v>12.976470266966601</v>
      </c>
      <c r="H180" s="14">
        <v>29.347906648498199</v>
      </c>
      <c r="I180" s="14">
        <v>22.006019076839596</v>
      </c>
      <c r="J180" s="14">
        <v>17.170334906325799</v>
      </c>
      <c r="K180" s="14">
        <v>10.148</v>
      </c>
      <c r="L180" s="14">
        <v>18.272551</v>
      </c>
      <c r="M180" s="14">
        <v>30.876131999999998</v>
      </c>
      <c r="N180" s="14">
        <v>4.6847779999999997</v>
      </c>
      <c r="O180" s="14">
        <v>8.1129280000000001</v>
      </c>
      <c r="P180" s="14">
        <v>11.576091</v>
      </c>
      <c r="Q180" s="14">
        <v>18.576561000000002</v>
      </c>
      <c r="R180" s="14">
        <v>20.706914000000001</v>
      </c>
      <c r="S180" s="14">
        <v>20.175336000000001</v>
      </c>
      <c r="T180" s="14">
        <v>23.850092</v>
      </c>
      <c r="U180" s="14">
        <v>13.077716000000001</v>
      </c>
      <c r="V180" s="14">
        <v>15.841184</v>
      </c>
      <c r="W180" s="14">
        <v>17.274602000000002</v>
      </c>
      <c r="X180" s="14">
        <v>10.90981</v>
      </c>
      <c r="Y180" s="14">
        <v>10.814271</v>
      </c>
      <c r="Z180" s="14">
        <v>28.818449000000001</v>
      </c>
      <c r="AA180" s="14">
        <v>25.021414</v>
      </c>
      <c r="AB180" s="14">
        <v>13.829662000000001</v>
      </c>
      <c r="AC180" s="14">
        <v>12.287175</v>
      </c>
      <c r="AD180" s="14">
        <v>22.213623999999999</v>
      </c>
      <c r="AE180" s="14">
        <v>11.32887</v>
      </c>
    </row>
    <row r="181" spans="1:31" ht="13.5" customHeight="1" x14ac:dyDescent="0.15">
      <c r="A181" s="1"/>
      <c r="B181" s="16" t="s">
        <v>476</v>
      </c>
      <c r="C181" s="10">
        <v>1.8154159702912001</v>
      </c>
      <c r="D181" s="11">
        <v>1.3943721326624803</v>
      </c>
      <c r="E181" s="11">
        <v>0.654370513758881</v>
      </c>
      <c r="F181" s="11">
        <v>0.64913339740788334</v>
      </c>
      <c r="G181" s="11">
        <v>1.3652393096640401</v>
      </c>
      <c r="H181" s="11">
        <v>0.90607422415791705</v>
      </c>
      <c r="I181" s="11">
        <v>0.67025474690234499</v>
      </c>
      <c r="J181" s="11">
        <v>1.01380310253474</v>
      </c>
      <c r="K181" s="11">
        <v>0.45900000000000002</v>
      </c>
      <c r="L181" s="11">
        <v>0.17249600000000001</v>
      </c>
      <c r="M181" s="11">
        <v>1.7871000000000001E-2</v>
      </c>
      <c r="N181" s="11">
        <v>0.67832300000000001</v>
      </c>
      <c r="O181" s="11">
        <v>0.84491799999999995</v>
      </c>
      <c r="P181" s="11">
        <v>0.452538</v>
      </c>
      <c r="Q181" s="11">
        <v>2.4510000000000001E-3</v>
      </c>
      <c r="R181" s="11">
        <v>2.4934999999999999E-2</v>
      </c>
      <c r="S181" s="11">
        <v>2.1812000000000002E-2</v>
      </c>
      <c r="T181" s="11">
        <v>1.2677000000000001E-2</v>
      </c>
      <c r="U181" s="11">
        <v>1.7269E-2</v>
      </c>
      <c r="V181" s="11">
        <v>4.2810000000000001E-3</v>
      </c>
      <c r="W181" s="11">
        <v>0.181646</v>
      </c>
      <c r="X181" s="11">
        <v>8.9949000000000001E-2</v>
      </c>
      <c r="Y181" s="11">
        <v>0.222438</v>
      </c>
      <c r="Z181" s="11">
        <v>0.84543999999999997</v>
      </c>
      <c r="AA181" s="11"/>
      <c r="AB181" s="11">
        <v>3.98E-3</v>
      </c>
      <c r="AC181" s="11">
        <v>0.51672099999999999</v>
      </c>
      <c r="AD181" s="11">
        <v>0.48361399999999999</v>
      </c>
      <c r="AE181" s="11">
        <v>5.0781E-2</v>
      </c>
    </row>
    <row r="182" spans="1:31" ht="13.5" customHeight="1" x14ac:dyDescent="0.15">
      <c r="A182" s="1"/>
      <c r="B182" s="16" t="s">
        <v>477</v>
      </c>
      <c r="C182" s="13">
        <v>17.666088926165301</v>
      </c>
      <c r="D182" s="14">
        <v>13.500095707277801</v>
      </c>
      <c r="E182" s="14">
        <v>15.3099773871489</v>
      </c>
      <c r="F182" s="14">
        <v>17.621762698084702</v>
      </c>
      <c r="G182" s="14">
        <v>16.340758310211299</v>
      </c>
      <c r="H182" s="14">
        <v>8.54905029063241</v>
      </c>
      <c r="I182" s="14">
        <v>17.016913415570098</v>
      </c>
      <c r="J182" s="14">
        <v>15.8567629777331</v>
      </c>
      <c r="K182" s="14">
        <v>17.149999999999999</v>
      </c>
      <c r="L182" s="14">
        <v>29.732545999999999</v>
      </c>
      <c r="M182" s="14">
        <v>13.670966</v>
      </c>
      <c r="N182" s="14">
        <v>16.402480000000001</v>
      </c>
      <c r="O182" s="14">
        <v>6.8731270000000002</v>
      </c>
      <c r="P182" s="14">
        <v>6.00258</v>
      </c>
      <c r="Q182" s="14">
        <v>6.123672</v>
      </c>
      <c r="R182" s="14">
        <v>5.8097110000000001</v>
      </c>
      <c r="S182" s="14">
        <v>6.186439</v>
      </c>
      <c r="T182" s="14">
        <v>5.142531</v>
      </c>
      <c r="U182" s="14">
        <v>4.5398680000000002</v>
      </c>
      <c r="V182" s="14">
        <v>5.013585</v>
      </c>
      <c r="W182" s="14">
        <v>5.3818400000000004</v>
      </c>
      <c r="X182" s="14">
        <v>4.8518790000000003</v>
      </c>
      <c r="Y182" s="14">
        <v>16.256270000000001</v>
      </c>
      <c r="Z182" s="14">
        <v>11.826964</v>
      </c>
      <c r="AA182" s="14">
        <v>7.555688</v>
      </c>
      <c r="AB182" s="14">
        <v>8.5766340000000003</v>
      </c>
      <c r="AC182" s="14">
        <v>4.4473950000000002</v>
      </c>
      <c r="AD182" s="14">
        <v>7.1969339999999997</v>
      </c>
      <c r="AE182" s="14">
        <v>6.3660750000000004</v>
      </c>
    </row>
    <row r="183" spans="1:31" ht="13.5" customHeight="1" x14ac:dyDescent="0.15">
      <c r="A183" s="1"/>
      <c r="B183" s="16" t="s">
        <v>478</v>
      </c>
      <c r="C183" s="10">
        <v>0.52870760863228783</v>
      </c>
      <c r="D183" s="11">
        <v>0.37250578337756302</v>
      </c>
      <c r="E183" s="11">
        <v>1.0058750294202801</v>
      </c>
      <c r="F183" s="11">
        <v>2.45970671504169</v>
      </c>
      <c r="G183" s="11">
        <v>3.537752168809142</v>
      </c>
      <c r="H183" s="11">
        <v>6.8310112054952086</v>
      </c>
      <c r="I183" s="11">
        <v>6.0953422963989876</v>
      </c>
      <c r="J183" s="11">
        <v>1.5357985879067899</v>
      </c>
      <c r="K183" s="11">
        <v>3.9750000000000001</v>
      </c>
      <c r="L183" s="11">
        <v>7.6709750000000003</v>
      </c>
      <c r="M183" s="11">
        <v>4.2170880000000004</v>
      </c>
      <c r="N183" s="11">
        <v>0.88984200000000002</v>
      </c>
      <c r="O183" s="11">
        <v>3.71279</v>
      </c>
      <c r="P183" s="11">
        <v>2.6735929999999999</v>
      </c>
      <c r="Q183" s="11">
        <v>3.7455959999999999</v>
      </c>
      <c r="R183" s="11">
        <v>2.6465670000000001</v>
      </c>
      <c r="S183" s="11">
        <v>7.2139749999999996</v>
      </c>
      <c r="T183" s="11">
        <v>3.6755450000000001</v>
      </c>
      <c r="U183" s="11">
        <v>4.6442319999999997</v>
      </c>
      <c r="V183" s="11">
        <v>11.101073</v>
      </c>
      <c r="W183" s="11">
        <v>4.426577</v>
      </c>
      <c r="X183" s="11">
        <v>2.5231210000000002</v>
      </c>
      <c r="Y183" s="11">
        <v>2.6209660000000001</v>
      </c>
      <c r="Z183" s="11">
        <v>2.11503</v>
      </c>
      <c r="AA183" s="11">
        <v>3.4784579999999998</v>
      </c>
      <c r="AB183" s="11">
        <v>2.864325</v>
      </c>
      <c r="AC183" s="11">
        <v>3.7677890000000001</v>
      </c>
      <c r="AD183" s="11">
        <v>2.744602</v>
      </c>
      <c r="AE183" s="11">
        <v>1.7289399999999999</v>
      </c>
    </row>
    <row r="184" spans="1:31" ht="13.5" customHeight="1" x14ac:dyDescent="0.15">
      <c r="A184" s="1"/>
      <c r="B184" s="16" t="s">
        <v>479</v>
      </c>
      <c r="C184" s="13">
        <v>39.6488075611597</v>
      </c>
      <c r="D184" s="14">
        <v>22.52129629229999</v>
      </c>
      <c r="E184" s="14">
        <v>24.540989203608099</v>
      </c>
      <c r="F184" s="14">
        <v>17.200738242630511</v>
      </c>
      <c r="G184" s="14">
        <v>5.6269201918684466</v>
      </c>
      <c r="H184" s="14">
        <v>2.1170428786953801</v>
      </c>
      <c r="I184" s="14">
        <v>0.28968831507641685</v>
      </c>
      <c r="J184" s="14">
        <v>1.70446898545792</v>
      </c>
      <c r="K184" s="14">
        <v>1.5880000000000001</v>
      </c>
      <c r="L184" s="14">
        <v>0.35327999999999998</v>
      </c>
      <c r="M184" s="14">
        <v>2.2971590000000002</v>
      </c>
      <c r="N184" s="14">
        <v>21.850567999999999</v>
      </c>
      <c r="O184" s="14">
        <v>11.553167999999999</v>
      </c>
      <c r="P184" s="14">
        <v>4.9941800000000001</v>
      </c>
      <c r="Q184" s="14">
        <v>2.1212439999999999</v>
      </c>
      <c r="R184" s="14">
        <v>3.4598819999999999</v>
      </c>
      <c r="S184" s="14">
        <v>2.279731</v>
      </c>
      <c r="T184" s="14">
        <v>3.004041</v>
      </c>
      <c r="U184" s="14">
        <v>6.8360110000000001</v>
      </c>
      <c r="V184" s="14">
        <v>4.7344090000000003</v>
      </c>
      <c r="W184" s="14">
        <v>5.2525440000000003</v>
      </c>
      <c r="X184" s="14">
        <v>1.4432879999999999</v>
      </c>
      <c r="Y184" s="14">
        <v>4.7803690000000003</v>
      </c>
      <c r="Z184" s="14">
        <v>2.6837970000000002</v>
      </c>
      <c r="AA184" s="14">
        <v>9.9650269999999992</v>
      </c>
      <c r="AB184" s="14">
        <v>4.0790360000000003</v>
      </c>
      <c r="AC184" s="14">
        <v>3.8645230000000002</v>
      </c>
      <c r="AD184" s="14">
        <v>2.9540920000000002</v>
      </c>
      <c r="AE184" s="14">
        <v>1.3892659999999999</v>
      </c>
    </row>
    <row r="185" spans="1:31" ht="13.5" customHeight="1" x14ac:dyDescent="0.15">
      <c r="A185" s="1"/>
      <c r="B185" s="16" t="s">
        <v>480</v>
      </c>
      <c r="C185" s="10">
        <v>1918.29621846592</v>
      </c>
      <c r="D185" s="11">
        <v>1999.3879431251501</v>
      </c>
      <c r="E185" s="11">
        <v>1598.1005939955401</v>
      </c>
      <c r="F185" s="11">
        <v>1622.28902516324</v>
      </c>
      <c r="G185" s="11">
        <v>1917.5369202579602</v>
      </c>
      <c r="H185" s="11">
        <v>2020.8965010761699</v>
      </c>
      <c r="I185" s="11">
        <v>2046.4232225790602</v>
      </c>
      <c r="J185" s="11">
        <v>2382.4755880009507</v>
      </c>
      <c r="K185" s="11">
        <v>2687.6219999999998</v>
      </c>
      <c r="L185" s="11">
        <v>2696.327886</v>
      </c>
      <c r="M185" s="11">
        <v>2671.7757019999999</v>
      </c>
      <c r="N185" s="11">
        <v>2637.9072160000001</v>
      </c>
      <c r="O185" s="11">
        <v>2776.5108679999998</v>
      </c>
      <c r="P185" s="11">
        <v>3372.8466969999999</v>
      </c>
      <c r="Q185" s="11">
        <v>3441.5722420000002</v>
      </c>
      <c r="R185" s="11">
        <v>4339.0130639999998</v>
      </c>
      <c r="S185" s="11">
        <v>4988.7801229999995</v>
      </c>
      <c r="T185" s="11">
        <v>6202.9522280000001</v>
      </c>
      <c r="U185" s="11">
        <v>4314.0555050000003</v>
      </c>
      <c r="V185" s="11">
        <v>6104.2388899999996</v>
      </c>
      <c r="W185" s="11">
        <v>7172.7506110000004</v>
      </c>
      <c r="X185" s="11">
        <v>5233.7442000000001</v>
      </c>
      <c r="Y185" s="11">
        <v>5017.8851000000004</v>
      </c>
      <c r="Z185" s="11">
        <v>5230.2432989999998</v>
      </c>
      <c r="AA185" s="11">
        <v>5588.2727439999999</v>
      </c>
      <c r="AB185" s="11">
        <v>6026.8798740000002</v>
      </c>
      <c r="AC185" s="11">
        <v>6965.9769699999997</v>
      </c>
      <c r="AD185" s="11">
        <v>8097.8714419999997</v>
      </c>
      <c r="AE185" s="11">
        <v>9402.2465059999995</v>
      </c>
    </row>
    <row r="186" spans="1:31" ht="13.5" customHeight="1" x14ac:dyDescent="0.15">
      <c r="A186" s="1"/>
      <c r="B186" s="16" t="s">
        <v>481</v>
      </c>
      <c r="C186" s="13"/>
      <c r="D186" s="14"/>
      <c r="E186" s="14"/>
      <c r="F186" s="14"/>
      <c r="G186" s="14"/>
      <c r="H186" s="14"/>
      <c r="I186" s="14"/>
      <c r="J186" s="14"/>
      <c r="K186" s="14"/>
      <c r="L186" s="14"/>
      <c r="M186" s="14"/>
      <c r="N186" s="14"/>
      <c r="O186" s="14"/>
      <c r="P186" s="14"/>
      <c r="Q186" s="14"/>
      <c r="R186" s="14"/>
      <c r="S186" s="14"/>
      <c r="T186" s="14"/>
      <c r="U186" s="14"/>
      <c r="V186" s="14"/>
      <c r="W186" s="14"/>
      <c r="X186" s="14"/>
      <c r="Y186" s="14">
        <v>1.4486000000000001E-2</v>
      </c>
      <c r="Z186" s="14">
        <v>3.9196000000000002E-2</v>
      </c>
      <c r="AA186" s="14">
        <v>9.2208999999999999E-2</v>
      </c>
      <c r="AB186" s="14">
        <v>0.28885699999999997</v>
      </c>
      <c r="AC186" s="14">
        <v>9.8264000000000004E-2</v>
      </c>
      <c r="AD186" s="14">
        <v>0.146784</v>
      </c>
      <c r="AE186" s="14">
        <v>7.4059E-2</v>
      </c>
    </row>
    <row r="187" spans="1:31" ht="13.5" customHeight="1" x14ac:dyDescent="0.15">
      <c r="A187" s="1"/>
      <c r="B187" s="16" t="s">
        <v>482</v>
      </c>
      <c r="C187" s="10">
        <v>68.204106306726274</v>
      </c>
      <c r="D187" s="11">
        <v>51.571165424460027</v>
      </c>
      <c r="E187" s="11">
        <v>52.6725978180027</v>
      </c>
      <c r="F187" s="11">
        <v>55.240199839741599</v>
      </c>
      <c r="G187" s="11">
        <v>73.12211632449683</v>
      </c>
      <c r="H187" s="11">
        <v>71.462985928314311</v>
      </c>
      <c r="I187" s="11">
        <v>65.872175975126297</v>
      </c>
      <c r="J187" s="11">
        <v>62.488691530626475</v>
      </c>
      <c r="K187" s="11">
        <v>58.601999999999997</v>
      </c>
      <c r="L187" s="11">
        <v>59.361213999999997</v>
      </c>
      <c r="M187" s="11">
        <v>59.536847000000002</v>
      </c>
      <c r="N187" s="11">
        <v>39.900485000000003</v>
      </c>
      <c r="O187" s="11">
        <v>53.989196999999997</v>
      </c>
      <c r="P187" s="11">
        <v>43.312657999999999</v>
      </c>
      <c r="Q187" s="11">
        <v>66.880054999999999</v>
      </c>
      <c r="R187" s="11">
        <v>72.376885000000001</v>
      </c>
      <c r="S187" s="11">
        <v>125.329086</v>
      </c>
      <c r="T187" s="11">
        <v>106.403465</v>
      </c>
      <c r="U187" s="11">
        <v>101.331486</v>
      </c>
      <c r="V187" s="11">
        <v>103.865194</v>
      </c>
      <c r="W187" s="11">
        <v>221.756337</v>
      </c>
      <c r="X187" s="11">
        <v>174.97574700000001</v>
      </c>
      <c r="Y187" s="11">
        <v>168.98101700000001</v>
      </c>
      <c r="Z187" s="11">
        <v>208.04067900000001</v>
      </c>
      <c r="AA187" s="11">
        <v>157.52329399999999</v>
      </c>
      <c r="AB187" s="11">
        <v>142.21711300000001</v>
      </c>
      <c r="AC187" s="11">
        <v>102.614771</v>
      </c>
      <c r="AD187" s="11">
        <v>44.873812999999998</v>
      </c>
      <c r="AE187" s="11">
        <v>63.527675000000002</v>
      </c>
    </row>
    <row r="188" spans="1:31" ht="13.5" customHeight="1" x14ac:dyDescent="0.15">
      <c r="A188" s="1"/>
      <c r="B188" s="16" t="s">
        <v>483</v>
      </c>
      <c r="C188" s="13">
        <v>4.4176900374829096</v>
      </c>
      <c r="D188" s="14">
        <v>5.8948206435152795</v>
      </c>
      <c r="E188" s="14">
        <v>3.9991878373119691</v>
      </c>
      <c r="F188" s="14">
        <v>4.9304062026904898</v>
      </c>
      <c r="G188" s="14">
        <v>1.9732886753177701</v>
      </c>
      <c r="H188" s="14">
        <v>2.3697612113189401</v>
      </c>
      <c r="I188" s="14">
        <v>5.9836411445565991</v>
      </c>
      <c r="J188" s="14">
        <v>1.57057704522257</v>
      </c>
      <c r="K188" s="14">
        <v>2.4430000000000001</v>
      </c>
      <c r="L188" s="14">
        <v>1.4838640000000001</v>
      </c>
      <c r="M188" s="14">
        <v>4.8661539999999999</v>
      </c>
      <c r="N188" s="14">
        <v>4.6131399999999996</v>
      </c>
      <c r="O188" s="14">
        <v>2.934904</v>
      </c>
      <c r="P188" s="14">
        <v>5.1712949999999998</v>
      </c>
      <c r="Q188" s="14">
        <v>27.249607999999998</v>
      </c>
      <c r="R188" s="14">
        <v>33.948816000000001</v>
      </c>
      <c r="S188" s="14">
        <v>70.967495</v>
      </c>
      <c r="T188" s="14">
        <v>113.73418700000001</v>
      </c>
      <c r="U188" s="14">
        <v>178.40695700000001</v>
      </c>
      <c r="V188" s="14">
        <v>147.49179699999999</v>
      </c>
      <c r="W188" s="14">
        <v>193.21617900000001</v>
      </c>
      <c r="X188" s="14">
        <v>33.186255000000003</v>
      </c>
      <c r="Y188" s="14">
        <v>10.114519</v>
      </c>
      <c r="Z188" s="14">
        <v>14.281204000000001</v>
      </c>
      <c r="AA188" s="14">
        <v>8.1637900000000005</v>
      </c>
      <c r="AB188" s="14">
        <v>3.5483570000000002</v>
      </c>
      <c r="AC188" s="14">
        <v>3.13828</v>
      </c>
      <c r="AD188" s="14">
        <v>6.4450139999999996</v>
      </c>
      <c r="AE188" s="14">
        <v>4.2244460000000004</v>
      </c>
    </row>
    <row r="189" spans="1:31" ht="13.5" customHeight="1" x14ac:dyDescent="0.15">
      <c r="A189" s="1"/>
      <c r="B189" s="16" t="s">
        <v>484</v>
      </c>
      <c r="C189" s="10">
        <v>18.636175060576598</v>
      </c>
      <c r="D189" s="11">
        <v>18.223453091768999</v>
      </c>
      <c r="E189" s="11">
        <v>14.764306758040501</v>
      </c>
      <c r="F189" s="11">
        <v>51.799866925645297</v>
      </c>
      <c r="G189" s="11">
        <v>74.194180950947015</v>
      </c>
      <c r="H189" s="11">
        <v>53.618582422844383</v>
      </c>
      <c r="I189" s="11">
        <v>82.121559557342692</v>
      </c>
      <c r="J189" s="11">
        <v>57.779076199294295</v>
      </c>
      <c r="K189" s="11">
        <v>38.167999999999999</v>
      </c>
      <c r="L189" s="11">
        <v>41.967433</v>
      </c>
      <c r="M189" s="11">
        <v>25.376788999999999</v>
      </c>
      <c r="N189" s="11">
        <v>29.473631999999998</v>
      </c>
      <c r="O189" s="11">
        <v>34.024146000000002</v>
      </c>
      <c r="P189" s="11">
        <v>31.891383000000001</v>
      </c>
      <c r="Q189" s="11">
        <v>41.456280999999997</v>
      </c>
      <c r="R189" s="11">
        <v>58.122376000000003</v>
      </c>
      <c r="S189" s="11">
        <v>74.430753999999993</v>
      </c>
      <c r="T189" s="11">
        <v>97.390473</v>
      </c>
      <c r="U189" s="11">
        <v>90.770334000000005</v>
      </c>
      <c r="V189" s="11">
        <v>107.251114</v>
      </c>
      <c r="W189" s="11">
        <v>129.155812</v>
      </c>
      <c r="X189" s="11">
        <v>105.59864</v>
      </c>
      <c r="Y189" s="11">
        <v>121.769896</v>
      </c>
      <c r="Z189" s="11">
        <v>121.106497</v>
      </c>
      <c r="AA189" s="11">
        <v>99.577524999999994</v>
      </c>
      <c r="AB189" s="11">
        <v>94.783011000000002</v>
      </c>
      <c r="AC189" s="11">
        <v>113.70393799999999</v>
      </c>
      <c r="AD189" s="11">
        <v>114.02640700000001</v>
      </c>
      <c r="AE189" s="11">
        <v>90.638762999999997</v>
      </c>
    </row>
    <row r="190" spans="1:31" ht="13.5" customHeight="1" x14ac:dyDescent="0.15">
      <c r="A190" s="1"/>
      <c r="B190" s="16" t="s">
        <v>485</v>
      </c>
      <c r="C190" s="13">
        <v>18.503104117300303</v>
      </c>
      <c r="D190" s="14">
        <v>17.490339660699412</v>
      </c>
      <c r="E190" s="14">
        <v>8.5503797237267651</v>
      </c>
      <c r="F190" s="14">
        <v>19.8614140902054</v>
      </c>
      <c r="G190" s="14">
        <v>23.248720198989801</v>
      </c>
      <c r="H190" s="14">
        <v>23.569120651737492</v>
      </c>
      <c r="I190" s="14">
        <v>27.138554592377812</v>
      </c>
      <c r="J190" s="14">
        <v>27.345245694402699</v>
      </c>
      <c r="K190" s="14">
        <v>35.216999999999999</v>
      </c>
      <c r="L190" s="14">
        <v>21.943864999999999</v>
      </c>
      <c r="M190" s="14">
        <v>9.429468</v>
      </c>
      <c r="N190" s="14">
        <v>6.15449</v>
      </c>
      <c r="O190" s="14">
        <v>7.7519260000000001</v>
      </c>
      <c r="P190" s="14">
        <v>14.493511</v>
      </c>
      <c r="Q190" s="14">
        <v>16.074064</v>
      </c>
      <c r="R190" s="14">
        <v>25.336860000000001</v>
      </c>
      <c r="S190" s="14">
        <v>38.611601999999998</v>
      </c>
      <c r="T190" s="14">
        <v>24.689848000000001</v>
      </c>
      <c r="U190" s="14">
        <v>27.474036000000002</v>
      </c>
      <c r="V190" s="14">
        <v>20.015682000000002</v>
      </c>
      <c r="W190" s="14">
        <v>50.886609999999997</v>
      </c>
      <c r="X190" s="14">
        <v>42.676678000000003</v>
      </c>
      <c r="Y190" s="14">
        <v>38.082082999999997</v>
      </c>
      <c r="Z190" s="14">
        <v>22.035001999999999</v>
      </c>
      <c r="AA190" s="14">
        <v>12.290680999999999</v>
      </c>
      <c r="AB190" s="14">
        <v>12.316666</v>
      </c>
      <c r="AC190" s="14">
        <v>24.736671999999999</v>
      </c>
      <c r="AD190" s="14">
        <v>24.776285999999999</v>
      </c>
      <c r="AE190" s="14">
        <v>51.924863999999999</v>
      </c>
    </row>
    <row r="191" spans="1:31" ht="13.5" customHeight="1" x14ac:dyDescent="0.15">
      <c r="A191" s="1"/>
      <c r="B191" s="16" t="s">
        <v>486</v>
      </c>
      <c r="C191" s="10">
        <v>241.5942165199121</v>
      </c>
      <c r="D191" s="11">
        <v>189.25840015162706</v>
      </c>
      <c r="E191" s="11">
        <v>103.194162961812</v>
      </c>
      <c r="F191" s="11">
        <v>146.46056433905187</v>
      </c>
      <c r="G191" s="11">
        <v>185.845506800891</v>
      </c>
      <c r="H191" s="11">
        <v>180.43392786464102</v>
      </c>
      <c r="I191" s="11">
        <v>180.85847888228901</v>
      </c>
      <c r="J191" s="11">
        <v>144.52942591724499</v>
      </c>
      <c r="K191" s="11">
        <v>150.36699999999999</v>
      </c>
      <c r="L191" s="11">
        <v>122.810914</v>
      </c>
      <c r="M191" s="11">
        <v>129.41094100000001</v>
      </c>
      <c r="N191" s="11">
        <v>135.43095299999999</v>
      </c>
      <c r="O191" s="11">
        <v>134.756146</v>
      </c>
      <c r="P191" s="11">
        <v>105.49126699999999</v>
      </c>
      <c r="Q191" s="11">
        <v>63.502780999999999</v>
      </c>
      <c r="R191" s="11">
        <v>90.178562999999997</v>
      </c>
      <c r="S191" s="11">
        <v>70.622094000000004</v>
      </c>
      <c r="T191" s="11">
        <v>70.515969999999996</v>
      </c>
      <c r="U191" s="11">
        <v>28.300671999999999</v>
      </c>
      <c r="V191" s="11">
        <v>25.902749</v>
      </c>
      <c r="W191" s="11">
        <v>56.795256999999999</v>
      </c>
      <c r="X191" s="11">
        <v>58.258333999999998</v>
      </c>
      <c r="Y191" s="11">
        <v>68.108067000000005</v>
      </c>
      <c r="Z191" s="11">
        <v>59.762917999999999</v>
      </c>
      <c r="AA191" s="11">
        <v>23.452289</v>
      </c>
      <c r="AB191" s="11">
        <v>35.838839</v>
      </c>
      <c r="AC191" s="11">
        <v>28.162184</v>
      </c>
      <c r="AD191" s="11">
        <v>22.018975000000001</v>
      </c>
      <c r="AE191" s="11">
        <v>22.608141</v>
      </c>
    </row>
    <row r="192" spans="1:31" ht="13.5" customHeight="1" x14ac:dyDescent="0.15">
      <c r="A192" s="1"/>
      <c r="B192" s="16" t="s">
        <v>487</v>
      </c>
      <c r="C192" s="13"/>
      <c r="D192" s="14">
        <v>1.60077936039657E-2</v>
      </c>
      <c r="E192" s="14">
        <v>1.91855427651937E-2</v>
      </c>
      <c r="F192" s="14"/>
      <c r="G192" s="14">
        <v>92.556794572821701</v>
      </c>
      <c r="H192" s="14"/>
      <c r="I192" s="14"/>
      <c r="J192" s="14">
        <v>3.59578573911376E-3</v>
      </c>
      <c r="K192" s="14"/>
      <c r="L192" s="14">
        <v>5.1660999999999999E-2</v>
      </c>
      <c r="M192" s="14">
        <v>3.0241000000000001E-2</v>
      </c>
      <c r="N192" s="14">
        <v>2.3300999999999999E-2</v>
      </c>
      <c r="O192" s="14">
        <v>7.0458999999999994E-2</v>
      </c>
      <c r="P192" s="14">
        <v>5.0707000000000002E-2</v>
      </c>
      <c r="Q192" s="14">
        <v>2.1691999999999999E-2</v>
      </c>
      <c r="R192" s="14">
        <v>2.7196000000000001E-2</v>
      </c>
      <c r="S192" s="14">
        <v>1.6983999999999999E-2</v>
      </c>
      <c r="T192" s="14"/>
      <c r="U192" s="14">
        <v>8.5999999999999998E-4</v>
      </c>
      <c r="V192" s="14">
        <v>0.27988099999999999</v>
      </c>
      <c r="W192" s="14"/>
      <c r="X192" s="14"/>
      <c r="Y192" s="14">
        <v>4.7699999999999999E-4</v>
      </c>
      <c r="Z192" s="14">
        <v>4.8175999999999997E-2</v>
      </c>
      <c r="AA192" s="14"/>
      <c r="AB192" s="14">
        <v>3.0196000000000001E-2</v>
      </c>
      <c r="AC192" s="14">
        <v>2.2194999999999999E-2</v>
      </c>
      <c r="AD192" s="14">
        <v>4.7011999999999998E-2</v>
      </c>
      <c r="AE192" s="14">
        <v>6.6834000000000005E-2</v>
      </c>
    </row>
    <row r="193" spans="1:31" ht="13.5" customHeight="1" x14ac:dyDescent="0.15">
      <c r="A193" s="1"/>
      <c r="B193" s="15" t="s">
        <v>488</v>
      </c>
      <c r="C193" s="10">
        <v>9498.9413762617187</v>
      </c>
      <c r="D193" s="11">
        <v>9425.8500239889308</v>
      </c>
      <c r="E193" s="11">
        <v>7657.0592952466559</v>
      </c>
      <c r="F193" s="11">
        <v>8727.9408484040614</v>
      </c>
      <c r="G193" s="11">
        <v>10577.248405669192</v>
      </c>
      <c r="H193" s="11">
        <v>9258.4764068820459</v>
      </c>
      <c r="I193" s="11">
        <v>9593.5730769994698</v>
      </c>
      <c r="J193" s="11">
        <v>9571.0960048136349</v>
      </c>
      <c r="K193" s="11">
        <v>9152.3449999999993</v>
      </c>
      <c r="L193" s="11">
        <v>7703.0490739999996</v>
      </c>
      <c r="M193" s="11">
        <v>7304.6943190000002</v>
      </c>
      <c r="N193" s="11">
        <v>7045.1590640000004</v>
      </c>
      <c r="O193" s="11">
        <v>9161.3787919999995</v>
      </c>
      <c r="P193" s="11">
        <v>11075.721691000001</v>
      </c>
      <c r="Q193" s="11">
        <v>13161.986269999999</v>
      </c>
      <c r="R193" s="11">
        <v>18315.783474</v>
      </c>
      <c r="S193" s="11">
        <v>22721.772581000001</v>
      </c>
      <c r="T193" s="11">
        <v>26066.58772</v>
      </c>
      <c r="U193" s="11">
        <v>18328.836587000002</v>
      </c>
      <c r="V193" s="11">
        <v>20978.354555999998</v>
      </c>
      <c r="W193" s="11">
        <v>26345.56768</v>
      </c>
      <c r="X193" s="11">
        <v>22860.112931</v>
      </c>
      <c r="Y193" s="11">
        <v>20250.451236000001</v>
      </c>
      <c r="Z193" s="11">
        <v>19714.364010000001</v>
      </c>
      <c r="AA193" s="11">
        <v>16282.446459000001</v>
      </c>
      <c r="AB193" s="11">
        <v>15920.439484</v>
      </c>
      <c r="AC193" s="11">
        <v>18621.476611999999</v>
      </c>
      <c r="AD193" s="11">
        <v>19545.571652999999</v>
      </c>
      <c r="AE193" s="11">
        <v>18598.149003999999</v>
      </c>
    </row>
    <row r="194" spans="1:31" ht="13.5" customHeight="1" x14ac:dyDescent="0.15">
      <c r="A194" s="1"/>
      <c r="B194" s="16" t="s">
        <v>489</v>
      </c>
      <c r="C194" s="13"/>
      <c r="D194" s="14"/>
      <c r="E194" s="14"/>
      <c r="F194" s="14"/>
      <c r="G194" s="14"/>
      <c r="H194" s="14"/>
      <c r="I194" s="14"/>
      <c r="J194" s="14"/>
      <c r="K194" s="14"/>
      <c r="L194" s="14">
        <v>1.3370000000000001E-3</v>
      </c>
      <c r="M194" s="14"/>
      <c r="N194" s="14">
        <v>0.16592999999999999</v>
      </c>
      <c r="O194" s="14">
        <v>0.12506500000000001</v>
      </c>
      <c r="P194" s="14">
        <v>1.0189999999999999E-2</v>
      </c>
      <c r="Q194" s="14">
        <v>2.954E-3</v>
      </c>
      <c r="R194" s="14">
        <v>6.7369999999999999E-3</v>
      </c>
      <c r="S194" s="14">
        <v>9.2766000000000001E-2</v>
      </c>
      <c r="T194" s="14">
        <v>1.6032000000000001E-2</v>
      </c>
      <c r="U194" s="14">
        <v>0.30631199999999997</v>
      </c>
      <c r="V194" s="14">
        <v>0.350771</v>
      </c>
      <c r="W194" s="14">
        <v>0.58760500000000004</v>
      </c>
      <c r="X194" s="14">
        <v>0.241588</v>
      </c>
      <c r="Y194" s="14">
        <v>4.9343999999999999E-2</v>
      </c>
      <c r="Z194" s="14">
        <v>1.4638E-2</v>
      </c>
      <c r="AA194" s="14">
        <v>7.7060000000000002E-3</v>
      </c>
      <c r="AB194" s="14">
        <v>2.9390000000000002E-3</v>
      </c>
      <c r="AC194" s="14">
        <v>9.2429999999999995E-3</v>
      </c>
      <c r="AD194" s="14">
        <v>6.4845E-2</v>
      </c>
      <c r="AE194" s="14"/>
    </row>
    <row r="195" spans="1:31" ht="13.5" customHeight="1" x14ac:dyDescent="0.15">
      <c r="A195" s="1"/>
      <c r="B195" s="16" t="s">
        <v>490</v>
      </c>
      <c r="C195" s="10">
        <v>0.28426227135047999</v>
      </c>
      <c r="D195" s="11">
        <v>0.57230447369059045</v>
      </c>
      <c r="E195" s="11">
        <v>2.310560484229959E-2</v>
      </c>
      <c r="F195" s="11">
        <v>8.1566138369963723E-2</v>
      </c>
      <c r="G195" s="11">
        <v>6.0390280261125799E-2</v>
      </c>
      <c r="H195" s="11">
        <v>0.103854860716852</v>
      </c>
      <c r="I195" s="11">
        <v>2.1398520064974398</v>
      </c>
      <c r="J195" s="11">
        <v>0.261606330074652</v>
      </c>
      <c r="K195" s="11">
        <v>0.14399999999999999</v>
      </c>
      <c r="L195" s="11">
        <v>71.887919999999994</v>
      </c>
      <c r="M195" s="11">
        <v>183.669105</v>
      </c>
      <c r="N195" s="11">
        <v>200.707919</v>
      </c>
      <c r="O195" s="11">
        <v>535.81416999999999</v>
      </c>
      <c r="P195" s="11">
        <v>112.288622</v>
      </c>
      <c r="Q195" s="11">
        <v>160.68415100000001</v>
      </c>
      <c r="R195" s="11">
        <v>184.46345500000001</v>
      </c>
      <c r="S195" s="11">
        <v>217.883306</v>
      </c>
      <c r="T195" s="11">
        <v>49.424951</v>
      </c>
      <c r="U195" s="11">
        <v>1.0325740000000001</v>
      </c>
      <c r="V195" s="11">
        <v>21.233613999999999</v>
      </c>
      <c r="W195" s="11">
        <v>6.3322500000000002</v>
      </c>
      <c r="X195" s="11">
        <v>0.21983800000000001</v>
      </c>
      <c r="Y195" s="11">
        <v>0.75579399999999997</v>
      </c>
      <c r="Z195" s="11">
        <v>0.138957</v>
      </c>
      <c r="AA195" s="11">
        <v>0.12339600000000001</v>
      </c>
      <c r="AB195" s="11">
        <v>18.044053999999999</v>
      </c>
      <c r="AC195" s="11">
        <v>1.3352310000000001</v>
      </c>
      <c r="AD195" s="11">
        <v>23.338163999999999</v>
      </c>
      <c r="AE195" s="11">
        <v>8.7508239999999997</v>
      </c>
    </row>
    <row r="196" spans="1:31" ht="13.5" customHeight="1" x14ac:dyDescent="0.15">
      <c r="A196" s="1"/>
      <c r="B196" s="16" t="s">
        <v>491</v>
      </c>
      <c r="C196" s="13">
        <v>1265.0285908850801</v>
      </c>
      <c r="D196" s="14">
        <v>1169.504391028441</v>
      </c>
      <c r="E196" s="14">
        <v>949.4823193774829</v>
      </c>
      <c r="F196" s="14">
        <v>942.04451850331941</v>
      </c>
      <c r="G196" s="14">
        <v>1010.28650954185</v>
      </c>
      <c r="H196" s="14">
        <v>895.90068414660777</v>
      </c>
      <c r="I196" s="14">
        <v>779.66384078841804</v>
      </c>
      <c r="J196" s="14">
        <v>848.46815069802994</v>
      </c>
      <c r="K196" s="14">
        <v>916.98599999999999</v>
      </c>
      <c r="L196" s="14">
        <v>680.82295099999999</v>
      </c>
      <c r="M196" s="14">
        <v>505.13268099999999</v>
      </c>
      <c r="N196" s="14">
        <v>601.98188800000003</v>
      </c>
      <c r="O196" s="14">
        <v>718.31955100000005</v>
      </c>
      <c r="P196" s="14">
        <v>869.00007300000004</v>
      </c>
      <c r="Q196" s="14">
        <v>874.38808600000004</v>
      </c>
      <c r="R196" s="14">
        <v>1211.898287</v>
      </c>
      <c r="S196" s="14">
        <v>1555.454516</v>
      </c>
      <c r="T196" s="14">
        <v>1858.409711</v>
      </c>
      <c r="U196" s="14">
        <v>1464.425205</v>
      </c>
      <c r="V196" s="14">
        <v>1827.4934519999999</v>
      </c>
      <c r="W196" s="14">
        <v>2511.563799</v>
      </c>
      <c r="X196" s="14">
        <v>1892.248026</v>
      </c>
      <c r="Y196" s="14">
        <v>1694.3402779999999</v>
      </c>
      <c r="Z196" s="14">
        <v>1653.6695709999999</v>
      </c>
      <c r="AA196" s="14">
        <v>1365.4328800000001</v>
      </c>
      <c r="AB196" s="14">
        <v>1284.7360229999999</v>
      </c>
      <c r="AC196" s="14">
        <v>1051.3205949999999</v>
      </c>
      <c r="AD196" s="14">
        <v>1164.78206</v>
      </c>
      <c r="AE196" s="14">
        <v>833.55384400000003</v>
      </c>
    </row>
    <row r="197" spans="1:31" ht="13.5" customHeight="1" x14ac:dyDescent="0.15">
      <c r="A197" s="1"/>
      <c r="B197" s="16" t="s">
        <v>492</v>
      </c>
      <c r="C197" s="10">
        <v>0.34407125623946494</v>
      </c>
      <c r="D197" s="11">
        <v>2.2241736250402679</v>
      </c>
      <c r="E197" s="11">
        <v>0.126824915837393</v>
      </c>
      <c r="F197" s="11">
        <v>0.55855079999370338</v>
      </c>
      <c r="G197" s="11">
        <v>0.84788286068910101</v>
      </c>
      <c r="H197" s="11">
        <v>1.64641538914654E-2</v>
      </c>
      <c r="I197" s="11">
        <v>8.5761554774174117E-2</v>
      </c>
      <c r="J197" s="11">
        <v>0.39285769699800899</v>
      </c>
      <c r="K197" s="11">
        <v>4.0149999999999997</v>
      </c>
      <c r="L197" s="11">
        <v>1.711516</v>
      </c>
      <c r="M197" s="11">
        <v>0.21004600000000001</v>
      </c>
      <c r="N197" s="11">
        <v>0.66737999999999997</v>
      </c>
      <c r="O197" s="11">
        <v>0.367724</v>
      </c>
      <c r="P197" s="11">
        <v>5.5335270000000003</v>
      </c>
      <c r="Q197" s="11">
        <v>0.71076499999999998</v>
      </c>
      <c r="R197" s="11">
        <v>9.0277999999999997E-2</v>
      </c>
      <c r="S197" s="11">
        <v>1.809904</v>
      </c>
      <c r="T197" s="11">
        <v>1.033857</v>
      </c>
      <c r="U197" s="11">
        <v>11.162411000000001</v>
      </c>
      <c r="V197" s="11">
        <v>0.192465</v>
      </c>
      <c r="W197" s="11">
        <v>0.32434499999999999</v>
      </c>
      <c r="X197" s="11">
        <v>0.32926100000000003</v>
      </c>
      <c r="Y197" s="11">
        <v>0.17888999999999999</v>
      </c>
      <c r="Z197" s="11">
        <v>0.26948100000000003</v>
      </c>
      <c r="AA197" s="11">
        <v>0.93547800000000003</v>
      </c>
      <c r="AB197" s="11">
        <v>0.17089699999999999</v>
      </c>
      <c r="AC197" s="11">
        <v>4.5942999999999998E-2</v>
      </c>
      <c r="AD197" s="11">
        <v>0.11637500000000001</v>
      </c>
      <c r="AE197" s="11">
        <v>0.14230899999999999</v>
      </c>
    </row>
    <row r="198" spans="1:31" ht="13.5" customHeight="1" x14ac:dyDescent="0.15">
      <c r="A198" s="1"/>
      <c r="B198" s="16" t="s">
        <v>493</v>
      </c>
      <c r="C198" s="13">
        <v>8.9716992249487735</v>
      </c>
      <c r="D198" s="14">
        <v>23.298242040829201</v>
      </c>
      <c r="E198" s="14">
        <v>45.697874205796602</v>
      </c>
      <c r="F198" s="14">
        <v>7.7505398787768911</v>
      </c>
      <c r="G198" s="14">
        <v>8.1381446162801314</v>
      </c>
      <c r="H198" s="14">
        <v>25.404927361914002</v>
      </c>
      <c r="I198" s="14">
        <v>18.226273762639</v>
      </c>
      <c r="J198" s="14">
        <v>45.663860772106105</v>
      </c>
      <c r="K198" s="14">
        <v>86.003</v>
      </c>
      <c r="L198" s="14">
        <v>123.207345</v>
      </c>
      <c r="M198" s="14">
        <v>130.31572700000001</v>
      </c>
      <c r="N198" s="14">
        <v>143.082617</v>
      </c>
      <c r="O198" s="14">
        <v>110.770815</v>
      </c>
      <c r="P198" s="14">
        <v>96.856893999999997</v>
      </c>
      <c r="Q198" s="14">
        <v>139.56516099999999</v>
      </c>
      <c r="R198" s="14">
        <v>261.96266400000002</v>
      </c>
      <c r="S198" s="14">
        <v>305.29578900000001</v>
      </c>
      <c r="T198" s="14">
        <v>221.50498300000001</v>
      </c>
      <c r="U198" s="14">
        <v>146.53349399999999</v>
      </c>
      <c r="V198" s="14">
        <v>354.660099</v>
      </c>
      <c r="W198" s="14">
        <v>5.8799489999999999</v>
      </c>
      <c r="X198" s="14">
        <v>14.523823</v>
      </c>
      <c r="Y198" s="14">
        <v>51.619366999999997</v>
      </c>
      <c r="Z198" s="14">
        <v>7.263401</v>
      </c>
      <c r="AA198" s="14">
        <v>4.8580579999999998</v>
      </c>
      <c r="AB198" s="14">
        <v>6.9465219999999999</v>
      </c>
      <c r="AC198" s="14">
        <v>3.49057</v>
      </c>
      <c r="AD198" s="14">
        <v>1.2316720000000001</v>
      </c>
      <c r="AE198" s="14">
        <v>27.535461000000002</v>
      </c>
    </row>
    <row r="199" spans="1:31" ht="13.5" customHeight="1" x14ac:dyDescent="0.15">
      <c r="A199" s="1"/>
      <c r="B199" s="16" t="s">
        <v>494</v>
      </c>
      <c r="C199" s="10">
        <v>1.3892064587667601</v>
      </c>
      <c r="D199" s="11">
        <v>1.60690229746535</v>
      </c>
      <c r="E199" s="11">
        <v>5.7781067773358776</v>
      </c>
      <c r="F199" s="11">
        <v>1.04636801884633</v>
      </c>
      <c r="G199" s="11">
        <v>2.2015772219806</v>
      </c>
      <c r="H199" s="11">
        <v>1.8073438942422992</v>
      </c>
      <c r="I199" s="11">
        <v>20.092735161476799</v>
      </c>
      <c r="J199" s="11">
        <v>2.6287950202548918</v>
      </c>
      <c r="K199" s="11">
        <v>3.2410000000000001</v>
      </c>
      <c r="L199" s="11">
        <v>2.331772</v>
      </c>
      <c r="M199" s="11">
        <v>2.628314</v>
      </c>
      <c r="N199" s="11">
        <v>2.291928</v>
      </c>
      <c r="O199" s="11">
        <v>4.1040380000000001</v>
      </c>
      <c r="P199" s="11">
        <v>2.3943189999999999</v>
      </c>
      <c r="Q199" s="11">
        <v>30.042755</v>
      </c>
      <c r="R199" s="11">
        <v>1.662523</v>
      </c>
      <c r="S199" s="11">
        <v>3.818114</v>
      </c>
      <c r="T199" s="11">
        <v>2.694089</v>
      </c>
      <c r="U199" s="11">
        <v>2.9417719999999998</v>
      </c>
      <c r="V199" s="11">
        <v>2.989188</v>
      </c>
      <c r="W199" s="11">
        <v>1.713881</v>
      </c>
      <c r="X199" s="11">
        <v>1.694126</v>
      </c>
      <c r="Y199" s="11">
        <v>1.986483</v>
      </c>
      <c r="Z199" s="11">
        <v>2.4687329999999998</v>
      </c>
      <c r="AA199" s="11">
        <v>2.0137260000000001</v>
      </c>
      <c r="AB199" s="11">
        <v>1.9861169999999999</v>
      </c>
      <c r="AC199" s="11">
        <v>1.1932100000000001</v>
      </c>
      <c r="AD199" s="11">
        <v>2.942002</v>
      </c>
      <c r="AE199" s="11">
        <v>6.807277</v>
      </c>
    </row>
    <row r="200" spans="1:31" ht="13.5" customHeight="1" x14ac:dyDescent="0.15">
      <c r="A200" s="1"/>
      <c r="B200" s="16" t="s">
        <v>495</v>
      </c>
      <c r="C200" s="13">
        <v>1.1863566541849702</v>
      </c>
      <c r="D200" s="14">
        <v>3.46144295882443</v>
      </c>
      <c r="E200" s="14">
        <v>2.3156321663356803</v>
      </c>
      <c r="F200" s="14">
        <v>2.1006188204977514</v>
      </c>
      <c r="G200" s="14">
        <v>2.05369173845718</v>
      </c>
      <c r="H200" s="14">
        <v>1.6069386160298895</v>
      </c>
      <c r="I200" s="14">
        <v>4.0339507522478497</v>
      </c>
      <c r="J200" s="14">
        <v>1.9860891895526702</v>
      </c>
      <c r="K200" s="14">
        <v>3.8769999999999998</v>
      </c>
      <c r="L200" s="14">
        <v>0.47708699999999998</v>
      </c>
      <c r="M200" s="14">
        <v>9.9581000000000003E-2</v>
      </c>
      <c r="N200" s="14">
        <v>0.59930600000000001</v>
      </c>
      <c r="O200" s="14">
        <v>0.79289799999999999</v>
      </c>
      <c r="P200" s="14">
        <v>0.22308600000000001</v>
      </c>
      <c r="Q200" s="14">
        <v>0.268868</v>
      </c>
      <c r="R200" s="14">
        <v>0.12667800000000001</v>
      </c>
      <c r="S200" s="14">
        <v>0.238487</v>
      </c>
      <c r="T200" s="14">
        <v>1.445514</v>
      </c>
      <c r="U200" s="14">
        <v>0.33129399999999998</v>
      </c>
      <c r="V200" s="14">
        <v>4.0627000000000003E-2</v>
      </c>
      <c r="W200" s="14">
        <v>0.24401300000000001</v>
      </c>
      <c r="X200" s="14">
        <v>0.39179999999999998</v>
      </c>
      <c r="Y200" s="14">
        <v>0.247368</v>
      </c>
      <c r="Z200" s="14">
        <v>3.3089E-2</v>
      </c>
      <c r="AA200" s="14">
        <v>6.0525000000000002E-2</v>
      </c>
      <c r="AB200" s="14">
        <v>0.141405</v>
      </c>
      <c r="AC200" s="14">
        <v>0.13680700000000001</v>
      </c>
      <c r="AD200" s="14">
        <v>0.26774999999999999</v>
      </c>
      <c r="AE200" s="14">
        <v>2.6554989999999998</v>
      </c>
    </row>
    <row r="201" spans="1:31" ht="13.5" customHeight="1" x14ac:dyDescent="0.15">
      <c r="A201" s="1"/>
      <c r="B201" s="16" t="s">
        <v>496</v>
      </c>
      <c r="C201" s="10">
        <v>0.30163769734369894</v>
      </c>
      <c r="D201" s="11">
        <v>1.1098516122674407</v>
      </c>
      <c r="E201" s="11">
        <v>1.0895543933335701</v>
      </c>
      <c r="F201" s="11">
        <v>2.1988656925917098</v>
      </c>
      <c r="G201" s="11">
        <v>0.59555973971776088</v>
      </c>
      <c r="H201" s="11">
        <v>0.90892412810267653</v>
      </c>
      <c r="I201" s="11">
        <v>9.6510289253170747E-2</v>
      </c>
      <c r="J201" s="11">
        <v>0.23613497131164898</v>
      </c>
      <c r="K201" s="11">
        <v>3.1440000000000001</v>
      </c>
      <c r="L201" s="11">
        <v>6.847175</v>
      </c>
      <c r="M201" s="11">
        <v>8.7595000000000006E-2</v>
      </c>
      <c r="N201" s="11">
        <v>0.15105399999999999</v>
      </c>
      <c r="O201" s="11">
        <v>0.109065</v>
      </c>
      <c r="P201" s="11">
        <v>31.266537</v>
      </c>
      <c r="Q201" s="11">
        <v>6.2272420000000004</v>
      </c>
      <c r="R201" s="11">
        <v>22.527197999999999</v>
      </c>
      <c r="S201" s="11">
        <v>73.351546999999997</v>
      </c>
      <c r="T201" s="11">
        <v>105.394632</v>
      </c>
      <c r="U201" s="11">
        <v>32.565992999999999</v>
      </c>
      <c r="V201" s="11">
        <v>71.354067999999998</v>
      </c>
      <c r="W201" s="11">
        <v>72.342740000000006</v>
      </c>
      <c r="X201" s="11">
        <v>0.64162399999999997</v>
      </c>
      <c r="Y201" s="11">
        <v>4.1758000000000003E-2</v>
      </c>
      <c r="Z201" s="11">
        <v>0.101768</v>
      </c>
      <c r="AA201" s="11">
        <v>8.3304000000000003E-2</v>
      </c>
      <c r="AB201" s="11">
        <v>261.88243699999998</v>
      </c>
      <c r="AC201" s="11">
        <v>0.36138300000000001</v>
      </c>
      <c r="AD201" s="11">
        <v>9.0573370000000004</v>
      </c>
      <c r="AE201" s="11">
        <v>0.50431000000000004</v>
      </c>
    </row>
    <row r="202" spans="1:31" ht="13.5" customHeight="1" x14ac:dyDescent="0.15">
      <c r="A202" s="1"/>
      <c r="B202" s="16" t="s">
        <v>497</v>
      </c>
      <c r="C202" s="13">
        <v>26.035742416664199</v>
      </c>
      <c r="D202" s="14">
        <v>21.747533058698199</v>
      </c>
      <c r="E202" s="14">
        <v>36.512698716528476</v>
      </c>
      <c r="F202" s="14">
        <v>43.769336419075493</v>
      </c>
      <c r="G202" s="14">
        <v>55.130705857685314</v>
      </c>
      <c r="H202" s="14">
        <v>51.046762296031893</v>
      </c>
      <c r="I202" s="14">
        <v>50.063798829273402</v>
      </c>
      <c r="J202" s="14">
        <v>25.880733954570498</v>
      </c>
      <c r="K202" s="14">
        <v>14.125</v>
      </c>
      <c r="L202" s="14">
        <v>17.21425</v>
      </c>
      <c r="M202" s="14">
        <v>8.9737259999999992</v>
      </c>
      <c r="N202" s="14">
        <v>10.10402</v>
      </c>
      <c r="O202" s="14">
        <v>11.519157</v>
      </c>
      <c r="P202" s="14">
        <v>17.383603999999998</v>
      </c>
      <c r="Q202" s="14">
        <v>23.052572999999999</v>
      </c>
      <c r="R202" s="14">
        <v>26.662454</v>
      </c>
      <c r="S202" s="14">
        <v>26.724471000000001</v>
      </c>
      <c r="T202" s="14">
        <v>54.096468999999999</v>
      </c>
      <c r="U202" s="14">
        <v>36.301299</v>
      </c>
      <c r="V202" s="14">
        <v>31.044052000000001</v>
      </c>
      <c r="W202" s="14">
        <v>44.676720000000003</v>
      </c>
      <c r="X202" s="14">
        <v>51.146090000000001</v>
      </c>
      <c r="Y202" s="14">
        <v>53.297815999999997</v>
      </c>
      <c r="Z202" s="14">
        <v>70.572056000000003</v>
      </c>
      <c r="AA202" s="14">
        <v>66.949308000000002</v>
      </c>
      <c r="AB202" s="14">
        <v>72.560916000000006</v>
      </c>
      <c r="AC202" s="14">
        <v>74.815216000000007</v>
      </c>
      <c r="AD202" s="14">
        <v>69.297796000000005</v>
      </c>
      <c r="AE202" s="14">
        <v>80.976598999999993</v>
      </c>
    </row>
    <row r="203" spans="1:31" ht="13.5" customHeight="1" x14ac:dyDescent="0.15">
      <c r="A203" s="1"/>
      <c r="B203" s="16" t="s">
        <v>498</v>
      </c>
      <c r="C203" s="10">
        <v>3289.64041445167</v>
      </c>
      <c r="D203" s="11">
        <v>3454.3197606894696</v>
      </c>
      <c r="E203" s="11">
        <v>2688.7018603563411</v>
      </c>
      <c r="F203" s="11">
        <v>3146.5284166871702</v>
      </c>
      <c r="G203" s="11">
        <v>3487.0312753486101</v>
      </c>
      <c r="H203" s="11">
        <v>3239.9944269856901</v>
      </c>
      <c r="I203" s="11">
        <v>3676.88453741795</v>
      </c>
      <c r="J203" s="11">
        <v>3832.7717785263521</v>
      </c>
      <c r="K203" s="11">
        <v>3477.4989999999998</v>
      </c>
      <c r="L203" s="11">
        <v>2803.524625</v>
      </c>
      <c r="M203" s="11">
        <v>2841.7858649999998</v>
      </c>
      <c r="N203" s="11">
        <v>2708.8807430000002</v>
      </c>
      <c r="O203" s="11">
        <v>3401.208705</v>
      </c>
      <c r="P203" s="11">
        <v>4258.104926</v>
      </c>
      <c r="Q203" s="11">
        <v>5437.945839</v>
      </c>
      <c r="R203" s="11">
        <v>6482.317274</v>
      </c>
      <c r="S203" s="11">
        <v>8503.2850199999993</v>
      </c>
      <c r="T203" s="11">
        <v>10158.084768000001</v>
      </c>
      <c r="U203" s="11">
        <v>7061.8824770000001</v>
      </c>
      <c r="V203" s="11">
        <v>8033.568663</v>
      </c>
      <c r="W203" s="11">
        <v>9745.3411429999996</v>
      </c>
      <c r="X203" s="11">
        <v>8843.2013050000005</v>
      </c>
      <c r="Y203" s="11">
        <v>7508.1260480000001</v>
      </c>
      <c r="Z203" s="11">
        <v>7882.1361040000002</v>
      </c>
      <c r="AA203" s="11">
        <v>6053.6906879999997</v>
      </c>
      <c r="AB203" s="11">
        <v>5787.9958100000003</v>
      </c>
      <c r="AC203" s="11">
        <v>5773.5605340000002</v>
      </c>
      <c r="AD203" s="11">
        <v>5849.0514789999997</v>
      </c>
      <c r="AE203" s="11">
        <v>4966.1582580000004</v>
      </c>
    </row>
    <row r="204" spans="1:31" ht="13.5" customHeight="1" x14ac:dyDescent="0.15">
      <c r="A204" s="1"/>
      <c r="B204" s="16" t="s">
        <v>499</v>
      </c>
      <c r="C204" s="13">
        <v>862.53487707689987</v>
      </c>
      <c r="D204" s="14">
        <v>800.93619725313897</v>
      </c>
      <c r="E204" s="14">
        <v>616.04573839167813</v>
      </c>
      <c r="F204" s="14">
        <v>758.27940399802492</v>
      </c>
      <c r="G204" s="14">
        <v>1079.85548726708</v>
      </c>
      <c r="H204" s="14">
        <v>929.00452072407541</v>
      </c>
      <c r="I204" s="14">
        <v>824.18348895268241</v>
      </c>
      <c r="J204" s="14">
        <v>748.76373134920163</v>
      </c>
      <c r="K204" s="14">
        <v>646.78300000000002</v>
      </c>
      <c r="L204" s="14">
        <v>677.67164200000002</v>
      </c>
      <c r="M204" s="14">
        <v>503.509028</v>
      </c>
      <c r="N204" s="14">
        <v>436.27357999999998</v>
      </c>
      <c r="O204" s="14">
        <v>624.33293800000001</v>
      </c>
      <c r="P204" s="14">
        <v>1245.0504249999999</v>
      </c>
      <c r="Q204" s="14">
        <v>1073.581784</v>
      </c>
      <c r="R204" s="14">
        <v>2143.0454140000002</v>
      </c>
      <c r="S204" s="14">
        <v>2304.2466009999998</v>
      </c>
      <c r="T204" s="14">
        <v>2338.0866059999998</v>
      </c>
      <c r="U204" s="14">
        <v>1512.337184</v>
      </c>
      <c r="V204" s="14">
        <v>1451.958944</v>
      </c>
      <c r="W204" s="14">
        <v>1963.2044550000001</v>
      </c>
      <c r="X204" s="14">
        <v>1593.3153090000001</v>
      </c>
      <c r="Y204" s="14">
        <v>1245.0241430000001</v>
      </c>
      <c r="Z204" s="14">
        <v>1316.4901279999999</v>
      </c>
      <c r="AA204" s="14">
        <v>1131.5151289999999</v>
      </c>
      <c r="AB204" s="14">
        <v>796.12738100000001</v>
      </c>
      <c r="AC204" s="14">
        <v>1041.5190339999999</v>
      </c>
      <c r="AD204" s="14">
        <v>1104.081015</v>
      </c>
      <c r="AE204" s="14">
        <v>864.40772700000002</v>
      </c>
    </row>
    <row r="205" spans="1:31" ht="13.5" customHeight="1" x14ac:dyDescent="0.15">
      <c r="A205" s="1"/>
      <c r="B205" s="16" t="s">
        <v>500</v>
      </c>
      <c r="C205" s="10">
        <v>805.67456404624204</v>
      </c>
      <c r="D205" s="11">
        <v>811.30147845675299</v>
      </c>
      <c r="E205" s="11">
        <v>703.75943563488192</v>
      </c>
      <c r="F205" s="11">
        <v>866.26699822479486</v>
      </c>
      <c r="G205" s="11">
        <v>1152.25824430428</v>
      </c>
      <c r="H205" s="11">
        <v>789.69665348309115</v>
      </c>
      <c r="I205" s="11">
        <v>840.72652725065723</v>
      </c>
      <c r="J205" s="11">
        <v>820.81753925982537</v>
      </c>
      <c r="K205" s="11">
        <v>565.029</v>
      </c>
      <c r="L205" s="11">
        <v>406.79100499999998</v>
      </c>
      <c r="M205" s="11">
        <v>396.880807</v>
      </c>
      <c r="N205" s="11">
        <v>371.60832900000003</v>
      </c>
      <c r="O205" s="11">
        <v>359.89890500000001</v>
      </c>
      <c r="P205" s="11">
        <v>358.76829800000002</v>
      </c>
      <c r="Q205" s="11">
        <v>444.84109100000001</v>
      </c>
      <c r="R205" s="11">
        <v>470.36052100000001</v>
      </c>
      <c r="S205" s="11">
        <v>695.47049600000003</v>
      </c>
      <c r="T205" s="11">
        <v>776.23282099999994</v>
      </c>
      <c r="U205" s="11">
        <v>450.43245899999999</v>
      </c>
      <c r="V205" s="11">
        <v>396.72243200000003</v>
      </c>
      <c r="W205" s="11">
        <v>719.50076999999999</v>
      </c>
      <c r="X205" s="11">
        <v>686.00534200000004</v>
      </c>
      <c r="Y205" s="11">
        <v>910.41103999999996</v>
      </c>
      <c r="Z205" s="11">
        <v>1101.929758</v>
      </c>
      <c r="AA205" s="11">
        <v>693.83748800000001</v>
      </c>
      <c r="AB205" s="11">
        <v>481.49860200000001</v>
      </c>
      <c r="AC205" s="11">
        <v>560.57694200000003</v>
      </c>
      <c r="AD205" s="11">
        <v>416.137092</v>
      </c>
      <c r="AE205" s="11">
        <v>481.78362399999997</v>
      </c>
    </row>
    <row r="206" spans="1:31" ht="13.5" customHeight="1" x14ac:dyDescent="0.15">
      <c r="A206" s="1"/>
      <c r="B206" s="16" t="s">
        <v>501</v>
      </c>
      <c r="C206" s="13">
        <v>283.78255274450322</v>
      </c>
      <c r="D206" s="14">
        <v>201.76607815782299</v>
      </c>
      <c r="E206" s="14">
        <v>225.38924421517399</v>
      </c>
      <c r="F206" s="14">
        <v>367.65476281229598</v>
      </c>
      <c r="G206" s="14">
        <v>302.72764094636295</v>
      </c>
      <c r="H206" s="14">
        <v>278.53889191837601</v>
      </c>
      <c r="I206" s="14">
        <v>232.060133979151</v>
      </c>
      <c r="J206" s="14">
        <v>270.3887223642912</v>
      </c>
      <c r="K206" s="14">
        <v>252.78399999999999</v>
      </c>
      <c r="L206" s="14">
        <v>126.894852</v>
      </c>
      <c r="M206" s="14">
        <v>127.356207</v>
      </c>
      <c r="N206" s="14">
        <v>149.98594800000001</v>
      </c>
      <c r="O206" s="14">
        <v>176.82437200000001</v>
      </c>
      <c r="P206" s="14">
        <v>250.791898</v>
      </c>
      <c r="Q206" s="14">
        <v>181.426546</v>
      </c>
      <c r="R206" s="14">
        <v>207.62319199999999</v>
      </c>
      <c r="S206" s="14">
        <v>237.41635099999999</v>
      </c>
      <c r="T206" s="14">
        <v>251.462704</v>
      </c>
      <c r="U206" s="14">
        <v>200.197824</v>
      </c>
      <c r="V206" s="14">
        <v>211.50494900000001</v>
      </c>
      <c r="W206" s="14">
        <v>240.727813</v>
      </c>
      <c r="X206" s="14">
        <v>202.293385</v>
      </c>
      <c r="Y206" s="14">
        <v>234.97536700000001</v>
      </c>
      <c r="Z206" s="14">
        <v>248.63219599999999</v>
      </c>
      <c r="AA206" s="14">
        <v>193.72287399999999</v>
      </c>
      <c r="AB206" s="14">
        <v>177.916079</v>
      </c>
      <c r="AC206" s="14">
        <v>165.08096800000001</v>
      </c>
      <c r="AD206" s="14">
        <v>175.50531100000001</v>
      </c>
      <c r="AE206" s="14">
        <v>197.479805</v>
      </c>
    </row>
    <row r="207" spans="1:31" ht="13.5" customHeight="1" x14ac:dyDescent="0.15">
      <c r="A207" s="1"/>
      <c r="B207" s="16" t="s">
        <v>502</v>
      </c>
      <c r="C207" s="10"/>
      <c r="D207" s="11"/>
      <c r="E207" s="11"/>
      <c r="F207" s="11"/>
      <c r="G207" s="11"/>
      <c r="H207" s="11"/>
      <c r="I207" s="11"/>
      <c r="J207" s="11"/>
      <c r="K207" s="11"/>
      <c r="L207" s="11"/>
      <c r="M207" s="11"/>
      <c r="N207" s="11"/>
      <c r="O207" s="11"/>
      <c r="P207" s="11"/>
      <c r="Q207" s="11"/>
      <c r="R207" s="11"/>
      <c r="S207" s="11"/>
      <c r="T207" s="11"/>
      <c r="U207" s="11"/>
      <c r="V207" s="11"/>
      <c r="W207" s="11"/>
      <c r="X207" s="11"/>
      <c r="Y207" s="11">
        <v>0.62966800000000001</v>
      </c>
      <c r="Z207" s="11">
        <v>1.9599899999999999</v>
      </c>
      <c r="AA207" s="11">
        <v>0.294817</v>
      </c>
      <c r="AB207" s="11">
        <v>1.235557</v>
      </c>
      <c r="AC207" s="11">
        <v>1.0303929999999999</v>
      </c>
      <c r="AD207" s="11">
        <v>2.0372530000000002</v>
      </c>
      <c r="AE207" s="11">
        <v>0.73911000000000004</v>
      </c>
    </row>
    <row r="208" spans="1:31" ht="13.5" customHeight="1" x14ac:dyDescent="0.15">
      <c r="A208" s="1"/>
      <c r="B208" s="16" t="s">
        <v>503</v>
      </c>
      <c r="C208" s="13">
        <v>7.3347596246362168E-2</v>
      </c>
      <c r="D208" s="14">
        <v>0.31789332396176984</v>
      </c>
      <c r="E208" s="14">
        <v>0.80044492242734755</v>
      </c>
      <c r="F208" s="14">
        <v>0.18531424815468509</v>
      </c>
      <c r="G208" s="14">
        <v>0.48493176289852508</v>
      </c>
      <c r="H208" s="14">
        <v>0.3594679958986709</v>
      </c>
      <c r="I208" s="14">
        <v>1.1063660527275101</v>
      </c>
      <c r="J208" s="14">
        <v>0.55686264087455817</v>
      </c>
      <c r="K208" s="14">
        <v>1.052</v>
      </c>
      <c r="L208" s="14">
        <v>0.47758800000000001</v>
      </c>
      <c r="M208" s="14">
        <v>0.185249</v>
      </c>
      <c r="N208" s="14">
        <v>5.0287999999999999E-2</v>
      </c>
      <c r="O208" s="14">
        <v>0.24468799999999999</v>
      </c>
      <c r="P208" s="14">
        <v>0.145564</v>
      </c>
      <c r="Q208" s="14">
        <v>0.190609</v>
      </c>
      <c r="R208" s="14">
        <v>7.1063000000000001E-2</v>
      </c>
      <c r="S208" s="14">
        <v>0.24377799999999999</v>
      </c>
      <c r="T208" s="14">
        <v>2.0622999999999999E-2</v>
      </c>
      <c r="U208" s="14">
        <v>0.14569099999999999</v>
      </c>
      <c r="V208" s="14">
        <v>1.8519000000000001E-2</v>
      </c>
      <c r="W208" s="14"/>
      <c r="X208" s="14">
        <v>6.2192999999999998E-2</v>
      </c>
      <c r="Y208" s="14">
        <v>6.2862000000000001E-2</v>
      </c>
      <c r="Z208" s="14">
        <v>6.0559999999999998E-3</v>
      </c>
      <c r="AA208" s="14">
        <v>1.5622E-2</v>
      </c>
      <c r="AB208" s="14">
        <v>4.8209999999999998E-3</v>
      </c>
      <c r="AC208" s="14">
        <v>1.0085E-2</v>
      </c>
      <c r="AD208" s="14">
        <v>5.5979999999999997E-3</v>
      </c>
      <c r="AE208" s="14">
        <v>4.8591000000000002E-2</v>
      </c>
    </row>
    <row r="209" spans="1:31" ht="13.5" customHeight="1" x14ac:dyDescent="0.15">
      <c r="A209" s="1"/>
      <c r="B209" s="16" t="s">
        <v>504</v>
      </c>
      <c r="C209" s="10">
        <v>31.933064036559802</v>
      </c>
      <c r="D209" s="11">
        <v>25.212216982848986</v>
      </c>
      <c r="E209" s="11">
        <v>31.057793160971702</v>
      </c>
      <c r="F209" s="11">
        <v>54.514326629311398</v>
      </c>
      <c r="G209" s="11">
        <v>106.559230524423</v>
      </c>
      <c r="H209" s="11">
        <v>98.100222318789534</v>
      </c>
      <c r="I209" s="11">
        <v>82.202010973072163</v>
      </c>
      <c r="J209" s="11">
        <v>65.190640638184021</v>
      </c>
      <c r="K209" s="11">
        <v>38.435000000000002</v>
      </c>
      <c r="L209" s="11">
        <v>28.412666999999999</v>
      </c>
      <c r="M209" s="11">
        <v>23.638953999999998</v>
      </c>
      <c r="N209" s="11">
        <v>30.769174</v>
      </c>
      <c r="O209" s="11">
        <v>27.520679999999999</v>
      </c>
      <c r="P209" s="11">
        <v>29.236080999999999</v>
      </c>
      <c r="Q209" s="11">
        <v>27.674448000000002</v>
      </c>
      <c r="R209" s="11">
        <v>63.136215999999997</v>
      </c>
      <c r="S209" s="11">
        <v>68.402439000000001</v>
      </c>
      <c r="T209" s="11">
        <v>86.849100000000007</v>
      </c>
      <c r="U209" s="11">
        <v>58.414965000000002</v>
      </c>
      <c r="V209" s="11">
        <v>75.276943000000003</v>
      </c>
      <c r="W209" s="11">
        <v>96.125816999999998</v>
      </c>
      <c r="X209" s="11">
        <v>89.427477999999994</v>
      </c>
      <c r="Y209" s="11">
        <v>111.990779</v>
      </c>
      <c r="Z209" s="11">
        <v>124.89540599999999</v>
      </c>
      <c r="AA209" s="11">
        <v>98.088521999999998</v>
      </c>
      <c r="AB209" s="11">
        <v>92.749645999999998</v>
      </c>
      <c r="AC209" s="11">
        <v>83.636895999999993</v>
      </c>
      <c r="AD209" s="11">
        <v>108.75919500000001</v>
      </c>
      <c r="AE209" s="11">
        <v>120.488626</v>
      </c>
    </row>
    <row r="210" spans="1:31" ht="13.5" customHeight="1" x14ac:dyDescent="0.15">
      <c r="A210" s="1"/>
      <c r="B210" s="16" t="s">
        <v>505</v>
      </c>
      <c r="C210" s="13">
        <v>266.311710132744</v>
      </c>
      <c r="D210" s="14">
        <v>288.19010145289411</v>
      </c>
      <c r="E210" s="14">
        <v>171.34337350865201</v>
      </c>
      <c r="F210" s="14">
        <v>280.09274762643304</v>
      </c>
      <c r="G210" s="14">
        <v>342.36686742647203</v>
      </c>
      <c r="H210" s="14">
        <v>326.41025443654297</v>
      </c>
      <c r="I210" s="14">
        <v>346.75276941234921</v>
      </c>
      <c r="J210" s="14">
        <v>252.14952919833101</v>
      </c>
      <c r="K210" s="14">
        <v>277.97000000000003</v>
      </c>
      <c r="L210" s="14">
        <v>182.629592</v>
      </c>
      <c r="M210" s="14">
        <v>184.874101</v>
      </c>
      <c r="N210" s="14">
        <v>231.64031</v>
      </c>
      <c r="O210" s="14">
        <v>300.80233900000002</v>
      </c>
      <c r="P210" s="14">
        <v>313.70725900000002</v>
      </c>
      <c r="Q210" s="14">
        <v>318.33698600000002</v>
      </c>
      <c r="R210" s="14">
        <v>288.07684799999998</v>
      </c>
      <c r="S210" s="14">
        <v>320.67560300000002</v>
      </c>
      <c r="T210" s="14">
        <v>441.25825800000001</v>
      </c>
      <c r="U210" s="14">
        <v>381.32047</v>
      </c>
      <c r="V210" s="14">
        <v>341.12348100000003</v>
      </c>
      <c r="W210" s="14">
        <v>477.05143800000002</v>
      </c>
      <c r="X210" s="14">
        <v>460.24171799999999</v>
      </c>
      <c r="Y210" s="14">
        <v>469.81761499999999</v>
      </c>
      <c r="Z210" s="14">
        <v>516.42133999999999</v>
      </c>
      <c r="AA210" s="14">
        <v>386.94073800000001</v>
      </c>
      <c r="AB210" s="14">
        <v>402.72469699999999</v>
      </c>
      <c r="AC210" s="14">
        <v>412.008242</v>
      </c>
      <c r="AD210" s="14">
        <v>431.96763700000002</v>
      </c>
      <c r="AE210" s="14">
        <v>311.77082899999999</v>
      </c>
    </row>
    <row r="211" spans="1:31" ht="13.5" customHeight="1" x14ac:dyDescent="0.15">
      <c r="A211" s="1"/>
      <c r="B211" s="16" t="s">
        <v>506</v>
      </c>
      <c r="C211" s="10">
        <v>108.314650659797</v>
      </c>
      <c r="D211" s="11">
        <v>51.322264721426613</v>
      </c>
      <c r="E211" s="11">
        <v>70.510044969207229</v>
      </c>
      <c r="F211" s="11">
        <v>217.59213052921001</v>
      </c>
      <c r="G211" s="11">
        <v>258.09185293217797</v>
      </c>
      <c r="H211" s="11">
        <v>197.15479524312099</v>
      </c>
      <c r="I211" s="11">
        <v>269.50766989231215</v>
      </c>
      <c r="J211" s="11">
        <v>166.4202556079149</v>
      </c>
      <c r="K211" s="11">
        <v>104.20399999999999</v>
      </c>
      <c r="L211" s="11">
        <v>96.829633999999999</v>
      </c>
      <c r="M211" s="11">
        <v>52.912806000000003</v>
      </c>
      <c r="N211" s="11">
        <v>42.035626000000001</v>
      </c>
      <c r="O211" s="11">
        <v>38.780237</v>
      </c>
      <c r="P211" s="11">
        <v>51.922023000000003</v>
      </c>
      <c r="Q211" s="11">
        <v>67.273551999999995</v>
      </c>
      <c r="R211" s="11">
        <v>93.982343999999998</v>
      </c>
      <c r="S211" s="11">
        <v>109.096496</v>
      </c>
      <c r="T211" s="11">
        <v>143.04243099999999</v>
      </c>
      <c r="U211" s="11">
        <v>108.226367</v>
      </c>
      <c r="V211" s="11">
        <v>117.808566</v>
      </c>
      <c r="W211" s="11">
        <v>234.36093399999999</v>
      </c>
      <c r="X211" s="11">
        <v>97.079267000000002</v>
      </c>
      <c r="Y211" s="11">
        <v>86.823036000000002</v>
      </c>
      <c r="Z211" s="11">
        <v>48.788490000000003</v>
      </c>
      <c r="AA211" s="11">
        <v>49.881793999999999</v>
      </c>
      <c r="AB211" s="11">
        <v>42.619481</v>
      </c>
      <c r="AC211" s="11">
        <v>60.283614</v>
      </c>
      <c r="AD211" s="11">
        <v>65.418458999999999</v>
      </c>
      <c r="AE211" s="11">
        <v>39.792904</v>
      </c>
    </row>
    <row r="212" spans="1:31" ht="13.5" customHeight="1" x14ac:dyDescent="0.15">
      <c r="A212" s="1"/>
      <c r="B212" s="16" t="s">
        <v>507</v>
      </c>
      <c r="C212" s="13">
        <v>0.68129293711905847</v>
      </c>
      <c r="D212" s="14">
        <v>0.15838505664946101</v>
      </c>
      <c r="E212" s="14">
        <v>3.68415080900667E-3</v>
      </c>
      <c r="F212" s="14">
        <v>6.0336821331864701E-2</v>
      </c>
      <c r="G212" s="14">
        <v>7.2339139677565362E-2</v>
      </c>
      <c r="H212" s="14">
        <v>0.34141856633324197</v>
      </c>
      <c r="I212" s="14">
        <v>0.150903337180713</v>
      </c>
      <c r="J212" s="14">
        <v>0.21653402141318501</v>
      </c>
      <c r="K212" s="14">
        <v>4.42</v>
      </c>
      <c r="L212" s="14">
        <v>6.1192999999999997E-2</v>
      </c>
      <c r="M212" s="14">
        <v>3.1740999999999998E-2</v>
      </c>
      <c r="N212" s="14">
        <v>1.1132E-2</v>
      </c>
      <c r="O212" s="14">
        <v>1.9477000000000001E-2</v>
      </c>
      <c r="P212" s="14">
        <v>4.3865000000000001E-2</v>
      </c>
      <c r="Q212" s="14">
        <v>5.3702E-2</v>
      </c>
      <c r="R212" s="14">
        <v>0.41270699999999999</v>
      </c>
      <c r="S212" s="14">
        <v>1.752459</v>
      </c>
      <c r="T212" s="14">
        <v>1.1433329999999999</v>
      </c>
      <c r="U212" s="14">
        <v>0.43956099999999998</v>
      </c>
      <c r="V212" s="14">
        <v>1.748327</v>
      </c>
      <c r="W212" s="14">
        <v>2.9176869999999999</v>
      </c>
      <c r="X212" s="14">
        <v>3.479708</v>
      </c>
      <c r="Y212" s="14">
        <v>0.33884500000000001</v>
      </c>
      <c r="Z212" s="14">
        <v>0.57198599999999999</v>
      </c>
      <c r="AA212" s="14">
        <v>1.0039640000000001</v>
      </c>
      <c r="AB212" s="14">
        <v>3.0243880000000001</v>
      </c>
      <c r="AC212" s="14">
        <v>1.424139</v>
      </c>
      <c r="AD212" s="14">
        <v>1.89622</v>
      </c>
      <c r="AE212" s="14">
        <v>2.4307590000000001</v>
      </c>
    </row>
    <row r="213" spans="1:31" ht="13.5" customHeight="1" x14ac:dyDescent="0.15">
      <c r="A213" s="1"/>
      <c r="B213" s="16" t="s">
        <v>508</v>
      </c>
      <c r="C213" s="10">
        <v>8.1363633007472806</v>
      </c>
      <c r="D213" s="11">
        <v>2.1294924309107497</v>
      </c>
      <c r="E213" s="11">
        <v>137.522628586742</v>
      </c>
      <c r="F213" s="11">
        <v>1.9808434479729802</v>
      </c>
      <c r="G213" s="11">
        <v>1.9719558870505198</v>
      </c>
      <c r="H213" s="11">
        <v>3.2736010266012799E-3</v>
      </c>
      <c r="I213" s="11">
        <v>21.992865832523499</v>
      </c>
      <c r="J213" s="11">
        <v>21.319444628840099</v>
      </c>
      <c r="K213" s="11">
        <v>13.497</v>
      </c>
      <c r="L213" s="11">
        <v>1.2173130000000001</v>
      </c>
      <c r="M213" s="11">
        <v>2.4451360000000002</v>
      </c>
      <c r="N213" s="11">
        <v>4.94808</v>
      </c>
      <c r="O213" s="11">
        <v>6.009601</v>
      </c>
      <c r="P213" s="11">
        <v>6.7168369999999999</v>
      </c>
      <c r="Q213" s="11">
        <v>6.2899070000000004</v>
      </c>
      <c r="R213" s="11">
        <v>1.123661</v>
      </c>
      <c r="S213" s="11">
        <v>3.9873889999999999</v>
      </c>
      <c r="T213" s="11">
        <v>1.053687</v>
      </c>
      <c r="U213" s="11">
        <v>2.4339499999999998</v>
      </c>
      <c r="V213" s="11">
        <v>0.52762799999999999</v>
      </c>
      <c r="W213" s="11">
        <v>0.60938199999999998</v>
      </c>
      <c r="X213" s="11">
        <v>0.367838</v>
      </c>
      <c r="Y213" s="11">
        <v>1.4078219999999999</v>
      </c>
      <c r="Z213" s="11">
        <v>0.94220000000000004</v>
      </c>
      <c r="AA213" s="11">
        <v>0.24501500000000001</v>
      </c>
      <c r="AB213" s="11">
        <v>0.14615800000000001</v>
      </c>
      <c r="AC213" s="11">
        <v>1.1871929999999999</v>
      </c>
      <c r="AD213" s="11">
        <v>1.974394</v>
      </c>
      <c r="AE213" s="11">
        <v>1.858392</v>
      </c>
    </row>
    <row r="214" spans="1:31" ht="13.5" customHeight="1" x14ac:dyDescent="0.15">
      <c r="A214" s="1"/>
      <c r="B214" s="16" t="s">
        <v>509</v>
      </c>
      <c r="C214" s="13">
        <v>2.11554591066428</v>
      </c>
      <c r="D214" s="14">
        <v>31.9738331701767</v>
      </c>
      <c r="E214" s="14">
        <v>1.4738845992672698</v>
      </c>
      <c r="F214" s="14">
        <v>1.88190469997086</v>
      </c>
      <c r="G214" s="14">
        <v>5.465922453419239</v>
      </c>
      <c r="H214" s="14">
        <v>2.8001126162680801</v>
      </c>
      <c r="I214" s="14">
        <v>3.7840587815296303</v>
      </c>
      <c r="J214" s="14">
        <v>4.829101352045992</v>
      </c>
      <c r="K214" s="14">
        <v>6.5190000000000001</v>
      </c>
      <c r="L214" s="14">
        <v>4.3570130000000002</v>
      </c>
      <c r="M214" s="14">
        <v>4.4590319999999997</v>
      </c>
      <c r="N214" s="14">
        <v>3.0752899999999999</v>
      </c>
      <c r="O214" s="14">
        <v>3.5034390000000002</v>
      </c>
      <c r="P214" s="14">
        <v>2.0137830000000001</v>
      </c>
      <c r="Q214" s="14">
        <v>2.7053180000000001</v>
      </c>
      <c r="R214" s="14">
        <v>0.412636</v>
      </c>
      <c r="S214" s="14">
        <v>0.12267699999999999</v>
      </c>
      <c r="T214" s="14">
        <v>0.46290700000000001</v>
      </c>
      <c r="U214" s="14">
        <v>0.230604</v>
      </c>
      <c r="V214" s="14">
        <v>0.72828400000000004</v>
      </c>
      <c r="W214" s="14">
        <v>0.68976800000000005</v>
      </c>
      <c r="X214" s="14">
        <v>0.47419699999999998</v>
      </c>
      <c r="Y214" s="14">
        <v>1.6456379999999999</v>
      </c>
      <c r="Z214" s="14">
        <v>1.527109</v>
      </c>
      <c r="AA214" s="14">
        <v>0.87214000000000003</v>
      </c>
      <c r="AB214" s="14">
        <v>1.3025880000000001</v>
      </c>
      <c r="AC214" s="14">
        <v>1.06111</v>
      </c>
      <c r="AD214" s="14">
        <v>1.1091770000000001</v>
      </c>
      <c r="AE214" s="14">
        <v>0.84868100000000002</v>
      </c>
    </row>
    <row r="215" spans="1:31" ht="13.5" customHeight="1" x14ac:dyDescent="0.15">
      <c r="A215" s="1"/>
      <c r="B215" s="16" t="s">
        <v>510</v>
      </c>
      <c r="C215" s="10">
        <v>57.706045289773201</v>
      </c>
      <c r="D215" s="11">
        <v>77.080056681423429</v>
      </c>
      <c r="E215" s="11">
        <v>81.489890660317599</v>
      </c>
      <c r="F215" s="11">
        <v>119.63963621833301</v>
      </c>
      <c r="G215" s="11">
        <v>171.472756811843</v>
      </c>
      <c r="H215" s="11">
        <v>135.96619565772801</v>
      </c>
      <c r="I215" s="11">
        <v>149.850265723576</v>
      </c>
      <c r="J215" s="11">
        <v>128.70507668707799</v>
      </c>
      <c r="K215" s="11">
        <v>117.169</v>
      </c>
      <c r="L215" s="11">
        <v>118.41771900000001</v>
      </c>
      <c r="M215" s="11">
        <v>81.119096999999996</v>
      </c>
      <c r="N215" s="11">
        <v>62.588825</v>
      </c>
      <c r="O215" s="11">
        <v>60.543287999999997</v>
      </c>
      <c r="P215" s="11">
        <v>62.189449000000003</v>
      </c>
      <c r="Q215" s="11">
        <v>71.554237999999998</v>
      </c>
      <c r="R215" s="11">
        <v>79.517534999999995</v>
      </c>
      <c r="S215" s="11">
        <v>84.711397000000005</v>
      </c>
      <c r="T215" s="11">
        <v>106.223061</v>
      </c>
      <c r="U215" s="11">
        <v>81.140773999999993</v>
      </c>
      <c r="V215" s="11">
        <v>104.71473899999999</v>
      </c>
      <c r="W215" s="11">
        <v>138.462311</v>
      </c>
      <c r="X215" s="11">
        <v>135.462807</v>
      </c>
      <c r="Y215" s="11">
        <v>120.382762</v>
      </c>
      <c r="Z215" s="11">
        <v>133.320348</v>
      </c>
      <c r="AA215" s="11">
        <v>119.552802</v>
      </c>
      <c r="AB215" s="11">
        <v>145.60276500000001</v>
      </c>
      <c r="AC215" s="11">
        <v>133.007724</v>
      </c>
      <c r="AD215" s="11">
        <v>107.388002</v>
      </c>
      <c r="AE215" s="11">
        <v>93.292449000000005</v>
      </c>
    </row>
    <row r="216" spans="1:31" ht="13.5" customHeight="1" x14ac:dyDescent="0.15">
      <c r="A216" s="1"/>
      <c r="B216" s="16" t="s">
        <v>511</v>
      </c>
      <c r="C216" s="13">
        <v>7.2093866140060499</v>
      </c>
      <c r="D216" s="14">
        <v>5.9128871597664396</v>
      </c>
      <c r="E216" s="14">
        <v>23.356124291736901</v>
      </c>
      <c r="F216" s="14">
        <v>12.881116356612402</v>
      </c>
      <c r="G216" s="14">
        <v>32.421332167867099</v>
      </c>
      <c r="H216" s="14">
        <v>27.079742296277999</v>
      </c>
      <c r="I216" s="14">
        <v>38.467004754530194</v>
      </c>
      <c r="J216" s="14">
        <v>4.4461434442362595</v>
      </c>
      <c r="K216" s="14">
        <v>7.3570000000000002</v>
      </c>
      <c r="L216" s="14">
        <v>2.0247480000000002</v>
      </c>
      <c r="M216" s="14">
        <v>1.769506</v>
      </c>
      <c r="N216" s="14">
        <v>1.7400910000000001</v>
      </c>
      <c r="O216" s="14">
        <v>1.7368870000000001</v>
      </c>
      <c r="P216" s="14">
        <v>2.0883440000000002</v>
      </c>
      <c r="Q216" s="14">
        <v>3.6021519999999998</v>
      </c>
      <c r="R216" s="14">
        <v>3.3294100000000002</v>
      </c>
      <c r="S216" s="14">
        <v>4.4208460000000001</v>
      </c>
      <c r="T216" s="14">
        <v>3.733997</v>
      </c>
      <c r="U216" s="14">
        <v>1.6146609999999999</v>
      </c>
      <c r="V216" s="14">
        <v>6.2560529999999996</v>
      </c>
      <c r="W216" s="14">
        <v>1.222723</v>
      </c>
      <c r="X216" s="14">
        <v>4.5380440000000002</v>
      </c>
      <c r="Y216" s="14">
        <v>1.203751</v>
      </c>
      <c r="Z216" s="14">
        <v>1.418779</v>
      </c>
      <c r="AA216" s="14">
        <v>1.4980359999999999</v>
      </c>
      <c r="AB216" s="14">
        <v>3.2106910000000002</v>
      </c>
      <c r="AC216" s="14">
        <v>2.435975</v>
      </c>
      <c r="AD216" s="14">
        <v>5.9789009999999996</v>
      </c>
      <c r="AE216" s="14">
        <v>2.624444</v>
      </c>
    </row>
    <row r="217" spans="1:31" ht="13.5" customHeight="1" x14ac:dyDescent="0.15">
      <c r="A217" s="1"/>
      <c r="B217" s="16" t="s">
        <v>512</v>
      </c>
      <c r="C217" s="10">
        <v>8.0102405841674642</v>
      </c>
      <c r="D217" s="11">
        <v>6.6082779616895841</v>
      </c>
      <c r="E217" s="11">
        <v>4.4883727756673197</v>
      </c>
      <c r="F217" s="11">
        <v>5.7084874972608963</v>
      </c>
      <c r="G217" s="11">
        <v>8.7327288263752418</v>
      </c>
      <c r="H217" s="11">
        <v>4.2733434679812099</v>
      </c>
      <c r="I217" s="11">
        <v>2.9234368865754399</v>
      </c>
      <c r="J217" s="11">
        <v>2.3035454073057884</v>
      </c>
      <c r="K217" s="11">
        <v>1.508</v>
      </c>
      <c r="L217" s="11">
        <v>1.582538</v>
      </c>
      <c r="M217" s="11">
        <v>1.9435640000000001</v>
      </c>
      <c r="N217" s="11">
        <v>2.7134119999999999</v>
      </c>
      <c r="O217" s="11">
        <v>1.887135</v>
      </c>
      <c r="P217" s="11">
        <v>2.0409760000000001</v>
      </c>
      <c r="Q217" s="11">
        <v>1.7252609999999999</v>
      </c>
      <c r="R217" s="11">
        <v>2.2950819999999998</v>
      </c>
      <c r="S217" s="11">
        <v>2.3322180000000001</v>
      </c>
      <c r="T217" s="11">
        <v>1.315477</v>
      </c>
      <c r="U217" s="11">
        <v>3.4731999999999998</v>
      </c>
      <c r="V217" s="11">
        <v>10.040744</v>
      </c>
      <c r="W217" s="11">
        <v>2.5663469999999999</v>
      </c>
      <c r="X217" s="11">
        <v>0.80962199999999995</v>
      </c>
      <c r="Y217" s="11">
        <v>1.5584769999999999</v>
      </c>
      <c r="Z217" s="11">
        <v>1.5619069999999999</v>
      </c>
      <c r="AA217" s="11">
        <v>1.659878</v>
      </c>
      <c r="AB217" s="11">
        <v>1.468872</v>
      </c>
      <c r="AC217" s="11">
        <v>1.9278409999999999</v>
      </c>
      <c r="AD217" s="11">
        <v>1.4717709999999999</v>
      </c>
      <c r="AE217" s="11">
        <v>2.244821</v>
      </c>
    </row>
    <row r="218" spans="1:31" ht="13.5" customHeight="1" x14ac:dyDescent="0.15">
      <c r="A218" s="1"/>
      <c r="B218" s="16" t="s">
        <v>513</v>
      </c>
      <c r="C218" s="13">
        <v>78.254086785663162</v>
      </c>
      <c r="D218" s="14">
        <v>109.42792105049101</v>
      </c>
      <c r="E218" s="14">
        <v>118.962474638</v>
      </c>
      <c r="F218" s="14">
        <v>68.054153427141841</v>
      </c>
      <c r="G218" s="14">
        <v>160.71795347044102</v>
      </c>
      <c r="H218" s="14">
        <v>128.01191590671101</v>
      </c>
      <c r="I218" s="14">
        <v>105.052273090047</v>
      </c>
      <c r="J218" s="14">
        <v>135.03139678407402</v>
      </c>
      <c r="K218" s="14">
        <v>83.971999999999994</v>
      </c>
      <c r="L218" s="14">
        <v>81.082267000000002</v>
      </c>
      <c r="M218" s="14">
        <v>64.109885000000006</v>
      </c>
      <c r="N218" s="14">
        <v>60.709916999999997</v>
      </c>
      <c r="O218" s="14">
        <v>70.984200999999999</v>
      </c>
      <c r="P218" s="14">
        <v>90.092324000000005</v>
      </c>
      <c r="Q218" s="14">
        <v>115.886396</v>
      </c>
      <c r="R218" s="14">
        <v>172.950523</v>
      </c>
      <c r="S218" s="14">
        <v>193.54061100000001</v>
      </c>
      <c r="T218" s="14">
        <v>219.515479</v>
      </c>
      <c r="U218" s="14">
        <v>236.76714899999999</v>
      </c>
      <c r="V218" s="14">
        <v>254.31427199999999</v>
      </c>
      <c r="W218" s="14">
        <v>469.31909400000001</v>
      </c>
      <c r="X218" s="14">
        <v>557.57795099999998</v>
      </c>
      <c r="Y218" s="14">
        <v>332.94813299999998</v>
      </c>
      <c r="Z218" s="14">
        <v>414.20137099999999</v>
      </c>
      <c r="AA218" s="14">
        <v>422.789332</v>
      </c>
      <c r="AB218" s="14">
        <v>392.034448</v>
      </c>
      <c r="AC218" s="14">
        <v>450.65929999999997</v>
      </c>
      <c r="AD218" s="14">
        <v>361.15093999999999</v>
      </c>
      <c r="AE218" s="14">
        <v>306.31176799999997</v>
      </c>
    </row>
    <row r="219" spans="1:31" ht="13.5" customHeight="1" x14ac:dyDescent="0.15">
      <c r="A219" s="1"/>
      <c r="B219" s="16" t="s">
        <v>514</v>
      </c>
      <c r="C219" s="10">
        <v>158.43472017783299</v>
      </c>
      <c r="D219" s="11">
        <v>56.613891361846072</v>
      </c>
      <c r="E219" s="11">
        <v>42.923413828039777</v>
      </c>
      <c r="F219" s="11">
        <v>44.745751424587695</v>
      </c>
      <c r="G219" s="11">
        <v>58.092689520803695</v>
      </c>
      <c r="H219" s="11">
        <v>87.835668478999651</v>
      </c>
      <c r="I219" s="11">
        <v>120.75235267786901</v>
      </c>
      <c r="J219" s="11">
        <v>117.43092748256005</v>
      </c>
      <c r="K219" s="11">
        <v>108.211</v>
      </c>
      <c r="L219" s="11">
        <v>79.719126000000003</v>
      </c>
      <c r="M219" s="11">
        <v>90.016395000000003</v>
      </c>
      <c r="N219" s="11">
        <v>102.47723999999999</v>
      </c>
      <c r="O219" s="11">
        <v>108.850103</v>
      </c>
      <c r="P219" s="11">
        <v>114.64763600000001</v>
      </c>
      <c r="Q219" s="11">
        <v>232.27712299999999</v>
      </c>
      <c r="R219" s="11">
        <v>103.029561</v>
      </c>
      <c r="S219" s="11">
        <v>94.370994999999994</v>
      </c>
      <c r="T219" s="11">
        <v>139.59740400000001</v>
      </c>
      <c r="U219" s="11">
        <v>4.0342089999999997</v>
      </c>
      <c r="V219" s="11">
        <v>4.2392570000000003</v>
      </c>
      <c r="W219" s="11">
        <v>17.249841</v>
      </c>
      <c r="X219" s="11">
        <v>6.2293989999999999</v>
      </c>
      <c r="Y219" s="11">
        <v>20.178992999999998</v>
      </c>
      <c r="Z219" s="11">
        <v>3.6062409999999998</v>
      </c>
      <c r="AA219" s="11">
        <v>3.8226680000000002</v>
      </c>
      <c r="AB219" s="11">
        <v>4.1340779999999997</v>
      </c>
      <c r="AC219" s="11">
        <v>4.0180410000000002</v>
      </c>
      <c r="AD219" s="11">
        <v>3.7596289999999999</v>
      </c>
      <c r="AE219" s="11">
        <v>4.1429530000000003</v>
      </c>
    </row>
    <row r="220" spans="1:31" ht="13.5" customHeight="1" x14ac:dyDescent="0.15">
      <c r="A220" s="1"/>
      <c r="B220" s="16" t="s">
        <v>515</v>
      </c>
      <c r="C220" s="13">
        <v>657.29555055928301</v>
      </c>
      <c r="D220" s="14">
        <v>568.35073991540048</v>
      </c>
      <c r="E220" s="14">
        <v>481.51651426476298</v>
      </c>
      <c r="F220" s="14">
        <v>523.85351271168702</v>
      </c>
      <c r="G220" s="14">
        <v>665.3383868734818</v>
      </c>
      <c r="H220" s="14">
        <v>688.82499589648785</v>
      </c>
      <c r="I220" s="14">
        <v>737.07879718684092</v>
      </c>
      <c r="J220" s="14">
        <v>1080.59548791672</v>
      </c>
      <c r="K220" s="14">
        <v>1483.953</v>
      </c>
      <c r="L220" s="14">
        <v>1257.7984039999999</v>
      </c>
      <c r="M220" s="14">
        <v>1281.2558369999999</v>
      </c>
      <c r="N220" s="14">
        <v>1099.4296340000001</v>
      </c>
      <c r="O220" s="14">
        <v>1627.248249</v>
      </c>
      <c r="P220" s="14">
        <v>1817.3682879999999</v>
      </c>
      <c r="Q220" s="14">
        <v>2311.0156769999999</v>
      </c>
      <c r="R220" s="14">
        <v>3416.6939080000002</v>
      </c>
      <c r="S220" s="14">
        <v>4694.5087000000003</v>
      </c>
      <c r="T220" s="14">
        <v>5692.467036</v>
      </c>
      <c r="U220" s="14">
        <v>3842.7719609999999</v>
      </c>
      <c r="V220" s="14">
        <v>4260.8861459999998</v>
      </c>
      <c r="W220" s="14">
        <v>5346.1923729999999</v>
      </c>
      <c r="X220" s="14">
        <v>4870.5594149999997</v>
      </c>
      <c r="Y220" s="14">
        <v>4476.5937160000003</v>
      </c>
      <c r="Z220" s="14">
        <v>4094.8074729999998</v>
      </c>
      <c r="AA220" s="14">
        <v>3823.5239780000002</v>
      </c>
      <c r="AB220" s="14">
        <v>4415.7147279999999</v>
      </c>
      <c r="AC220" s="14">
        <v>7055.3285820000001</v>
      </c>
      <c r="AD220" s="14">
        <v>7792.8250239999998</v>
      </c>
      <c r="AE220" s="14">
        <v>8411.1638559999992</v>
      </c>
    </row>
    <row r="221" spans="1:31" ht="13.5" customHeight="1" x14ac:dyDescent="0.15">
      <c r="A221" s="1"/>
      <c r="B221" s="16" t="s">
        <v>516</v>
      </c>
      <c r="C221" s="10"/>
      <c r="D221" s="11"/>
      <c r="E221" s="11"/>
      <c r="F221" s="11"/>
      <c r="G221" s="11"/>
      <c r="H221" s="11"/>
      <c r="I221" s="11"/>
      <c r="J221" s="11"/>
      <c r="K221" s="11"/>
      <c r="L221" s="11">
        <v>2.5312999999999999E-2</v>
      </c>
      <c r="M221" s="11">
        <v>1.1979999999999999E-2</v>
      </c>
      <c r="N221" s="11">
        <v>2.5082E-2</v>
      </c>
      <c r="O221" s="11">
        <v>3.0197999999999999E-2</v>
      </c>
      <c r="P221" s="11">
        <v>0.38214999999999999</v>
      </c>
      <c r="Q221" s="11">
        <v>0.11027000000000001</v>
      </c>
      <c r="R221" s="11">
        <v>5.5832E-2</v>
      </c>
      <c r="S221" s="11">
        <v>2.1854999999999999E-2</v>
      </c>
      <c r="T221" s="11">
        <v>5.6129999999999999E-3</v>
      </c>
      <c r="U221" s="11">
        <v>4.9200000000000003E-4</v>
      </c>
      <c r="V221" s="11">
        <v>1.4631E-2</v>
      </c>
      <c r="W221" s="11">
        <v>4.7600000000000002E-4</v>
      </c>
      <c r="X221" s="11">
        <v>4.3810000000000003E-3</v>
      </c>
      <c r="Y221" s="11"/>
      <c r="Z221" s="11"/>
      <c r="AA221" s="11">
        <v>2.1250000000000002E-3</v>
      </c>
      <c r="AB221" s="11"/>
      <c r="AC221" s="11">
        <v>2.9380000000000001E-3</v>
      </c>
      <c r="AD221" s="11">
        <v>1.516E-3</v>
      </c>
      <c r="AE221" s="11">
        <v>1.4630000000000001E-3</v>
      </c>
    </row>
    <row r="222" spans="1:31" ht="13.5" customHeight="1" x14ac:dyDescent="0.15">
      <c r="A222" s="1"/>
      <c r="B222" s="16" t="s">
        <v>517</v>
      </c>
      <c r="C222" s="13">
        <v>34.294509891538205</v>
      </c>
      <c r="D222" s="14">
        <v>40.398871561993317</v>
      </c>
      <c r="E222" s="14">
        <v>34.254148874271216</v>
      </c>
      <c r="F222" s="14">
        <v>20.034059154287799</v>
      </c>
      <c r="G222" s="14">
        <v>18.370080424333185</v>
      </c>
      <c r="H222" s="14">
        <v>24.533507732118785</v>
      </c>
      <c r="I222" s="14">
        <v>16.752688278072799</v>
      </c>
      <c r="J222" s="14">
        <v>18.226918930555197</v>
      </c>
      <c r="K222" s="14">
        <v>11.643000000000001</v>
      </c>
      <c r="L222" s="14">
        <v>39.645572000000001</v>
      </c>
      <c r="M222" s="14">
        <v>65.850937000000002</v>
      </c>
      <c r="N222" s="14">
        <v>5.9380670000000002</v>
      </c>
      <c r="O222" s="14">
        <v>2.188215</v>
      </c>
      <c r="P222" s="14">
        <v>2.4813779999999999</v>
      </c>
      <c r="Q222" s="14">
        <v>4.3579549999999996</v>
      </c>
      <c r="R222" s="14">
        <v>263.91445299999998</v>
      </c>
      <c r="S222" s="14">
        <v>59.072068999999999</v>
      </c>
      <c r="T222" s="14">
        <v>35.120634000000003</v>
      </c>
      <c r="U222" s="14">
        <v>3.3330139999999999</v>
      </c>
      <c r="V222" s="14">
        <v>1.179227</v>
      </c>
      <c r="W222" s="14"/>
      <c r="X222" s="14"/>
      <c r="Y222" s="14"/>
      <c r="Z222" s="14"/>
      <c r="AA222" s="14"/>
      <c r="AB222" s="14"/>
      <c r="AC222" s="14"/>
      <c r="AD222" s="14"/>
      <c r="AE222" s="14"/>
    </row>
    <row r="223" spans="1:31" ht="13.5" customHeight="1" x14ac:dyDescent="0.15">
      <c r="A223" s="1"/>
      <c r="B223" s="16" t="s">
        <v>518</v>
      </c>
      <c r="C223" s="10">
        <v>57.739935197509702</v>
      </c>
      <c r="D223" s="11">
        <v>57.762139273604802</v>
      </c>
      <c r="E223" s="11">
        <v>28.158706577963699</v>
      </c>
      <c r="F223" s="11">
        <v>36.580442872936011</v>
      </c>
      <c r="G223" s="11">
        <v>59.022807369138775</v>
      </c>
      <c r="H223" s="11">
        <v>66.9566069319322</v>
      </c>
      <c r="I223" s="11">
        <v>67.260444415415293</v>
      </c>
      <c r="J223" s="11">
        <v>66.338763656073482</v>
      </c>
      <c r="K223" s="11">
        <v>48.997999999999998</v>
      </c>
      <c r="L223" s="11">
        <v>51.116553000000003</v>
      </c>
      <c r="M223" s="11">
        <v>37.534585</v>
      </c>
      <c r="N223" s="11">
        <v>15.173901000000001</v>
      </c>
      <c r="O223" s="11">
        <v>11.5534</v>
      </c>
      <c r="P223" s="11">
        <v>21.37519</v>
      </c>
      <c r="Q223" s="11">
        <v>16.681650999999999</v>
      </c>
      <c r="R223" s="11">
        <v>33.536675000000002</v>
      </c>
      <c r="S223" s="11">
        <v>33.303353000000001</v>
      </c>
      <c r="T223" s="11">
        <v>34.383971000000003</v>
      </c>
      <c r="U223" s="11">
        <v>28.938110999999999</v>
      </c>
      <c r="V223" s="11">
        <v>29.713501000000001</v>
      </c>
      <c r="W223" s="11">
        <v>47.027808999999998</v>
      </c>
      <c r="X223" s="11">
        <v>38.901440999999998</v>
      </c>
      <c r="Y223" s="11">
        <v>37.724398000000001</v>
      </c>
      <c r="Z223" s="11">
        <v>35.249071999999998</v>
      </c>
      <c r="AA223" s="11">
        <v>54.433503000000002</v>
      </c>
      <c r="AB223" s="11">
        <v>41.655309000000003</v>
      </c>
      <c r="AC223" s="11">
        <v>71.341819999999998</v>
      </c>
      <c r="AD223" s="11">
        <v>87.200788000000003</v>
      </c>
      <c r="AE223" s="11">
        <v>73.598322999999993</v>
      </c>
    </row>
    <row r="224" spans="1:31" ht="13.5" customHeight="1" x14ac:dyDescent="0.15">
      <c r="A224" s="1"/>
      <c r="B224" s="16" t="s">
        <v>519</v>
      </c>
      <c r="C224" s="13">
        <v>222.41598245713499</v>
      </c>
      <c r="D224" s="14">
        <v>192.90752048363507</v>
      </c>
      <c r="E224" s="14">
        <v>123.34551869753101</v>
      </c>
      <c r="F224" s="14">
        <v>129.663730413162</v>
      </c>
      <c r="G224" s="14">
        <v>300.52493591001615</v>
      </c>
      <c r="H224" s="14">
        <v>267.66167491593302</v>
      </c>
      <c r="I224" s="14">
        <v>168.462237994926</v>
      </c>
      <c r="J224" s="14">
        <v>117.632991493883</v>
      </c>
      <c r="K224" s="14">
        <v>150.48500000000001</v>
      </c>
      <c r="L224" s="14">
        <v>104.561531</v>
      </c>
      <c r="M224" s="14">
        <v>62.257964000000001</v>
      </c>
      <c r="N224" s="14">
        <v>127.803224</v>
      </c>
      <c r="O224" s="14">
        <v>172.41962899999999</v>
      </c>
      <c r="P224" s="14">
        <v>109.85205999999999</v>
      </c>
      <c r="Q224" s="14">
        <v>185.96417500000001</v>
      </c>
      <c r="R224" s="14">
        <v>235.814256</v>
      </c>
      <c r="S224" s="14">
        <v>270.13866300000001</v>
      </c>
      <c r="T224" s="14">
        <v>342.13269700000001</v>
      </c>
      <c r="U224" s="14">
        <v>78.558921999999995</v>
      </c>
      <c r="V224" s="14">
        <v>89.200547</v>
      </c>
      <c r="W224" s="14">
        <v>77.790212999999994</v>
      </c>
      <c r="X224" s="14">
        <v>22.903727</v>
      </c>
      <c r="Y224" s="14">
        <v>54.121487999999999</v>
      </c>
      <c r="Z224" s="14">
        <v>59.936129000000001</v>
      </c>
      <c r="AA224" s="14">
        <v>56.765323000000002</v>
      </c>
      <c r="AB224" s="14">
        <v>26.233397</v>
      </c>
      <c r="AC224" s="14">
        <v>26.828099999999999</v>
      </c>
      <c r="AD224" s="14">
        <v>21.185814000000001</v>
      </c>
      <c r="AE224" s="14">
        <v>79.820937000000001</v>
      </c>
    </row>
    <row r="225" spans="1:31" ht="13.5" customHeight="1" x14ac:dyDescent="0.15">
      <c r="A225" s="1"/>
      <c r="B225" s="16" t="s">
        <v>520</v>
      </c>
      <c r="C225" s="10">
        <v>66.686652235557702</v>
      </c>
      <c r="D225" s="11">
        <v>27.854423180208499</v>
      </c>
      <c r="E225" s="11">
        <v>33.474853110795301</v>
      </c>
      <c r="F225" s="11">
        <v>27.047399930265801</v>
      </c>
      <c r="G225" s="11">
        <v>94.548039836274441</v>
      </c>
      <c r="H225" s="11">
        <v>20.137966784249297</v>
      </c>
      <c r="I225" s="11">
        <v>15.277437779846801</v>
      </c>
      <c r="J225" s="11">
        <v>5.9715602557656995</v>
      </c>
      <c r="K225" s="11">
        <v>14.253</v>
      </c>
      <c r="L225" s="11">
        <v>5.5325899999999999</v>
      </c>
      <c r="M225" s="11">
        <v>34.715406999999999</v>
      </c>
      <c r="N225" s="11">
        <v>20.931811</v>
      </c>
      <c r="O225" s="11">
        <v>70.582080000000005</v>
      </c>
      <c r="P225" s="11">
        <v>83.932507999999999</v>
      </c>
      <c r="Q225" s="11">
        <v>94.397892999999996</v>
      </c>
      <c r="R225" s="11">
        <v>81.057896</v>
      </c>
      <c r="S225" s="11">
        <v>185.633173</v>
      </c>
      <c r="T225" s="11">
        <v>110.810069</v>
      </c>
      <c r="U225" s="11">
        <v>55.415564000000003</v>
      </c>
      <c r="V225" s="11">
        <v>227.04350500000001</v>
      </c>
      <c r="W225" s="11">
        <v>307.98198400000001</v>
      </c>
      <c r="X225" s="11">
        <v>328.72758700000003</v>
      </c>
      <c r="Y225" s="11">
        <v>308.88973499999997</v>
      </c>
      <c r="Z225" s="11">
        <v>185.84688700000001</v>
      </c>
      <c r="AA225" s="11">
        <v>153.20233500000001</v>
      </c>
      <c r="AB225" s="11">
        <v>89.936645999999996</v>
      </c>
      <c r="AC225" s="11">
        <v>98.515693999999996</v>
      </c>
      <c r="AD225" s="11">
        <v>50.257489999999997</v>
      </c>
      <c r="AE225" s="11">
        <v>41.477547000000001</v>
      </c>
    </row>
    <row r="226" spans="1:31" ht="13.5" customHeight="1" x14ac:dyDescent="0.15">
      <c r="A226" s="1"/>
      <c r="B226" s="16" t="s">
        <v>521</v>
      </c>
      <c r="C226" s="13">
        <v>249.554390039971</v>
      </c>
      <c r="D226" s="14">
        <v>201.687499743432</v>
      </c>
      <c r="E226" s="14">
        <v>201.44755109827199</v>
      </c>
      <c r="F226" s="14">
        <v>278.360337230168</v>
      </c>
      <c r="G226" s="14">
        <v>335.41775844497892</v>
      </c>
      <c r="H226" s="14">
        <v>317.11698875745901</v>
      </c>
      <c r="I226" s="14">
        <v>348.17739486812724</v>
      </c>
      <c r="J226" s="14">
        <v>262.22015640130098</v>
      </c>
      <c r="K226" s="14">
        <v>241.94499999999999</v>
      </c>
      <c r="L226" s="14">
        <v>251.24341100000001</v>
      </c>
      <c r="M226" s="14">
        <v>210.60494199999999</v>
      </c>
      <c r="N226" s="14">
        <v>276.106042</v>
      </c>
      <c r="O226" s="14">
        <v>279.60702099999997</v>
      </c>
      <c r="P226" s="14">
        <v>436.58066500000001</v>
      </c>
      <c r="Q226" s="14">
        <v>578.25624400000004</v>
      </c>
      <c r="R226" s="14">
        <v>811.58280000000002</v>
      </c>
      <c r="S226" s="14">
        <v>1038.6458479999999</v>
      </c>
      <c r="T226" s="14">
        <v>1104.8842890000001</v>
      </c>
      <c r="U226" s="14">
        <v>1048.754715</v>
      </c>
      <c r="V226" s="14">
        <v>1505.641018</v>
      </c>
      <c r="W226" s="14">
        <v>1777.475017</v>
      </c>
      <c r="X226" s="14">
        <v>1666.1382570000001</v>
      </c>
      <c r="Y226" s="14">
        <v>1085.270272</v>
      </c>
      <c r="Z226" s="14">
        <v>1231.9102290000001</v>
      </c>
      <c r="AA226" s="14">
        <v>1032.9988840000001</v>
      </c>
      <c r="AB226" s="14">
        <v>876.40859</v>
      </c>
      <c r="AC226" s="14">
        <v>1027.3349049999999</v>
      </c>
      <c r="AD226" s="14">
        <v>1100.242792</v>
      </c>
      <c r="AE226" s="14">
        <v>1030.3552090000001</v>
      </c>
    </row>
    <row r="227" spans="1:31" ht="13.5" customHeight="1" x14ac:dyDescent="0.15">
      <c r="A227" s="1"/>
      <c r="B227" s="16" t="s">
        <v>522</v>
      </c>
      <c r="C227" s="10"/>
      <c r="D227" s="11"/>
      <c r="E227" s="11"/>
      <c r="F227" s="11"/>
      <c r="G227" s="11"/>
      <c r="H227" s="11"/>
      <c r="I227" s="11"/>
      <c r="J227" s="11"/>
      <c r="K227" s="11"/>
      <c r="L227" s="11"/>
      <c r="M227" s="11"/>
      <c r="N227" s="11"/>
      <c r="O227" s="11"/>
      <c r="P227" s="11"/>
      <c r="Q227" s="11"/>
      <c r="R227" s="11"/>
      <c r="S227" s="11"/>
      <c r="T227" s="11"/>
      <c r="U227" s="11"/>
      <c r="V227" s="11"/>
      <c r="W227" s="11"/>
      <c r="X227" s="11"/>
      <c r="Y227" s="11">
        <v>7.2165999999999994E-2</v>
      </c>
      <c r="Z227" s="11">
        <v>8.7512999999999994E-2</v>
      </c>
      <c r="AA227" s="11">
        <v>0.109649</v>
      </c>
      <c r="AB227" s="11">
        <v>0.12496400000000001</v>
      </c>
      <c r="AC227" s="11">
        <v>0.10709200000000001</v>
      </c>
      <c r="AD227" s="11">
        <v>0.15101899999999999</v>
      </c>
      <c r="AE227" s="11">
        <v>0.112249</v>
      </c>
    </row>
    <row r="228" spans="1:31" ht="13.5" customHeight="1" x14ac:dyDescent="0.15">
      <c r="A228" s="1"/>
      <c r="B228" s="16" t="s">
        <v>523</v>
      </c>
      <c r="C228" s="13">
        <v>4.7046870976563931E-2</v>
      </c>
      <c r="D228" s="14">
        <v>2.23506363518944</v>
      </c>
      <c r="E228" s="14">
        <v>2.1654970760233899E-2</v>
      </c>
      <c r="F228" s="14">
        <v>0.12049995042363901</v>
      </c>
      <c r="G228" s="14">
        <v>0.12977317602646807</v>
      </c>
      <c r="H228" s="14">
        <v>0.133807803108349</v>
      </c>
      <c r="I228" s="14">
        <v>0.41133090812252199</v>
      </c>
      <c r="J228" s="14">
        <v>0.75566865069275679</v>
      </c>
      <c r="K228" s="14">
        <v>0.40400000000000003</v>
      </c>
      <c r="L228" s="14">
        <v>1.319156</v>
      </c>
      <c r="M228" s="14">
        <v>1.629651</v>
      </c>
      <c r="N228" s="14">
        <v>1.965678</v>
      </c>
      <c r="O228" s="14">
        <v>1.32161</v>
      </c>
      <c r="P228" s="14">
        <v>1.3003119999999999</v>
      </c>
      <c r="Q228" s="14">
        <v>1.1741839999999999</v>
      </c>
      <c r="R228" s="14">
        <v>0.74075899999999995</v>
      </c>
      <c r="S228" s="14">
        <v>1.265193</v>
      </c>
      <c r="T228" s="14">
        <v>0.94454899999999997</v>
      </c>
      <c r="U228" s="14">
        <v>1.160153</v>
      </c>
      <c r="V228" s="14">
        <v>2.5939700000000001</v>
      </c>
      <c r="W228" s="14">
        <v>3.8968690000000001</v>
      </c>
      <c r="X228" s="14">
        <v>2.9642569999999999</v>
      </c>
      <c r="Y228" s="14">
        <v>4.2113040000000002</v>
      </c>
      <c r="Z228" s="14">
        <v>4.1993049999999998</v>
      </c>
      <c r="AA228" s="14">
        <v>4.2738319999999996</v>
      </c>
      <c r="AB228" s="14">
        <v>4.2242470000000001</v>
      </c>
      <c r="AC228" s="14">
        <v>5.5689159999999998</v>
      </c>
      <c r="AD228" s="14">
        <v>6.6217829999999998</v>
      </c>
      <c r="AE228" s="14">
        <v>4.5895099999999998</v>
      </c>
    </row>
    <row r="229" spans="1:31" ht="13.5" customHeight="1" x14ac:dyDescent="0.15">
      <c r="A229" s="1"/>
      <c r="B229" s="16" t="s">
        <v>524</v>
      </c>
      <c r="C229" s="10">
        <v>0.68936381659734314</v>
      </c>
      <c r="D229" s="11">
        <v>1.2727894620149101</v>
      </c>
      <c r="E229" s="11">
        <v>2.1988837507331902</v>
      </c>
      <c r="F229" s="11">
        <v>1.3303417370227899</v>
      </c>
      <c r="G229" s="11">
        <v>3.2079787228299299</v>
      </c>
      <c r="H229" s="11">
        <v>6.8262511347113399</v>
      </c>
      <c r="I229" s="11">
        <v>0.99803453496078376</v>
      </c>
      <c r="J229" s="11">
        <v>0.92521988580792081</v>
      </c>
      <c r="K229" s="11">
        <v>0.56699999999999995</v>
      </c>
      <c r="L229" s="11">
        <v>0.27873999999999999</v>
      </c>
      <c r="M229" s="11">
        <v>0.22662099999999999</v>
      </c>
      <c r="N229" s="11">
        <v>0.124761</v>
      </c>
      <c r="O229" s="11">
        <v>6.3710000000000003E-2</v>
      </c>
      <c r="P229" s="11">
        <v>8.5514999999999994E-2</v>
      </c>
      <c r="Q229" s="11">
        <v>0.35194399999999998</v>
      </c>
      <c r="R229" s="11">
        <v>0.19456599999999999</v>
      </c>
      <c r="S229" s="11">
        <v>0.536879</v>
      </c>
      <c r="T229" s="11">
        <v>0.200742</v>
      </c>
      <c r="U229" s="11">
        <v>0.13298299999999999</v>
      </c>
      <c r="V229" s="11">
        <v>0.13431499999999999</v>
      </c>
      <c r="W229" s="11">
        <v>0.14614199999999999</v>
      </c>
      <c r="X229" s="11">
        <v>0.116338</v>
      </c>
      <c r="Y229" s="11">
        <v>0.26856799999999997</v>
      </c>
      <c r="Z229" s="11">
        <v>0.171155</v>
      </c>
      <c r="AA229" s="11">
        <v>0.22944899999999999</v>
      </c>
      <c r="AB229" s="11">
        <v>0.185719</v>
      </c>
      <c r="AC229" s="11">
        <v>3.8155000000000001E-2</v>
      </c>
      <c r="AD229" s="11">
        <v>4.6350000000000002E-2</v>
      </c>
      <c r="AE229" s="11">
        <v>2.9085E-2</v>
      </c>
    </row>
    <row r="230" spans="1:31" ht="13.5" customHeight="1" x14ac:dyDescent="0.15">
      <c r="A230" s="1"/>
      <c r="B230" s="16" t="s">
        <v>525</v>
      </c>
      <c r="C230" s="13">
        <v>7.9747014241661529E-2</v>
      </c>
      <c r="D230" s="14">
        <v>1.9434441412759691E-2</v>
      </c>
      <c r="E230" s="14">
        <v>9.7101389646714206E-2</v>
      </c>
      <c r="F230" s="14">
        <v>2.48231732580858E-2</v>
      </c>
      <c r="G230" s="14">
        <v>8.9656471268992469E-2</v>
      </c>
      <c r="H230" s="14">
        <v>9.1445864655598772</v>
      </c>
      <c r="I230" s="14">
        <v>17.07031399001929</v>
      </c>
      <c r="J230" s="14">
        <v>12.223473206191905</v>
      </c>
      <c r="K230" s="14">
        <v>0.121</v>
      </c>
      <c r="L230" s="14">
        <v>0.232989</v>
      </c>
      <c r="M230" s="14">
        <v>1.2643690000000001</v>
      </c>
      <c r="N230" s="14">
        <v>0.20080000000000001</v>
      </c>
      <c r="O230" s="14">
        <v>0.17313999999999999</v>
      </c>
      <c r="P230" s="14">
        <v>1.654936</v>
      </c>
      <c r="Q230" s="14">
        <v>7.1129999999999999E-2</v>
      </c>
      <c r="R230" s="14">
        <v>6.7200000000000003E-3</v>
      </c>
      <c r="S230" s="14">
        <v>19.740572</v>
      </c>
      <c r="T230" s="14">
        <v>1.2774000000000001E-2</v>
      </c>
      <c r="U230" s="14">
        <v>4.1930000000000002E-2</v>
      </c>
      <c r="V230" s="14">
        <v>1.8203E-2</v>
      </c>
      <c r="W230" s="14">
        <v>4.3867000000000003E-2</v>
      </c>
      <c r="X230" s="14">
        <v>2.2634999999999999E-2</v>
      </c>
      <c r="Y230" s="14"/>
      <c r="Z230" s="14">
        <v>9.639E-3</v>
      </c>
      <c r="AA230" s="14">
        <v>2.4856E-2</v>
      </c>
      <c r="AB230" s="14">
        <v>2.1316000000000002E-2</v>
      </c>
      <c r="AC230" s="14">
        <v>6.2599999999999999E-3</v>
      </c>
      <c r="AD230" s="14">
        <v>3.3059999999999999E-2</v>
      </c>
      <c r="AE230" s="14">
        <v>5.5999999999999999E-5</v>
      </c>
    </row>
    <row r="231" spans="1:31" ht="13.5" customHeight="1" x14ac:dyDescent="0.15">
      <c r="A231" s="1"/>
      <c r="B231" s="16" t="s">
        <v>526</v>
      </c>
      <c r="C231" s="10">
        <v>28.473895681790601</v>
      </c>
      <c r="D231" s="11">
        <v>33.911380074172023</v>
      </c>
      <c r="E231" s="11">
        <v>23.816409147553099</v>
      </c>
      <c r="F231" s="11">
        <v>42.372471847529972</v>
      </c>
      <c r="G231" s="11">
        <v>22.547976097084899</v>
      </c>
      <c r="H231" s="11">
        <v>35.598553625573999</v>
      </c>
      <c r="I231" s="11">
        <v>24.972439463013998</v>
      </c>
      <c r="J231" s="11">
        <v>33.682468217674909</v>
      </c>
      <c r="K231" s="11">
        <v>13.129</v>
      </c>
      <c r="L231" s="11">
        <v>0.237071</v>
      </c>
      <c r="M231" s="11">
        <v>0.106671</v>
      </c>
      <c r="N231" s="11">
        <v>0.60923899999999998</v>
      </c>
      <c r="O231" s="11">
        <v>0.47333599999999998</v>
      </c>
      <c r="P231" s="11">
        <v>0.61716599999999999</v>
      </c>
      <c r="Q231" s="11">
        <v>1.010788</v>
      </c>
      <c r="R231" s="11">
        <v>0.36804999999999999</v>
      </c>
      <c r="S231" s="11">
        <v>0.56834300000000004</v>
      </c>
      <c r="T231" s="11">
        <v>22.420193999999999</v>
      </c>
      <c r="U231" s="11">
        <v>9.4176090000000006</v>
      </c>
      <c r="V231" s="11">
        <v>0.76985199999999998</v>
      </c>
      <c r="W231" s="11">
        <v>0.47221999999999997</v>
      </c>
      <c r="X231" s="11">
        <v>4.5709780000000002</v>
      </c>
      <c r="Y231" s="11">
        <v>2.639618</v>
      </c>
      <c r="Z231" s="11">
        <v>1.5345979999999999</v>
      </c>
      <c r="AA231" s="11">
        <v>1.050829</v>
      </c>
      <c r="AB231" s="11">
        <v>2.9965630000000001</v>
      </c>
      <c r="AC231" s="11">
        <v>0.81884699999999999</v>
      </c>
      <c r="AD231" s="11">
        <v>0.33052999999999999</v>
      </c>
      <c r="AE231" s="11">
        <v>0.40009899999999998</v>
      </c>
    </row>
    <row r="232" spans="1:31" ht="13.5" customHeight="1" x14ac:dyDescent="0.15">
      <c r="A232" s="1"/>
      <c r="B232" s="16" t="s">
        <v>527</v>
      </c>
      <c r="C232" s="13">
        <v>14.050883137018293</v>
      </c>
      <c r="D232" s="14">
        <v>48.883736877881105</v>
      </c>
      <c r="E232" s="14">
        <v>46.369837849670169</v>
      </c>
      <c r="F232" s="14">
        <v>36.179486716410281</v>
      </c>
      <c r="G232" s="14">
        <v>28.944612923277109</v>
      </c>
      <c r="H232" s="14">
        <v>40.330228144905291</v>
      </c>
      <c r="I232" s="14">
        <v>82.703375261467102</v>
      </c>
      <c r="J232" s="14">
        <v>70.528958765536871</v>
      </c>
      <c r="K232" s="14">
        <v>18.221</v>
      </c>
      <c r="L232" s="14">
        <v>9.2943490000000004</v>
      </c>
      <c r="M232" s="14">
        <v>19.355573</v>
      </c>
      <c r="N232" s="14">
        <v>8.1176630000000003</v>
      </c>
      <c r="O232" s="14">
        <v>12.025827</v>
      </c>
      <c r="P232" s="14">
        <v>34.556134999999998</v>
      </c>
      <c r="Q232" s="14">
        <v>13.644584</v>
      </c>
      <c r="R232" s="14">
        <v>18.886099999999999</v>
      </c>
      <c r="S232" s="14">
        <v>23.955248000000001</v>
      </c>
      <c r="T232" s="14">
        <v>37.425719000000001</v>
      </c>
      <c r="U232" s="14">
        <v>80.003361999999996</v>
      </c>
      <c r="V232" s="14">
        <v>88.218529000000004</v>
      </c>
      <c r="W232" s="14">
        <v>157.83937499999999</v>
      </c>
      <c r="X232" s="14">
        <v>72.016532999999995</v>
      </c>
      <c r="Y232" s="14">
        <v>123.129239</v>
      </c>
      <c r="Z232" s="14">
        <v>206.14396400000001</v>
      </c>
      <c r="AA232" s="14">
        <v>67.434403000000003</v>
      </c>
      <c r="AB232" s="14">
        <v>27.275048999999999</v>
      </c>
      <c r="AC232" s="14">
        <v>40.358778000000001</v>
      </c>
      <c r="AD232" s="14">
        <v>18.431132000000002</v>
      </c>
      <c r="AE232" s="14">
        <v>65.276850999999994</v>
      </c>
    </row>
    <row r="233" spans="1:31" ht="13.5" customHeight="1" x14ac:dyDescent="0.15">
      <c r="A233" s="1"/>
      <c r="B233" s="16" t="s">
        <v>528</v>
      </c>
      <c r="C233" s="10">
        <v>144.86406431171599</v>
      </c>
      <c r="D233" s="11">
        <v>152.38339825709599</v>
      </c>
      <c r="E233" s="11">
        <v>112.58013836784203</v>
      </c>
      <c r="F233" s="11">
        <v>188.14310204118601</v>
      </c>
      <c r="G233" s="11">
        <v>118.352376865382</v>
      </c>
      <c r="H233" s="11">
        <v>115.88029384565</v>
      </c>
      <c r="I233" s="11">
        <v>117.28628185557299</v>
      </c>
      <c r="J233" s="11">
        <v>109.31716453840099</v>
      </c>
      <c r="K233" s="11">
        <v>103.21</v>
      </c>
      <c r="L233" s="11">
        <v>94.356924000000006</v>
      </c>
      <c r="M233" s="11">
        <v>70.480592999999999</v>
      </c>
      <c r="N233" s="11">
        <v>123.904397</v>
      </c>
      <c r="O233" s="11">
        <v>152.77269000000001</v>
      </c>
      <c r="P233" s="11">
        <v>210.74284599999999</v>
      </c>
      <c r="Q233" s="11">
        <v>156.029111</v>
      </c>
      <c r="R233" s="11">
        <v>224.052798</v>
      </c>
      <c r="S233" s="11">
        <v>270.27500600000002</v>
      </c>
      <c r="T233" s="11">
        <v>476.97528399999999</v>
      </c>
      <c r="U233" s="11">
        <v>331.75195100000002</v>
      </c>
      <c r="V233" s="11">
        <v>553.85830299999998</v>
      </c>
      <c r="W233" s="11">
        <v>605.67942500000004</v>
      </c>
      <c r="X233" s="11">
        <v>463.78950500000002</v>
      </c>
      <c r="Y233" s="11">
        <v>472.039987</v>
      </c>
      <c r="Z233" s="11">
        <v>266.18753900000002</v>
      </c>
      <c r="AA233" s="11">
        <v>228.282374</v>
      </c>
      <c r="AB233" s="11">
        <v>313.01648899999998</v>
      </c>
      <c r="AC233" s="11">
        <v>213.504932</v>
      </c>
      <c r="AD233" s="11">
        <v>236.90841</v>
      </c>
      <c r="AE233" s="11">
        <v>253.200153</v>
      </c>
    </row>
    <row r="234" spans="1:31" ht="13.5" customHeight="1" x14ac:dyDescent="0.15">
      <c r="A234" s="1"/>
      <c r="B234" s="16" t="s">
        <v>529</v>
      </c>
      <c r="C234" s="13">
        <v>739.67881966045968</v>
      </c>
      <c r="D234" s="14">
        <v>942.37072178395124</v>
      </c>
      <c r="E234" s="14">
        <v>601.59336137785419</v>
      </c>
      <c r="F234" s="14">
        <v>497.31630515069384</v>
      </c>
      <c r="G234" s="14">
        <v>555.22137299240705</v>
      </c>
      <c r="H234" s="14">
        <v>432.502009723394</v>
      </c>
      <c r="I234" s="14">
        <v>398.93359890571088</v>
      </c>
      <c r="J234" s="14">
        <v>290.791447743795</v>
      </c>
      <c r="K234" s="14">
        <v>326.47199999999998</v>
      </c>
      <c r="L234" s="14">
        <v>368.98163299999999</v>
      </c>
      <c r="M234" s="14">
        <v>309.99204700000001</v>
      </c>
      <c r="N234" s="14">
        <v>194.17031900000001</v>
      </c>
      <c r="O234" s="14">
        <v>261.84901400000001</v>
      </c>
      <c r="P234" s="14">
        <v>325.54554200000001</v>
      </c>
      <c r="Q234" s="14">
        <v>546.908456</v>
      </c>
      <c r="R234" s="14">
        <v>714.59672599999999</v>
      </c>
      <c r="S234" s="14">
        <v>1239.99594</v>
      </c>
      <c r="T234" s="14">
        <v>1241.0961589999999</v>
      </c>
      <c r="U234" s="14">
        <v>1024.4250549999999</v>
      </c>
      <c r="V234" s="14">
        <v>828.75801200000001</v>
      </c>
      <c r="W234" s="14">
        <v>965.09844799999996</v>
      </c>
      <c r="X234" s="14">
        <v>608.65818300000001</v>
      </c>
      <c r="Y234" s="14">
        <v>332.50447000000003</v>
      </c>
      <c r="Z234" s="14">
        <v>91.790150999999994</v>
      </c>
      <c r="AA234" s="14">
        <v>100.668057</v>
      </c>
      <c r="AB234" s="14">
        <v>132.28172599999999</v>
      </c>
      <c r="AC234" s="14">
        <v>250.74908600000001</v>
      </c>
      <c r="AD234" s="14">
        <v>317.066532</v>
      </c>
      <c r="AE234" s="14">
        <v>273.29190199999999</v>
      </c>
    </row>
    <row r="235" spans="1:31" ht="13.5" customHeight="1" x14ac:dyDescent="0.15">
      <c r="A235" s="1"/>
      <c r="B235" s="16" t="s">
        <v>530</v>
      </c>
      <c r="C235" s="10">
        <v>10.716106178711026</v>
      </c>
      <c r="D235" s="11">
        <v>9.0167282924136405</v>
      </c>
      <c r="E235" s="11">
        <v>9.3300909215948664</v>
      </c>
      <c r="F235" s="11">
        <v>1.2976405549520427</v>
      </c>
      <c r="G235" s="11">
        <v>127.89497891598832</v>
      </c>
      <c r="H235" s="11">
        <v>10.462131966515846</v>
      </c>
      <c r="I235" s="11">
        <v>7.3893133980573964</v>
      </c>
      <c r="J235" s="11">
        <v>5.0262671258141571</v>
      </c>
      <c r="K235" s="11">
        <v>1</v>
      </c>
      <c r="L235" s="11">
        <v>2.2299630000000001</v>
      </c>
      <c r="M235" s="11">
        <v>1.2529939999999999</v>
      </c>
      <c r="N235" s="11">
        <v>1.3984190000000001</v>
      </c>
      <c r="O235" s="11">
        <v>4.0011950000000001</v>
      </c>
      <c r="P235" s="11">
        <v>106.73045999999999</v>
      </c>
      <c r="Q235" s="11">
        <v>31.704701</v>
      </c>
      <c r="R235" s="11">
        <v>693.19767400000001</v>
      </c>
      <c r="S235" s="11">
        <v>75.367463000000001</v>
      </c>
      <c r="T235" s="11">
        <v>5.6050959999999996</v>
      </c>
      <c r="U235" s="11">
        <v>25.438866000000001</v>
      </c>
      <c r="V235" s="11">
        <v>70.414659999999998</v>
      </c>
      <c r="W235" s="11">
        <v>302.908637</v>
      </c>
      <c r="X235" s="11">
        <v>138.737955</v>
      </c>
      <c r="Y235" s="11">
        <v>502.94419799999997</v>
      </c>
      <c r="Z235" s="11">
        <v>3.5492530000000002</v>
      </c>
      <c r="AA235" s="11">
        <v>159.550974</v>
      </c>
      <c r="AB235" s="11">
        <v>10.097369</v>
      </c>
      <c r="AC235" s="11">
        <v>4.8362780000000001</v>
      </c>
      <c r="AD235" s="11">
        <v>5.4793390000000004</v>
      </c>
      <c r="AE235" s="11">
        <v>7.4819000000000004</v>
      </c>
    </row>
    <row r="236" spans="1:31" ht="13.5" customHeight="1" x14ac:dyDescent="0.15">
      <c r="A236" s="1"/>
      <c r="B236" s="9" t="s">
        <v>531</v>
      </c>
      <c r="C236" s="13">
        <v>95.924975048944475</v>
      </c>
      <c r="D236" s="14">
        <v>106.22663225051505</v>
      </c>
      <c r="E236" s="14">
        <v>93.310036268673045</v>
      </c>
      <c r="F236" s="14">
        <v>92.600316891517394</v>
      </c>
      <c r="G236" s="14">
        <v>76.589546762797397</v>
      </c>
      <c r="H236" s="14">
        <v>67.902560459197105</v>
      </c>
      <c r="I236" s="14">
        <v>74.212415653113695</v>
      </c>
      <c r="J236" s="14">
        <v>58.434022367471798</v>
      </c>
      <c r="K236" s="14">
        <v>62.524000000000001</v>
      </c>
      <c r="L236" s="14">
        <v>50.785606000000001</v>
      </c>
      <c r="M236" s="14">
        <v>37.114328</v>
      </c>
      <c r="N236" s="14">
        <v>42.787258999999999</v>
      </c>
      <c r="O236" s="14">
        <v>35.103904</v>
      </c>
      <c r="P236" s="14">
        <v>119.225798</v>
      </c>
      <c r="Q236" s="14">
        <v>32.847202000000003</v>
      </c>
      <c r="R236" s="14">
        <v>33.093688999999998</v>
      </c>
      <c r="S236" s="14">
        <v>42.034249000000003</v>
      </c>
      <c r="T236" s="14">
        <v>44.490527999999998</v>
      </c>
      <c r="U236" s="14">
        <v>52.312176999999998</v>
      </c>
      <c r="V236" s="14">
        <v>48.170445000000001</v>
      </c>
      <c r="W236" s="14">
        <v>59.814034999999997</v>
      </c>
      <c r="X236" s="14">
        <v>47.235385999999998</v>
      </c>
      <c r="Y236" s="14">
        <v>69.393069999999994</v>
      </c>
      <c r="Z236" s="14">
        <v>41.044544999999999</v>
      </c>
      <c r="AA236" s="14">
        <v>29.764040999999999</v>
      </c>
      <c r="AB236" s="14">
        <v>40.729188000000001</v>
      </c>
      <c r="AC236" s="14">
        <v>65.898555000000002</v>
      </c>
      <c r="AD236" s="14">
        <v>47.431331</v>
      </c>
      <c r="AE236" s="14">
        <v>40.872295999999999</v>
      </c>
    </row>
    <row r="237" spans="1:31" ht="13.5" customHeight="1" x14ac:dyDescent="0.15">
      <c r="A237" s="1"/>
      <c r="B237" s="12" t="s">
        <v>532</v>
      </c>
      <c r="C237" s="10">
        <v>23.918033173656603</v>
      </c>
      <c r="D237" s="11">
        <v>25.230589288033812</v>
      </c>
      <c r="E237" s="11">
        <v>21.034073439269214</v>
      </c>
      <c r="F237" s="11">
        <v>29.901766039968503</v>
      </c>
      <c r="G237" s="11">
        <v>35.865490738010102</v>
      </c>
      <c r="H237" s="11">
        <v>26.823043919051901</v>
      </c>
      <c r="I237" s="11">
        <v>30.854974157482609</v>
      </c>
      <c r="J237" s="11">
        <v>28.787716200666701</v>
      </c>
      <c r="K237" s="11">
        <v>38.820999999999998</v>
      </c>
      <c r="L237" s="11">
        <v>30.336317000000001</v>
      </c>
      <c r="M237" s="11">
        <v>18.003582999999999</v>
      </c>
      <c r="N237" s="11">
        <v>17.973324000000002</v>
      </c>
      <c r="O237" s="11">
        <v>18.598345999999999</v>
      </c>
      <c r="P237" s="11">
        <v>25.723731000000001</v>
      </c>
      <c r="Q237" s="11">
        <v>18.943311000000001</v>
      </c>
      <c r="R237" s="11">
        <v>16.910799000000001</v>
      </c>
      <c r="S237" s="11">
        <v>27.574732000000001</v>
      </c>
      <c r="T237" s="11">
        <v>24.322914999999998</v>
      </c>
      <c r="U237" s="11">
        <v>20.649058</v>
      </c>
      <c r="V237" s="11">
        <v>23.851579999999998</v>
      </c>
      <c r="W237" s="11">
        <v>25.836580000000001</v>
      </c>
      <c r="X237" s="11">
        <v>38.568272999999998</v>
      </c>
      <c r="Y237" s="11">
        <v>58.936078000000002</v>
      </c>
      <c r="Z237" s="11">
        <v>30.904626</v>
      </c>
      <c r="AA237" s="11">
        <v>28.316513</v>
      </c>
      <c r="AB237" s="11">
        <v>39.410885</v>
      </c>
      <c r="AC237" s="11">
        <v>65.879226000000003</v>
      </c>
      <c r="AD237" s="11">
        <v>47.429991000000001</v>
      </c>
      <c r="AE237" s="11">
        <v>40.872295999999999</v>
      </c>
    </row>
    <row r="238" spans="1:31" ht="13.5" customHeight="1" x14ac:dyDescent="0.15">
      <c r="A238" s="1"/>
      <c r="B238" s="12" t="s">
        <v>533</v>
      </c>
      <c r="C238" s="13">
        <v>72.006941875287879</v>
      </c>
      <c r="D238" s="14">
        <v>80.996042962481241</v>
      </c>
      <c r="E238" s="14">
        <v>72.275962829403838</v>
      </c>
      <c r="F238" s="14">
        <v>62.698550851548902</v>
      </c>
      <c r="G238" s="14">
        <v>40.724056024787302</v>
      </c>
      <c r="H238" s="14">
        <v>41.079516540145192</v>
      </c>
      <c r="I238" s="14">
        <v>43.357441495631093</v>
      </c>
      <c r="J238" s="14">
        <v>29.6463061668051</v>
      </c>
      <c r="K238" s="14">
        <v>23.702999999999999</v>
      </c>
      <c r="L238" s="14">
        <v>20.449289</v>
      </c>
      <c r="M238" s="14">
        <v>19.110745000000001</v>
      </c>
      <c r="N238" s="14">
        <v>24.813935000000001</v>
      </c>
      <c r="O238" s="14">
        <v>16.505558000000001</v>
      </c>
      <c r="P238" s="14">
        <v>93.502066999999997</v>
      </c>
      <c r="Q238" s="14">
        <v>13.903891</v>
      </c>
      <c r="R238" s="14">
        <v>16.18289</v>
      </c>
      <c r="S238" s="14">
        <v>14.459517</v>
      </c>
      <c r="T238" s="14">
        <v>20.167612999999999</v>
      </c>
      <c r="U238" s="14">
        <v>31.663118999999998</v>
      </c>
      <c r="V238" s="14">
        <v>24.318864999999999</v>
      </c>
      <c r="W238" s="14">
        <v>33.977454999999999</v>
      </c>
      <c r="X238" s="14">
        <v>8.6671130000000005</v>
      </c>
      <c r="Y238" s="14">
        <v>10.456992</v>
      </c>
      <c r="Z238" s="14">
        <v>10.139919000000001</v>
      </c>
      <c r="AA238" s="14">
        <v>1.4475279999999999</v>
      </c>
      <c r="AB238" s="14">
        <v>1.318303</v>
      </c>
      <c r="AC238" s="14">
        <v>1.9328999999999999E-2</v>
      </c>
      <c r="AD238" s="14">
        <v>1.34E-3</v>
      </c>
      <c r="AE238" s="14"/>
    </row>
    <row r="239" spans="1:31" ht="13.5" customHeight="1" x14ac:dyDescent="0.15">
      <c r="A239" s="1"/>
      <c r="B239" s="9" t="s">
        <v>534</v>
      </c>
      <c r="C239" s="10">
        <v>135.82967748519701</v>
      </c>
      <c r="D239" s="11">
        <v>167.071068509989</v>
      </c>
      <c r="E239" s="11">
        <v>114.419440415171</v>
      </c>
      <c r="F239" s="11">
        <v>123.313256125775</v>
      </c>
      <c r="G239" s="11">
        <v>81.813876285735063</v>
      </c>
      <c r="H239" s="11">
        <v>87.393823633074149</v>
      </c>
      <c r="I239" s="11">
        <v>81.503671115535283</v>
      </c>
      <c r="J239" s="11">
        <v>95.083959681602892</v>
      </c>
      <c r="K239" s="11">
        <v>32.718000000000004</v>
      </c>
      <c r="L239" s="11"/>
      <c r="M239" s="11"/>
      <c r="N239" s="11"/>
      <c r="O239" s="11"/>
      <c r="P239" s="11"/>
      <c r="Q239" s="11"/>
      <c r="R239" s="11"/>
      <c r="S239" s="11"/>
      <c r="T239" s="11"/>
      <c r="U239" s="11"/>
      <c r="V239" s="11"/>
      <c r="W239" s="11"/>
      <c r="X239" s="11"/>
      <c r="Y239" s="11"/>
      <c r="Z239" s="11"/>
      <c r="AA239" s="11"/>
      <c r="AB239" s="11"/>
      <c r="AC239" s="11"/>
      <c r="AD239" s="11"/>
      <c r="AE239" s="11"/>
    </row>
    <row r="240" spans="1:31" ht="13.5" customHeight="1" x14ac:dyDescent="0.15">
      <c r="A240" s="1"/>
      <c r="B240" s="9" t="s">
        <v>535</v>
      </c>
      <c r="C240" s="13">
        <v>7.4612538321584037</v>
      </c>
      <c r="D240" s="14">
        <v>9.3869507405336936</v>
      </c>
      <c r="E240" s="14">
        <v>15.3243234891805</v>
      </c>
      <c r="F240" s="14">
        <v>3.1955821498830002</v>
      </c>
      <c r="G240" s="14">
        <v>2.53217090462091</v>
      </c>
      <c r="H240" s="14">
        <v>387.0354352100041</v>
      </c>
      <c r="I240" s="14">
        <v>396.3366711164432</v>
      </c>
      <c r="J240" s="14">
        <v>499.28435133273501</v>
      </c>
      <c r="K240" s="14">
        <v>535.94899999999996</v>
      </c>
      <c r="L240" s="14">
        <v>25.624324000000001</v>
      </c>
      <c r="M240" s="14">
        <v>39.770068000000002</v>
      </c>
      <c r="N240" s="14">
        <v>38.807963999999998</v>
      </c>
      <c r="O240" s="14">
        <v>35.651972999999998</v>
      </c>
      <c r="P240" s="14">
        <v>50.921863999999999</v>
      </c>
      <c r="Q240" s="14">
        <v>57.531897999999998</v>
      </c>
      <c r="R240" s="14">
        <v>112.0767</v>
      </c>
      <c r="S240" s="14">
        <v>122.243849</v>
      </c>
      <c r="T240" s="14">
        <v>50.089233999999998</v>
      </c>
      <c r="U240" s="14">
        <v>162.522423</v>
      </c>
      <c r="V240" s="14">
        <v>147.757139</v>
      </c>
      <c r="W240" s="14">
        <v>222.040513</v>
      </c>
      <c r="X240" s="14">
        <v>89.022221999999999</v>
      </c>
      <c r="Y240" s="14">
        <v>93.361686000000006</v>
      </c>
      <c r="Z240" s="14">
        <v>109.420582</v>
      </c>
      <c r="AA240" s="14">
        <v>149.06264400000001</v>
      </c>
      <c r="AB240" s="14">
        <v>96.368776999999994</v>
      </c>
      <c r="AC240" s="14">
        <v>136.65989400000001</v>
      </c>
      <c r="AD240" s="14">
        <v>121.42652099999999</v>
      </c>
      <c r="AE240" s="14">
        <v>97.994513999999995</v>
      </c>
    </row>
    <row r="241" spans="1:31" ht="13.5" customHeight="1" x14ac:dyDescent="0.15">
      <c r="A241" s="1"/>
      <c r="B241" s="9" t="s">
        <v>536</v>
      </c>
      <c r="C241" s="10"/>
      <c r="D241" s="11"/>
      <c r="E241" s="11"/>
      <c r="F241" s="11"/>
      <c r="G241" s="11"/>
      <c r="H241" s="11"/>
      <c r="I241" s="11"/>
      <c r="J241" s="11"/>
      <c r="K241" s="11"/>
      <c r="L241" s="11"/>
      <c r="M241" s="11"/>
      <c r="N241" s="11"/>
      <c r="O241" s="11"/>
      <c r="P241" s="11"/>
      <c r="Q241" s="11"/>
      <c r="R241" s="11"/>
      <c r="S241" s="11"/>
      <c r="T241" s="11"/>
      <c r="U241" s="11"/>
      <c r="V241" s="11"/>
      <c r="W241" s="11"/>
      <c r="X241" s="11"/>
      <c r="Y241" s="11"/>
      <c r="Z241" s="11"/>
      <c r="AA241" s="11"/>
      <c r="AB241" s="11"/>
      <c r="AC241" s="11"/>
      <c r="AD241" s="11"/>
      <c r="AE241" s="11"/>
    </row>
    <row r="242" spans="1:31" ht="13.5" customHeight="1" x14ac:dyDescent="0.15">
      <c r="A242" s="1"/>
      <c r="B242" s="12" t="s">
        <v>537</v>
      </c>
      <c r="C242" s="13">
        <v>10495.258485717601</v>
      </c>
      <c r="D242" s="14">
        <v>10551.718254350657</v>
      </c>
      <c r="E242" s="14">
        <v>8622.5929144185175</v>
      </c>
      <c r="F242" s="14">
        <v>8731.0796825698144</v>
      </c>
      <c r="G242" s="14">
        <v>9522.0201915935759</v>
      </c>
      <c r="H242" s="14">
        <v>9710.5797009723065</v>
      </c>
      <c r="I242" s="14">
        <v>9312.1182955671902</v>
      </c>
      <c r="J242" s="14">
        <v>8574.1913904339654</v>
      </c>
      <c r="K242" s="14">
        <v>9029.2794432995361</v>
      </c>
      <c r="L242" s="14">
        <v>10473.394603999999</v>
      </c>
      <c r="M242" s="14">
        <v>9257.8958860000002</v>
      </c>
      <c r="N242" s="14">
        <v>8516.82726</v>
      </c>
      <c r="O242" s="14">
        <v>10383.958113999999</v>
      </c>
      <c r="P242" s="14">
        <v>12263.118168999999</v>
      </c>
      <c r="Q242" s="14">
        <v>15326.645012000001</v>
      </c>
      <c r="R242" s="14">
        <v>18946.639067</v>
      </c>
      <c r="S242" s="14">
        <v>20358.874733000001</v>
      </c>
      <c r="T242" s="14">
        <v>27583.421065999999</v>
      </c>
      <c r="U242" s="14">
        <v>17392.780045</v>
      </c>
      <c r="V242" s="14">
        <v>19880.552135000002</v>
      </c>
      <c r="W242" s="14">
        <v>27034.384178</v>
      </c>
      <c r="X242" s="14">
        <v>28094.878097000001</v>
      </c>
      <c r="Y242" s="14">
        <v>27360.058894999998</v>
      </c>
      <c r="Z242" s="14">
        <v>23372.685580000001</v>
      </c>
      <c r="AA242" s="14">
        <v>17209.505868</v>
      </c>
      <c r="AB242" s="14">
        <v>15398.690882000001</v>
      </c>
      <c r="AC242" s="14">
        <v>19310.285851000001</v>
      </c>
      <c r="AD242" s="14">
        <v>22250.266328000002</v>
      </c>
      <c r="AE242" s="14">
        <v>23186.070231999998</v>
      </c>
    </row>
    <row r="243" spans="1:31" ht="13.5" customHeight="1" x14ac:dyDescent="0.15">
      <c r="A243" s="1"/>
      <c r="B243" s="12" t="s">
        <v>538</v>
      </c>
      <c r="C243" s="10">
        <v>5914.9050204266168</v>
      </c>
      <c r="D243" s="11">
        <v>5494.3065683176319</v>
      </c>
      <c r="E243" s="11">
        <v>5019.6711250994222</v>
      </c>
      <c r="F243" s="11">
        <v>4608.36538101109</v>
      </c>
      <c r="G243" s="11">
        <v>4670.4555690737725</v>
      </c>
      <c r="H243" s="11">
        <v>4947.8643163466004</v>
      </c>
      <c r="I243" s="11">
        <v>4582.5102852093087</v>
      </c>
      <c r="J243" s="11">
        <v>3770.2040335233678</v>
      </c>
      <c r="K243" s="11">
        <v>4648.4319999999998</v>
      </c>
      <c r="L243" s="11">
        <v>6335.9417860000003</v>
      </c>
      <c r="M243" s="11">
        <v>4857.5441490000003</v>
      </c>
      <c r="N243" s="11">
        <v>4359.6527539999997</v>
      </c>
      <c r="O243" s="11">
        <v>5814.2912980000001</v>
      </c>
      <c r="P243" s="11">
        <v>8027.8015949999999</v>
      </c>
      <c r="Q243" s="11">
        <v>10959.503307000001</v>
      </c>
      <c r="R243" s="11">
        <v>11801.504143</v>
      </c>
      <c r="S243" s="11">
        <v>11220.674951000001</v>
      </c>
      <c r="T243" s="11">
        <v>15675.605742</v>
      </c>
      <c r="U243" s="11">
        <v>8631.2520820000009</v>
      </c>
      <c r="V243" s="11">
        <v>9714.0199159999993</v>
      </c>
      <c r="W243" s="11">
        <v>10518.570793999999</v>
      </c>
      <c r="X243" s="11">
        <v>13581.107109</v>
      </c>
      <c r="Y243" s="11">
        <v>12901.531019</v>
      </c>
      <c r="Z243" s="11">
        <v>7775.6322490000002</v>
      </c>
      <c r="AA243" s="11">
        <v>6069.1465019999996</v>
      </c>
      <c r="AB243" s="11">
        <v>4637.61798</v>
      </c>
      <c r="AC243" s="11">
        <v>8117.9953029999997</v>
      </c>
      <c r="AD243" s="11">
        <v>10049.894511</v>
      </c>
      <c r="AE243" s="11">
        <v>9409.0008350000007</v>
      </c>
    </row>
    <row r="244" spans="1:31" ht="13.5" customHeight="1" x14ac:dyDescent="0.15">
      <c r="A244" s="1"/>
      <c r="B244" s="12" t="s">
        <v>539</v>
      </c>
      <c r="C244" s="13">
        <v>214488.44454970313</v>
      </c>
      <c r="D244" s="14">
        <v>225544.45941243341</v>
      </c>
      <c r="E244" s="14">
        <v>178401.51007278255</v>
      </c>
      <c r="F244" s="14">
        <v>202080.01243928101</v>
      </c>
      <c r="G244" s="14">
        <v>244275.0398921782</v>
      </c>
      <c r="H244" s="14">
        <v>244708.60837810181</v>
      </c>
      <c r="I244" s="14">
        <v>238258.4558972056</v>
      </c>
      <c r="J244" s="14">
        <v>256834.79861013131</v>
      </c>
      <c r="K244" s="14">
        <v>256166.783</v>
      </c>
      <c r="L244" s="14">
        <v>279755.08277099999</v>
      </c>
      <c r="M244" s="14">
        <v>280892.65361899999</v>
      </c>
      <c r="N244" s="14">
        <v>291153.60012800002</v>
      </c>
      <c r="O244" s="14">
        <v>364406.73058799998</v>
      </c>
      <c r="P244" s="14">
        <v>427114.45192899997</v>
      </c>
      <c r="Q244" s="14">
        <v>452720.99298500002</v>
      </c>
      <c r="R244" s="14">
        <v>527555.59967400006</v>
      </c>
      <c r="S244" s="14">
        <v>625395.85122900002</v>
      </c>
      <c r="T244" s="14">
        <v>695169.07280199998</v>
      </c>
      <c r="U244" s="14">
        <v>555404.75881399994</v>
      </c>
      <c r="V244" s="14">
        <v>618859.17510800005</v>
      </c>
      <c r="W244" s="14">
        <v>737500.41359699995</v>
      </c>
      <c r="X244" s="14">
        <v>681089.88092200004</v>
      </c>
      <c r="Y244" s="14">
        <v>709992.44470500003</v>
      </c>
      <c r="Z244" s="14">
        <v>737380.07339499996</v>
      </c>
      <c r="AA244" s="14">
        <v>644690.92140800005</v>
      </c>
      <c r="AB244" s="14">
        <v>656351.35797899996</v>
      </c>
      <c r="AC244" s="14">
        <v>723798.93079400004</v>
      </c>
      <c r="AD244" s="14">
        <v>805306.44720399997</v>
      </c>
      <c r="AE244" s="14">
        <v>778302.87018700002</v>
      </c>
    </row>
    <row r="245" spans="1:31" ht="13.5" customHeight="1" x14ac:dyDescent="0.15">
      <c r="A245" s="1"/>
      <c r="B245" s="12" t="s">
        <v>540</v>
      </c>
      <c r="C245" s="10">
        <v>17415.503151249948</v>
      </c>
      <c r="D245" s="11">
        <v>12143.232124270637</v>
      </c>
      <c r="E245" s="11">
        <v>13899.362018926175</v>
      </c>
      <c r="F245" s="11">
        <v>14922.057662874146</v>
      </c>
      <c r="G245" s="11">
        <v>16109.711708707613</v>
      </c>
      <c r="H245" s="11">
        <v>17073.585972307417</v>
      </c>
      <c r="I245" s="11">
        <v>16578.048076249463</v>
      </c>
      <c r="J245" s="11">
        <v>13549.649894399126</v>
      </c>
      <c r="K245" s="11">
        <v>15008.646000000001</v>
      </c>
      <c r="L245" s="11">
        <v>21735.695855999998</v>
      </c>
      <c r="M245" s="11">
        <v>19577.463772999999</v>
      </c>
      <c r="N245" s="11">
        <v>18690.520840000001</v>
      </c>
      <c r="O245" s="11">
        <v>23960.684932</v>
      </c>
      <c r="P245" s="11">
        <v>30840.107248</v>
      </c>
      <c r="Q245" s="11">
        <v>42735.515057999997</v>
      </c>
      <c r="R245" s="11">
        <v>54640.867999000002</v>
      </c>
      <c r="S245" s="11">
        <v>57628.247580000003</v>
      </c>
      <c r="T245" s="11">
        <v>81603.215884999998</v>
      </c>
      <c r="U245" s="11">
        <v>49457.191303</v>
      </c>
      <c r="V245" s="11">
        <v>58594.178500000002</v>
      </c>
      <c r="W245" s="11">
        <v>78826.565401</v>
      </c>
      <c r="X245" s="11">
        <v>80262.767588000002</v>
      </c>
      <c r="Y245" s="11">
        <v>81864.424043999999</v>
      </c>
      <c r="Z245" s="11">
        <v>72736.289604999998</v>
      </c>
      <c r="AA245" s="11">
        <v>44613.212643999999</v>
      </c>
      <c r="AB245" s="11">
        <v>38674.366755000003</v>
      </c>
      <c r="AC245" s="11">
        <v>47842.766176999998</v>
      </c>
      <c r="AD245" s="11">
        <v>57833.325342999997</v>
      </c>
      <c r="AE245" s="11">
        <v>47960.228533000001</v>
      </c>
    </row>
    <row r="246" spans="1:31" ht="13.5" customHeight="1" x14ac:dyDescent="0.15">
      <c r="A246" s="1"/>
      <c r="B246" s="17" t="s">
        <v>541</v>
      </c>
      <c r="C246" s="13">
        <v>50391.579443350311</v>
      </c>
      <c r="D246" s="14">
        <v>53890.883954788012</v>
      </c>
      <c r="E246" s="14">
        <v>44707.046175897427</v>
      </c>
      <c r="F246" s="14">
        <v>51874.73482211669</v>
      </c>
      <c r="G246" s="14">
        <v>63861.884585569635</v>
      </c>
      <c r="H246" s="14">
        <v>63149.031843454803</v>
      </c>
      <c r="I246" s="14">
        <v>65449.095445492225</v>
      </c>
      <c r="J246" s="14">
        <v>71120.123819078188</v>
      </c>
      <c r="K246" s="14">
        <v>73065.996070140725</v>
      </c>
      <c r="L246" s="14">
        <v>73663.909543000002</v>
      </c>
      <c r="M246" s="14">
        <v>75332.263414999994</v>
      </c>
      <c r="N246" s="14">
        <v>79816.837301000007</v>
      </c>
      <c r="O246" s="14">
        <v>103181.864961</v>
      </c>
      <c r="P246" s="14">
        <v>125531.944168</v>
      </c>
      <c r="Q246" s="14">
        <v>138792.253627</v>
      </c>
      <c r="R246" s="14">
        <v>171638.719488</v>
      </c>
      <c r="S246" s="14">
        <v>210213.864619</v>
      </c>
      <c r="T246" s="14">
        <v>235374.31865500001</v>
      </c>
      <c r="U246" s="14">
        <v>192502.45925799999</v>
      </c>
      <c r="V246" s="14">
        <v>235345.96044900001</v>
      </c>
      <c r="W246" s="14">
        <v>277211.10047300003</v>
      </c>
      <c r="X246" s="14">
        <v>249792.43406500001</v>
      </c>
      <c r="Y246" s="14">
        <v>257801.88648099999</v>
      </c>
      <c r="Z246" s="14">
        <v>275440.446658</v>
      </c>
      <c r="AA246" s="14">
        <v>257444.77947400001</v>
      </c>
      <c r="AB246" s="14">
        <v>264903.36865399999</v>
      </c>
      <c r="AC246" s="14">
        <v>293634.20163800003</v>
      </c>
      <c r="AD246" s="14">
        <v>322024.80647800001</v>
      </c>
      <c r="AE246" s="14">
        <v>314561.96494400001</v>
      </c>
    </row>
  </sheetData>
  <mergeCells count="2">
    <mergeCell ref="B2:G3"/>
    <mergeCell ref="B4:F4"/>
  </mergeCells>
  <pageMargins left="0.7" right="0.7" top="0.75" bottom="0.75" header="0.39" footer="0.39"/>
  <pageSetup paperSize="9" fitToWidth="0" fitToHeight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Exports, FOB</vt:lpstr>
      <vt:lpstr>Trade Balance</vt:lpstr>
      <vt:lpstr>Imports, CIF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Eve Hanoune</cp:lastModifiedBy>
  <dcterms:modified xsi:type="dcterms:W3CDTF">2024-11-27T11:59:01Z</dcterms:modified>
</cp:coreProperties>
</file>