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8_{7F90B010-9937-491F-AB75-2BF4EC68FF6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ble" sheetId="1" r:id="rId1"/>
    <sheet name="Feuil1" sheetId="3" r:id="rId2"/>
    <sheet name="Overvie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 s="1"/>
  <c r="R7" i="3"/>
  <c r="R6" i="3" s="1"/>
  <c r="R11" i="3"/>
  <c r="R8" i="3" s="1"/>
  <c r="R12" i="3"/>
  <c r="R13" i="3"/>
  <c r="R14" i="3"/>
  <c r="R15" i="3"/>
  <c r="R16" i="3" s="1"/>
  <c r="R19" i="3"/>
  <c r="R20" i="3" s="1"/>
  <c r="R23" i="3"/>
  <c r="R21" i="3" s="1"/>
  <c r="R24" i="3"/>
  <c r="R25" i="3"/>
  <c r="R26" i="3"/>
  <c r="R27" i="3"/>
  <c r="R28" i="3" s="1"/>
  <c r="R31" i="3"/>
  <c r="R29" i="3" s="1"/>
  <c r="R35" i="3"/>
  <c r="R32" i="3" s="1"/>
  <c r="R36" i="3"/>
  <c r="R37" i="3"/>
  <c r="R38" i="3"/>
  <c r="R39" i="3"/>
  <c r="R40" i="3" s="1"/>
  <c r="R43" i="3"/>
  <c r="R41" i="3" s="1"/>
  <c r="R47" i="3"/>
  <c r="R44" i="3" s="1"/>
  <c r="R48" i="3"/>
  <c r="R49" i="3"/>
  <c r="R50" i="3"/>
  <c r="R51" i="3"/>
  <c r="R52" i="3" s="1"/>
  <c r="R55" i="3"/>
  <c r="R53" i="3" s="1"/>
  <c r="R59" i="3"/>
  <c r="R56" i="3" s="1"/>
  <c r="R60" i="3"/>
  <c r="R61" i="3"/>
  <c r="R62" i="3"/>
  <c r="R63" i="3"/>
  <c r="R64" i="3" s="1"/>
  <c r="R67" i="3"/>
  <c r="R65" i="3" s="1"/>
  <c r="R71" i="3"/>
  <c r="R68" i="3" s="1"/>
  <c r="R72" i="3"/>
  <c r="R73" i="3"/>
  <c r="R74" i="3"/>
  <c r="R75" i="3"/>
  <c r="R76" i="3" s="1"/>
  <c r="R79" i="3"/>
  <c r="R77" i="3" s="1"/>
  <c r="R83" i="3"/>
  <c r="R80" i="3" s="1"/>
  <c r="R84" i="3"/>
  <c r="R85" i="3"/>
  <c r="R86" i="3"/>
  <c r="R87" i="3"/>
  <c r="R88" i="3" s="1"/>
  <c r="R91" i="3"/>
  <c r="R89" i="3" s="1"/>
  <c r="R95" i="3"/>
  <c r="R92" i="3" s="1"/>
  <c r="R96" i="3"/>
  <c r="R97" i="3"/>
  <c r="R98" i="3"/>
  <c r="R99" i="3"/>
  <c r="R100" i="3" s="1"/>
  <c r="R103" i="3"/>
  <c r="R101" i="3" s="1"/>
  <c r="R107" i="3"/>
  <c r="R104" i="3" s="1"/>
  <c r="R108" i="3"/>
  <c r="R109" i="3"/>
  <c r="R110" i="3"/>
  <c r="R111" i="3"/>
  <c r="R112" i="3" s="1"/>
  <c r="R115" i="3"/>
  <c r="R113" i="3" s="1"/>
  <c r="R119" i="3"/>
  <c r="R116" i="3" s="1"/>
  <c r="R120" i="3"/>
  <c r="R121" i="3"/>
  <c r="R122" i="3"/>
  <c r="R123" i="3"/>
  <c r="R124" i="3" s="1"/>
  <c r="R127" i="3"/>
  <c r="R125" i="3" s="1"/>
  <c r="R131" i="3"/>
  <c r="R128" i="3" s="1"/>
  <c r="R132" i="3"/>
  <c r="R133" i="3"/>
  <c r="R134" i="3"/>
  <c r="R135" i="3"/>
  <c r="R136" i="3" s="1"/>
  <c r="R139" i="3"/>
  <c r="R138" i="3" s="1"/>
  <c r="R143" i="3"/>
  <c r="R140" i="3" s="1"/>
  <c r="R144" i="3"/>
  <c r="R145" i="3"/>
  <c r="R146" i="3"/>
  <c r="R147" i="3"/>
  <c r="R148" i="3" s="1"/>
  <c r="R151" i="3"/>
  <c r="R149" i="3" s="1"/>
  <c r="R155" i="3"/>
  <c r="R152" i="3" s="1"/>
  <c r="R156" i="3"/>
  <c r="R157" i="3"/>
  <c r="R158" i="3"/>
  <c r="R159" i="3"/>
  <c r="R160" i="3" s="1"/>
  <c r="R163" i="3"/>
  <c r="R162" i="3" s="1"/>
  <c r="R167" i="3"/>
  <c r="R164" i="3" s="1"/>
  <c r="R168" i="3"/>
  <c r="R169" i="3"/>
  <c r="R170" i="3"/>
  <c r="R171" i="3"/>
  <c r="R172" i="3" s="1"/>
  <c r="R175" i="3"/>
  <c r="R173" i="3" s="1"/>
  <c r="R179" i="3"/>
  <c r="R176" i="3" s="1"/>
  <c r="R180" i="3"/>
  <c r="R181" i="3"/>
  <c r="R182" i="3"/>
  <c r="R183" i="3"/>
  <c r="R184" i="3" s="1"/>
  <c r="R187" i="3"/>
  <c r="R186" i="3" s="1"/>
  <c r="R191" i="3"/>
  <c r="R188" i="3" s="1"/>
  <c r="R192" i="3"/>
  <c r="R193" i="3"/>
  <c r="R194" i="3"/>
  <c r="R195" i="3"/>
  <c r="R196" i="3" s="1"/>
  <c r="R199" i="3"/>
  <c r="R197" i="3" s="1"/>
  <c r="R203" i="3"/>
  <c r="R200" i="3" s="1"/>
  <c r="R204" i="3"/>
  <c r="R205" i="3"/>
  <c r="R206" i="3"/>
  <c r="R207" i="3"/>
  <c r="R208" i="3" s="1"/>
  <c r="R211" i="3"/>
  <c r="R210" i="3" s="1"/>
  <c r="N3" i="3"/>
  <c r="N5" i="3" s="1"/>
  <c r="O3" i="3"/>
  <c r="P3" i="3"/>
  <c r="Q3" i="3"/>
  <c r="N4" i="3"/>
  <c r="N7" i="3"/>
  <c r="O7" i="3"/>
  <c r="P7" i="3"/>
  <c r="P9" i="3" s="1"/>
  <c r="Q7" i="3"/>
  <c r="P8" i="3"/>
  <c r="O9" i="3"/>
  <c r="Q9" i="3"/>
  <c r="N10" i="3"/>
  <c r="N11" i="3"/>
  <c r="O11" i="3"/>
  <c r="O10" i="3" s="1"/>
  <c r="P11" i="3"/>
  <c r="P12" i="3" s="1"/>
  <c r="Q11" i="3"/>
  <c r="Q12" i="3" s="1"/>
  <c r="O12" i="3"/>
  <c r="N13" i="3"/>
  <c r="P13" i="3"/>
  <c r="Q13" i="3"/>
  <c r="P14" i="3"/>
  <c r="Q14" i="3"/>
  <c r="N15" i="3"/>
  <c r="N12" i="3" s="1"/>
  <c r="O15" i="3"/>
  <c r="P15" i="3"/>
  <c r="Q15" i="3"/>
  <c r="Q16" i="3" s="1"/>
  <c r="Q17" i="3"/>
  <c r="O18" i="3"/>
  <c r="Q18" i="3"/>
  <c r="N19" i="3"/>
  <c r="O19" i="3"/>
  <c r="P19" i="3"/>
  <c r="Q19" i="3"/>
  <c r="O21" i="3"/>
  <c r="N23" i="3"/>
  <c r="O23" i="3"/>
  <c r="O22" i="3" s="1"/>
  <c r="P23" i="3"/>
  <c r="Q23" i="3"/>
  <c r="O24" i="3"/>
  <c r="N25" i="3"/>
  <c r="N27" i="3"/>
  <c r="N24" i="3" s="1"/>
  <c r="O27" i="3"/>
  <c r="P27" i="3"/>
  <c r="Q27" i="3"/>
  <c r="N28" i="3"/>
  <c r="P29" i="3"/>
  <c r="Q29" i="3"/>
  <c r="N31" i="3"/>
  <c r="O31" i="3"/>
  <c r="P31" i="3"/>
  <c r="P34" i="3" s="1"/>
  <c r="Q31" i="3"/>
  <c r="Q32" i="3" s="1"/>
  <c r="P32" i="3"/>
  <c r="O33" i="3"/>
  <c r="P33" i="3"/>
  <c r="Q33" i="3"/>
  <c r="N34" i="3"/>
  <c r="N35" i="3"/>
  <c r="O35" i="3"/>
  <c r="O34" i="3" s="1"/>
  <c r="P35" i="3"/>
  <c r="P36" i="3" s="1"/>
  <c r="Q35" i="3"/>
  <c r="Q36" i="3" s="1"/>
  <c r="O36" i="3"/>
  <c r="N37" i="3"/>
  <c r="P37" i="3"/>
  <c r="Q37" i="3"/>
  <c r="P38" i="3"/>
  <c r="Q38" i="3"/>
  <c r="N39" i="3"/>
  <c r="N36" i="3" s="1"/>
  <c r="O39" i="3"/>
  <c r="P39" i="3"/>
  <c r="P40" i="3" s="1"/>
  <c r="Q39" i="3"/>
  <c r="Q40" i="3" s="1"/>
  <c r="P41" i="3"/>
  <c r="Q41" i="3"/>
  <c r="O42" i="3"/>
  <c r="P42" i="3"/>
  <c r="Q42" i="3"/>
  <c r="N43" i="3"/>
  <c r="O43" i="3"/>
  <c r="P43" i="3"/>
  <c r="Q43" i="3"/>
  <c r="Q44" i="3" s="1"/>
  <c r="O45" i="3"/>
  <c r="Q45" i="3"/>
  <c r="Q46" i="3"/>
  <c r="N47" i="3"/>
  <c r="O47" i="3"/>
  <c r="O46" i="3" s="1"/>
  <c r="P47" i="3"/>
  <c r="P46" i="3" s="1"/>
  <c r="Q47" i="3"/>
  <c r="N49" i="3"/>
  <c r="N51" i="3"/>
  <c r="N48" i="3" s="1"/>
  <c r="O51" i="3"/>
  <c r="P51" i="3"/>
  <c r="Q51" i="3"/>
  <c r="N52" i="3"/>
  <c r="N55" i="3"/>
  <c r="O55" i="3"/>
  <c r="P55" i="3"/>
  <c r="P58" i="3" s="1"/>
  <c r="Q55" i="3"/>
  <c r="P56" i="3"/>
  <c r="O57" i="3"/>
  <c r="N59" i="3"/>
  <c r="O59" i="3"/>
  <c r="O58" i="3" s="1"/>
  <c r="P59" i="3"/>
  <c r="P60" i="3" s="1"/>
  <c r="Q59" i="3"/>
  <c r="O60" i="3"/>
  <c r="N61" i="3"/>
  <c r="P61" i="3"/>
  <c r="Q61" i="3"/>
  <c r="N63" i="3"/>
  <c r="N60" i="3" s="1"/>
  <c r="O63" i="3"/>
  <c r="P63" i="3"/>
  <c r="P64" i="3" s="1"/>
  <c r="Q63" i="3"/>
  <c r="Q64" i="3" s="1"/>
  <c r="N64" i="3"/>
  <c r="P65" i="3"/>
  <c r="Q65" i="3"/>
  <c r="O66" i="3"/>
  <c r="P66" i="3"/>
  <c r="Q66" i="3"/>
  <c r="N67" i="3"/>
  <c r="O67" i="3"/>
  <c r="P67" i="3"/>
  <c r="Q67" i="3"/>
  <c r="Q68" i="3" s="1"/>
  <c r="P68" i="3"/>
  <c r="O69" i="3"/>
  <c r="P69" i="3"/>
  <c r="Q69" i="3"/>
  <c r="N70" i="3"/>
  <c r="P70" i="3"/>
  <c r="Q70" i="3"/>
  <c r="N71" i="3"/>
  <c r="O71" i="3"/>
  <c r="O70" i="3" s="1"/>
  <c r="P71" i="3"/>
  <c r="Q71" i="3"/>
  <c r="Q72" i="3" s="1"/>
  <c r="N73" i="3"/>
  <c r="Q73" i="3"/>
  <c r="Q74" i="3"/>
  <c r="N75" i="3"/>
  <c r="N72" i="3" s="1"/>
  <c r="O75" i="3"/>
  <c r="P75" i="3"/>
  <c r="Q75" i="3"/>
  <c r="N79" i="3"/>
  <c r="O79" i="3"/>
  <c r="P79" i="3"/>
  <c r="Q79" i="3"/>
  <c r="P80" i="3"/>
  <c r="O81" i="3"/>
  <c r="N83" i="3"/>
  <c r="O83" i="3"/>
  <c r="O82" i="3" s="1"/>
  <c r="P83" i="3"/>
  <c r="Q83" i="3"/>
  <c r="O84" i="3"/>
  <c r="N85" i="3"/>
  <c r="N87" i="3"/>
  <c r="N84" i="3" s="1"/>
  <c r="O87" i="3"/>
  <c r="P87" i="3"/>
  <c r="P88" i="3" s="1"/>
  <c r="Q87" i="3"/>
  <c r="N88" i="3"/>
  <c r="P89" i="3"/>
  <c r="O90" i="3"/>
  <c r="N91" i="3"/>
  <c r="O91" i="3"/>
  <c r="P91" i="3"/>
  <c r="Q91" i="3"/>
  <c r="Q92" i="3" s="1"/>
  <c r="P92" i="3"/>
  <c r="O93" i="3"/>
  <c r="P93" i="3"/>
  <c r="Q93" i="3"/>
  <c r="N94" i="3"/>
  <c r="P94" i="3"/>
  <c r="N95" i="3"/>
  <c r="O95" i="3"/>
  <c r="O94" i="3" s="1"/>
  <c r="P95" i="3"/>
  <c r="P96" i="3" s="1"/>
  <c r="Q95" i="3"/>
  <c r="Q96" i="3" s="1"/>
  <c r="O96" i="3"/>
  <c r="N97" i="3"/>
  <c r="P97" i="3"/>
  <c r="Q97" i="3"/>
  <c r="P98" i="3"/>
  <c r="Q98" i="3"/>
  <c r="N99" i="3"/>
  <c r="N96" i="3" s="1"/>
  <c r="O99" i="3"/>
  <c r="P99" i="3"/>
  <c r="Q99" i="3"/>
  <c r="Q100" i="3" s="1"/>
  <c r="Q101" i="3"/>
  <c r="O102" i="3"/>
  <c r="Q102" i="3"/>
  <c r="N103" i="3"/>
  <c r="O103" i="3"/>
  <c r="P103" i="3"/>
  <c r="Q103" i="3"/>
  <c r="O105" i="3"/>
  <c r="Q106" i="3"/>
  <c r="N107" i="3"/>
  <c r="O107" i="3"/>
  <c r="O106" i="3" s="1"/>
  <c r="P107" i="3"/>
  <c r="Q107" i="3"/>
  <c r="N109" i="3"/>
  <c r="N111" i="3"/>
  <c r="N108" i="3" s="1"/>
  <c r="O111" i="3"/>
  <c r="P111" i="3"/>
  <c r="Q111" i="3"/>
  <c r="N112" i="3"/>
  <c r="P113" i="3"/>
  <c r="N115" i="3"/>
  <c r="O115" i="3"/>
  <c r="P115" i="3"/>
  <c r="P118" i="3" s="1"/>
  <c r="Q115" i="3"/>
  <c r="P116" i="3"/>
  <c r="O117" i="3"/>
  <c r="P117" i="3"/>
  <c r="Q117" i="3"/>
  <c r="N119" i="3"/>
  <c r="O119" i="3"/>
  <c r="O118" i="3" s="1"/>
  <c r="P119" i="3"/>
  <c r="P120" i="3" s="1"/>
  <c r="Q119" i="3"/>
  <c r="Q120" i="3" s="1"/>
  <c r="O120" i="3"/>
  <c r="N121" i="3"/>
  <c r="P121" i="3"/>
  <c r="Q121" i="3"/>
  <c r="P122" i="3"/>
  <c r="N123" i="3"/>
  <c r="N120" i="3" s="1"/>
  <c r="O123" i="3"/>
  <c r="P123" i="3"/>
  <c r="P124" i="3" s="1"/>
  <c r="Q123" i="3"/>
  <c r="Q124" i="3" s="1"/>
  <c r="P125" i="3"/>
  <c r="Q125" i="3"/>
  <c r="O126" i="3"/>
  <c r="P126" i="3"/>
  <c r="Q126" i="3"/>
  <c r="N127" i="3"/>
  <c r="O127" i="3"/>
  <c r="P127" i="3"/>
  <c r="Q127" i="3"/>
  <c r="Q128" i="3" s="1"/>
  <c r="P128" i="3"/>
  <c r="O129" i="3"/>
  <c r="P129" i="3"/>
  <c r="Q129" i="3"/>
  <c r="N130" i="3"/>
  <c r="P130" i="3"/>
  <c r="Q130" i="3"/>
  <c r="N131" i="3"/>
  <c r="O131" i="3"/>
  <c r="O130" i="3" s="1"/>
  <c r="P131" i="3"/>
  <c r="Q131" i="3"/>
  <c r="N133" i="3"/>
  <c r="N135" i="3"/>
  <c r="N132" i="3" s="1"/>
  <c r="O135" i="3"/>
  <c r="P135" i="3"/>
  <c r="Q135" i="3"/>
  <c r="Q134" i="3" s="1"/>
  <c r="N139" i="3"/>
  <c r="O139" i="3"/>
  <c r="P139" i="3"/>
  <c r="Q139" i="3"/>
  <c r="Q140" i="3"/>
  <c r="N143" i="3"/>
  <c r="O143" i="3"/>
  <c r="P143" i="3"/>
  <c r="Q143" i="3"/>
  <c r="P144" i="3"/>
  <c r="Q144" i="3"/>
  <c r="N145" i="3"/>
  <c r="Q145" i="3"/>
  <c r="Q146" i="3"/>
  <c r="N147" i="3"/>
  <c r="N144" i="3" s="1"/>
  <c r="O147" i="3"/>
  <c r="P147" i="3"/>
  <c r="Q147" i="3"/>
  <c r="P148" i="3"/>
  <c r="P149" i="3"/>
  <c r="P150" i="3"/>
  <c r="N151" i="3"/>
  <c r="O151" i="3"/>
  <c r="P151" i="3"/>
  <c r="Q151" i="3"/>
  <c r="O152" i="3"/>
  <c r="O153" i="3"/>
  <c r="N155" i="3"/>
  <c r="O155" i="3"/>
  <c r="P155" i="3"/>
  <c r="Q155" i="3"/>
  <c r="N157" i="3"/>
  <c r="P158" i="3"/>
  <c r="N159" i="3"/>
  <c r="N156" i="3" s="1"/>
  <c r="O159" i="3"/>
  <c r="O162" i="3" s="1"/>
  <c r="P159" i="3"/>
  <c r="Q159" i="3"/>
  <c r="N163" i="3"/>
  <c r="O163" i="3"/>
  <c r="P163" i="3"/>
  <c r="Q163" i="3"/>
  <c r="N167" i="3"/>
  <c r="O167" i="3"/>
  <c r="P167" i="3"/>
  <c r="Q167" i="3"/>
  <c r="N169" i="3"/>
  <c r="N171" i="3"/>
  <c r="N168" i="3" s="1"/>
  <c r="O171" i="3"/>
  <c r="P171" i="3"/>
  <c r="Q171" i="3"/>
  <c r="N172" i="3"/>
  <c r="P172" i="3"/>
  <c r="Q172" i="3"/>
  <c r="N175" i="3"/>
  <c r="O175" i="3"/>
  <c r="P175" i="3"/>
  <c r="Q175" i="3"/>
  <c r="O176" i="3"/>
  <c r="P176" i="3"/>
  <c r="N179" i="3"/>
  <c r="O179" i="3"/>
  <c r="P179" i="3"/>
  <c r="P182" i="3" s="1"/>
  <c r="Q179" i="3"/>
  <c r="Q181" i="3" s="1"/>
  <c r="O180" i="3"/>
  <c r="P180" i="3"/>
  <c r="N181" i="3"/>
  <c r="P181" i="3"/>
  <c r="N183" i="3"/>
  <c r="N180" i="3" s="1"/>
  <c r="O183" i="3"/>
  <c r="O184" i="3" s="1"/>
  <c r="P183" i="3"/>
  <c r="P184" i="3" s="1"/>
  <c r="Q183" i="3"/>
  <c r="N184" i="3"/>
  <c r="O185" i="3"/>
  <c r="P185" i="3"/>
  <c r="Q185" i="3"/>
  <c r="O186" i="3"/>
  <c r="N187" i="3"/>
  <c r="O187" i="3"/>
  <c r="P187" i="3"/>
  <c r="P188" i="3" s="1"/>
  <c r="Q187" i="3"/>
  <c r="Q190" i="3" s="1"/>
  <c r="Q188" i="3"/>
  <c r="O189" i="3"/>
  <c r="P189" i="3"/>
  <c r="Q189" i="3"/>
  <c r="N190" i="3"/>
  <c r="P190" i="3"/>
  <c r="N191" i="3"/>
  <c r="O191" i="3"/>
  <c r="P191" i="3"/>
  <c r="Q191" i="3"/>
  <c r="P192" i="3"/>
  <c r="Q192" i="3"/>
  <c r="N193" i="3"/>
  <c r="P193" i="3"/>
  <c r="Q193" i="3"/>
  <c r="O194" i="3"/>
  <c r="P194" i="3"/>
  <c r="Q194" i="3"/>
  <c r="N195" i="3"/>
  <c r="N192" i="3" s="1"/>
  <c r="O195" i="3"/>
  <c r="O196" i="3" s="1"/>
  <c r="P195" i="3"/>
  <c r="Q195" i="3"/>
  <c r="N196" i="3"/>
  <c r="P196" i="3"/>
  <c r="Q196" i="3"/>
  <c r="O197" i="3"/>
  <c r="P197" i="3"/>
  <c r="Q197" i="3"/>
  <c r="O198" i="3"/>
  <c r="P198" i="3"/>
  <c r="N199" i="3"/>
  <c r="O199" i="3"/>
  <c r="P199" i="3"/>
  <c r="Q199" i="3"/>
  <c r="Q198" i="3" s="1"/>
  <c r="O200" i="3"/>
  <c r="P200" i="3"/>
  <c r="O201" i="3"/>
  <c r="P201" i="3"/>
  <c r="N203" i="3"/>
  <c r="O203" i="3"/>
  <c r="P203" i="3"/>
  <c r="P202" i="3" s="1"/>
  <c r="Q203" i="3"/>
  <c r="Q204" i="3" s="1"/>
  <c r="O204" i="3"/>
  <c r="P204" i="3"/>
  <c r="N205" i="3"/>
  <c r="P205" i="3"/>
  <c r="N207" i="3"/>
  <c r="N204" i="3" s="1"/>
  <c r="O207" i="3"/>
  <c r="O208" i="3" s="1"/>
  <c r="P207" i="3"/>
  <c r="P210" i="3" s="1"/>
  <c r="Q207" i="3"/>
  <c r="N208" i="3"/>
  <c r="P208" i="3"/>
  <c r="Q208" i="3"/>
  <c r="O209" i="3"/>
  <c r="P209" i="3"/>
  <c r="N211" i="3"/>
  <c r="N210" i="3" s="1"/>
  <c r="O211" i="3"/>
  <c r="P211" i="3"/>
  <c r="Q211" i="3"/>
  <c r="M211" i="3"/>
  <c r="M210" i="3"/>
  <c r="M209" i="3"/>
  <c r="M208" i="3"/>
  <c r="M207" i="3"/>
  <c r="M206" i="3" s="1"/>
  <c r="M205" i="3"/>
  <c r="M204" i="3"/>
  <c r="M203" i="3"/>
  <c r="M200" i="3" s="1"/>
  <c r="M199" i="3"/>
  <c r="M202" i="3" s="1"/>
  <c r="M195" i="3"/>
  <c r="M196" i="3" s="1"/>
  <c r="M194" i="3"/>
  <c r="M193" i="3"/>
  <c r="M192" i="3"/>
  <c r="M191" i="3"/>
  <c r="M187" i="3"/>
  <c r="M190" i="3" s="1"/>
  <c r="M183" i="3"/>
  <c r="M184" i="3" s="1"/>
  <c r="M182" i="3"/>
  <c r="M181" i="3"/>
  <c r="M180" i="3"/>
  <c r="M179" i="3"/>
  <c r="M175" i="3"/>
  <c r="M178" i="3" s="1"/>
  <c r="M171" i="3"/>
  <c r="M170" i="3" s="1"/>
  <c r="M169" i="3"/>
  <c r="M168" i="3"/>
  <c r="M167" i="3"/>
  <c r="M166" i="3" s="1"/>
  <c r="M163" i="3"/>
  <c r="M162" i="3"/>
  <c r="M160" i="3"/>
  <c r="M159" i="3"/>
  <c r="M161" i="3" s="1"/>
  <c r="M155" i="3"/>
  <c r="M158" i="3" s="1"/>
  <c r="M154" i="3"/>
  <c r="M153" i="3"/>
  <c r="M152" i="3"/>
  <c r="M151" i="3"/>
  <c r="M150" i="3"/>
  <c r="M148" i="3"/>
  <c r="M147" i="3"/>
  <c r="M149" i="3" s="1"/>
  <c r="M143" i="3"/>
  <c r="M144" i="3" s="1"/>
  <c r="M142" i="3"/>
  <c r="M141" i="3"/>
  <c r="M140" i="3"/>
  <c r="M139" i="3"/>
  <c r="M138" i="3"/>
  <c r="M136" i="3"/>
  <c r="M135" i="3"/>
  <c r="M137" i="3" s="1"/>
  <c r="M131" i="3"/>
  <c r="M129" i="3" s="1"/>
  <c r="M127" i="3"/>
  <c r="M125" i="3" s="1"/>
  <c r="M126" i="3"/>
  <c r="M124" i="3"/>
  <c r="M123" i="3"/>
  <c r="M119" i="3"/>
  <c r="M122" i="3" s="1"/>
  <c r="M117" i="3"/>
  <c r="M116" i="3"/>
  <c r="M115" i="3"/>
  <c r="M118" i="3" s="1"/>
  <c r="M113" i="3"/>
  <c r="M112" i="3"/>
  <c r="M111" i="3"/>
  <c r="M107" i="3"/>
  <c r="M110" i="3" s="1"/>
  <c r="M105" i="3"/>
  <c r="M104" i="3"/>
  <c r="M103" i="3"/>
  <c r="M106" i="3" s="1"/>
  <c r="M101" i="3"/>
  <c r="M100" i="3"/>
  <c r="M99" i="3"/>
  <c r="M95" i="3"/>
  <c r="M98" i="3" s="1"/>
  <c r="M93" i="3"/>
  <c r="M92" i="3"/>
  <c r="M91" i="3"/>
  <c r="M94" i="3" s="1"/>
  <c r="M89" i="3"/>
  <c r="M88" i="3"/>
  <c r="M87" i="3"/>
  <c r="M86" i="3" s="1"/>
  <c r="M83" i="3"/>
  <c r="M79" i="3"/>
  <c r="M82" i="3" s="1"/>
  <c r="M75" i="3"/>
  <c r="M78" i="3" s="1"/>
  <c r="M74" i="3"/>
  <c r="M73" i="3"/>
  <c r="M72" i="3"/>
  <c r="M71" i="3"/>
  <c r="M67" i="3"/>
  <c r="M70" i="3" s="1"/>
  <c r="M63" i="3"/>
  <c r="M66" i="3" s="1"/>
  <c r="M62" i="3"/>
  <c r="M61" i="3"/>
  <c r="M60" i="3"/>
  <c r="M59" i="3"/>
  <c r="M55" i="3"/>
  <c r="M58" i="3" s="1"/>
  <c r="M51" i="3"/>
  <c r="M54" i="3" s="1"/>
  <c r="M50" i="3"/>
  <c r="M49" i="3"/>
  <c r="M48" i="3"/>
  <c r="M47" i="3"/>
  <c r="M46" i="3" s="1"/>
  <c r="M44" i="3"/>
  <c r="M43" i="3"/>
  <c r="M39" i="3"/>
  <c r="M42" i="3" s="1"/>
  <c r="M35" i="3"/>
  <c r="M37" i="3" s="1"/>
  <c r="M34" i="3"/>
  <c r="M33" i="3"/>
  <c r="M32" i="3"/>
  <c r="M31" i="3"/>
  <c r="M27" i="3"/>
  <c r="M30" i="3" s="1"/>
  <c r="M26" i="3"/>
  <c r="M25" i="3"/>
  <c r="M24" i="3"/>
  <c r="M23" i="3"/>
  <c r="M22" i="3" s="1"/>
  <c r="M19" i="3"/>
  <c r="M18" i="3" s="1"/>
  <c r="M15" i="3"/>
  <c r="M14" i="3" s="1"/>
  <c r="M11" i="3"/>
  <c r="M10" i="3" s="1"/>
  <c r="M7" i="3"/>
  <c r="M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R202" i="3" l="1"/>
  <c r="R178" i="3"/>
  <c r="R154" i="3"/>
  <c r="R142" i="3"/>
  <c r="R118" i="3"/>
  <c r="R94" i="3"/>
  <c r="R70" i="3"/>
  <c r="R58" i="3"/>
  <c r="R46" i="3"/>
  <c r="R34" i="3"/>
  <c r="R22" i="3"/>
  <c r="R201" i="3"/>
  <c r="R177" i="3"/>
  <c r="R153" i="3"/>
  <c r="R129" i="3"/>
  <c r="R105" i="3"/>
  <c r="R81" i="3"/>
  <c r="R57" i="3"/>
  <c r="R45" i="3"/>
  <c r="R33" i="3"/>
  <c r="R9" i="3"/>
  <c r="R198" i="3"/>
  <c r="R174" i="3"/>
  <c r="R150" i="3"/>
  <c r="R126" i="3"/>
  <c r="R114" i="3"/>
  <c r="R102" i="3"/>
  <c r="R90" i="3"/>
  <c r="R78" i="3"/>
  <c r="R66" i="3"/>
  <c r="R54" i="3"/>
  <c r="R42" i="3"/>
  <c r="R30" i="3"/>
  <c r="R18" i="3"/>
  <c r="R209" i="3"/>
  <c r="R185" i="3"/>
  <c r="R161" i="3"/>
  <c r="R137" i="3"/>
  <c r="R17" i="3"/>
  <c r="R5" i="3"/>
  <c r="R190" i="3"/>
  <c r="R166" i="3"/>
  <c r="R130" i="3"/>
  <c r="R106" i="3"/>
  <c r="R82" i="3"/>
  <c r="R10" i="3"/>
  <c r="R189" i="3"/>
  <c r="R165" i="3"/>
  <c r="R141" i="3"/>
  <c r="R117" i="3"/>
  <c r="R93" i="3"/>
  <c r="R69" i="3"/>
  <c r="Q169" i="3"/>
  <c r="Q168" i="3"/>
  <c r="Q170" i="3"/>
  <c r="Q148" i="3"/>
  <c r="Q152" i="3"/>
  <c r="Q149" i="3"/>
  <c r="Q153" i="3"/>
  <c r="Q150" i="3"/>
  <c r="P169" i="3"/>
  <c r="P170" i="3"/>
  <c r="O166" i="3"/>
  <c r="O169" i="3"/>
  <c r="O170" i="3"/>
  <c r="O165" i="3"/>
  <c r="Q88" i="3"/>
  <c r="Q90" i="3"/>
  <c r="Q56" i="3"/>
  <c r="Q57" i="3"/>
  <c r="Q58" i="3"/>
  <c r="Q210" i="3"/>
  <c r="Q209" i="3"/>
  <c r="O158" i="3"/>
  <c r="N150" i="3"/>
  <c r="N153" i="3"/>
  <c r="N152" i="3"/>
  <c r="N154" i="3"/>
  <c r="P136" i="3"/>
  <c r="P137" i="3"/>
  <c r="P133" i="3"/>
  <c r="P138" i="3"/>
  <c r="P134" i="3"/>
  <c r="P104" i="3"/>
  <c r="P105" i="3"/>
  <c r="P101" i="3"/>
  <c r="P106" i="3"/>
  <c r="P81" i="3"/>
  <c r="P82" i="3"/>
  <c r="O4" i="3"/>
  <c r="O5" i="3"/>
  <c r="O6" i="3"/>
  <c r="O164" i="3"/>
  <c r="O136" i="3"/>
  <c r="O134" i="3"/>
  <c r="O137" i="3"/>
  <c r="O132" i="3"/>
  <c r="O138" i="3"/>
  <c r="P112" i="3"/>
  <c r="P114" i="3"/>
  <c r="Q184" i="3"/>
  <c r="Q186" i="3"/>
  <c r="Q173" i="3"/>
  <c r="Q174" i="3"/>
  <c r="Q164" i="3"/>
  <c r="Q165" i="3"/>
  <c r="Q166" i="3"/>
  <c r="Q158" i="3"/>
  <c r="Q156" i="3"/>
  <c r="Q157" i="3"/>
  <c r="O112" i="3"/>
  <c r="O110" i="3"/>
  <c r="O113" i="3"/>
  <c r="O108" i="3"/>
  <c r="O114" i="3"/>
  <c r="N102" i="3"/>
  <c r="N105" i="3"/>
  <c r="N104" i="3"/>
  <c r="N100" i="3"/>
  <c r="N106" i="3"/>
  <c r="N78" i="3"/>
  <c r="N81" i="3"/>
  <c r="N80" i="3"/>
  <c r="N76" i="3"/>
  <c r="N82" i="3"/>
  <c r="Q177" i="3"/>
  <c r="P173" i="3"/>
  <c r="P174" i="3"/>
  <c r="P166" i="3"/>
  <c r="P164" i="3"/>
  <c r="P165" i="3"/>
  <c r="P152" i="3"/>
  <c r="P156" i="3"/>
  <c r="P153" i="3"/>
  <c r="P157" i="3"/>
  <c r="P154" i="3"/>
  <c r="P145" i="3"/>
  <c r="P146" i="3"/>
  <c r="Q200" i="3"/>
  <c r="Q176" i="3"/>
  <c r="O172" i="3"/>
  <c r="O173" i="3"/>
  <c r="O174" i="3"/>
  <c r="N148" i="3"/>
  <c r="O142" i="3"/>
  <c r="O145" i="3"/>
  <c r="O140" i="3"/>
  <c r="O144" i="3"/>
  <c r="O141" i="3"/>
  <c r="O146" i="3"/>
  <c r="P102" i="3"/>
  <c r="P76" i="3"/>
  <c r="P77" i="3"/>
  <c r="P73" i="3"/>
  <c r="P78" i="3"/>
  <c r="Q60" i="3"/>
  <c r="Q62" i="3"/>
  <c r="Q52" i="3"/>
  <c r="Q53" i="3"/>
  <c r="Q49" i="3"/>
  <c r="Q54" i="3"/>
  <c r="Q50" i="3"/>
  <c r="Q28" i="3"/>
  <c r="Q30" i="3"/>
  <c r="P21" i="3"/>
  <c r="P20" i="3"/>
  <c r="P22" i="3"/>
  <c r="N162" i="3"/>
  <c r="N165" i="3"/>
  <c r="N164" i="3"/>
  <c r="N166" i="3"/>
  <c r="N160" i="3"/>
  <c r="Q108" i="3"/>
  <c r="Q109" i="3"/>
  <c r="Q105" i="3"/>
  <c r="Q110" i="3"/>
  <c r="Q84" i="3"/>
  <c r="Q85" i="3"/>
  <c r="Q86" i="3"/>
  <c r="O76" i="3"/>
  <c r="O74" i="3"/>
  <c r="O77" i="3"/>
  <c r="O72" i="3"/>
  <c r="O78" i="3"/>
  <c r="P52" i="3"/>
  <c r="P53" i="3"/>
  <c r="P54" i="3"/>
  <c r="P28" i="3"/>
  <c r="P30" i="3"/>
  <c r="Q8" i="3"/>
  <c r="Q10" i="3"/>
  <c r="Q154" i="3"/>
  <c r="Q116" i="3"/>
  <c r="Q118" i="3"/>
  <c r="P108" i="3"/>
  <c r="P109" i="3"/>
  <c r="P110" i="3"/>
  <c r="P84" i="3"/>
  <c r="P85" i="3"/>
  <c r="P86" i="3"/>
  <c r="O52" i="3"/>
  <c r="O50" i="3"/>
  <c r="O53" i="3"/>
  <c r="O48" i="3"/>
  <c r="O54" i="3"/>
  <c r="N18" i="3"/>
  <c r="N21" i="3"/>
  <c r="N20" i="3"/>
  <c r="N16" i="3"/>
  <c r="N22" i="3"/>
  <c r="Q178" i="3"/>
  <c r="P168" i="3"/>
  <c r="Q162" i="3"/>
  <c r="Q160" i="3"/>
  <c r="Q161" i="3"/>
  <c r="O148" i="3"/>
  <c r="O149" i="3"/>
  <c r="O150" i="3"/>
  <c r="Q141" i="3"/>
  <c r="Q142" i="3"/>
  <c r="N126" i="3"/>
  <c r="N129" i="3"/>
  <c r="N128" i="3"/>
  <c r="N124" i="3"/>
  <c r="P177" i="3"/>
  <c r="P178" i="3"/>
  <c r="O168" i="3"/>
  <c r="P162" i="3"/>
  <c r="P160" i="3"/>
  <c r="P161" i="3"/>
  <c r="P140" i="3"/>
  <c r="P141" i="3"/>
  <c r="P142" i="3"/>
  <c r="Q89" i="3"/>
  <c r="P74" i="3"/>
  <c r="P57" i="3"/>
  <c r="N42" i="3"/>
  <c r="N45" i="3"/>
  <c r="N44" i="3"/>
  <c r="N40" i="3"/>
  <c r="N46" i="3"/>
  <c r="P18" i="3"/>
  <c r="Q206" i="3"/>
  <c r="Q205" i="3"/>
  <c r="O160" i="3"/>
  <c r="O156" i="3"/>
  <c r="O161" i="3"/>
  <c r="N138" i="3"/>
  <c r="N141" i="3"/>
  <c r="N140" i="3"/>
  <c r="N136" i="3"/>
  <c r="N142" i="3"/>
  <c r="P48" i="3"/>
  <c r="P44" i="3"/>
  <c r="P49" i="3"/>
  <c r="P45" i="3"/>
  <c r="P50" i="3"/>
  <c r="Q24" i="3"/>
  <c r="Q25" i="3"/>
  <c r="Q21" i="3"/>
  <c r="Q26" i="3"/>
  <c r="Q22" i="3"/>
  <c r="Q4" i="3"/>
  <c r="Q5" i="3"/>
  <c r="Q6" i="3"/>
  <c r="Q180" i="3"/>
  <c r="Q182" i="3"/>
  <c r="Q136" i="3"/>
  <c r="Q137" i="3"/>
  <c r="Q133" i="3"/>
  <c r="Q138" i="3"/>
  <c r="Q80" i="3"/>
  <c r="Q81" i="3"/>
  <c r="Q77" i="3"/>
  <c r="Q82" i="3"/>
  <c r="Q78" i="3"/>
  <c r="P24" i="3"/>
  <c r="P25" i="3"/>
  <c r="P26" i="3"/>
  <c r="P4" i="3"/>
  <c r="P5" i="3"/>
  <c r="P6" i="3"/>
  <c r="Q112" i="3"/>
  <c r="Q113" i="3"/>
  <c r="Q114" i="3"/>
  <c r="Q201" i="3"/>
  <c r="O28" i="3"/>
  <c r="O26" i="3"/>
  <c r="O29" i="3"/>
  <c r="O88" i="3"/>
  <c r="O86" i="3"/>
  <c r="O89" i="3"/>
  <c r="N54" i="3"/>
  <c r="N57" i="3"/>
  <c r="N56" i="3"/>
  <c r="O178" i="3"/>
  <c r="O181" i="3"/>
  <c r="O177" i="3"/>
  <c r="N174" i="3"/>
  <c r="N177" i="3"/>
  <c r="N176" i="3"/>
  <c r="N114" i="3"/>
  <c r="N117" i="3"/>
  <c r="N116" i="3"/>
  <c r="N6" i="3"/>
  <c r="N9" i="3"/>
  <c r="N8" i="3"/>
  <c r="O64" i="3"/>
  <c r="O62" i="3"/>
  <c r="O65" i="3"/>
  <c r="N30" i="3"/>
  <c r="N33" i="3"/>
  <c r="N32" i="3"/>
  <c r="P206" i="3"/>
  <c r="Q202" i="3"/>
  <c r="N198" i="3"/>
  <c r="N201" i="3"/>
  <c r="N200" i="3"/>
  <c r="O190" i="3"/>
  <c r="O193" i="3"/>
  <c r="O188" i="3"/>
  <c r="O192" i="3"/>
  <c r="N186" i="3"/>
  <c r="N189" i="3"/>
  <c r="N188" i="3"/>
  <c r="O124" i="3"/>
  <c r="O122" i="3"/>
  <c r="O125" i="3"/>
  <c r="N90" i="3"/>
  <c r="N93" i="3"/>
  <c r="N92" i="3"/>
  <c r="P16" i="3"/>
  <c r="P17" i="3"/>
  <c r="O210" i="3"/>
  <c r="O206" i="3"/>
  <c r="Q132" i="3"/>
  <c r="P100" i="3"/>
  <c r="P72" i="3"/>
  <c r="N58" i="3"/>
  <c r="O40" i="3"/>
  <c r="O38" i="3"/>
  <c r="O41" i="3"/>
  <c r="Q34" i="3"/>
  <c r="O16" i="3"/>
  <c r="O14" i="3"/>
  <c r="O17" i="3"/>
  <c r="N202" i="3"/>
  <c r="P186" i="3"/>
  <c r="O182" i="3"/>
  <c r="N178" i="3"/>
  <c r="P132" i="3"/>
  <c r="Q122" i="3"/>
  <c r="N118" i="3"/>
  <c r="Q104" i="3"/>
  <c r="O100" i="3"/>
  <c r="O98" i="3"/>
  <c r="O101" i="3"/>
  <c r="Q94" i="3"/>
  <c r="P90" i="3"/>
  <c r="Q76" i="3"/>
  <c r="N66" i="3"/>
  <c r="N69" i="3"/>
  <c r="N68" i="3"/>
  <c r="P62" i="3"/>
  <c r="Q48" i="3"/>
  <c r="O30" i="3"/>
  <c r="Q20" i="3"/>
  <c r="P10" i="3"/>
  <c r="O202" i="3"/>
  <c r="O205" i="3"/>
  <c r="O154" i="3"/>
  <c r="O157" i="3"/>
  <c r="O128" i="3"/>
  <c r="O116" i="3"/>
  <c r="O104" i="3"/>
  <c r="O92" i="3"/>
  <c r="O80" i="3"/>
  <c r="O68" i="3"/>
  <c r="O56" i="3"/>
  <c r="O44" i="3"/>
  <c r="O32" i="3"/>
  <c r="O20" i="3"/>
  <c r="O8" i="3"/>
  <c r="N209" i="3"/>
  <c r="N206" i="3"/>
  <c r="N197" i="3"/>
  <c r="N194" i="3"/>
  <c r="N185" i="3"/>
  <c r="N182" i="3"/>
  <c r="N173" i="3"/>
  <c r="N170" i="3"/>
  <c r="N161" i="3"/>
  <c r="N158" i="3"/>
  <c r="N149" i="3"/>
  <c r="N146" i="3"/>
  <c r="N137" i="3"/>
  <c r="N134" i="3"/>
  <c r="N125" i="3"/>
  <c r="N122" i="3"/>
  <c r="N113" i="3"/>
  <c r="N110" i="3"/>
  <c r="N101" i="3"/>
  <c r="N98" i="3"/>
  <c r="N89" i="3"/>
  <c r="N86" i="3"/>
  <c r="N77" i="3"/>
  <c r="N74" i="3"/>
  <c r="N65" i="3"/>
  <c r="N62" i="3"/>
  <c r="N53" i="3"/>
  <c r="N50" i="3"/>
  <c r="N41" i="3"/>
  <c r="N38" i="3"/>
  <c r="N29" i="3"/>
  <c r="N26" i="3"/>
  <c r="N17" i="3"/>
  <c r="N14" i="3"/>
  <c r="O133" i="3"/>
  <c r="O121" i="3"/>
  <c r="O109" i="3"/>
  <c r="O97" i="3"/>
  <c r="O85" i="3"/>
  <c r="O73" i="3"/>
  <c r="O61" i="3"/>
  <c r="O49" i="3"/>
  <c r="O37" i="3"/>
  <c r="O25" i="3"/>
  <c r="O13" i="3"/>
  <c r="M173" i="3"/>
  <c r="M185" i="3"/>
  <c r="M197" i="3"/>
  <c r="M174" i="3"/>
  <c r="M186" i="3"/>
  <c r="M198" i="3"/>
  <c r="M172" i="3"/>
  <c r="M164" i="3"/>
  <c r="M176" i="3"/>
  <c r="M188" i="3"/>
  <c r="M165" i="3"/>
  <c r="M177" i="3"/>
  <c r="M189" i="3"/>
  <c r="M201" i="3"/>
  <c r="M156" i="3"/>
  <c r="M133" i="3"/>
  <c r="M145" i="3"/>
  <c r="M157" i="3"/>
  <c r="M132" i="3"/>
  <c r="M134" i="3"/>
  <c r="M146" i="3"/>
  <c r="M130" i="3"/>
  <c r="M128" i="3"/>
  <c r="M90" i="3"/>
  <c r="M102" i="3"/>
  <c r="M114" i="3"/>
  <c r="M84" i="3"/>
  <c r="M96" i="3"/>
  <c r="M108" i="3"/>
  <c r="M120" i="3"/>
  <c r="M85" i="3"/>
  <c r="M97" i="3"/>
  <c r="M109" i="3"/>
  <c r="M121" i="3"/>
  <c r="M52" i="3"/>
  <c r="M64" i="3"/>
  <c r="M76" i="3"/>
  <c r="M53" i="3"/>
  <c r="M65" i="3"/>
  <c r="M77" i="3"/>
  <c r="M68" i="3"/>
  <c r="M45" i="3"/>
  <c r="M57" i="3"/>
  <c r="M69" i="3"/>
  <c r="M81" i="3"/>
  <c r="M56" i="3"/>
  <c r="M80" i="3"/>
  <c r="M38" i="3"/>
  <c r="M36" i="3"/>
  <c r="M28" i="3"/>
  <c r="M40" i="3"/>
  <c r="M29" i="3"/>
  <c r="M41" i="3"/>
  <c r="M20" i="3"/>
  <c r="M21" i="3"/>
  <c r="M16" i="3"/>
  <c r="M17" i="3"/>
  <c r="M12" i="3"/>
  <c r="M13" i="3"/>
  <c r="M8" i="3"/>
  <c r="M9" i="3"/>
  <c r="M5" i="3"/>
  <c r="M4" i="3"/>
  <c r="M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9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9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9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9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9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9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9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9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9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9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9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9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9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9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9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9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9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9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9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9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9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9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9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9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9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9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9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9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9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9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9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9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9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9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9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9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9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9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9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9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9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9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9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9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9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D10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0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0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0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10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10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10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10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10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10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10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10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10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10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10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10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10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10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10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10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10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10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10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10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10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10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10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10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1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1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1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10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10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10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10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10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10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10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10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10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10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10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10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10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10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10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10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10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10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10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D11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1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1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1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1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1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1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11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11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11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11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1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1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1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11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11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11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11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11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11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11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11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11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11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11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11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11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11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11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11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11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11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11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11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11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11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11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11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11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11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11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1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1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1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11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11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11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11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11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11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11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11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11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D12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2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2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2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2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2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2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12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12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12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12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12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12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12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12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12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12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12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12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12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12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1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1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1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12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12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12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12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12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12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12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12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12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12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12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12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12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12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12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12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12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12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12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12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12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12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12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12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12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12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12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1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1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D13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3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3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3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13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13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13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13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13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13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13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13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13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13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13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13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13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13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13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13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13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13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13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13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13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13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13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13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1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1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1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13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13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13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13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13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13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13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13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13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13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13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13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13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13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13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13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13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13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13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D14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4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4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4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4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4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4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K14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L14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M14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N14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O1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P1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Q1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R14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S14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T14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U14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V14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W14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X14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Y14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Z14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A14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B14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C14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D14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E14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F14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G14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H14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I14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J14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K14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L14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M14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N14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O14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P14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Q14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R14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S1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T1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U1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V14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W14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X14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Y14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AZ14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A14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B14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C14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BD14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E4" authorId="0" shapeId="0" xr:uid="{5F861DAC-96C1-401B-8AF8-DA03C6EAE7B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" authorId="0" shapeId="0" xr:uid="{4C8146C7-FCDA-4701-8D71-76042FCABB7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" authorId="0" shapeId="0" xr:uid="{6A080547-1939-4124-90FC-CDAC34BFC73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" authorId="0" shapeId="0" xr:uid="{2B4C5C9E-88E4-42C0-8D89-F0C02AF68B0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" authorId="0" shapeId="0" xr:uid="{12816314-D56D-472E-91F2-CA7F8BB09A6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" authorId="0" shapeId="0" xr:uid="{DC93015A-AA00-4C14-B757-0DBF6FF7DD9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" authorId="0" shapeId="0" xr:uid="{3283CD48-91BF-4EF4-B560-B857BB96EF6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" authorId="0" shapeId="0" xr:uid="{9E59FAE3-247D-43B6-A32E-E9DE524FF47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" authorId="0" shapeId="0" xr:uid="{EC4EC8E5-B04F-4118-8F56-FEADD749A10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" authorId="0" shapeId="0" xr:uid="{85D96FE8-2982-4128-9643-A22DCB71FCA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" authorId="0" shapeId="0" xr:uid="{7866409A-84E8-40B4-A791-87FCF87F9D0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" authorId="0" shapeId="0" xr:uid="{22115282-9F78-4AAE-A4D9-15E0AC97ABF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6" authorId="0" shapeId="0" xr:uid="{F5AE7DD7-D433-4655-A246-691CA4A3355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6" authorId="0" shapeId="0" xr:uid="{C6C44177-569F-49D7-A5F8-0A884E8762A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6" authorId="0" shapeId="0" xr:uid="{99A27DEA-69C3-4897-B05F-2A8ED1B82A9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6" authorId="0" shapeId="0" xr:uid="{D617F33F-0CE7-45F1-A8B0-CE17BE414BF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6" authorId="0" shapeId="0" xr:uid="{26044F45-83B2-4DEE-8295-EEF60424902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6" authorId="0" shapeId="0" xr:uid="{367D6B3B-77FC-4062-9370-6D95460546A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7" authorId="0" shapeId="0" xr:uid="{EC530581-4FC0-461C-9F92-BBE19D8DEC0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7" authorId="0" shapeId="0" xr:uid="{AF02CC29-0F21-4899-B3AE-AD47AF28579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7" authorId="0" shapeId="0" xr:uid="{B8512A31-1904-4A57-8565-CC2ED28A6A3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7" authorId="0" shapeId="0" xr:uid="{1B1B0F90-3071-435B-BA05-996FAB35FBE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7" authorId="0" shapeId="0" xr:uid="{D67405C3-6CAD-40C2-8E30-CE9309600CA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7" authorId="0" shapeId="0" xr:uid="{7056A9E1-A157-4EDC-8BCD-5DAB6A4E77A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8" authorId="0" shapeId="0" xr:uid="{46D74F67-0ADD-4AD2-A4A6-0D549A0FC21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8" authorId="0" shapeId="0" xr:uid="{10E2FFE1-0988-4BEB-A8ED-3756AC54071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8" authorId="0" shapeId="0" xr:uid="{9ACE0C73-88B3-48B9-B99D-75C0E63C840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8" authorId="0" shapeId="0" xr:uid="{71EEF228-4402-439E-AA99-087DF3D8E18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8" authorId="0" shapeId="0" xr:uid="{0B00DA13-42C8-4C92-AD82-E3254ED06E0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8" authorId="0" shapeId="0" xr:uid="{17A4E320-2BEE-4AF0-AE01-99B7A0FA001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9" authorId="0" shapeId="0" xr:uid="{209AA9E9-FE6B-4080-B98E-9B0652FE042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9" authorId="0" shapeId="0" xr:uid="{75DBB587-8332-44A5-96F8-EEA51B87DF7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9" authorId="0" shapeId="0" xr:uid="{5FB028D3-50E2-4F30-8B31-06164A71EDD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9" authorId="0" shapeId="0" xr:uid="{E9F14CEA-E2E8-4FB0-A7CE-49E905C8736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9" authorId="0" shapeId="0" xr:uid="{9306C227-70FD-4F0C-A6FD-BE4EB3D4BD8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9" authorId="0" shapeId="0" xr:uid="{54019A1D-F4BD-4264-BDFF-A367C2DC63F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0" authorId="0" shapeId="0" xr:uid="{D59C2E2F-55C6-499E-9D62-1702B05E720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0" authorId="0" shapeId="0" xr:uid="{392F2B38-8E34-4494-806A-E3BFE4C7473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0" authorId="0" shapeId="0" xr:uid="{48296150-6E7B-46BF-ABC4-0DEC2BF5259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0" authorId="0" shapeId="0" xr:uid="{9E596A2C-F1F8-4954-AE0B-91E9B9902DD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0" authorId="0" shapeId="0" xr:uid="{656EC29B-F356-4078-9D79-68C2BB8BD87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0" authorId="0" shapeId="0" xr:uid="{F614A08C-1D23-4D75-9BA4-724499B35BB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1" authorId="0" shapeId="0" xr:uid="{DFCF31A2-B8DE-4891-AF0C-1A96BFCC6C7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1" authorId="0" shapeId="0" xr:uid="{ADE79461-996C-4005-B827-DA0E57FD13F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1" authorId="0" shapeId="0" xr:uid="{D5356A0F-0B95-40B4-8529-CC2AE2B17FF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1" authorId="0" shapeId="0" xr:uid="{DE9FD3B2-5DAC-4CA1-B916-5349C74A6B6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1" authorId="0" shapeId="0" xr:uid="{AEF0D8BC-3799-4E58-BEA0-5536942FC9A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1" authorId="0" shapeId="0" xr:uid="{D2AED436-750F-41B3-8A5A-BFAEB6E35D7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2" authorId="0" shapeId="0" xr:uid="{0242541E-A125-4531-8159-0FD88EB6856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2" authorId="0" shapeId="0" xr:uid="{9B412D50-D3EC-412C-9E91-1719BD64E2D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2" authorId="0" shapeId="0" xr:uid="{7DDC259D-2272-4944-998F-0C6555508CA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2" authorId="0" shapeId="0" xr:uid="{A34FC21D-FC6B-4E06-A7C7-59891B4DEB3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2" authorId="0" shapeId="0" xr:uid="{164F508A-B811-421D-B7F4-2C64D3F10C1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2" authorId="0" shapeId="0" xr:uid="{541807A9-4D2B-4F98-9B28-E51E1B55B9A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3" authorId="0" shapeId="0" xr:uid="{115632D8-E60C-426B-9FA5-90105DF23F7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3" authorId="0" shapeId="0" xr:uid="{F0A1A838-B01D-4116-8CD1-46893607065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3" authorId="0" shapeId="0" xr:uid="{64010D47-4C89-40EB-98AB-B9F5F096871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3" authorId="0" shapeId="0" xr:uid="{72737242-4C4F-487F-AF21-484157A0534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3" authorId="0" shapeId="0" xr:uid="{8996B9B1-B0FE-4544-BAA6-0631BEA1C29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3" authorId="0" shapeId="0" xr:uid="{1A805273-1CBD-4832-9AFA-4B1ABBF0C98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4" authorId="0" shapeId="0" xr:uid="{E561A2AA-AC2D-4ADF-814D-3EA374BAFD3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4" authorId="0" shapeId="0" xr:uid="{F872729B-2461-456D-A6F9-489064619B0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4" authorId="0" shapeId="0" xr:uid="{F6F1FF63-7091-4AF7-8E23-F715C1CBF3E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4" authorId="0" shapeId="0" xr:uid="{B790583D-31D9-4C68-9266-77E423E3B30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4" authorId="0" shapeId="0" xr:uid="{457CA0B5-62F7-4AC1-80D5-D70AC10EDA6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4" authorId="0" shapeId="0" xr:uid="{C66DD3D8-8B18-47D4-93F8-16A4B23E9AC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5" authorId="0" shapeId="0" xr:uid="{94C2E092-8EFD-48C1-9BE9-3BA4A0C5DEC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5" authorId="0" shapeId="0" xr:uid="{9F09CEB2-033C-47E2-A12E-651E3176029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5" authorId="0" shapeId="0" xr:uid="{4D833D28-34AB-4142-A53D-FE81BD44664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5" authorId="0" shapeId="0" xr:uid="{107F7689-E59A-4786-AF4C-18CF7D10B7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5" authorId="0" shapeId="0" xr:uid="{4F7A8540-B386-4578-A379-C7F32EBDB87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5" authorId="0" shapeId="0" xr:uid="{1E2B4363-570C-4032-9B9F-70FBA41D368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6" authorId="0" shapeId="0" xr:uid="{4BAF7BC3-83B1-4DF9-9F9D-A8BB0779945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6" authorId="0" shapeId="0" xr:uid="{E2DFDE43-A1DB-4AFC-9A7A-0EB13478384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6" authorId="0" shapeId="0" xr:uid="{ADAB48B2-6104-4CF8-A0B1-59F332211FB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6" authorId="0" shapeId="0" xr:uid="{423E2A28-ED5C-4926-8DB1-3FAD2DED6AE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6" authorId="0" shapeId="0" xr:uid="{A70CF803-0221-48F3-B31A-2873125B1E1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6" authorId="0" shapeId="0" xr:uid="{E59284A6-65E5-4A90-9ADE-35073F2B17E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7" authorId="0" shapeId="0" xr:uid="{73034123-CAD6-487E-B77D-7F2A2FEAFE1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7" authorId="0" shapeId="0" xr:uid="{F64E477F-AE29-426D-AA38-9262AA21393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7" authorId="0" shapeId="0" xr:uid="{9FA87C77-D5B8-4B0B-8EE4-6B0FADA585C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7" authorId="0" shapeId="0" xr:uid="{55972A17-F306-4B3D-9BA1-CD6B66BEC4A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7" authorId="0" shapeId="0" xr:uid="{CD55B77C-1A88-4BC6-96A7-982EB98030D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7" authorId="0" shapeId="0" xr:uid="{47DCF1FD-31B7-4C27-AB51-0CCC08838AE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8" authorId="0" shapeId="0" xr:uid="{DBF26CEC-7CB3-4D10-83ED-9FFD76C36F2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8" authorId="0" shapeId="0" xr:uid="{451AFD60-E572-42E7-9C1A-5FFEB96E02F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8" authorId="0" shapeId="0" xr:uid="{0DD12624-0DB0-4DF2-ADC7-6EAE3A29326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8" authorId="0" shapeId="0" xr:uid="{793C10C5-CAF3-4C77-92DC-047BBA2D378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8" authorId="0" shapeId="0" xr:uid="{E2E9AC02-7C48-4995-B36E-61B95A7DC0A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8" authorId="0" shapeId="0" xr:uid="{87593549-52FF-419A-BA26-0C2CB016392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19" authorId="0" shapeId="0" xr:uid="{B33E7B10-B774-441A-82A4-3D916D2CA89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19" authorId="0" shapeId="0" xr:uid="{EACF927C-1E13-4833-964A-4876474E8B8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19" authorId="0" shapeId="0" xr:uid="{5BF88845-8C62-48DD-97F4-133085470ED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19" authorId="0" shapeId="0" xr:uid="{B378784C-B28A-4C07-8942-8CC91C19E4B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19" authorId="0" shapeId="0" xr:uid="{9BD5DE5B-E0DB-481D-90FE-F36A4611EAB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19" authorId="0" shapeId="0" xr:uid="{7025E2EE-3FCF-4229-A27C-D2D2C497EB4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0" authorId="0" shapeId="0" xr:uid="{DBC0E100-BB12-4317-95C3-18C4688A34F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0" authorId="0" shapeId="0" xr:uid="{9D7FF046-B93C-413A-B94A-AC56EA8CA61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0" authorId="0" shapeId="0" xr:uid="{93BABEEA-0034-447A-87F8-BABA6CE4C33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0" authorId="0" shapeId="0" xr:uid="{1894F16F-F987-43BE-AFF1-714E8F1203D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0" authorId="0" shapeId="0" xr:uid="{9A10F7B1-4294-4E69-9908-8F184A788E3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0" authorId="0" shapeId="0" xr:uid="{4D581FBE-F4D6-4F26-8A3A-F8239B78C6D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1" authorId="0" shapeId="0" xr:uid="{422F636D-CB3D-4559-BF59-B36D7CF78E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1" authorId="0" shapeId="0" xr:uid="{7F26267D-AA14-40C7-B4EA-37CBDC76147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1" authorId="0" shapeId="0" xr:uid="{6EE41BFC-98A6-41DD-92DF-F0AE6739281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1" authorId="0" shapeId="0" xr:uid="{1984AA4F-69A4-49D0-AD8B-877E84D9E5A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1" authorId="0" shapeId="0" xr:uid="{0216EA62-C00D-4CD7-B793-4DC5D0CD8CB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1" authorId="0" shapeId="0" xr:uid="{D9D67547-D5B6-4F4A-8B4F-982737F698E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2" authorId="0" shapeId="0" xr:uid="{C07F9365-99C1-419C-ABDB-C33B9D63039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2" authorId="0" shapeId="0" xr:uid="{F2A4AA73-6AC2-4A10-BD0D-B2BAA3C65F5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2" authorId="0" shapeId="0" xr:uid="{DC1C2A73-6085-4B0C-A337-E472C3FC7DA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2" authorId="0" shapeId="0" xr:uid="{319B7074-537F-4F5A-A287-4549544B846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2" authorId="0" shapeId="0" xr:uid="{7EF98687-4204-4A35-BC54-FAD61A77364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2" authorId="0" shapeId="0" xr:uid="{38AA6D1B-FEA2-4052-B7D4-EC6CA1200EC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3" authorId="0" shapeId="0" xr:uid="{EE463451-A988-4840-9FEA-D57022DA913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3" authorId="0" shapeId="0" xr:uid="{A398A18B-1FA4-4DED-B9B5-B51C0095C12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3" authorId="0" shapeId="0" xr:uid="{64107CDD-B7A5-416C-9FDF-A431C942598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3" authorId="0" shapeId="0" xr:uid="{34F506E3-21D7-4337-9798-0A2DF16263C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3" authorId="0" shapeId="0" xr:uid="{F3A3A91A-81BB-48CE-9615-D5A8457334D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3" authorId="0" shapeId="0" xr:uid="{0FF01C06-D3A9-4DE3-B9F4-44A69041C63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4" authorId="0" shapeId="0" xr:uid="{3689A7A9-038F-412C-9BE6-AC6BED48611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4" authorId="0" shapeId="0" xr:uid="{08426466-8F24-4066-A8FF-CEBC3B646D7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4" authorId="0" shapeId="0" xr:uid="{51DD9738-72DC-4FC4-8214-18972C9BA89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4" authorId="0" shapeId="0" xr:uid="{78F6E5E6-3C30-4C57-B0DC-3467011F9B2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4" authorId="0" shapeId="0" xr:uid="{10345E3F-2939-490B-8025-94B07A2A147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4" authorId="0" shapeId="0" xr:uid="{5B7AF4CB-5DEE-4B77-9E12-39FAAE4D3C6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5" authorId="0" shapeId="0" xr:uid="{E713328A-C735-458C-B337-42B361960B5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5" authorId="0" shapeId="0" xr:uid="{9DB7B11A-7DF5-4615-85A6-D2BDCE21E99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5" authorId="0" shapeId="0" xr:uid="{509092E8-859D-4190-9493-34ACB7D6703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5" authorId="0" shapeId="0" xr:uid="{74BD179E-8C0D-4147-8ED7-8FA5B5A3D14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5" authorId="0" shapeId="0" xr:uid="{BFA86A19-E080-456F-A6C4-3930A39F2C9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5" authorId="0" shapeId="0" xr:uid="{F95A6B21-73BD-4C32-83AD-10F3FAC37D3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6" authorId="0" shapeId="0" xr:uid="{3491E516-FCC4-4E9F-AD73-3847A6A5884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6" authorId="0" shapeId="0" xr:uid="{19462F30-E8DF-40AF-926A-E1E68CBBA5C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6" authorId="0" shapeId="0" xr:uid="{C0D4D553-99BF-49D5-AC68-11E36E3F5EA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6" authorId="0" shapeId="0" xr:uid="{89515A99-C6DB-408F-9808-BA2272099EF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6" authorId="0" shapeId="0" xr:uid="{B479019B-E9B0-4184-A005-DA84B3FE9C0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6" authorId="0" shapeId="0" xr:uid="{FB5D730A-B7F5-4FB2-B59F-39818107DE1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7" authorId="0" shapeId="0" xr:uid="{15C0331F-3AF0-45C0-BA60-BF7A376D217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7" authorId="0" shapeId="0" xr:uid="{6A50B286-751D-4372-AB9A-BF5CB629702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7" authorId="0" shapeId="0" xr:uid="{ED169437-B66F-4EE0-B962-20BE6A36186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7" authorId="0" shapeId="0" xr:uid="{78D33AC3-3817-4A46-928F-3847128024B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7" authorId="0" shapeId="0" xr:uid="{1E791A05-6D14-4C52-B600-7FE5334715B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7" authorId="0" shapeId="0" xr:uid="{5EC953DC-7C8E-4F5E-AD72-73AA07EA0B3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8" authorId="0" shapeId="0" xr:uid="{9C97C939-1CBC-47E6-8CA0-6C81573CB84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8" authorId="0" shapeId="0" xr:uid="{6F8D42BD-3996-4F8E-B332-D6F0B346872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8" authorId="0" shapeId="0" xr:uid="{52054D5E-94F3-45CC-8A5B-2F146BAD490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8" authorId="0" shapeId="0" xr:uid="{72E4355A-9B14-4575-8BBB-EDE91E18CE3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8" authorId="0" shapeId="0" xr:uid="{8A971F43-A3C0-443C-8224-011728195CA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8" authorId="0" shapeId="0" xr:uid="{5DB930D0-C8A1-4CB5-AE04-227074DACF8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29" authorId="0" shapeId="0" xr:uid="{5092FFBA-FB6A-435C-A44E-54DE122006D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29" authorId="0" shapeId="0" xr:uid="{0F83BA57-169F-4970-80A1-0CC08EE3238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29" authorId="0" shapeId="0" xr:uid="{CFA250C7-9C34-49B0-BD40-191B5A16785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29" authorId="0" shapeId="0" xr:uid="{D7093045-B952-4DDD-8C6C-E7C34812BB5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29" authorId="0" shapeId="0" xr:uid="{71E06A40-4EF1-4CC4-9BCA-607E9BCF851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29" authorId="0" shapeId="0" xr:uid="{7E457882-0B69-4EFD-8F1E-614723A6C24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0" authorId="0" shapeId="0" xr:uid="{6CDD591E-4B1F-4F86-B77B-A268D1DBBA6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0" authorId="0" shapeId="0" xr:uid="{72082AC0-466B-474B-8AE4-0A2C23896DA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0" authorId="0" shapeId="0" xr:uid="{25928B5B-E21A-4903-9B9C-C42F9320A07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0" authorId="0" shapeId="0" xr:uid="{02319E56-5E77-4B53-9D45-C88A7895F2F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0" authorId="0" shapeId="0" xr:uid="{B1E6C3BA-B375-4F41-94EA-6D4501369FC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0" authorId="0" shapeId="0" xr:uid="{E680D9CE-7100-4F2E-BF53-45549DC6296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1" authorId="0" shapeId="0" xr:uid="{95657C34-7E6A-4ED3-BC3F-7A608AA0CBB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1" authorId="0" shapeId="0" xr:uid="{929A483F-6589-4BF9-BE33-BB6A34A02C4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1" authorId="0" shapeId="0" xr:uid="{C1FC24E4-9CCA-41B0-B395-4FC300C8F40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1" authorId="0" shapeId="0" xr:uid="{4CCF1ED2-29FC-4D3C-8BC3-5EB825FFA6B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1" authorId="0" shapeId="0" xr:uid="{8132FED4-1BCB-4906-B87F-CB925F133F8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1" authorId="0" shapeId="0" xr:uid="{7D866A5D-9F34-4729-8428-1D5DD369FD6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2" authorId="0" shapeId="0" xr:uid="{F955DD97-CFF0-49A9-9DBD-D58881C0BF8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2" authorId="0" shapeId="0" xr:uid="{F10221CA-4BE3-4386-BE97-24D822C52AA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2" authorId="0" shapeId="0" xr:uid="{91055D5A-E413-43BC-8833-62110B992E1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2" authorId="0" shapeId="0" xr:uid="{F35ADED3-0096-493D-88E6-032506D75E5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2" authorId="0" shapeId="0" xr:uid="{BE3DE814-17A6-497C-896B-15FB41AB984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2" authorId="0" shapeId="0" xr:uid="{6C0F1AF8-1C53-4997-AC76-7D4E28E487F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3" authorId="0" shapeId="0" xr:uid="{BAF6094B-5230-46C9-8836-E5445266F68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3" authorId="0" shapeId="0" xr:uid="{F89680EF-621C-4845-9489-8FB0B2AAD18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3" authorId="0" shapeId="0" xr:uid="{F4F04F0E-3709-4C72-B248-3359F9DCDAD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3" authorId="0" shapeId="0" xr:uid="{414108B1-010C-461C-A8FA-E245042BFCE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3" authorId="0" shapeId="0" xr:uid="{6197C835-B202-4B44-9483-ED0BCFD6E6D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3" authorId="0" shapeId="0" xr:uid="{E2C507DD-A45E-4ABD-8239-2A141A519A0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4" authorId="0" shapeId="0" xr:uid="{E315B86A-2C48-46CE-9519-D5F58341D61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4" authorId="0" shapeId="0" xr:uid="{67F9B763-C54A-4E4B-9841-7BE4CD0D296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4" authorId="0" shapeId="0" xr:uid="{D4454E32-777C-4F69-9A36-D7E96540C74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4" authorId="0" shapeId="0" xr:uid="{D6041F25-2788-41D5-999F-8D15CC3B0FD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4" authorId="0" shapeId="0" xr:uid="{CFDA8EB3-80EF-4604-99B3-4067757A849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4" authorId="0" shapeId="0" xr:uid="{BADC43D3-142F-435D-BA7B-AD8042FFE28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5" authorId="0" shapeId="0" xr:uid="{361AE4B0-9E6D-4827-9372-CA49F910A1C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5" authorId="0" shapeId="0" xr:uid="{EE564829-622E-40A0-AA57-5CA43B87E59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5" authorId="0" shapeId="0" xr:uid="{BA4CB019-AC04-48DF-B54C-5FB6673489A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5" authorId="0" shapeId="0" xr:uid="{32FFF696-C1A9-4F8B-A7F3-049D208B05F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5" authorId="0" shapeId="0" xr:uid="{F62BD94B-1715-4AB7-81D7-784829AE8BA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5" authorId="0" shapeId="0" xr:uid="{3DE543FB-7C35-48CE-A732-04B46583BB0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6" authorId="0" shapeId="0" xr:uid="{2C02431B-3F9B-4CFC-B28E-643E946687E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6" authorId="0" shapeId="0" xr:uid="{F882164D-4DF0-4DA4-9099-BFEF9529299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6" authorId="0" shapeId="0" xr:uid="{CCD9C090-3DF0-430E-8ACC-A5D4CCC6E1B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6" authorId="0" shapeId="0" xr:uid="{844198D8-6890-4128-91E4-13AF19E9B24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6" authorId="0" shapeId="0" xr:uid="{4C00E3EA-9C95-4C34-AAE7-B3CE23094E8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6" authorId="0" shapeId="0" xr:uid="{8E0D1B34-0CFA-40CB-BAF0-61B81003F43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7" authorId="0" shapeId="0" xr:uid="{DB9783E9-854B-4709-A5AF-1619E8FB98A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7" authorId="0" shapeId="0" xr:uid="{0D030CD0-35E2-4E9E-847A-29E5142142B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7" authorId="0" shapeId="0" xr:uid="{EAA7DE98-FBF1-4790-B332-039FA2AD970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7" authorId="0" shapeId="0" xr:uid="{CBA48A4D-DE5E-489C-A16B-35C2B9E5149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7" authorId="0" shapeId="0" xr:uid="{41A2CCD6-9508-45E4-A8D9-0226089EDE1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7" authorId="0" shapeId="0" xr:uid="{63B07F8C-286E-4B52-BD72-C9305F3B833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8" authorId="0" shapeId="0" xr:uid="{7CB8669C-16F9-4DF8-8806-8C57D413756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8" authorId="0" shapeId="0" xr:uid="{EE08CE60-0B90-4CB0-BD06-B2EB41DA37F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8" authorId="0" shapeId="0" xr:uid="{AC601C0C-C344-4F2E-8320-A9BEA3165A1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8" authorId="0" shapeId="0" xr:uid="{51B966CA-82C6-4981-B8DE-91FDBB4D5B1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8" authorId="0" shapeId="0" xr:uid="{D725FB13-CADA-411A-94D6-07DAF8A1A7D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8" authorId="0" shapeId="0" xr:uid="{8D1FF56E-B521-45FE-B40C-C369B279A76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39" authorId="0" shapeId="0" xr:uid="{12FB0C97-6888-4065-9856-1DE1CB6C072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39" authorId="0" shapeId="0" xr:uid="{5B431129-7E45-497E-80BE-C16E91D799D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39" authorId="0" shapeId="0" xr:uid="{771669D2-0D84-41C3-A90C-3A7EC6007B6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39" authorId="0" shapeId="0" xr:uid="{695E414B-E292-4A0B-ABA5-F0947AACB0E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39" authorId="0" shapeId="0" xr:uid="{E842F28B-10B5-412F-B3AE-4E427005A5C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39" authorId="0" shapeId="0" xr:uid="{4844A790-7F6E-4ECF-83A1-E732BF3F802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0" authorId="0" shapeId="0" xr:uid="{64EC0CD7-A6B8-43AE-A130-F666E7F33EE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0" authorId="0" shapeId="0" xr:uid="{5208929D-781B-41D5-8D73-715D77AC133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0" authorId="0" shapeId="0" xr:uid="{3ABDCA94-D69C-464E-A6F0-32005E4557B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0" authorId="0" shapeId="0" xr:uid="{8CF14694-9660-43C7-84C4-FCEF3465B62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0" authorId="0" shapeId="0" xr:uid="{1E4DA384-5088-4D53-99B0-EE06505FD38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0" authorId="0" shapeId="0" xr:uid="{59A7DBB2-9A62-415A-BF9F-8F6A0B70032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1" authorId="0" shapeId="0" xr:uid="{57C29116-CD1D-4F16-80DB-FCDC4CE93E1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1" authorId="0" shapeId="0" xr:uid="{64DDAA1A-7A26-4590-B5ED-3E41A52F41A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1" authorId="0" shapeId="0" xr:uid="{1B7CA7A8-C34C-4384-897A-EC58FC8E7E1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1" authorId="0" shapeId="0" xr:uid="{E3B878D8-EC85-404F-9B2E-6CADC693960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1" authorId="0" shapeId="0" xr:uid="{A0F73800-C2B5-4C79-836D-DED5FEA3E56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1" authorId="0" shapeId="0" xr:uid="{5834DEDE-DE1D-4B9A-80D7-9EDB4986B3F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2" authorId="0" shapeId="0" xr:uid="{34FCA482-7348-41B7-9A1B-A0798C9C5B7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2" authorId="0" shapeId="0" xr:uid="{C40B79BD-01A2-47B7-9A49-4124C51D2CC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2" authorId="0" shapeId="0" xr:uid="{1A477F0B-7107-4556-95B9-6FAE742AACB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2" authorId="0" shapeId="0" xr:uid="{F7F636C6-0297-4F8A-A020-F5F30761B09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2" authorId="0" shapeId="0" xr:uid="{7E8198DD-483C-4CA0-B0C3-6738F774CD8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2" authorId="0" shapeId="0" xr:uid="{FE7C343C-4774-4550-9D94-2FDC0FECC97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3" authorId="0" shapeId="0" xr:uid="{D1760789-1A98-4B00-89A5-81EF333147E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3" authorId="0" shapeId="0" xr:uid="{C6142898-73E2-4ACB-90CD-DFC3EEA972E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3" authorId="0" shapeId="0" xr:uid="{C2EB192B-CFEA-4866-A5B9-BA793C205B5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3" authorId="0" shapeId="0" xr:uid="{BDD1B366-68BF-40C9-96DD-B0D6C6EC023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3" authorId="0" shapeId="0" xr:uid="{6C743D86-9A12-4190-A005-FF81E31DF47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3" authorId="0" shapeId="0" xr:uid="{9E73AA28-9C4E-4CBF-BEB8-1E84DFC152D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4" authorId="0" shapeId="0" xr:uid="{276150AA-54D7-48B1-AAB3-46CFE917D81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4" authorId="0" shapeId="0" xr:uid="{5EA1ED32-A098-4A9E-A7C3-4EC9CCFD1E0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4" authorId="0" shapeId="0" xr:uid="{A4A1F9B0-80FF-4745-8D6C-38CBC025474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4" authorId="0" shapeId="0" xr:uid="{46219FD8-D059-4F98-ADB3-96F6CDE0661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4" authorId="0" shapeId="0" xr:uid="{3ADD7448-A81C-4762-93DB-8E9FEE2445B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4" authorId="0" shapeId="0" xr:uid="{94818E7B-8674-491B-91F2-CA4AF10D572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5" authorId="0" shapeId="0" xr:uid="{D1C2C4BB-729D-4AF6-BE83-6B3C855F557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5" authorId="0" shapeId="0" xr:uid="{F489A528-70E6-4B8F-8850-49C6B2AC506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5" authorId="0" shapeId="0" xr:uid="{5DD8C5FA-E69D-4638-BF5F-2846990BA9F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5" authorId="0" shapeId="0" xr:uid="{47FC46C7-45F2-441E-ADDB-80F76D8D077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5" authorId="0" shapeId="0" xr:uid="{E1202AE1-0FC0-4C0F-B5A1-13CC6956550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5" authorId="0" shapeId="0" xr:uid="{235F7846-324B-4F46-9DE7-C4EDA6C967B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6" authorId="0" shapeId="0" xr:uid="{84CE8B26-4D7A-4A64-B96E-3F8B46485AD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6" authorId="0" shapeId="0" xr:uid="{58EBC1C1-09B1-4FCD-9E81-10E599A8321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6" authorId="0" shapeId="0" xr:uid="{93DBE1E8-160C-4B65-8D28-C1137591973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6" authorId="0" shapeId="0" xr:uid="{22DBE909-10C3-4AE6-BB81-8C027527646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6" authorId="0" shapeId="0" xr:uid="{1B412E7F-B958-4FB2-A380-2F4E1168516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6" authorId="0" shapeId="0" xr:uid="{2EDFE0E2-3C69-4FA1-AB29-9487B67071E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7" authorId="0" shapeId="0" xr:uid="{AB9596B5-4024-4D6B-8D22-6DC6CC4132E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7" authorId="0" shapeId="0" xr:uid="{D04505A9-5B47-4CAD-A97F-3DDA70C8FF4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7" authorId="0" shapeId="0" xr:uid="{3EAC3FD9-88A2-4913-94E2-55ED9A7A40A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7" authorId="0" shapeId="0" xr:uid="{5D5852BE-2107-4F2E-9AFF-9122D65780F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7" authorId="0" shapeId="0" xr:uid="{9F02D5AC-CD5C-4655-8BAD-2CE47C40FCC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7" authorId="0" shapeId="0" xr:uid="{AEF6F285-07BC-47E2-9E75-79766B7FE6B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8" authorId="0" shapeId="0" xr:uid="{5B86D4DA-072C-4761-939E-FAD19ED72E90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8" authorId="0" shapeId="0" xr:uid="{546F8316-06B8-4C7C-9996-04E9E54C672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8" authorId="0" shapeId="0" xr:uid="{453DDA61-4E52-4D3C-92F3-6663EEE72F8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8" authorId="0" shapeId="0" xr:uid="{AA44AE05-B588-4F6A-B6D1-D7E542423EA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8" authorId="0" shapeId="0" xr:uid="{086D74A2-2082-4444-85FB-3474B065BBB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8" authorId="0" shapeId="0" xr:uid="{729AA770-A7D9-4626-B0E5-8B686311ABB3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49" authorId="0" shapeId="0" xr:uid="{9088508D-C18A-4F05-B44D-8E599C88332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49" authorId="0" shapeId="0" xr:uid="{4CFE4FC8-8FEC-4FBC-AE1A-E1640DF1057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49" authorId="0" shapeId="0" xr:uid="{8E2B0DF4-3CE0-425C-9207-FC766A73BEE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49" authorId="0" shapeId="0" xr:uid="{32A86D43-1534-435E-8660-843B0B172DD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49" authorId="0" shapeId="0" xr:uid="{9E7CDDEA-AD9C-45C0-9128-26A821FFCE5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49" authorId="0" shapeId="0" xr:uid="{41122E95-7B8B-4679-B0F0-03B10901F6D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0" authorId="0" shapeId="0" xr:uid="{7FC6A8B9-CF0E-47E1-8917-32B59EDDB9F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0" authorId="0" shapeId="0" xr:uid="{E109478A-9B72-41D5-A196-C5CDBE51F07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0" authorId="0" shapeId="0" xr:uid="{CD934BD5-AD0D-46B3-92CE-6D55BFAD667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0" authorId="0" shapeId="0" xr:uid="{FB69F217-F170-4324-93B3-99245EAD789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0" authorId="0" shapeId="0" xr:uid="{B506334A-B89A-4FE0-B6A0-2AF1F799030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0" authorId="0" shapeId="0" xr:uid="{5B27DFB8-EC7E-4AF3-AFF7-2978E02ED37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1" authorId="0" shapeId="0" xr:uid="{1F36F8CE-9D87-424C-9897-D8D231379B9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1" authorId="0" shapeId="0" xr:uid="{CDE68DB2-693E-427C-909A-2BC7E711144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1" authorId="0" shapeId="0" xr:uid="{DFD306B0-42C1-4E8D-8591-237467FC09B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1" authorId="0" shapeId="0" xr:uid="{AF5F3437-29CD-4E54-B07B-F5807E0E9AC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1" authorId="0" shapeId="0" xr:uid="{3DBC4EA0-9520-43F6-BF90-CCE59CBFA88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1" authorId="0" shapeId="0" xr:uid="{37617AC6-3905-4F6B-ACA3-47B0F965FD2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2" authorId="0" shapeId="0" xr:uid="{D23FA2C2-5B45-433D-B550-16258EA56A4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2" authorId="0" shapeId="0" xr:uid="{73D0763A-D74E-4142-B7EA-014A32BB5BD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2" authorId="0" shapeId="0" xr:uid="{AAB57BFA-51AD-43A4-81F5-26AFAAF6EA1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2" authorId="0" shapeId="0" xr:uid="{B96F112D-68C1-44D4-87AA-E3587D785DA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2" authorId="0" shapeId="0" xr:uid="{93B39185-F8FB-48C0-B44B-5549A80E56C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2" authorId="0" shapeId="0" xr:uid="{FF2E2A4D-88D9-483F-AD15-B8209055B53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3" authorId="0" shapeId="0" xr:uid="{94597434-38C2-4030-95C8-BCFF45EBC96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3" authorId="0" shapeId="0" xr:uid="{29B5D6FB-D089-4DC1-92FB-3002C5394F0F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3" authorId="0" shapeId="0" xr:uid="{240B816B-D8D4-4AD8-A5DE-12749BEDF79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3" authorId="0" shapeId="0" xr:uid="{83592BD0-7CA9-45EC-8B9F-D4CB2115BDE9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3" authorId="0" shapeId="0" xr:uid="{0B7DCF11-A37E-46B2-B921-4D1A7A00E62A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3" authorId="0" shapeId="0" xr:uid="{8317A0F7-CDD2-403A-897F-8BFB1205542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4" authorId="0" shapeId="0" xr:uid="{32C59122-0427-41EC-A06A-1E3296B29C5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4" authorId="0" shapeId="0" xr:uid="{19CF2582-1791-4866-A5BE-0C7AE45A13B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4" authorId="0" shapeId="0" xr:uid="{E6CF1A51-146C-4A60-BD2A-8A1600CF05F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4" authorId="0" shapeId="0" xr:uid="{419908FC-00C1-4281-A9BB-1B17DFD0074E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4" authorId="0" shapeId="0" xr:uid="{9618545F-F2A1-4D64-AFD9-19341A109E9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4" authorId="0" shapeId="0" xr:uid="{E322998D-9B66-4D68-B4BC-C3A8C050E8D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5" authorId="0" shapeId="0" xr:uid="{6D68BB9C-3E82-4887-8465-590EAB2500A8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5" authorId="0" shapeId="0" xr:uid="{5A50242B-0765-4B82-B6A7-BAECC9C5574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5" authorId="0" shapeId="0" xr:uid="{B151D37D-B5EA-4D55-9881-36000572CB3B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5" authorId="0" shapeId="0" xr:uid="{445A240B-D7A7-48C8-874D-071859E90964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5" authorId="0" shapeId="0" xr:uid="{85ED8C7F-0CF2-4E49-99E5-2751FA425A8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5" authorId="0" shapeId="0" xr:uid="{8D75693F-E4C5-4A57-893E-1667DEAD0845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E56" authorId="0" shapeId="0" xr:uid="{EE23E338-AC12-4558-B566-8D2F107E05E2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F56" authorId="0" shapeId="0" xr:uid="{956D6A23-2115-468B-B4B2-956D767A57AC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G56" authorId="0" shapeId="0" xr:uid="{8F717435-3113-4941-8DAD-4654B7109DB1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H56" authorId="0" shapeId="0" xr:uid="{F15A4398-15DE-429A-AC25-109C3A511ADD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I56" authorId="0" shapeId="0" xr:uid="{4DE4E452-E111-4A3D-85D0-BF1010E3A097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  <comment ref="J56" authorId="0" shapeId="0" xr:uid="{7BB59645-2952-4FCE-AE38-11148ED728F6}">
      <text>
        <r>
          <rPr>
            <sz val="11"/>
            <color theme="1"/>
            <rFont val="Calibri"/>
            <family val="2"/>
            <scheme val="minor"/>
          </rPr>
          <t>Observation Status: A</t>
        </r>
      </text>
    </comment>
  </commentList>
</comments>
</file>

<file path=xl/sharedStrings.xml><?xml version="1.0" encoding="utf-8"?>
<sst xmlns="http://schemas.openxmlformats.org/spreadsheetml/2006/main" count="260" uniqueCount="70">
  <si>
    <t>OECD Data Archive</t>
  </si>
  <si>
    <t>Indicator: Purchasing power parities (PPP)</t>
  </si>
  <si>
    <t>Subject: Total</t>
  </si>
  <si>
    <t>Measure: National currency units/US dollar</t>
  </si>
  <si>
    <t>Frequency: Annual</t>
  </si>
  <si>
    <t>Time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</si>
  <si>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</si>
  <si>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</si>
  <si>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</si>
  <si>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</si>
  <si>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</si>
  <si>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</si>
  <si>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</si>
  <si>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</si>
  <si>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</si>
  <si>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</si>
  <si>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</si>
  <si>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</si>
  <si>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</si>
  <si>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</si>
  <si>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</si>
  <si>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</si>
  <si>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</si>
  <si>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</si>
  <si>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</si>
  <si>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</si>
  <si>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</si>
  <si>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</si>
  <si>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</si>
  <si>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</si>
  <si>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</si>
  <si>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</si>
  <si>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</si>
  <si>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</si>
  <si>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</si>
  <si>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</si>
  <si>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</si>
  <si>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</si>
  <si>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</si>
  <si>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</si>
  <si>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</si>
  <si>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</si>
  <si>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</si>
  <si>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</si>
  <si>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</si>
  <si>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</si>
  <si>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</si>
  <si>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</si>
  <si>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</si>
  <si>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</si>
  <si>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</si>
  <si>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</si>
  <si>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</si>
  <si>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</si>
  <si>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</si>
  <si>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</si>
  <si>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</si>
  <si>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</si>
  <si>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</si>
  <si>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</si>
  <si>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/>
  </si>
  <si>
    <t>France</t>
  </si>
  <si>
    <t>Italy</t>
  </si>
  <si>
    <t>Norway</t>
  </si>
  <si>
    <t>Spain</t>
  </si>
  <si>
    <t>United Kingdom</t>
  </si>
  <si>
    <t>United States</t>
  </si>
  <si>
    <t xml:space="preserve">© Terms &amp; conditions </t>
  </si>
  <si>
    <t xml:space="preserve">Number of unfiltered data points: 2565662 </t>
  </si>
  <si>
    <t xml:space="preserve">Last updated: January 11, 2024 at 10:54:51 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</si>
</sst>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A\ \ \ #,##0.000000;\A\ \ \ \-#,##0.000000"/>
    <numFmt numFmtId="165" formatCode="\A\ \ \ #,##0.00000;\A\ \ \ \-#,##0.00000"/>
    <numFmt numFmtId="166" formatCode="\A\ \ \ #,##0.0000;\A\ \ \ \-#,##0.0000"/>
    <numFmt numFmtId="167" formatCode="\A\ \ \ #,##0;\A\ \ \ \-#,##0"/>
    <numFmt numFmtId="168" formatCode="yyyy\-mm\-dd"/>
  </numFmts>
  <fonts count="45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</fonts>
  <fills count="451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4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4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3" fillId="4" borderId="3" xfId="0" applyFont="1" applyFill="1" applyBorder="1" applyAlignment="1">
      <alignment horizontal="left" readingOrder="1"/>
    </xf>
    <xf numFmtId="0" fontId="4" fillId="5" borderId="4" xfId="0" applyFont="1" applyFill="1" applyBorder="1" applyAlignment="1">
      <alignment horizontal="left" readingOrder="1"/>
    </xf>
    <xf numFmtId="0" fontId="5" fillId="6" borderId="5" xfId="0" applyFont="1" applyFill="1" applyBorder="1" applyAlignment="1">
      <alignment horizontal="left" readingOrder="1"/>
    </xf>
    <xf numFmtId="0" fontId="8" fillId="9" borderId="8" xfId="0" applyFont="1" applyFill="1" applyBorder="1" applyAlignment="1">
      <alignment horizontal="center" vertical="top" wrapText="1" readingOrder="1"/>
    </xf>
    <xf numFmtId="0" fontId="9" fillId="10" borderId="9" xfId="0" applyFont="1" applyFill="1" applyBorder="1" applyAlignment="1">
      <alignment horizontal="center" vertical="top" wrapText="1" readingOrder="1"/>
    </xf>
    <xf numFmtId="0" fontId="10" fillId="11" borderId="10" xfId="0" applyFont="1" applyFill="1" applyBorder="1" applyAlignment="1">
      <alignment horizontal="center" vertical="top" wrapText="1" readingOrder="1"/>
    </xf>
    <xf numFmtId="0" fontId="11" fillId="12" borderId="11" xfId="0" applyFont="1" applyFill="1" applyBorder="1" applyAlignment="1">
      <alignment horizontal="center" vertical="top" wrapText="1" readingOrder="1"/>
    </xf>
    <xf numFmtId="0" fontId="12" fillId="13" borderId="12" xfId="0" applyFont="1" applyFill="1" applyBorder="1" applyAlignment="1">
      <alignment horizontal="center" vertical="top" wrapText="1" readingOrder="1"/>
    </xf>
    <xf numFmtId="0" fontId="13" fillId="14" borderId="13" xfId="0" applyFont="1" applyFill="1" applyBorder="1" applyAlignment="1">
      <alignment horizontal="center" vertical="top" wrapText="1" readingOrder="1"/>
    </xf>
    <xf numFmtId="0" fontId="14" fillId="15" borderId="14" xfId="0" applyFont="1" applyFill="1" applyBorder="1" applyAlignment="1">
      <alignment horizontal="center" vertical="top" wrapText="1" readingOrder="1"/>
    </xf>
    <xf numFmtId="0" fontId="15" fillId="16" borderId="15" xfId="0" applyFont="1" applyFill="1" applyBorder="1" applyAlignment="1">
      <alignment horizontal="center" vertical="top" wrapText="1" readingOrder="1"/>
    </xf>
    <xf numFmtId="0" fontId="16" fillId="17" borderId="16" xfId="0" applyFont="1" applyFill="1" applyBorder="1" applyAlignment="1">
      <alignment horizontal="center" vertical="top" wrapText="1" readingOrder="1"/>
    </xf>
    <xf numFmtId="0" fontId="17" fillId="18" borderId="17" xfId="0" applyFont="1" applyFill="1" applyBorder="1" applyAlignment="1">
      <alignment horizontal="center" vertical="top" wrapText="1" readingOrder="1"/>
    </xf>
    <xf numFmtId="0" fontId="18" fillId="19" borderId="18" xfId="0" applyFont="1" applyFill="1" applyBorder="1" applyAlignment="1">
      <alignment horizontal="center" vertical="top" wrapText="1" readingOrder="1"/>
    </xf>
    <xf numFmtId="0" fontId="19" fillId="20" borderId="19" xfId="0" applyFont="1" applyFill="1" applyBorder="1" applyAlignment="1">
      <alignment horizontal="center" vertical="top" wrapText="1" readingOrder="1"/>
    </xf>
    <xf numFmtId="0" fontId="20" fillId="21" borderId="20" xfId="0" applyFont="1" applyFill="1" applyBorder="1" applyAlignment="1">
      <alignment horizontal="center" vertical="top" wrapText="1" readingOrder="1"/>
    </xf>
    <xf numFmtId="0" fontId="21" fillId="22" borderId="21" xfId="0" applyFont="1" applyFill="1" applyBorder="1" applyAlignment="1">
      <alignment horizontal="center" vertical="top" wrapText="1" readingOrder="1"/>
    </xf>
    <xf numFmtId="0" fontId="22" fillId="23" borderId="22" xfId="0" applyFont="1" applyFill="1" applyBorder="1" applyAlignment="1">
      <alignment horizontal="center" vertical="top" wrapText="1" readingOrder="1"/>
    </xf>
    <xf numFmtId="0" fontId="23" fillId="24" borderId="23" xfId="0" applyFont="1" applyFill="1" applyBorder="1" applyAlignment="1">
      <alignment horizontal="center" vertical="top" wrapText="1" readingOrder="1"/>
    </xf>
    <xf numFmtId="0" fontId="24" fillId="25" borderId="24" xfId="0" applyFont="1" applyFill="1" applyBorder="1" applyAlignment="1">
      <alignment horizontal="center" vertical="top" wrapText="1" readingOrder="1"/>
    </xf>
    <xf numFmtId="0" fontId="25" fillId="26" borderId="25" xfId="0" applyFont="1" applyFill="1" applyBorder="1" applyAlignment="1">
      <alignment horizontal="center" vertical="top" wrapText="1" readingOrder="1"/>
    </xf>
    <xf numFmtId="0" fontId="26" fillId="27" borderId="26" xfId="0" applyFont="1" applyFill="1" applyBorder="1" applyAlignment="1">
      <alignment horizontal="center" vertical="top" wrapText="1" readingOrder="1"/>
    </xf>
    <xf numFmtId="0" fontId="27" fillId="28" borderId="27" xfId="0" applyFont="1" applyFill="1" applyBorder="1" applyAlignment="1">
      <alignment horizontal="center" vertical="top" wrapText="1" readingOrder="1"/>
    </xf>
    <xf numFmtId="0" fontId="28" fillId="29" borderId="28" xfId="0" applyFont="1" applyFill="1" applyBorder="1" applyAlignment="1">
      <alignment horizontal="center" vertical="top" wrapText="1" readingOrder="1"/>
    </xf>
    <xf numFmtId="0" fontId="29" fillId="30" borderId="29" xfId="0" applyFont="1" applyFill="1" applyBorder="1" applyAlignment="1">
      <alignment horizontal="center" vertical="top" wrapText="1" readingOrder="1"/>
    </xf>
    <xf numFmtId="0" fontId="30" fillId="31" borderId="30" xfId="0" applyFont="1" applyFill="1" applyBorder="1" applyAlignment="1">
      <alignment horizontal="center" vertical="top" wrapText="1" readingOrder="1"/>
    </xf>
    <xf numFmtId="0" fontId="31" fillId="32" borderId="31" xfId="0" applyFont="1" applyFill="1" applyBorder="1" applyAlignment="1">
      <alignment horizontal="center" vertical="top" wrapText="1" readingOrder="1"/>
    </xf>
    <xf numFmtId="0" fontId="32" fillId="33" borderId="32" xfId="0" applyFont="1" applyFill="1" applyBorder="1" applyAlignment="1">
      <alignment horizontal="center" vertical="top" wrapText="1" readingOrder="1"/>
    </xf>
    <xf numFmtId="0" fontId="33" fillId="34" borderId="33" xfId="0" applyFont="1" applyFill="1" applyBorder="1" applyAlignment="1">
      <alignment horizontal="center" vertical="top" wrapText="1" readingOrder="1"/>
    </xf>
    <xf numFmtId="0" fontId="34" fillId="35" borderId="34" xfId="0" applyFont="1" applyFill="1" applyBorder="1" applyAlignment="1">
      <alignment horizontal="center" vertical="top" wrapText="1" readingOrder="1"/>
    </xf>
    <xf numFmtId="0" fontId="35" fillId="36" borderId="35" xfId="0" applyFont="1" applyFill="1" applyBorder="1" applyAlignment="1">
      <alignment horizontal="center" vertical="top" wrapText="1" readingOrder="1"/>
    </xf>
    <xf numFmtId="0" fontId="36" fillId="37" borderId="36" xfId="0" applyFont="1" applyFill="1" applyBorder="1" applyAlignment="1">
      <alignment horizontal="center" vertical="top" wrapText="1" readingOrder="1"/>
    </xf>
    <xf numFmtId="0" fontId="37" fillId="38" borderId="37" xfId="0" applyFont="1" applyFill="1" applyBorder="1" applyAlignment="1">
      <alignment horizontal="center" vertical="top" wrapText="1" readingOrder="1"/>
    </xf>
    <xf numFmtId="0" fontId="38" fillId="39" borderId="38" xfId="0" applyFont="1" applyFill="1" applyBorder="1" applyAlignment="1">
      <alignment horizontal="center" vertical="top" wrapText="1" readingOrder="1"/>
    </xf>
    <xf numFmtId="0" fontId="39" fillId="40" borderId="39" xfId="0" applyFont="1" applyFill="1" applyBorder="1" applyAlignment="1">
      <alignment horizontal="center" vertical="top" wrapText="1" readingOrder="1"/>
    </xf>
    <xf numFmtId="0" fontId="40" fillId="41" borderId="40" xfId="0" applyFont="1" applyFill="1" applyBorder="1" applyAlignment="1">
      <alignment horizontal="center" vertical="top" wrapText="1" readingOrder="1"/>
    </xf>
    <xf numFmtId="0" fontId="41" fillId="42" borderId="41" xfId="0" applyFont="1" applyFill="1" applyBorder="1" applyAlignment="1">
      <alignment horizontal="center" vertical="top" wrapText="1" readingOrder="1"/>
    </xf>
    <xf numFmtId="0" fontId="42" fillId="43" borderId="42" xfId="0" applyFont="1" applyFill="1" applyBorder="1" applyAlignment="1">
      <alignment horizontal="center" vertical="top" wrapText="1" readingOrder="1"/>
    </xf>
    <xf numFmtId="0" fontId="43" fillId="44" borderId="43" xfId="0" applyFont="1" applyFill="1" applyBorder="1" applyAlignment="1">
      <alignment horizontal="center" vertical="top" wrapText="1" readingOrder="1"/>
    </xf>
    <xf numFmtId="0" fontId="44" fillId="45" borderId="44" xfId="0" applyFont="1" applyFill="1" applyBorder="1" applyAlignment="1">
      <alignment horizontal="center" vertical="top" wrapText="1" readingOrder="1"/>
    </xf>
    <xf numFmtId="0" fontId="45" fillId="46" borderId="45" xfId="0" applyFont="1" applyFill="1" applyBorder="1" applyAlignment="1">
      <alignment horizontal="center" vertical="top" wrapText="1" readingOrder="1"/>
    </xf>
    <xf numFmtId="0" fontId="46" fillId="47" borderId="46" xfId="0" applyFont="1" applyFill="1" applyBorder="1" applyAlignment="1">
      <alignment horizontal="center" vertical="top" wrapText="1" readingOrder="1"/>
    </xf>
    <xf numFmtId="0" fontId="47" fillId="48" borderId="47" xfId="0" applyFont="1" applyFill="1" applyBorder="1" applyAlignment="1">
      <alignment horizontal="center" vertical="top" wrapText="1" readingOrder="1"/>
    </xf>
    <xf numFmtId="0" fontId="48" fillId="49" borderId="48" xfId="0" applyFont="1" applyFill="1" applyBorder="1" applyAlignment="1">
      <alignment horizontal="center" vertical="top" wrapText="1" readingOrder="1"/>
    </xf>
    <xf numFmtId="0" fontId="49" fillId="50" borderId="49" xfId="0" applyFont="1" applyFill="1" applyBorder="1" applyAlignment="1">
      <alignment horizontal="center" vertical="top" wrapText="1" readingOrder="1"/>
    </xf>
    <xf numFmtId="0" fontId="50" fillId="51" borderId="50" xfId="0" applyFont="1" applyFill="1" applyBorder="1" applyAlignment="1">
      <alignment horizontal="center" vertical="top" wrapText="1" readingOrder="1"/>
    </xf>
    <xf numFmtId="0" fontId="51" fillId="52" borderId="51" xfId="0" applyFont="1" applyFill="1" applyBorder="1" applyAlignment="1">
      <alignment horizontal="center" vertical="top" wrapText="1" readingOrder="1"/>
    </xf>
    <xf numFmtId="0" fontId="52" fillId="53" borderId="52" xfId="0" applyFont="1" applyFill="1" applyBorder="1" applyAlignment="1">
      <alignment horizontal="center" vertical="top" wrapText="1" readingOrder="1"/>
    </xf>
    <xf numFmtId="0" fontId="53" fillId="54" borderId="53" xfId="0" applyFont="1" applyFill="1" applyBorder="1" applyAlignment="1">
      <alignment horizontal="center" vertical="top" wrapText="1" readingOrder="1"/>
    </xf>
    <xf numFmtId="0" fontId="54" fillId="55" borderId="54" xfId="0" applyFont="1" applyFill="1" applyBorder="1" applyAlignment="1">
      <alignment horizontal="center" vertical="top" wrapText="1" readingOrder="1"/>
    </xf>
    <xf numFmtId="0" fontId="55" fillId="56" borderId="55" xfId="0" applyFont="1" applyFill="1" applyBorder="1" applyAlignment="1">
      <alignment horizontal="center" vertical="top" wrapText="1" readingOrder="1"/>
    </xf>
    <xf numFmtId="0" fontId="56" fillId="57" borderId="56" xfId="0" applyFont="1" applyFill="1" applyBorder="1" applyAlignment="1">
      <alignment horizontal="center" vertical="top" wrapText="1" readingOrder="1"/>
    </xf>
    <xf numFmtId="0" fontId="57" fillId="58" borderId="57" xfId="0" applyFont="1" applyFill="1" applyBorder="1" applyAlignment="1">
      <alignment horizontal="center" vertical="top" wrapText="1" readingOrder="1"/>
    </xf>
    <xf numFmtId="0" fontId="58" fillId="59" borderId="58" xfId="0" applyFont="1" applyFill="1" applyBorder="1" applyAlignment="1">
      <alignment horizontal="center" vertical="top" wrapText="1" readingOrder="1"/>
    </xf>
    <xf numFmtId="0" fontId="59" fillId="60" borderId="59" xfId="0" applyFont="1" applyFill="1" applyBorder="1" applyAlignment="1">
      <alignment horizontal="center" vertical="top" wrapText="1" readingOrder="1"/>
    </xf>
    <xf numFmtId="0" fontId="60" fillId="61" borderId="60" xfId="0" applyFont="1" applyFill="1" applyBorder="1" applyAlignment="1">
      <alignment horizontal="center" vertical="top" wrapText="1" readingOrder="1"/>
    </xf>
    <xf numFmtId="0" fontId="61" fillId="62" borderId="61" xfId="0" applyFont="1" applyFill="1" applyBorder="1" applyAlignment="1">
      <alignment horizontal="left" vertical="top" wrapText="1" readingOrder="1"/>
    </xf>
    <xf numFmtId="0" fontId="62" fillId="63" borderId="62" xfId="0" applyFont="1" applyFill="1" applyBorder="1" applyAlignment="1">
      <alignment horizontal="left" vertical="top" wrapText="1" readingOrder="1"/>
    </xf>
    <xf numFmtId="0" fontId="63" fillId="64" borderId="63" xfId="0" applyFont="1" applyFill="1" applyBorder="1" applyAlignment="1">
      <alignment horizontal="left" vertical="top" wrapText="1" readingOrder="1"/>
    </xf>
    <xf numFmtId="0" fontId="64" fillId="65" borderId="64" xfId="0" applyFont="1" applyFill="1" applyBorder="1" applyAlignment="1">
      <alignment horizontal="left" vertical="top" wrapText="1" readingOrder="1"/>
    </xf>
    <xf numFmtId="0" fontId="65" fillId="66" borderId="65" xfId="0" applyFont="1" applyFill="1" applyBorder="1" applyAlignment="1">
      <alignment horizontal="left" vertical="top" wrapText="1" readingOrder="1"/>
    </xf>
    <xf numFmtId="0" fontId="66" fillId="67" borderId="66" xfId="0" applyFont="1" applyFill="1" applyBorder="1" applyAlignment="1">
      <alignment horizontal="left" vertical="top" wrapText="1" readingOrder="1"/>
    </xf>
    <xf numFmtId="0" fontId="67" fillId="68" borderId="67" xfId="0" applyFont="1" applyFill="1" applyBorder="1" applyAlignment="1">
      <alignment horizontal="left" vertical="top" wrapText="1" readingOrder="1"/>
    </xf>
    <xf numFmtId="0" fontId="68" fillId="69" borderId="68" xfId="0" applyFont="1" applyFill="1" applyBorder="1" applyAlignment="1">
      <alignment horizontal="left" vertical="top" wrapText="1" readingOrder="1"/>
    </xf>
    <xf numFmtId="0" fontId="69" fillId="70" borderId="69" xfId="0" applyFont="1" applyFill="1" applyBorder="1" applyAlignment="1">
      <alignment horizontal="left" vertical="top" wrapText="1" readingOrder="1"/>
    </xf>
    <xf numFmtId="0" fontId="70" fillId="71" borderId="70" xfId="0" applyFont="1" applyFill="1" applyBorder="1" applyAlignment="1">
      <alignment horizontal="left" vertical="top" wrapText="1" readingOrder="1"/>
    </xf>
    <xf numFmtId="0" fontId="71" fillId="72" borderId="71" xfId="0" applyFont="1" applyFill="1" applyBorder="1" applyAlignment="1">
      <alignment horizontal="left" vertical="top" wrapText="1" readingOrder="1"/>
    </xf>
    <xf numFmtId="0" fontId="72" fillId="73" borderId="72" xfId="0" applyFont="1" applyFill="1" applyBorder="1" applyAlignment="1">
      <alignment horizontal="left" vertical="top" wrapText="1" readingOrder="1"/>
    </xf>
    <xf numFmtId="0" fontId="73" fillId="74" borderId="73" xfId="0" applyFont="1" applyFill="1" applyBorder="1" applyAlignment="1">
      <alignment horizontal="left" vertical="top" wrapText="1" readingOrder="1"/>
    </xf>
    <xf numFmtId="0" fontId="74" fillId="75" borderId="74" xfId="0" applyFont="1" applyFill="1" applyBorder="1" applyAlignment="1">
      <alignment horizontal="left" vertical="top" wrapText="1" readingOrder="1"/>
    </xf>
    <xf numFmtId="0" fontId="75" fillId="76" borderId="75" xfId="0" applyFont="1" applyFill="1" applyBorder="1" applyAlignment="1">
      <alignment horizontal="left" vertical="top" wrapText="1" readingOrder="1"/>
    </xf>
    <xf numFmtId="0" fontId="76" fillId="77" borderId="76" xfId="0" applyFont="1" applyFill="1" applyBorder="1" applyAlignment="1">
      <alignment horizontal="left" vertical="top" wrapText="1" readingOrder="1"/>
    </xf>
    <xf numFmtId="0" fontId="77" fillId="78" borderId="77" xfId="0" applyFont="1" applyFill="1" applyBorder="1" applyAlignment="1">
      <alignment horizontal="left" vertical="top" wrapText="1" readingOrder="1"/>
    </xf>
    <xf numFmtId="0" fontId="78" fillId="79" borderId="78" xfId="0" applyFont="1" applyFill="1" applyBorder="1" applyAlignment="1">
      <alignment horizontal="left" vertical="top" wrapText="1" readingOrder="1"/>
    </xf>
    <xf numFmtId="0" fontId="79" fillId="80" borderId="79" xfId="0" applyFont="1" applyFill="1" applyBorder="1" applyAlignment="1">
      <alignment horizontal="left" vertical="top" wrapText="1" readingOrder="1"/>
    </xf>
    <xf numFmtId="0" fontId="80" fillId="81" borderId="80" xfId="0" applyFont="1" applyFill="1" applyBorder="1" applyAlignment="1">
      <alignment horizontal="left" vertical="top" wrapText="1" readingOrder="1"/>
    </xf>
    <xf numFmtId="0" fontId="81" fillId="82" borderId="81" xfId="0" applyFont="1" applyFill="1" applyBorder="1" applyAlignment="1">
      <alignment horizontal="left" vertical="top" wrapText="1" readingOrder="1"/>
    </xf>
    <xf numFmtId="0" fontId="82" fillId="83" borderId="82" xfId="0" applyFont="1" applyFill="1" applyBorder="1" applyAlignment="1">
      <alignment horizontal="left" vertical="top" wrapText="1" readingOrder="1"/>
    </xf>
    <xf numFmtId="0" fontId="83" fillId="84" borderId="83" xfId="0" applyFont="1" applyFill="1" applyBorder="1" applyAlignment="1">
      <alignment horizontal="left" vertical="top" wrapText="1" readingOrder="1"/>
    </xf>
    <xf numFmtId="0" fontId="84" fillId="85" borderId="84" xfId="0" applyFont="1" applyFill="1" applyBorder="1" applyAlignment="1">
      <alignment horizontal="left" vertical="top" wrapText="1" readingOrder="1"/>
    </xf>
    <xf numFmtId="0" fontId="85" fillId="86" borderId="85" xfId="0" applyFont="1" applyFill="1" applyBorder="1" applyAlignment="1">
      <alignment horizontal="left" vertical="top" wrapText="1" readingOrder="1"/>
    </xf>
    <xf numFmtId="0" fontId="86" fillId="87" borderId="86" xfId="0" applyFont="1" applyFill="1" applyBorder="1" applyAlignment="1">
      <alignment horizontal="left" vertical="top" wrapText="1" readingOrder="1"/>
    </xf>
    <xf numFmtId="0" fontId="87" fillId="88" borderId="87" xfId="0" applyFont="1" applyFill="1" applyBorder="1" applyAlignment="1">
      <alignment horizontal="left" vertical="top" wrapText="1" readingOrder="1"/>
    </xf>
    <xf numFmtId="0" fontId="88" fillId="89" borderId="88" xfId="0" applyFont="1" applyFill="1" applyBorder="1" applyAlignment="1">
      <alignment horizontal="left" vertical="top" wrapText="1" readingOrder="1"/>
    </xf>
    <xf numFmtId="0" fontId="89" fillId="90" borderId="89" xfId="0" applyFont="1" applyFill="1" applyBorder="1" applyAlignment="1">
      <alignment horizontal="left" vertical="top" wrapText="1" readingOrder="1"/>
    </xf>
    <xf numFmtId="0" fontId="90" fillId="91" borderId="90" xfId="0" applyFont="1" applyFill="1" applyBorder="1" applyAlignment="1">
      <alignment horizontal="left" vertical="top" wrapText="1" readingOrder="1"/>
    </xf>
    <xf numFmtId="0" fontId="91" fillId="92" borderId="91" xfId="0" applyFont="1" applyFill="1" applyBorder="1" applyAlignment="1">
      <alignment horizontal="left" vertical="top" wrapText="1" readingOrder="1"/>
    </xf>
    <xf numFmtId="0" fontId="92" fillId="93" borderId="92" xfId="0" applyFont="1" applyFill="1" applyBorder="1" applyAlignment="1">
      <alignment horizontal="left" vertical="top" wrapText="1" readingOrder="1"/>
    </xf>
    <xf numFmtId="0" fontId="93" fillId="94" borderId="93" xfId="0" applyFont="1" applyFill="1" applyBorder="1" applyAlignment="1">
      <alignment horizontal="left" vertical="top" wrapText="1" readingOrder="1"/>
    </xf>
    <xf numFmtId="0" fontId="94" fillId="95" borderId="94" xfId="0" applyFont="1" applyFill="1" applyBorder="1" applyAlignment="1">
      <alignment horizontal="left" vertical="top" wrapText="1" readingOrder="1"/>
    </xf>
    <xf numFmtId="0" fontId="95" fillId="96" borderId="95" xfId="0" applyFont="1" applyFill="1" applyBorder="1" applyAlignment="1">
      <alignment horizontal="left" vertical="top" wrapText="1" readingOrder="1"/>
    </xf>
    <xf numFmtId="0" fontId="96" fillId="97" borderId="96" xfId="0" applyFont="1" applyFill="1" applyBorder="1" applyAlignment="1">
      <alignment horizontal="left" vertical="top" wrapText="1" readingOrder="1"/>
    </xf>
    <xf numFmtId="0" fontId="97" fillId="98" borderId="97" xfId="0" applyFont="1" applyFill="1" applyBorder="1" applyAlignment="1">
      <alignment horizontal="left" vertical="top" wrapText="1" readingOrder="1"/>
    </xf>
    <xf numFmtId="0" fontId="98" fillId="99" borderId="98" xfId="0" applyFont="1" applyFill="1" applyBorder="1" applyAlignment="1">
      <alignment horizontal="left" vertical="top" wrapText="1" readingOrder="1"/>
    </xf>
    <xf numFmtId="0" fontId="99" fillId="100" borderId="99" xfId="0" applyFont="1" applyFill="1" applyBorder="1" applyAlignment="1">
      <alignment horizontal="left" vertical="top" wrapText="1" readingOrder="1"/>
    </xf>
    <xf numFmtId="0" fontId="100" fillId="101" borderId="100" xfId="0" applyFont="1" applyFill="1" applyBorder="1" applyAlignment="1">
      <alignment horizontal="left" vertical="top" wrapText="1" readingOrder="1"/>
    </xf>
    <xf numFmtId="0" fontId="101" fillId="102" borderId="101" xfId="0" applyFont="1" applyFill="1" applyBorder="1" applyAlignment="1">
      <alignment horizontal="left" vertical="top" wrapText="1" readingOrder="1"/>
    </xf>
    <xf numFmtId="0" fontId="102" fillId="103" borderId="102" xfId="0" applyFont="1" applyFill="1" applyBorder="1" applyAlignment="1">
      <alignment horizontal="left" vertical="top" wrapText="1" readingOrder="1"/>
    </xf>
    <xf numFmtId="0" fontId="103" fillId="104" borderId="103" xfId="0" applyFont="1" applyFill="1" applyBorder="1" applyAlignment="1">
      <alignment horizontal="left" vertical="top" wrapText="1" readingOrder="1"/>
    </xf>
    <xf numFmtId="0" fontId="104" fillId="105" borderId="104" xfId="0" applyFont="1" applyFill="1" applyBorder="1" applyAlignment="1">
      <alignment horizontal="left" vertical="top" wrapText="1" readingOrder="1"/>
    </xf>
    <xf numFmtId="0" fontId="105" fillId="106" borderId="105" xfId="0" applyFont="1" applyFill="1" applyBorder="1" applyAlignment="1">
      <alignment horizontal="left" vertical="top" wrapText="1" readingOrder="1"/>
    </xf>
    <xf numFmtId="0" fontId="106" fillId="107" borderId="106" xfId="0" applyFont="1" applyFill="1" applyBorder="1" applyAlignment="1">
      <alignment horizontal="left" vertical="top" wrapText="1" readingOrder="1"/>
    </xf>
    <xf numFmtId="0" fontId="107" fillId="108" borderId="107" xfId="0" applyFont="1" applyFill="1" applyBorder="1" applyAlignment="1">
      <alignment horizontal="left" vertical="top" wrapText="1" readingOrder="1"/>
    </xf>
    <xf numFmtId="0" fontId="108" fillId="109" borderId="108" xfId="0" applyFont="1" applyFill="1" applyBorder="1" applyAlignment="1">
      <alignment horizontal="left" vertical="top" wrapText="1" readingOrder="1"/>
    </xf>
    <xf numFmtId="0" fontId="109" fillId="110" borderId="109" xfId="0" applyFont="1" applyFill="1" applyBorder="1" applyAlignment="1">
      <alignment horizontal="left" vertical="top" wrapText="1" readingOrder="1"/>
    </xf>
    <xf numFmtId="0" fontId="110" fillId="111" borderId="110" xfId="0" applyFont="1" applyFill="1" applyBorder="1" applyAlignment="1">
      <alignment horizontal="left" vertical="top" wrapText="1" readingOrder="1"/>
    </xf>
    <xf numFmtId="0" fontId="111" fillId="112" borderId="111" xfId="0" applyFont="1" applyFill="1" applyBorder="1" applyAlignment="1">
      <alignment horizontal="left" vertical="top" wrapText="1" readingOrder="1"/>
    </xf>
    <xf numFmtId="0" fontId="112" fillId="113" borderId="112" xfId="0" applyFont="1" applyFill="1" applyBorder="1" applyAlignment="1">
      <alignment horizontal="left" vertical="top" wrapText="1" readingOrder="1"/>
    </xf>
    <xf numFmtId="0" fontId="113" fillId="114" borderId="113" xfId="0" applyFont="1" applyFill="1" applyBorder="1" applyAlignment="1">
      <alignment horizontal="left" vertical="top" wrapText="1" readingOrder="1"/>
    </xf>
    <xf numFmtId="0" fontId="114" fillId="115" borderId="114" xfId="0" applyFont="1" applyFill="1" applyBorder="1" applyAlignment="1">
      <alignment horizontal="left" vertical="top" wrapText="1" readingOrder="1"/>
    </xf>
    <xf numFmtId="0" fontId="115" fillId="116" borderId="115" xfId="0" applyFont="1" applyFill="1" applyBorder="1" applyAlignment="1">
      <alignment horizontal="left" vertical="top" wrapText="1" readingOrder="1"/>
    </xf>
    <xf numFmtId="0" fontId="116" fillId="117" borderId="116" xfId="0" applyFont="1" applyFill="1" applyBorder="1" applyAlignment="1">
      <alignment horizontal="left" vertical="top" wrapText="1" readingOrder="1"/>
    </xf>
    <xf numFmtId="0" fontId="117" fillId="118" borderId="117" xfId="0" applyFont="1" applyFill="1" applyBorder="1" applyAlignment="1">
      <alignment horizontal="right" vertical="top" wrapText="1" readingOrder="1"/>
    </xf>
    <xf numFmtId="164" fontId="118" fillId="119" borderId="118" xfId="0" applyNumberFormat="1" applyFont="1" applyFill="1" applyBorder="1" applyAlignment="1">
      <alignment horizontal="right" wrapText="1" readingOrder="1"/>
    </xf>
    <xf numFmtId="164" fontId="119" fillId="120" borderId="119" xfId="0" applyNumberFormat="1" applyFont="1" applyFill="1" applyBorder="1" applyAlignment="1">
      <alignment horizontal="right" wrapText="1" readingOrder="1"/>
    </xf>
    <xf numFmtId="165" fontId="120" fillId="121" borderId="120" xfId="0" applyNumberFormat="1" applyFont="1" applyFill="1" applyBorder="1" applyAlignment="1">
      <alignment horizontal="right" wrapText="1" readingOrder="1"/>
    </xf>
    <xf numFmtId="164" fontId="121" fillId="122" borderId="121" xfId="0" applyNumberFormat="1" applyFont="1" applyFill="1" applyBorder="1" applyAlignment="1">
      <alignment horizontal="right" wrapText="1" readingOrder="1"/>
    </xf>
    <xf numFmtId="164" fontId="122" fillId="123" borderId="122" xfId="0" applyNumberFormat="1" applyFont="1" applyFill="1" applyBorder="1" applyAlignment="1">
      <alignment horizontal="right" wrapText="1" readingOrder="1"/>
    </xf>
    <xf numFmtId="165" fontId="123" fillId="124" borderId="123" xfId="0" applyNumberFormat="1" applyFont="1" applyFill="1" applyBorder="1" applyAlignment="1">
      <alignment horizontal="right" wrapText="1" readingOrder="1"/>
    </xf>
    <xf numFmtId="164" fontId="124" fillId="125" borderId="124" xfId="0" applyNumberFormat="1" applyFont="1" applyFill="1" applyBorder="1" applyAlignment="1">
      <alignment horizontal="right" wrapText="1" readingOrder="1"/>
    </xf>
    <xf numFmtId="164" fontId="125" fillId="126" borderId="125" xfId="0" applyNumberFormat="1" applyFont="1" applyFill="1" applyBorder="1" applyAlignment="1">
      <alignment horizontal="right" wrapText="1" readingOrder="1"/>
    </xf>
    <xf numFmtId="164" fontId="126" fillId="127" borderId="126" xfId="0" applyNumberFormat="1" applyFont="1" applyFill="1" applyBorder="1" applyAlignment="1">
      <alignment horizontal="right" wrapText="1" readingOrder="1"/>
    </xf>
    <xf numFmtId="164" fontId="127" fillId="128" borderId="127" xfId="0" applyNumberFormat="1" applyFont="1" applyFill="1" applyBorder="1" applyAlignment="1">
      <alignment horizontal="right" wrapText="1" readingOrder="1"/>
    </xf>
    <xf numFmtId="164" fontId="128" fillId="129" borderId="128" xfId="0" applyNumberFormat="1" applyFont="1" applyFill="1" applyBorder="1" applyAlignment="1">
      <alignment horizontal="right" wrapText="1" readingOrder="1"/>
    </xf>
    <xf numFmtId="165" fontId="129" fillId="130" borderId="129" xfId="0" applyNumberFormat="1" applyFont="1" applyFill="1" applyBorder="1" applyAlignment="1">
      <alignment horizontal="right" wrapText="1" readingOrder="1"/>
    </xf>
    <xf numFmtId="164" fontId="130" fillId="131" borderId="130" xfId="0" applyNumberFormat="1" applyFont="1" applyFill="1" applyBorder="1" applyAlignment="1">
      <alignment horizontal="right" wrapText="1" readingOrder="1"/>
    </xf>
    <xf numFmtId="164" fontId="131" fillId="132" borderId="131" xfId="0" applyNumberFormat="1" applyFont="1" applyFill="1" applyBorder="1" applyAlignment="1">
      <alignment horizontal="right" wrapText="1" readingOrder="1"/>
    </xf>
    <xf numFmtId="164" fontId="132" fillId="133" borderId="132" xfId="0" applyNumberFormat="1" applyFont="1" applyFill="1" applyBorder="1" applyAlignment="1">
      <alignment horizontal="right" wrapText="1" readingOrder="1"/>
    </xf>
    <xf numFmtId="164" fontId="133" fillId="134" borderId="133" xfId="0" applyNumberFormat="1" applyFont="1" applyFill="1" applyBorder="1" applyAlignment="1">
      <alignment horizontal="right" wrapText="1" readingOrder="1"/>
    </xf>
    <xf numFmtId="164" fontId="134" fillId="135" borderId="134" xfId="0" applyNumberFormat="1" applyFont="1" applyFill="1" applyBorder="1" applyAlignment="1">
      <alignment horizontal="right" wrapText="1" readingOrder="1"/>
    </xf>
    <xf numFmtId="164" fontId="135" fillId="136" borderId="135" xfId="0" applyNumberFormat="1" applyFont="1" applyFill="1" applyBorder="1" applyAlignment="1">
      <alignment horizontal="right" wrapText="1" readingOrder="1"/>
    </xf>
    <xf numFmtId="164" fontId="136" fillId="137" borderId="136" xfId="0" applyNumberFormat="1" applyFont="1" applyFill="1" applyBorder="1" applyAlignment="1">
      <alignment horizontal="right" wrapText="1" readingOrder="1"/>
    </xf>
    <xf numFmtId="164" fontId="137" fillId="138" borderId="137" xfId="0" applyNumberFormat="1" applyFont="1" applyFill="1" applyBorder="1" applyAlignment="1">
      <alignment horizontal="right" wrapText="1" readingOrder="1"/>
    </xf>
    <xf numFmtId="164" fontId="138" fillId="139" borderId="138" xfId="0" applyNumberFormat="1" applyFont="1" applyFill="1" applyBorder="1" applyAlignment="1">
      <alignment horizontal="right" wrapText="1" readingOrder="1"/>
    </xf>
    <xf numFmtId="164" fontId="139" fillId="140" borderId="139" xfId="0" applyNumberFormat="1" applyFont="1" applyFill="1" applyBorder="1" applyAlignment="1">
      <alignment horizontal="right" wrapText="1" readingOrder="1"/>
    </xf>
    <xf numFmtId="164" fontId="140" fillId="141" borderId="140" xfId="0" applyNumberFormat="1" applyFont="1" applyFill="1" applyBorder="1" applyAlignment="1">
      <alignment horizontal="right" wrapText="1" readingOrder="1"/>
    </xf>
    <xf numFmtId="164" fontId="141" fillId="142" borderId="141" xfId="0" applyNumberFormat="1" applyFont="1" applyFill="1" applyBorder="1" applyAlignment="1">
      <alignment horizontal="right" wrapText="1" readingOrder="1"/>
    </xf>
    <xf numFmtId="164" fontId="142" fillId="143" borderId="142" xfId="0" applyNumberFormat="1" applyFont="1" applyFill="1" applyBorder="1" applyAlignment="1">
      <alignment horizontal="right" wrapText="1" readingOrder="1"/>
    </xf>
    <xf numFmtId="165" fontId="143" fillId="144" borderId="143" xfId="0" applyNumberFormat="1" applyFont="1" applyFill="1" applyBorder="1" applyAlignment="1">
      <alignment horizontal="right" wrapText="1" readingOrder="1"/>
    </xf>
    <xf numFmtId="164" fontId="144" fillId="145" borderId="144" xfId="0" applyNumberFormat="1" applyFont="1" applyFill="1" applyBorder="1" applyAlignment="1">
      <alignment horizontal="right" wrapText="1" readingOrder="1"/>
    </xf>
    <xf numFmtId="164" fontId="145" fillId="146" borderId="145" xfId="0" applyNumberFormat="1" applyFont="1" applyFill="1" applyBorder="1" applyAlignment="1">
      <alignment horizontal="right" wrapText="1" readingOrder="1"/>
    </xf>
    <xf numFmtId="164" fontId="146" fillId="147" borderId="146" xfId="0" applyNumberFormat="1" applyFont="1" applyFill="1" applyBorder="1" applyAlignment="1">
      <alignment horizontal="right" wrapText="1" readingOrder="1"/>
    </xf>
    <xf numFmtId="164" fontId="147" fillId="148" borderId="147" xfId="0" applyNumberFormat="1" applyFont="1" applyFill="1" applyBorder="1" applyAlignment="1">
      <alignment horizontal="right" wrapText="1" readingOrder="1"/>
    </xf>
    <xf numFmtId="164" fontId="148" fillId="149" borderId="148" xfId="0" applyNumberFormat="1" applyFont="1" applyFill="1" applyBorder="1" applyAlignment="1">
      <alignment horizontal="right" wrapText="1" readingOrder="1"/>
    </xf>
    <xf numFmtId="164" fontId="149" fillId="150" borderId="149" xfId="0" applyNumberFormat="1" applyFont="1" applyFill="1" applyBorder="1" applyAlignment="1">
      <alignment horizontal="right" wrapText="1" readingOrder="1"/>
    </xf>
    <xf numFmtId="164" fontId="150" fillId="151" borderId="150" xfId="0" applyNumberFormat="1" applyFont="1" applyFill="1" applyBorder="1" applyAlignment="1">
      <alignment horizontal="right" wrapText="1" readingOrder="1"/>
    </xf>
    <xf numFmtId="164" fontId="151" fillId="152" borderId="151" xfId="0" applyNumberFormat="1" applyFont="1" applyFill="1" applyBorder="1" applyAlignment="1">
      <alignment horizontal="right" wrapText="1" readingOrder="1"/>
    </xf>
    <xf numFmtId="166" fontId="152" fillId="153" borderId="152" xfId="0" applyNumberFormat="1" applyFont="1" applyFill="1" applyBorder="1" applyAlignment="1">
      <alignment horizontal="right" wrapText="1" readingOrder="1"/>
    </xf>
    <xf numFmtId="164" fontId="153" fillId="154" borderId="153" xfId="0" applyNumberFormat="1" applyFont="1" applyFill="1" applyBorder="1" applyAlignment="1">
      <alignment horizontal="right" wrapText="1" readingOrder="1"/>
    </xf>
    <xf numFmtId="164" fontId="154" fillId="155" borderId="154" xfId="0" applyNumberFormat="1" applyFont="1" applyFill="1" applyBorder="1" applyAlignment="1">
      <alignment horizontal="right" wrapText="1" readingOrder="1"/>
    </xf>
    <xf numFmtId="165" fontId="155" fillId="156" borderId="155" xfId="0" applyNumberFormat="1" applyFont="1" applyFill="1" applyBorder="1" applyAlignment="1">
      <alignment horizontal="right" wrapText="1" readingOrder="1"/>
    </xf>
    <xf numFmtId="164" fontId="156" fillId="157" borderId="156" xfId="0" applyNumberFormat="1" applyFont="1" applyFill="1" applyBorder="1" applyAlignment="1">
      <alignment horizontal="right" wrapText="1" readingOrder="1"/>
    </xf>
    <xf numFmtId="164" fontId="157" fillId="158" borderId="157" xfId="0" applyNumberFormat="1" applyFont="1" applyFill="1" applyBorder="1" applyAlignment="1">
      <alignment horizontal="right" wrapText="1" readingOrder="1"/>
    </xf>
    <xf numFmtId="165" fontId="158" fillId="159" borderId="158" xfId="0" applyNumberFormat="1" applyFont="1" applyFill="1" applyBorder="1" applyAlignment="1">
      <alignment horizontal="right" wrapText="1" readingOrder="1"/>
    </xf>
    <xf numFmtId="164" fontId="159" fillId="160" borderId="159" xfId="0" applyNumberFormat="1" applyFont="1" applyFill="1" applyBorder="1" applyAlignment="1">
      <alignment horizontal="right" wrapText="1" readingOrder="1"/>
    </xf>
    <xf numFmtId="164" fontId="160" fillId="161" borderId="160" xfId="0" applyNumberFormat="1" applyFont="1" applyFill="1" applyBorder="1" applyAlignment="1">
      <alignment horizontal="right" wrapText="1" readingOrder="1"/>
    </xf>
    <xf numFmtId="164" fontId="161" fillId="162" borderId="161" xfId="0" applyNumberFormat="1" applyFont="1" applyFill="1" applyBorder="1" applyAlignment="1">
      <alignment horizontal="right" wrapText="1" readingOrder="1"/>
    </xf>
    <xf numFmtId="164" fontId="162" fillId="163" borderId="162" xfId="0" applyNumberFormat="1" applyFont="1" applyFill="1" applyBorder="1" applyAlignment="1">
      <alignment horizontal="right" wrapText="1" readingOrder="1"/>
    </xf>
    <xf numFmtId="164" fontId="163" fillId="164" borderId="163" xfId="0" applyNumberFormat="1" applyFont="1" applyFill="1" applyBorder="1" applyAlignment="1">
      <alignment horizontal="right" wrapText="1" readingOrder="1"/>
    </xf>
    <xf numFmtId="164" fontId="164" fillId="165" borderId="164" xfId="0" applyNumberFormat="1" applyFont="1" applyFill="1" applyBorder="1" applyAlignment="1">
      <alignment horizontal="right" wrapText="1" readingOrder="1"/>
    </xf>
    <xf numFmtId="164" fontId="165" fillId="166" borderId="165" xfId="0" applyNumberFormat="1" applyFont="1" applyFill="1" applyBorder="1" applyAlignment="1">
      <alignment horizontal="right" wrapText="1" readingOrder="1"/>
    </xf>
    <xf numFmtId="164" fontId="166" fillId="167" borderId="166" xfId="0" applyNumberFormat="1" applyFont="1" applyFill="1" applyBorder="1" applyAlignment="1">
      <alignment horizontal="right" wrapText="1" readingOrder="1"/>
    </xf>
    <xf numFmtId="164" fontId="167" fillId="168" borderId="167" xfId="0" applyNumberFormat="1" applyFont="1" applyFill="1" applyBorder="1" applyAlignment="1">
      <alignment horizontal="right" wrapText="1" readingOrder="1"/>
    </xf>
    <xf numFmtId="164" fontId="168" fillId="169" borderId="168" xfId="0" applyNumberFormat="1" applyFont="1" applyFill="1" applyBorder="1" applyAlignment="1">
      <alignment horizontal="right" wrapText="1" readingOrder="1"/>
    </xf>
    <xf numFmtId="164" fontId="169" fillId="170" borderId="169" xfId="0" applyNumberFormat="1" applyFont="1" applyFill="1" applyBorder="1" applyAlignment="1">
      <alignment horizontal="right" wrapText="1" readingOrder="1"/>
    </xf>
    <xf numFmtId="164" fontId="170" fillId="171" borderId="170" xfId="0" applyNumberFormat="1" applyFont="1" applyFill="1" applyBorder="1" applyAlignment="1">
      <alignment horizontal="right" wrapText="1" readingOrder="1"/>
    </xf>
    <xf numFmtId="0" fontId="171" fillId="172" borderId="171" xfId="0" applyFont="1" applyFill="1" applyBorder="1" applyAlignment="1">
      <alignment horizontal="left" vertical="top" wrapText="1" readingOrder="1"/>
    </xf>
    <xf numFmtId="0" fontId="172" fillId="173" borderId="172" xfId="0" applyFont="1" applyFill="1" applyBorder="1" applyAlignment="1">
      <alignment horizontal="right" vertical="top" wrapText="1" readingOrder="1"/>
    </xf>
    <xf numFmtId="165" fontId="173" fillId="174" borderId="173" xfId="0" applyNumberFormat="1" applyFont="1" applyFill="1" applyBorder="1" applyAlignment="1">
      <alignment horizontal="right" wrapText="1" readingOrder="1"/>
    </xf>
    <xf numFmtId="164" fontId="174" fillId="175" borderId="174" xfId="0" applyNumberFormat="1" applyFont="1" applyFill="1" applyBorder="1" applyAlignment="1">
      <alignment horizontal="right" wrapText="1" readingOrder="1"/>
    </xf>
    <xf numFmtId="164" fontId="175" fillId="176" borderId="175" xfId="0" applyNumberFormat="1" applyFont="1" applyFill="1" applyBorder="1" applyAlignment="1">
      <alignment horizontal="right" wrapText="1" readingOrder="1"/>
    </xf>
    <xf numFmtId="164" fontId="176" fillId="177" borderId="176" xfId="0" applyNumberFormat="1" applyFont="1" applyFill="1" applyBorder="1" applyAlignment="1">
      <alignment horizontal="right" wrapText="1" readingOrder="1"/>
    </xf>
    <xf numFmtId="164" fontId="177" fillId="178" borderId="177" xfId="0" applyNumberFormat="1" applyFont="1" applyFill="1" applyBorder="1" applyAlignment="1">
      <alignment horizontal="right" wrapText="1" readingOrder="1"/>
    </xf>
    <xf numFmtId="165" fontId="178" fillId="179" borderId="178" xfId="0" applyNumberFormat="1" applyFont="1" applyFill="1" applyBorder="1" applyAlignment="1">
      <alignment horizontal="right" wrapText="1" readingOrder="1"/>
    </xf>
    <xf numFmtId="164" fontId="179" fillId="180" borderId="179" xfId="0" applyNumberFormat="1" applyFont="1" applyFill="1" applyBorder="1" applyAlignment="1">
      <alignment horizontal="right" wrapText="1" readingOrder="1"/>
    </xf>
    <xf numFmtId="164" fontId="180" fillId="181" borderId="180" xfId="0" applyNumberFormat="1" applyFont="1" applyFill="1" applyBorder="1" applyAlignment="1">
      <alignment horizontal="right" wrapText="1" readingOrder="1"/>
    </xf>
    <xf numFmtId="164" fontId="181" fillId="182" borderId="181" xfId="0" applyNumberFormat="1" applyFont="1" applyFill="1" applyBorder="1" applyAlignment="1">
      <alignment horizontal="right" wrapText="1" readingOrder="1"/>
    </xf>
    <xf numFmtId="165" fontId="182" fillId="183" borderId="182" xfId="0" applyNumberFormat="1" applyFont="1" applyFill="1" applyBorder="1" applyAlignment="1">
      <alignment horizontal="right" wrapText="1" readingOrder="1"/>
    </xf>
    <xf numFmtId="165" fontId="183" fillId="184" borderId="183" xfId="0" applyNumberFormat="1" applyFont="1" applyFill="1" applyBorder="1" applyAlignment="1">
      <alignment horizontal="right" wrapText="1" readingOrder="1"/>
    </xf>
    <xf numFmtId="164" fontId="184" fillId="185" borderId="184" xfId="0" applyNumberFormat="1" applyFont="1" applyFill="1" applyBorder="1" applyAlignment="1">
      <alignment horizontal="right" wrapText="1" readingOrder="1"/>
    </xf>
    <xf numFmtId="164" fontId="185" fillId="186" borderId="185" xfId="0" applyNumberFormat="1" applyFont="1" applyFill="1" applyBorder="1" applyAlignment="1">
      <alignment horizontal="right" wrapText="1" readingOrder="1"/>
    </xf>
    <xf numFmtId="164" fontId="186" fillId="187" borderId="186" xfId="0" applyNumberFormat="1" applyFont="1" applyFill="1" applyBorder="1" applyAlignment="1">
      <alignment horizontal="right" wrapText="1" readingOrder="1"/>
    </xf>
    <xf numFmtId="164" fontId="187" fillId="188" borderId="187" xfId="0" applyNumberFormat="1" applyFont="1" applyFill="1" applyBorder="1" applyAlignment="1">
      <alignment horizontal="right" wrapText="1" readingOrder="1"/>
    </xf>
    <xf numFmtId="164" fontId="188" fillId="189" borderId="188" xfId="0" applyNumberFormat="1" applyFont="1" applyFill="1" applyBorder="1" applyAlignment="1">
      <alignment horizontal="right" wrapText="1" readingOrder="1"/>
    </xf>
    <xf numFmtId="165" fontId="189" fillId="190" borderId="189" xfId="0" applyNumberFormat="1" applyFont="1" applyFill="1" applyBorder="1" applyAlignment="1">
      <alignment horizontal="right" wrapText="1" readingOrder="1"/>
    </xf>
    <xf numFmtId="164" fontId="190" fillId="191" borderId="190" xfId="0" applyNumberFormat="1" applyFont="1" applyFill="1" applyBorder="1" applyAlignment="1">
      <alignment horizontal="right" wrapText="1" readingOrder="1"/>
    </xf>
    <xf numFmtId="165" fontId="191" fillId="192" borderId="191" xfId="0" applyNumberFormat="1" applyFont="1" applyFill="1" applyBorder="1" applyAlignment="1">
      <alignment horizontal="right" wrapText="1" readingOrder="1"/>
    </xf>
    <xf numFmtId="164" fontId="192" fillId="193" borderId="192" xfId="0" applyNumberFormat="1" applyFont="1" applyFill="1" applyBorder="1" applyAlignment="1">
      <alignment horizontal="right" wrapText="1" readingOrder="1"/>
    </xf>
    <xf numFmtId="164" fontId="193" fillId="194" borderId="193" xfId="0" applyNumberFormat="1" applyFont="1" applyFill="1" applyBorder="1" applyAlignment="1">
      <alignment horizontal="right" wrapText="1" readingOrder="1"/>
    </xf>
    <xf numFmtId="164" fontId="194" fillId="195" borderId="194" xfId="0" applyNumberFormat="1" applyFont="1" applyFill="1" applyBorder="1" applyAlignment="1">
      <alignment horizontal="right" wrapText="1" readingOrder="1"/>
    </xf>
    <xf numFmtId="164" fontId="195" fillId="196" borderId="195" xfId="0" applyNumberFormat="1" applyFont="1" applyFill="1" applyBorder="1" applyAlignment="1">
      <alignment horizontal="right" wrapText="1" readingOrder="1"/>
    </xf>
    <xf numFmtId="164" fontId="196" fillId="197" borderId="196" xfId="0" applyNumberFormat="1" applyFont="1" applyFill="1" applyBorder="1" applyAlignment="1">
      <alignment horizontal="right" wrapText="1" readingOrder="1"/>
    </xf>
    <xf numFmtId="164" fontId="197" fillId="198" borderId="197" xfId="0" applyNumberFormat="1" applyFont="1" applyFill="1" applyBorder="1" applyAlignment="1">
      <alignment horizontal="right" wrapText="1" readingOrder="1"/>
    </xf>
    <xf numFmtId="164" fontId="198" fillId="199" borderId="198" xfId="0" applyNumberFormat="1" applyFont="1" applyFill="1" applyBorder="1" applyAlignment="1">
      <alignment horizontal="right" wrapText="1" readingOrder="1"/>
    </xf>
    <xf numFmtId="164" fontId="199" fillId="200" borderId="199" xfId="0" applyNumberFormat="1" applyFont="1" applyFill="1" applyBorder="1" applyAlignment="1">
      <alignment horizontal="right" wrapText="1" readingOrder="1"/>
    </xf>
    <xf numFmtId="164" fontId="200" fillId="201" borderId="200" xfId="0" applyNumberFormat="1" applyFont="1" applyFill="1" applyBorder="1" applyAlignment="1">
      <alignment horizontal="right" wrapText="1" readingOrder="1"/>
    </xf>
    <xf numFmtId="164" fontId="201" fillId="202" borderId="201" xfId="0" applyNumberFormat="1" applyFont="1" applyFill="1" applyBorder="1" applyAlignment="1">
      <alignment horizontal="right" wrapText="1" readingOrder="1"/>
    </xf>
    <xf numFmtId="164" fontId="202" fillId="203" borderId="202" xfId="0" applyNumberFormat="1" applyFont="1" applyFill="1" applyBorder="1" applyAlignment="1">
      <alignment horizontal="right" wrapText="1" readingOrder="1"/>
    </xf>
    <xf numFmtId="164" fontId="203" fillId="204" borderId="203" xfId="0" applyNumberFormat="1" applyFont="1" applyFill="1" applyBorder="1" applyAlignment="1">
      <alignment horizontal="right" wrapText="1" readingOrder="1"/>
    </xf>
    <xf numFmtId="164" fontId="204" fillId="205" borderId="204" xfId="0" applyNumberFormat="1" applyFont="1" applyFill="1" applyBorder="1" applyAlignment="1">
      <alignment horizontal="right" wrapText="1" readingOrder="1"/>
    </xf>
    <xf numFmtId="164" fontId="205" fillId="206" borderId="205" xfId="0" applyNumberFormat="1" applyFont="1" applyFill="1" applyBorder="1" applyAlignment="1">
      <alignment horizontal="right" wrapText="1" readingOrder="1"/>
    </xf>
    <xf numFmtId="164" fontId="206" fillId="207" borderId="206" xfId="0" applyNumberFormat="1" applyFont="1" applyFill="1" applyBorder="1" applyAlignment="1">
      <alignment horizontal="right" wrapText="1" readingOrder="1"/>
    </xf>
    <xf numFmtId="164" fontId="207" fillId="208" borderId="207" xfId="0" applyNumberFormat="1" applyFont="1" applyFill="1" applyBorder="1" applyAlignment="1">
      <alignment horizontal="right" wrapText="1" readingOrder="1"/>
    </xf>
    <xf numFmtId="164" fontId="208" fillId="209" borderId="208" xfId="0" applyNumberFormat="1" applyFont="1" applyFill="1" applyBorder="1" applyAlignment="1">
      <alignment horizontal="right" wrapText="1" readingOrder="1"/>
    </xf>
    <xf numFmtId="164" fontId="209" fillId="210" borderId="209" xfId="0" applyNumberFormat="1" applyFont="1" applyFill="1" applyBorder="1" applyAlignment="1">
      <alignment horizontal="right" wrapText="1" readingOrder="1"/>
    </xf>
    <xf numFmtId="164" fontId="210" fillId="211" borderId="210" xfId="0" applyNumberFormat="1" applyFont="1" applyFill="1" applyBorder="1" applyAlignment="1">
      <alignment horizontal="right" wrapText="1" readingOrder="1"/>
    </xf>
    <xf numFmtId="164" fontId="211" fillId="212" borderId="211" xfId="0" applyNumberFormat="1" applyFont="1" applyFill="1" applyBorder="1" applyAlignment="1">
      <alignment horizontal="right" wrapText="1" readingOrder="1"/>
    </xf>
    <xf numFmtId="164" fontId="212" fillId="213" borderId="212" xfId="0" applyNumberFormat="1" applyFont="1" applyFill="1" applyBorder="1" applyAlignment="1">
      <alignment horizontal="right" wrapText="1" readingOrder="1"/>
    </xf>
    <xf numFmtId="164" fontId="213" fillId="214" borderId="213" xfId="0" applyNumberFormat="1" applyFont="1" applyFill="1" applyBorder="1" applyAlignment="1">
      <alignment horizontal="right" wrapText="1" readingOrder="1"/>
    </xf>
    <xf numFmtId="164" fontId="214" fillId="215" borderId="214" xfId="0" applyNumberFormat="1" applyFont="1" applyFill="1" applyBorder="1" applyAlignment="1">
      <alignment horizontal="right" wrapText="1" readingOrder="1"/>
    </xf>
    <xf numFmtId="164" fontId="215" fillId="216" borderId="215" xfId="0" applyNumberFormat="1" applyFont="1" applyFill="1" applyBorder="1" applyAlignment="1">
      <alignment horizontal="right" wrapText="1" readingOrder="1"/>
    </xf>
    <xf numFmtId="164" fontId="216" fillId="217" borderId="216" xfId="0" applyNumberFormat="1" applyFont="1" applyFill="1" applyBorder="1" applyAlignment="1">
      <alignment horizontal="right" wrapText="1" readingOrder="1"/>
    </xf>
    <xf numFmtId="164" fontId="217" fillId="218" borderId="217" xfId="0" applyNumberFormat="1" applyFont="1" applyFill="1" applyBorder="1" applyAlignment="1">
      <alignment horizontal="right" wrapText="1" readingOrder="1"/>
    </xf>
    <xf numFmtId="164" fontId="218" fillId="219" borderId="218" xfId="0" applyNumberFormat="1" applyFont="1" applyFill="1" applyBorder="1" applyAlignment="1">
      <alignment horizontal="right" wrapText="1" readingOrder="1"/>
    </xf>
    <xf numFmtId="164" fontId="219" fillId="220" borderId="219" xfId="0" applyNumberFormat="1" applyFont="1" applyFill="1" applyBorder="1" applyAlignment="1">
      <alignment horizontal="right" wrapText="1" readingOrder="1"/>
    </xf>
    <xf numFmtId="164" fontId="220" fillId="221" borderId="220" xfId="0" applyNumberFormat="1" applyFont="1" applyFill="1" applyBorder="1" applyAlignment="1">
      <alignment horizontal="right" wrapText="1" readingOrder="1"/>
    </xf>
    <xf numFmtId="164" fontId="221" fillId="222" borderId="221" xfId="0" applyNumberFormat="1" applyFont="1" applyFill="1" applyBorder="1" applyAlignment="1">
      <alignment horizontal="right" wrapText="1" readingOrder="1"/>
    </xf>
    <xf numFmtId="164" fontId="222" fillId="223" borderId="222" xfId="0" applyNumberFormat="1" applyFont="1" applyFill="1" applyBorder="1" applyAlignment="1">
      <alignment horizontal="right" wrapText="1" readingOrder="1"/>
    </xf>
    <xf numFmtId="164" fontId="223" fillId="224" borderId="223" xfId="0" applyNumberFormat="1" applyFont="1" applyFill="1" applyBorder="1" applyAlignment="1">
      <alignment horizontal="right" wrapText="1" readingOrder="1"/>
    </xf>
    <xf numFmtId="164" fontId="224" fillId="225" borderId="224" xfId="0" applyNumberFormat="1" applyFont="1" applyFill="1" applyBorder="1" applyAlignment="1">
      <alignment horizontal="right" wrapText="1" readingOrder="1"/>
    </xf>
    <xf numFmtId="164" fontId="225" fillId="226" borderId="225" xfId="0" applyNumberFormat="1" applyFont="1" applyFill="1" applyBorder="1" applyAlignment="1">
      <alignment horizontal="right" wrapText="1" readingOrder="1"/>
    </xf>
    <xf numFmtId="0" fontId="226" fillId="227" borderId="226" xfId="0" applyFont="1" applyFill="1" applyBorder="1" applyAlignment="1">
      <alignment horizontal="left" vertical="top" wrapText="1" readingOrder="1"/>
    </xf>
    <xf numFmtId="0" fontId="227" fillId="228" borderId="227" xfId="0" applyFont="1" applyFill="1" applyBorder="1" applyAlignment="1">
      <alignment horizontal="right" vertical="top" wrapText="1" readingOrder="1"/>
    </xf>
    <xf numFmtId="164" fontId="228" fillId="229" borderId="228" xfId="0" applyNumberFormat="1" applyFont="1" applyFill="1" applyBorder="1" applyAlignment="1">
      <alignment horizontal="right" wrapText="1" readingOrder="1"/>
    </xf>
    <xf numFmtId="164" fontId="229" fillId="230" borderId="229" xfId="0" applyNumberFormat="1" applyFont="1" applyFill="1" applyBorder="1" applyAlignment="1">
      <alignment horizontal="right" wrapText="1" readingOrder="1"/>
    </xf>
    <xf numFmtId="164" fontId="230" fillId="231" borderId="230" xfId="0" applyNumberFormat="1" applyFont="1" applyFill="1" applyBorder="1" applyAlignment="1">
      <alignment horizontal="right" wrapText="1" readingOrder="1"/>
    </xf>
    <xf numFmtId="164" fontId="231" fillId="232" borderId="231" xfId="0" applyNumberFormat="1" applyFont="1" applyFill="1" applyBorder="1" applyAlignment="1">
      <alignment horizontal="right" wrapText="1" readingOrder="1"/>
    </xf>
    <xf numFmtId="164" fontId="232" fillId="233" borderId="232" xfId="0" applyNumberFormat="1" applyFont="1" applyFill="1" applyBorder="1" applyAlignment="1">
      <alignment horizontal="right" wrapText="1" readingOrder="1"/>
    </xf>
    <xf numFmtId="165" fontId="233" fillId="234" borderId="233" xfId="0" applyNumberFormat="1" applyFont="1" applyFill="1" applyBorder="1" applyAlignment="1">
      <alignment horizontal="right" wrapText="1" readingOrder="1"/>
    </xf>
    <xf numFmtId="164" fontId="234" fillId="235" borderId="234" xfId="0" applyNumberFormat="1" applyFont="1" applyFill="1" applyBorder="1" applyAlignment="1">
      <alignment horizontal="right" wrapText="1" readingOrder="1"/>
    </xf>
    <xf numFmtId="164" fontId="235" fillId="236" borderId="235" xfId="0" applyNumberFormat="1" applyFont="1" applyFill="1" applyBorder="1" applyAlignment="1">
      <alignment horizontal="right" wrapText="1" readingOrder="1"/>
    </xf>
    <xf numFmtId="164" fontId="236" fillId="237" borderId="236" xfId="0" applyNumberFormat="1" applyFont="1" applyFill="1" applyBorder="1" applyAlignment="1">
      <alignment horizontal="right" wrapText="1" readingOrder="1"/>
    </xf>
    <xf numFmtId="164" fontId="237" fillId="238" borderId="237" xfId="0" applyNumberFormat="1" applyFont="1" applyFill="1" applyBorder="1" applyAlignment="1">
      <alignment horizontal="right" wrapText="1" readingOrder="1"/>
    </xf>
    <xf numFmtId="164" fontId="238" fillId="239" borderId="238" xfId="0" applyNumberFormat="1" applyFont="1" applyFill="1" applyBorder="1" applyAlignment="1">
      <alignment horizontal="right" wrapText="1" readingOrder="1"/>
    </xf>
    <xf numFmtId="164" fontId="239" fillId="240" borderId="239" xfId="0" applyNumberFormat="1" applyFont="1" applyFill="1" applyBorder="1" applyAlignment="1">
      <alignment horizontal="right" wrapText="1" readingOrder="1"/>
    </xf>
    <xf numFmtId="164" fontId="240" fillId="241" borderId="240" xfId="0" applyNumberFormat="1" applyFont="1" applyFill="1" applyBorder="1" applyAlignment="1">
      <alignment horizontal="right" wrapText="1" readingOrder="1"/>
    </xf>
    <xf numFmtId="164" fontId="241" fillId="242" borderId="241" xfId="0" applyNumberFormat="1" applyFont="1" applyFill="1" applyBorder="1" applyAlignment="1">
      <alignment horizontal="right" wrapText="1" readingOrder="1"/>
    </xf>
    <xf numFmtId="164" fontId="242" fillId="243" borderId="242" xfId="0" applyNumberFormat="1" applyFont="1" applyFill="1" applyBorder="1" applyAlignment="1">
      <alignment horizontal="right" wrapText="1" readingOrder="1"/>
    </xf>
    <xf numFmtId="164" fontId="243" fillId="244" borderId="243" xfId="0" applyNumberFormat="1" applyFont="1" applyFill="1" applyBorder="1" applyAlignment="1">
      <alignment horizontal="right" wrapText="1" readingOrder="1"/>
    </xf>
    <xf numFmtId="164" fontId="244" fillId="245" borderId="244" xfId="0" applyNumberFormat="1" applyFont="1" applyFill="1" applyBorder="1" applyAlignment="1">
      <alignment horizontal="right" wrapText="1" readingOrder="1"/>
    </xf>
    <xf numFmtId="164" fontId="245" fillId="246" borderId="245" xfId="0" applyNumberFormat="1" applyFont="1" applyFill="1" applyBorder="1" applyAlignment="1">
      <alignment horizontal="right" wrapText="1" readingOrder="1"/>
    </xf>
    <xf numFmtId="164" fontId="246" fillId="247" borderId="246" xfId="0" applyNumberFormat="1" applyFont="1" applyFill="1" applyBorder="1" applyAlignment="1">
      <alignment horizontal="right" wrapText="1" readingOrder="1"/>
    </xf>
    <xf numFmtId="164" fontId="247" fillId="248" borderId="247" xfId="0" applyNumberFormat="1" applyFont="1" applyFill="1" applyBorder="1" applyAlignment="1">
      <alignment horizontal="right" wrapText="1" readingOrder="1"/>
    </xf>
    <xf numFmtId="164" fontId="248" fillId="249" borderId="248" xfId="0" applyNumberFormat="1" applyFont="1" applyFill="1" applyBorder="1" applyAlignment="1">
      <alignment horizontal="right" wrapText="1" readingOrder="1"/>
    </xf>
    <xf numFmtId="164" fontId="249" fillId="250" borderId="249" xfId="0" applyNumberFormat="1" applyFont="1" applyFill="1" applyBorder="1" applyAlignment="1">
      <alignment horizontal="right" wrapText="1" readingOrder="1"/>
    </xf>
    <xf numFmtId="164" fontId="250" fillId="251" borderId="250" xfId="0" applyNumberFormat="1" applyFont="1" applyFill="1" applyBorder="1" applyAlignment="1">
      <alignment horizontal="right" wrapText="1" readingOrder="1"/>
    </xf>
    <xf numFmtId="164" fontId="251" fillId="252" borderId="251" xfId="0" applyNumberFormat="1" applyFont="1" applyFill="1" applyBorder="1" applyAlignment="1">
      <alignment horizontal="right" wrapText="1" readingOrder="1"/>
    </xf>
    <xf numFmtId="164" fontId="252" fillId="253" borderId="252" xfId="0" applyNumberFormat="1" applyFont="1" applyFill="1" applyBorder="1" applyAlignment="1">
      <alignment horizontal="right" wrapText="1" readingOrder="1"/>
    </xf>
    <xf numFmtId="164" fontId="253" fillId="254" borderId="253" xfId="0" applyNumberFormat="1" applyFont="1" applyFill="1" applyBorder="1" applyAlignment="1">
      <alignment horizontal="right" wrapText="1" readingOrder="1"/>
    </xf>
    <xf numFmtId="164" fontId="254" fillId="255" borderId="254" xfId="0" applyNumberFormat="1" applyFont="1" applyFill="1" applyBorder="1" applyAlignment="1">
      <alignment horizontal="right" wrapText="1" readingOrder="1"/>
    </xf>
    <xf numFmtId="164" fontId="255" fillId="256" borderId="255" xfId="0" applyNumberFormat="1" applyFont="1" applyFill="1" applyBorder="1" applyAlignment="1">
      <alignment horizontal="right" wrapText="1" readingOrder="1"/>
    </xf>
    <xf numFmtId="164" fontId="256" fillId="257" borderId="256" xfId="0" applyNumberFormat="1" applyFont="1" applyFill="1" applyBorder="1" applyAlignment="1">
      <alignment horizontal="right" wrapText="1" readingOrder="1"/>
    </xf>
    <xf numFmtId="164" fontId="257" fillId="258" borderId="257" xfId="0" applyNumberFormat="1" applyFont="1" applyFill="1" applyBorder="1" applyAlignment="1">
      <alignment horizontal="right" wrapText="1" readingOrder="1"/>
    </xf>
    <xf numFmtId="164" fontId="258" fillId="259" borderId="258" xfId="0" applyNumberFormat="1" applyFont="1" applyFill="1" applyBorder="1" applyAlignment="1">
      <alignment horizontal="right" wrapText="1" readingOrder="1"/>
    </xf>
    <xf numFmtId="164" fontId="259" fillId="260" borderId="259" xfId="0" applyNumberFormat="1" applyFont="1" applyFill="1" applyBorder="1" applyAlignment="1">
      <alignment horizontal="right" wrapText="1" readingOrder="1"/>
    </xf>
    <xf numFmtId="165" fontId="260" fillId="261" borderId="260" xfId="0" applyNumberFormat="1" applyFont="1" applyFill="1" applyBorder="1" applyAlignment="1">
      <alignment horizontal="right" wrapText="1" readingOrder="1"/>
    </xf>
    <xf numFmtId="164" fontId="261" fillId="262" borderId="261" xfId="0" applyNumberFormat="1" applyFont="1" applyFill="1" applyBorder="1" applyAlignment="1">
      <alignment horizontal="right" wrapText="1" readingOrder="1"/>
    </xf>
    <xf numFmtId="164" fontId="262" fillId="263" borderId="262" xfId="0" applyNumberFormat="1" applyFont="1" applyFill="1" applyBorder="1" applyAlignment="1">
      <alignment horizontal="right" wrapText="1" readingOrder="1"/>
    </xf>
    <xf numFmtId="164" fontId="263" fillId="264" borderId="263" xfId="0" applyNumberFormat="1" applyFont="1" applyFill="1" applyBorder="1" applyAlignment="1">
      <alignment horizontal="right" wrapText="1" readingOrder="1"/>
    </xf>
    <xf numFmtId="164" fontId="264" fillId="265" borderId="264" xfId="0" applyNumberFormat="1" applyFont="1" applyFill="1" applyBorder="1" applyAlignment="1">
      <alignment horizontal="right" wrapText="1" readingOrder="1"/>
    </xf>
    <xf numFmtId="164" fontId="265" fillId="266" borderId="265" xfId="0" applyNumberFormat="1" applyFont="1" applyFill="1" applyBorder="1" applyAlignment="1">
      <alignment horizontal="right" wrapText="1" readingOrder="1"/>
    </xf>
    <xf numFmtId="164" fontId="266" fillId="267" borderId="266" xfId="0" applyNumberFormat="1" applyFont="1" applyFill="1" applyBorder="1" applyAlignment="1">
      <alignment horizontal="right" wrapText="1" readingOrder="1"/>
    </xf>
    <xf numFmtId="164" fontId="267" fillId="268" borderId="267" xfId="0" applyNumberFormat="1" applyFont="1" applyFill="1" applyBorder="1" applyAlignment="1">
      <alignment horizontal="right" wrapText="1" readingOrder="1"/>
    </xf>
    <xf numFmtId="164" fontId="268" fillId="269" borderId="268" xfId="0" applyNumberFormat="1" applyFont="1" applyFill="1" applyBorder="1" applyAlignment="1">
      <alignment horizontal="right" wrapText="1" readingOrder="1"/>
    </xf>
    <xf numFmtId="164" fontId="269" fillId="270" borderId="269" xfId="0" applyNumberFormat="1" applyFont="1" applyFill="1" applyBorder="1" applyAlignment="1">
      <alignment horizontal="right" wrapText="1" readingOrder="1"/>
    </xf>
    <xf numFmtId="164" fontId="270" fillId="271" borderId="270" xfId="0" applyNumberFormat="1" applyFont="1" applyFill="1" applyBorder="1" applyAlignment="1">
      <alignment horizontal="right" wrapText="1" readingOrder="1"/>
    </xf>
    <xf numFmtId="164" fontId="271" fillId="272" borderId="271" xfId="0" applyNumberFormat="1" applyFont="1" applyFill="1" applyBorder="1" applyAlignment="1">
      <alignment horizontal="right" wrapText="1" readingOrder="1"/>
    </xf>
    <xf numFmtId="164" fontId="272" fillId="273" borderId="272" xfId="0" applyNumberFormat="1" applyFont="1" applyFill="1" applyBorder="1" applyAlignment="1">
      <alignment horizontal="right" wrapText="1" readingOrder="1"/>
    </xf>
    <xf numFmtId="164" fontId="273" fillId="274" borderId="273" xfId="0" applyNumberFormat="1" applyFont="1" applyFill="1" applyBorder="1" applyAlignment="1">
      <alignment horizontal="right" wrapText="1" readingOrder="1"/>
    </xf>
    <xf numFmtId="166" fontId="274" fillId="275" borderId="274" xfId="0" applyNumberFormat="1" applyFont="1" applyFill="1" applyBorder="1" applyAlignment="1">
      <alignment horizontal="right" wrapText="1" readingOrder="1"/>
    </xf>
    <xf numFmtId="165" fontId="275" fillId="276" borderId="275" xfId="0" applyNumberFormat="1" applyFont="1" applyFill="1" applyBorder="1" applyAlignment="1">
      <alignment horizontal="right" wrapText="1" readingOrder="1"/>
    </xf>
    <xf numFmtId="164" fontId="276" fillId="277" borderId="276" xfId="0" applyNumberFormat="1" applyFont="1" applyFill="1" applyBorder="1" applyAlignment="1">
      <alignment horizontal="right" wrapText="1" readingOrder="1"/>
    </xf>
    <xf numFmtId="164" fontId="277" fillId="278" borderId="277" xfId="0" applyNumberFormat="1" applyFont="1" applyFill="1" applyBorder="1" applyAlignment="1">
      <alignment horizontal="right" wrapText="1" readingOrder="1"/>
    </xf>
    <xf numFmtId="164" fontId="278" fillId="279" borderId="278" xfId="0" applyNumberFormat="1" applyFont="1" applyFill="1" applyBorder="1" applyAlignment="1">
      <alignment horizontal="right" wrapText="1" readingOrder="1"/>
    </xf>
    <xf numFmtId="165" fontId="279" fillId="280" borderId="279" xfId="0" applyNumberFormat="1" applyFont="1" applyFill="1" applyBorder="1" applyAlignment="1">
      <alignment horizontal="right" wrapText="1" readingOrder="1"/>
    </xf>
    <xf numFmtId="164" fontId="280" fillId="281" borderId="280" xfId="0" applyNumberFormat="1" applyFont="1" applyFill="1" applyBorder="1" applyAlignment="1">
      <alignment horizontal="right" wrapText="1" readingOrder="1"/>
    </xf>
    <xf numFmtId="0" fontId="281" fillId="282" borderId="281" xfId="0" applyFont="1" applyFill="1" applyBorder="1" applyAlignment="1">
      <alignment horizontal="left" vertical="top" wrapText="1" readingOrder="1"/>
    </xf>
    <xf numFmtId="0" fontId="282" fillId="283" borderId="282" xfId="0" applyFont="1" applyFill="1" applyBorder="1" applyAlignment="1">
      <alignment horizontal="right" vertical="top" wrapText="1" readingOrder="1"/>
    </xf>
    <xf numFmtId="164" fontId="283" fillId="284" borderId="283" xfId="0" applyNumberFormat="1" applyFont="1" applyFill="1" applyBorder="1" applyAlignment="1">
      <alignment horizontal="right" wrapText="1" readingOrder="1"/>
    </xf>
    <xf numFmtId="164" fontId="284" fillId="285" borderId="284" xfId="0" applyNumberFormat="1" applyFont="1" applyFill="1" applyBorder="1" applyAlignment="1">
      <alignment horizontal="right" wrapText="1" readingOrder="1"/>
    </xf>
    <xf numFmtId="164" fontId="285" fillId="286" borderId="285" xfId="0" applyNumberFormat="1" applyFont="1" applyFill="1" applyBorder="1" applyAlignment="1">
      <alignment horizontal="right" wrapText="1" readingOrder="1"/>
    </xf>
    <xf numFmtId="164" fontId="286" fillId="287" borderId="286" xfId="0" applyNumberFormat="1" applyFont="1" applyFill="1" applyBorder="1" applyAlignment="1">
      <alignment horizontal="right" wrapText="1" readingOrder="1"/>
    </xf>
    <xf numFmtId="164" fontId="287" fillId="288" borderId="287" xfId="0" applyNumberFormat="1" applyFont="1" applyFill="1" applyBorder="1" applyAlignment="1">
      <alignment horizontal="right" wrapText="1" readingOrder="1"/>
    </xf>
    <xf numFmtId="164" fontId="288" fillId="289" borderId="288" xfId="0" applyNumberFormat="1" applyFont="1" applyFill="1" applyBorder="1" applyAlignment="1">
      <alignment horizontal="right" wrapText="1" readingOrder="1"/>
    </xf>
    <xf numFmtId="164" fontId="289" fillId="290" borderId="289" xfId="0" applyNumberFormat="1" applyFont="1" applyFill="1" applyBorder="1" applyAlignment="1">
      <alignment horizontal="right" wrapText="1" readingOrder="1"/>
    </xf>
    <xf numFmtId="164" fontId="290" fillId="291" borderId="290" xfId="0" applyNumberFormat="1" applyFont="1" applyFill="1" applyBorder="1" applyAlignment="1">
      <alignment horizontal="right" wrapText="1" readingOrder="1"/>
    </xf>
    <xf numFmtId="164" fontId="291" fillId="292" borderId="291" xfId="0" applyNumberFormat="1" applyFont="1" applyFill="1" applyBorder="1" applyAlignment="1">
      <alignment horizontal="right" wrapText="1" readingOrder="1"/>
    </xf>
    <xf numFmtId="164" fontId="292" fillId="293" borderId="292" xfId="0" applyNumberFormat="1" applyFont="1" applyFill="1" applyBorder="1" applyAlignment="1">
      <alignment horizontal="right" wrapText="1" readingOrder="1"/>
    </xf>
    <xf numFmtId="165" fontId="293" fillId="294" borderId="293" xfId="0" applyNumberFormat="1" applyFont="1" applyFill="1" applyBorder="1" applyAlignment="1">
      <alignment horizontal="right" wrapText="1" readingOrder="1"/>
    </xf>
    <xf numFmtId="164" fontId="294" fillId="295" borderId="294" xfId="0" applyNumberFormat="1" applyFont="1" applyFill="1" applyBorder="1" applyAlignment="1">
      <alignment horizontal="right" wrapText="1" readingOrder="1"/>
    </xf>
    <xf numFmtId="164" fontId="295" fillId="296" borderId="295" xfId="0" applyNumberFormat="1" applyFont="1" applyFill="1" applyBorder="1" applyAlignment="1">
      <alignment horizontal="right" wrapText="1" readingOrder="1"/>
    </xf>
    <xf numFmtId="164" fontId="296" fillId="297" borderId="296" xfId="0" applyNumberFormat="1" applyFont="1" applyFill="1" applyBorder="1" applyAlignment="1">
      <alignment horizontal="right" wrapText="1" readingOrder="1"/>
    </xf>
    <xf numFmtId="164" fontId="297" fillId="298" borderId="297" xfId="0" applyNumberFormat="1" applyFont="1" applyFill="1" applyBorder="1" applyAlignment="1">
      <alignment horizontal="right" wrapText="1" readingOrder="1"/>
    </xf>
    <xf numFmtId="164" fontId="298" fillId="299" borderId="298" xfId="0" applyNumberFormat="1" applyFont="1" applyFill="1" applyBorder="1" applyAlignment="1">
      <alignment horizontal="right" wrapText="1" readingOrder="1"/>
    </xf>
    <xf numFmtId="164" fontId="299" fillId="300" borderId="299" xfId="0" applyNumberFormat="1" applyFont="1" applyFill="1" applyBorder="1" applyAlignment="1">
      <alignment horizontal="right" wrapText="1" readingOrder="1"/>
    </xf>
    <xf numFmtId="164" fontId="300" fillId="301" borderId="300" xfId="0" applyNumberFormat="1" applyFont="1" applyFill="1" applyBorder="1" applyAlignment="1">
      <alignment horizontal="right" wrapText="1" readingOrder="1"/>
    </xf>
    <xf numFmtId="164" fontId="301" fillId="302" borderId="301" xfId="0" applyNumberFormat="1" applyFont="1" applyFill="1" applyBorder="1" applyAlignment="1">
      <alignment horizontal="right" wrapText="1" readingOrder="1"/>
    </xf>
    <xf numFmtId="164" fontId="302" fillId="303" borderId="302" xfId="0" applyNumberFormat="1" applyFont="1" applyFill="1" applyBorder="1" applyAlignment="1">
      <alignment horizontal="right" wrapText="1" readingOrder="1"/>
    </xf>
    <xf numFmtId="164" fontId="303" fillId="304" borderId="303" xfId="0" applyNumberFormat="1" applyFont="1" applyFill="1" applyBorder="1" applyAlignment="1">
      <alignment horizontal="right" wrapText="1" readingOrder="1"/>
    </xf>
    <xf numFmtId="164" fontId="304" fillId="305" borderId="304" xfId="0" applyNumberFormat="1" applyFont="1" applyFill="1" applyBorder="1" applyAlignment="1">
      <alignment horizontal="right" wrapText="1" readingOrder="1"/>
    </xf>
    <xf numFmtId="164" fontId="305" fillId="306" borderId="305" xfId="0" applyNumberFormat="1" applyFont="1" applyFill="1" applyBorder="1" applyAlignment="1">
      <alignment horizontal="right" wrapText="1" readingOrder="1"/>
    </xf>
    <xf numFmtId="164" fontId="306" fillId="307" borderId="306" xfId="0" applyNumberFormat="1" applyFont="1" applyFill="1" applyBorder="1" applyAlignment="1">
      <alignment horizontal="right" wrapText="1" readingOrder="1"/>
    </xf>
    <xf numFmtId="164" fontId="307" fillId="308" borderId="307" xfId="0" applyNumberFormat="1" applyFont="1" applyFill="1" applyBorder="1" applyAlignment="1">
      <alignment horizontal="right" wrapText="1" readingOrder="1"/>
    </xf>
    <xf numFmtId="164" fontId="308" fillId="309" borderId="308" xfId="0" applyNumberFormat="1" applyFont="1" applyFill="1" applyBorder="1" applyAlignment="1">
      <alignment horizontal="right" wrapText="1" readingOrder="1"/>
    </xf>
    <xf numFmtId="164" fontId="309" fillId="310" borderId="309" xfId="0" applyNumberFormat="1" applyFont="1" applyFill="1" applyBorder="1" applyAlignment="1">
      <alignment horizontal="right" wrapText="1" readingOrder="1"/>
    </xf>
    <xf numFmtId="164" fontId="310" fillId="311" borderId="310" xfId="0" applyNumberFormat="1" applyFont="1" applyFill="1" applyBorder="1" applyAlignment="1">
      <alignment horizontal="right" wrapText="1" readingOrder="1"/>
    </xf>
    <xf numFmtId="164" fontId="311" fillId="312" borderId="311" xfId="0" applyNumberFormat="1" applyFont="1" applyFill="1" applyBorder="1" applyAlignment="1">
      <alignment horizontal="right" wrapText="1" readingOrder="1"/>
    </xf>
    <xf numFmtId="165" fontId="312" fillId="313" borderId="312" xfId="0" applyNumberFormat="1" applyFont="1" applyFill="1" applyBorder="1" applyAlignment="1">
      <alignment horizontal="right" wrapText="1" readingOrder="1"/>
    </xf>
    <xf numFmtId="164" fontId="313" fillId="314" borderId="313" xfId="0" applyNumberFormat="1" applyFont="1" applyFill="1" applyBorder="1" applyAlignment="1">
      <alignment horizontal="right" wrapText="1" readingOrder="1"/>
    </xf>
    <xf numFmtId="164" fontId="314" fillId="315" borderId="314" xfId="0" applyNumberFormat="1" applyFont="1" applyFill="1" applyBorder="1" applyAlignment="1">
      <alignment horizontal="right" wrapText="1" readingOrder="1"/>
    </xf>
    <xf numFmtId="164" fontId="315" fillId="316" borderId="315" xfId="0" applyNumberFormat="1" applyFont="1" applyFill="1" applyBorder="1" applyAlignment="1">
      <alignment horizontal="right" wrapText="1" readingOrder="1"/>
    </xf>
    <xf numFmtId="164" fontId="316" fillId="317" borderId="316" xfId="0" applyNumberFormat="1" applyFont="1" applyFill="1" applyBorder="1" applyAlignment="1">
      <alignment horizontal="right" wrapText="1" readingOrder="1"/>
    </xf>
    <xf numFmtId="164" fontId="317" fillId="318" borderId="317" xfId="0" applyNumberFormat="1" applyFont="1" applyFill="1" applyBorder="1" applyAlignment="1">
      <alignment horizontal="right" wrapText="1" readingOrder="1"/>
    </xf>
    <xf numFmtId="164" fontId="318" fillId="319" borderId="318" xfId="0" applyNumberFormat="1" applyFont="1" applyFill="1" applyBorder="1" applyAlignment="1">
      <alignment horizontal="right" wrapText="1" readingOrder="1"/>
    </xf>
    <xf numFmtId="164" fontId="319" fillId="320" borderId="319" xfId="0" applyNumberFormat="1" applyFont="1" applyFill="1" applyBorder="1" applyAlignment="1">
      <alignment horizontal="right" wrapText="1" readingOrder="1"/>
    </xf>
    <xf numFmtId="164" fontId="320" fillId="321" borderId="320" xfId="0" applyNumberFormat="1" applyFont="1" applyFill="1" applyBorder="1" applyAlignment="1">
      <alignment horizontal="right" wrapText="1" readingOrder="1"/>
    </xf>
    <xf numFmtId="164" fontId="321" fillId="322" borderId="321" xfId="0" applyNumberFormat="1" applyFont="1" applyFill="1" applyBorder="1" applyAlignment="1">
      <alignment horizontal="right" wrapText="1" readingOrder="1"/>
    </xf>
    <xf numFmtId="164" fontId="322" fillId="323" borderId="322" xfId="0" applyNumberFormat="1" applyFont="1" applyFill="1" applyBorder="1" applyAlignment="1">
      <alignment horizontal="right" wrapText="1" readingOrder="1"/>
    </xf>
    <xf numFmtId="165" fontId="323" fillId="324" borderId="323" xfId="0" applyNumberFormat="1" applyFont="1" applyFill="1" applyBorder="1" applyAlignment="1">
      <alignment horizontal="right" wrapText="1" readingOrder="1"/>
    </xf>
    <xf numFmtId="164" fontId="324" fillId="325" borderId="324" xfId="0" applyNumberFormat="1" applyFont="1" applyFill="1" applyBorder="1" applyAlignment="1">
      <alignment horizontal="right" wrapText="1" readingOrder="1"/>
    </xf>
    <xf numFmtId="164" fontId="325" fillId="326" borderId="325" xfId="0" applyNumberFormat="1" applyFont="1" applyFill="1" applyBorder="1" applyAlignment="1">
      <alignment horizontal="right" wrapText="1" readingOrder="1"/>
    </xf>
    <xf numFmtId="166" fontId="326" fillId="327" borderId="326" xfId="0" applyNumberFormat="1" applyFont="1" applyFill="1" applyBorder="1" applyAlignment="1">
      <alignment horizontal="right" wrapText="1" readingOrder="1"/>
    </xf>
    <xf numFmtId="164" fontId="327" fillId="328" borderId="327" xfId="0" applyNumberFormat="1" applyFont="1" applyFill="1" applyBorder="1" applyAlignment="1">
      <alignment horizontal="right" wrapText="1" readingOrder="1"/>
    </xf>
    <xf numFmtId="165" fontId="328" fillId="329" borderId="328" xfId="0" applyNumberFormat="1" applyFont="1" applyFill="1" applyBorder="1" applyAlignment="1">
      <alignment horizontal="right" wrapText="1" readingOrder="1"/>
    </xf>
    <xf numFmtId="164" fontId="329" fillId="330" borderId="329" xfId="0" applyNumberFormat="1" applyFont="1" applyFill="1" applyBorder="1" applyAlignment="1">
      <alignment horizontal="right" wrapText="1" readingOrder="1"/>
    </xf>
    <xf numFmtId="164" fontId="330" fillId="331" borderId="330" xfId="0" applyNumberFormat="1" applyFont="1" applyFill="1" applyBorder="1" applyAlignment="1">
      <alignment horizontal="right" wrapText="1" readingOrder="1"/>
    </xf>
    <xf numFmtId="164" fontId="331" fillId="332" borderId="331" xfId="0" applyNumberFormat="1" applyFont="1" applyFill="1" applyBorder="1" applyAlignment="1">
      <alignment horizontal="right" wrapText="1" readingOrder="1"/>
    </xf>
    <xf numFmtId="164" fontId="332" fillId="333" borderId="332" xfId="0" applyNumberFormat="1" applyFont="1" applyFill="1" applyBorder="1" applyAlignment="1">
      <alignment horizontal="right" wrapText="1" readingOrder="1"/>
    </xf>
    <xf numFmtId="164" fontId="333" fillId="334" borderId="333" xfId="0" applyNumberFormat="1" applyFont="1" applyFill="1" applyBorder="1" applyAlignment="1">
      <alignment horizontal="right" wrapText="1" readingOrder="1"/>
    </xf>
    <xf numFmtId="164" fontId="334" fillId="335" borderId="334" xfId="0" applyNumberFormat="1" applyFont="1" applyFill="1" applyBorder="1" applyAlignment="1">
      <alignment horizontal="right" wrapText="1" readingOrder="1"/>
    </xf>
    <xf numFmtId="164" fontId="335" fillId="336" borderId="335" xfId="0" applyNumberFormat="1" applyFont="1" applyFill="1" applyBorder="1" applyAlignment="1">
      <alignment horizontal="right" wrapText="1" readingOrder="1"/>
    </xf>
    <xf numFmtId="0" fontId="336" fillId="337" borderId="336" xfId="0" applyFont="1" applyFill="1" applyBorder="1" applyAlignment="1">
      <alignment horizontal="left" vertical="top" wrapText="1" readingOrder="1"/>
    </xf>
    <xf numFmtId="0" fontId="337" fillId="338" borderId="337" xfId="0" applyFont="1" applyFill="1" applyBorder="1" applyAlignment="1">
      <alignment horizontal="right" vertical="top" wrapText="1" readingOrder="1"/>
    </xf>
    <xf numFmtId="164" fontId="338" fillId="339" borderId="338" xfId="0" applyNumberFormat="1" applyFont="1" applyFill="1" applyBorder="1" applyAlignment="1">
      <alignment horizontal="right" wrapText="1" readingOrder="1"/>
    </xf>
    <xf numFmtId="164" fontId="339" fillId="340" borderId="339" xfId="0" applyNumberFormat="1" applyFont="1" applyFill="1" applyBorder="1" applyAlignment="1">
      <alignment horizontal="right" wrapText="1" readingOrder="1"/>
    </xf>
    <xf numFmtId="164" fontId="340" fillId="341" borderId="340" xfId="0" applyNumberFormat="1" applyFont="1" applyFill="1" applyBorder="1" applyAlignment="1">
      <alignment horizontal="right" wrapText="1" readingOrder="1"/>
    </xf>
    <xf numFmtId="164" fontId="341" fillId="342" borderId="341" xfId="0" applyNumberFormat="1" applyFont="1" applyFill="1" applyBorder="1" applyAlignment="1">
      <alignment horizontal="right" wrapText="1" readingOrder="1"/>
    </xf>
    <xf numFmtId="164" fontId="342" fillId="343" borderId="342" xfId="0" applyNumberFormat="1" applyFont="1" applyFill="1" applyBorder="1" applyAlignment="1">
      <alignment horizontal="right" wrapText="1" readingOrder="1"/>
    </xf>
    <xf numFmtId="164" fontId="343" fillId="344" borderId="343" xfId="0" applyNumberFormat="1" applyFont="1" applyFill="1" applyBorder="1" applyAlignment="1">
      <alignment horizontal="right" wrapText="1" readingOrder="1"/>
    </xf>
    <xf numFmtId="165" fontId="344" fillId="345" borderId="344" xfId="0" applyNumberFormat="1" applyFont="1" applyFill="1" applyBorder="1" applyAlignment="1">
      <alignment horizontal="right" wrapText="1" readingOrder="1"/>
    </xf>
    <xf numFmtId="164" fontId="345" fillId="346" borderId="345" xfId="0" applyNumberFormat="1" applyFont="1" applyFill="1" applyBorder="1" applyAlignment="1">
      <alignment horizontal="right" wrapText="1" readingOrder="1"/>
    </xf>
    <xf numFmtId="166" fontId="346" fillId="347" borderId="346" xfId="0" applyNumberFormat="1" applyFont="1" applyFill="1" applyBorder="1" applyAlignment="1">
      <alignment horizontal="right" wrapText="1" readingOrder="1"/>
    </xf>
    <xf numFmtId="164" fontId="347" fillId="348" borderId="347" xfId="0" applyNumberFormat="1" applyFont="1" applyFill="1" applyBorder="1" applyAlignment="1">
      <alignment horizontal="right" wrapText="1" readingOrder="1"/>
    </xf>
    <xf numFmtId="164" fontId="348" fillId="349" borderId="348" xfId="0" applyNumberFormat="1" applyFont="1" applyFill="1" applyBorder="1" applyAlignment="1">
      <alignment horizontal="right" wrapText="1" readingOrder="1"/>
    </xf>
    <xf numFmtId="164" fontId="349" fillId="350" borderId="349" xfId="0" applyNumberFormat="1" applyFont="1" applyFill="1" applyBorder="1" applyAlignment="1">
      <alignment horizontal="right" wrapText="1" readingOrder="1"/>
    </xf>
    <xf numFmtId="164" fontId="350" fillId="351" borderId="350" xfId="0" applyNumberFormat="1" applyFont="1" applyFill="1" applyBorder="1" applyAlignment="1">
      <alignment horizontal="right" wrapText="1" readingOrder="1"/>
    </xf>
    <xf numFmtId="164" fontId="351" fillId="352" borderId="351" xfId="0" applyNumberFormat="1" applyFont="1" applyFill="1" applyBorder="1" applyAlignment="1">
      <alignment horizontal="right" wrapText="1" readingOrder="1"/>
    </xf>
    <xf numFmtId="164" fontId="352" fillId="353" borderId="352" xfId="0" applyNumberFormat="1" applyFont="1" applyFill="1" applyBorder="1" applyAlignment="1">
      <alignment horizontal="right" wrapText="1" readingOrder="1"/>
    </xf>
    <xf numFmtId="165" fontId="353" fillId="354" borderId="353" xfId="0" applyNumberFormat="1" applyFont="1" applyFill="1" applyBorder="1" applyAlignment="1">
      <alignment horizontal="right" wrapText="1" readingOrder="1"/>
    </xf>
    <xf numFmtId="164" fontId="354" fillId="355" borderId="354" xfId="0" applyNumberFormat="1" applyFont="1" applyFill="1" applyBorder="1" applyAlignment="1">
      <alignment horizontal="right" wrapText="1" readingOrder="1"/>
    </xf>
    <xf numFmtId="164" fontId="355" fillId="356" borderId="355" xfId="0" applyNumberFormat="1" applyFont="1" applyFill="1" applyBorder="1" applyAlignment="1">
      <alignment horizontal="right" wrapText="1" readingOrder="1"/>
    </xf>
    <xf numFmtId="164" fontId="356" fillId="357" borderId="356" xfId="0" applyNumberFormat="1" applyFont="1" applyFill="1" applyBorder="1" applyAlignment="1">
      <alignment horizontal="right" wrapText="1" readingOrder="1"/>
    </xf>
    <xf numFmtId="164" fontId="357" fillId="358" borderId="357" xfId="0" applyNumberFormat="1" applyFont="1" applyFill="1" applyBorder="1" applyAlignment="1">
      <alignment horizontal="right" wrapText="1" readingOrder="1"/>
    </xf>
    <xf numFmtId="164" fontId="358" fillId="359" borderId="358" xfId="0" applyNumberFormat="1" applyFont="1" applyFill="1" applyBorder="1" applyAlignment="1">
      <alignment horizontal="right" wrapText="1" readingOrder="1"/>
    </xf>
    <xf numFmtId="164" fontId="359" fillId="360" borderId="359" xfId="0" applyNumberFormat="1" applyFont="1" applyFill="1" applyBorder="1" applyAlignment="1">
      <alignment horizontal="right" wrapText="1" readingOrder="1"/>
    </xf>
    <xf numFmtId="164" fontId="360" fillId="361" borderId="360" xfId="0" applyNumberFormat="1" applyFont="1" applyFill="1" applyBorder="1" applyAlignment="1">
      <alignment horizontal="right" wrapText="1" readingOrder="1"/>
    </xf>
    <xf numFmtId="164" fontId="361" fillId="362" borderId="361" xfId="0" applyNumberFormat="1" applyFont="1" applyFill="1" applyBorder="1" applyAlignment="1">
      <alignment horizontal="right" wrapText="1" readingOrder="1"/>
    </xf>
    <xf numFmtId="164" fontId="362" fillId="363" borderId="362" xfId="0" applyNumberFormat="1" applyFont="1" applyFill="1" applyBorder="1" applyAlignment="1">
      <alignment horizontal="right" wrapText="1" readingOrder="1"/>
    </xf>
    <xf numFmtId="164" fontId="363" fillId="364" borderId="363" xfId="0" applyNumberFormat="1" applyFont="1" applyFill="1" applyBorder="1" applyAlignment="1">
      <alignment horizontal="right" wrapText="1" readingOrder="1"/>
    </xf>
    <xf numFmtId="164" fontId="364" fillId="365" borderId="364" xfId="0" applyNumberFormat="1" applyFont="1" applyFill="1" applyBorder="1" applyAlignment="1">
      <alignment horizontal="right" wrapText="1" readingOrder="1"/>
    </xf>
    <xf numFmtId="164" fontId="365" fillId="366" borderId="365" xfId="0" applyNumberFormat="1" applyFont="1" applyFill="1" applyBorder="1" applyAlignment="1">
      <alignment horizontal="right" wrapText="1" readingOrder="1"/>
    </xf>
    <xf numFmtId="164" fontId="366" fillId="367" borderId="366" xfId="0" applyNumberFormat="1" applyFont="1" applyFill="1" applyBorder="1" applyAlignment="1">
      <alignment horizontal="right" wrapText="1" readingOrder="1"/>
    </xf>
    <xf numFmtId="164" fontId="367" fillId="368" borderId="367" xfId="0" applyNumberFormat="1" applyFont="1" applyFill="1" applyBorder="1" applyAlignment="1">
      <alignment horizontal="right" wrapText="1" readingOrder="1"/>
    </xf>
    <xf numFmtId="164" fontId="368" fillId="369" borderId="368" xfId="0" applyNumberFormat="1" applyFont="1" applyFill="1" applyBorder="1" applyAlignment="1">
      <alignment horizontal="right" wrapText="1" readingOrder="1"/>
    </xf>
    <xf numFmtId="164" fontId="369" fillId="370" borderId="369" xfId="0" applyNumberFormat="1" applyFont="1" applyFill="1" applyBorder="1" applyAlignment="1">
      <alignment horizontal="right" wrapText="1" readingOrder="1"/>
    </xf>
    <xf numFmtId="164" fontId="370" fillId="371" borderId="370" xfId="0" applyNumberFormat="1" applyFont="1" applyFill="1" applyBorder="1" applyAlignment="1">
      <alignment horizontal="right" wrapText="1" readingOrder="1"/>
    </xf>
    <xf numFmtId="165" fontId="371" fillId="372" borderId="371" xfId="0" applyNumberFormat="1" applyFont="1" applyFill="1" applyBorder="1" applyAlignment="1">
      <alignment horizontal="right" wrapText="1" readingOrder="1"/>
    </xf>
    <xf numFmtId="165" fontId="372" fillId="373" borderId="372" xfId="0" applyNumberFormat="1" applyFont="1" applyFill="1" applyBorder="1" applyAlignment="1">
      <alignment horizontal="right" wrapText="1" readingOrder="1"/>
    </xf>
    <xf numFmtId="164" fontId="373" fillId="374" borderId="373" xfId="0" applyNumberFormat="1" applyFont="1" applyFill="1" applyBorder="1" applyAlignment="1">
      <alignment horizontal="right" wrapText="1" readingOrder="1"/>
    </xf>
    <xf numFmtId="164" fontId="374" fillId="375" borderId="374" xfId="0" applyNumberFormat="1" applyFont="1" applyFill="1" applyBorder="1" applyAlignment="1">
      <alignment horizontal="right" wrapText="1" readingOrder="1"/>
    </xf>
    <xf numFmtId="164" fontId="375" fillId="376" borderId="375" xfId="0" applyNumberFormat="1" applyFont="1" applyFill="1" applyBorder="1" applyAlignment="1">
      <alignment horizontal="right" wrapText="1" readingOrder="1"/>
    </xf>
    <xf numFmtId="164" fontId="376" fillId="377" borderId="376" xfId="0" applyNumberFormat="1" applyFont="1" applyFill="1" applyBorder="1" applyAlignment="1">
      <alignment horizontal="right" wrapText="1" readingOrder="1"/>
    </xf>
    <xf numFmtId="164" fontId="377" fillId="378" borderId="377" xfId="0" applyNumberFormat="1" applyFont="1" applyFill="1" applyBorder="1" applyAlignment="1">
      <alignment horizontal="right" wrapText="1" readingOrder="1"/>
    </xf>
    <xf numFmtId="164" fontId="378" fillId="379" borderId="378" xfId="0" applyNumberFormat="1" applyFont="1" applyFill="1" applyBorder="1" applyAlignment="1">
      <alignment horizontal="right" wrapText="1" readingOrder="1"/>
    </xf>
    <xf numFmtId="164" fontId="379" fillId="380" borderId="379" xfId="0" applyNumberFormat="1" applyFont="1" applyFill="1" applyBorder="1" applyAlignment="1">
      <alignment horizontal="right" wrapText="1" readingOrder="1"/>
    </xf>
    <xf numFmtId="164" fontId="380" fillId="381" borderId="380" xfId="0" applyNumberFormat="1" applyFont="1" applyFill="1" applyBorder="1" applyAlignment="1">
      <alignment horizontal="right" wrapText="1" readingOrder="1"/>
    </xf>
    <xf numFmtId="164" fontId="381" fillId="382" borderId="381" xfId="0" applyNumberFormat="1" applyFont="1" applyFill="1" applyBorder="1" applyAlignment="1">
      <alignment horizontal="right" wrapText="1" readingOrder="1"/>
    </xf>
    <xf numFmtId="164" fontId="382" fillId="383" borderId="382" xfId="0" applyNumberFormat="1" applyFont="1" applyFill="1" applyBorder="1" applyAlignment="1">
      <alignment horizontal="right" wrapText="1" readingOrder="1"/>
    </xf>
    <xf numFmtId="164" fontId="383" fillId="384" borderId="383" xfId="0" applyNumberFormat="1" applyFont="1" applyFill="1" applyBorder="1" applyAlignment="1">
      <alignment horizontal="right" wrapText="1" readingOrder="1"/>
    </xf>
    <xf numFmtId="164" fontId="384" fillId="385" borderId="384" xfId="0" applyNumberFormat="1" applyFont="1" applyFill="1" applyBorder="1" applyAlignment="1">
      <alignment horizontal="right" wrapText="1" readingOrder="1"/>
    </xf>
    <xf numFmtId="164" fontId="385" fillId="386" borderId="385" xfId="0" applyNumberFormat="1" applyFont="1" applyFill="1" applyBorder="1" applyAlignment="1">
      <alignment horizontal="right" wrapText="1" readingOrder="1"/>
    </xf>
    <xf numFmtId="164" fontId="386" fillId="387" borderId="386" xfId="0" applyNumberFormat="1" applyFont="1" applyFill="1" applyBorder="1" applyAlignment="1">
      <alignment horizontal="right" wrapText="1" readingOrder="1"/>
    </xf>
    <xf numFmtId="164" fontId="387" fillId="388" borderId="387" xfId="0" applyNumberFormat="1" applyFont="1" applyFill="1" applyBorder="1" applyAlignment="1">
      <alignment horizontal="right" wrapText="1" readingOrder="1"/>
    </xf>
    <xf numFmtId="164" fontId="388" fillId="389" borderId="388" xfId="0" applyNumberFormat="1" applyFont="1" applyFill="1" applyBorder="1" applyAlignment="1">
      <alignment horizontal="right" wrapText="1" readingOrder="1"/>
    </xf>
    <xf numFmtId="164" fontId="389" fillId="390" borderId="389" xfId="0" applyNumberFormat="1" applyFont="1" applyFill="1" applyBorder="1" applyAlignment="1">
      <alignment horizontal="right" wrapText="1" readingOrder="1"/>
    </xf>
    <xf numFmtId="164" fontId="390" fillId="391" borderId="390" xfId="0" applyNumberFormat="1" applyFont="1" applyFill="1" applyBorder="1" applyAlignment="1">
      <alignment horizontal="right" wrapText="1" readingOrder="1"/>
    </xf>
    <xf numFmtId="0" fontId="391" fillId="392" borderId="391" xfId="0" applyFont="1" applyFill="1" applyBorder="1" applyAlignment="1">
      <alignment horizontal="left" vertical="top" wrapText="1" readingOrder="1"/>
    </xf>
    <xf numFmtId="0" fontId="392" fillId="393" borderId="392" xfId="0" applyFont="1" applyFill="1" applyBorder="1" applyAlignment="1">
      <alignment horizontal="right" vertical="top" wrapText="1" readingOrder="1"/>
    </xf>
    <xf numFmtId="167" fontId="393" fillId="394" borderId="393" xfId="0" applyNumberFormat="1" applyFont="1" applyFill="1" applyBorder="1" applyAlignment="1">
      <alignment horizontal="right" wrapText="1" readingOrder="1"/>
    </xf>
    <xf numFmtId="167" fontId="394" fillId="395" borderId="394" xfId="0" applyNumberFormat="1" applyFont="1" applyFill="1" applyBorder="1" applyAlignment="1">
      <alignment horizontal="right" wrapText="1" readingOrder="1"/>
    </xf>
    <xf numFmtId="167" fontId="395" fillId="396" borderId="395" xfId="0" applyNumberFormat="1" applyFont="1" applyFill="1" applyBorder="1" applyAlignment="1">
      <alignment horizontal="right" wrapText="1" readingOrder="1"/>
    </xf>
    <xf numFmtId="167" fontId="396" fillId="397" borderId="396" xfId="0" applyNumberFormat="1" applyFont="1" applyFill="1" applyBorder="1" applyAlignment="1">
      <alignment horizontal="right" wrapText="1" readingOrder="1"/>
    </xf>
    <xf numFmtId="167" fontId="397" fillId="398" borderId="397" xfId="0" applyNumberFormat="1" applyFont="1" applyFill="1" applyBorder="1" applyAlignment="1">
      <alignment horizontal="right" wrapText="1" readingOrder="1"/>
    </xf>
    <xf numFmtId="167" fontId="398" fillId="399" borderId="398" xfId="0" applyNumberFormat="1" applyFont="1" applyFill="1" applyBorder="1" applyAlignment="1">
      <alignment horizontal="right" wrapText="1" readingOrder="1"/>
    </xf>
    <xf numFmtId="167" fontId="399" fillId="400" borderId="399" xfId="0" applyNumberFormat="1" applyFont="1" applyFill="1" applyBorder="1" applyAlignment="1">
      <alignment horizontal="right" wrapText="1" readingOrder="1"/>
    </xf>
    <xf numFmtId="167" fontId="400" fillId="401" borderId="400" xfId="0" applyNumberFormat="1" applyFont="1" applyFill="1" applyBorder="1" applyAlignment="1">
      <alignment horizontal="right" wrapText="1" readingOrder="1"/>
    </xf>
    <xf numFmtId="167" fontId="401" fillId="402" borderId="401" xfId="0" applyNumberFormat="1" applyFont="1" applyFill="1" applyBorder="1" applyAlignment="1">
      <alignment horizontal="right" wrapText="1" readingOrder="1"/>
    </xf>
    <xf numFmtId="167" fontId="402" fillId="403" borderId="402" xfId="0" applyNumberFormat="1" applyFont="1" applyFill="1" applyBorder="1" applyAlignment="1">
      <alignment horizontal="right" wrapText="1" readingOrder="1"/>
    </xf>
    <xf numFmtId="167" fontId="403" fillId="404" borderId="403" xfId="0" applyNumberFormat="1" applyFont="1" applyFill="1" applyBorder="1" applyAlignment="1">
      <alignment horizontal="right" wrapText="1" readingOrder="1"/>
    </xf>
    <xf numFmtId="167" fontId="404" fillId="405" borderId="404" xfId="0" applyNumberFormat="1" applyFont="1" applyFill="1" applyBorder="1" applyAlignment="1">
      <alignment horizontal="right" wrapText="1" readingOrder="1"/>
    </xf>
    <xf numFmtId="167" fontId="405" fillId="406" borderId="405" xfId="0" applyNumberFormat="1" applyFont="1" applyFill="1" applyBorder="1" applyAlignment="1">
      <alignment horizontal="right" wrapText="1" readingOrder="1"/>
    </xf>
    <xf numFmtId="167" fontId="406" fillId="407" borderId="406" xfId="0" applyNumberFormat="1" applyFont="1" applyFill="1" applyBorder="1" applyAlignment="1">
      <alignment horizontal="right" wrapText="1" readingOrder="1"/>
    </xf>
    <xf numFmtId="167" fontId="407" fillId="408" borderId="407" xfId="0" applyNumberFormat="1" applyFont="1" applyFill="1" applyBorder="1" applyAlignment="1">
      <alignment horizontal="right" wrapText="1" readingOrder="1"/>
    </xf>
    <xf numFmtId="167" fontId="408" fillId="409" borderId="408" xfId="0" applyNumberFormat="1" applyFont="1" applyFill="1" applyBorder="1" applyAlignment="1">
      <alignment horizontal="right" wrapText="1" readingOrder="1"/>
    </xf>
    <xf numFmtId="167" fontId="409" fillId="410" borderId="409" xfId="0" applyNumberFormat="1" applyFont="1" applyFill="1" applyBorder="1" applyAlignment="1">
      <alignment horizontal="right" wrapText="1" readingOrder="1"/>
    </xf>
    <xf numFmtId="167" fontId="410" fillId="411" borderId="410" xfId="0" applyNumberFormat="1" applyFont="1" applyFill="1" applyBorder="1" applyAlignment="1">
      <alignment horizontal="right" wrapText="1" readingOrder="1"/>
    </xf>
    <xf numFmtId="167" fontId="411" fillId="412" borderId="411" xfId="0" applyNumberFormat="1" applyFont="1" applyFill="1" applyBorder="1" applyAlignment="1">
      <alignment horizontal="right" wrapText="1" readingOrder="1"/>
    </xf>
    <xf numFmtId="167" fontId="412" fillId="413" borderId="412" xfId="0" applyNumberFormat="1" applyFont="1" applyFill="1" applyBorder="1" applyAlignment="1">
      <alignment horizontal="right" wrapText="1" readingOrder="1"/>
    </xf>
    <xf numFmtId="167" fontId="413" fillId="414" borderId="413" xfId="0" applyNumberFormat="1" applyFont="1" applyFill="1" applyBorder="1" applyAlignment="1">
      <alignment horizontal="right" wrapText="1" readingOrder="1"/>
    </xf>
    <xf numFmtId="167" fontId="414" fillId="415" borderId="414" xfId="0" applyNumberFormat="1" applyFont="1" applyFill="1" applyBorder="1" applyAlignment="1">
      <alignment horizontal="right" wrapText="1" readingOrder="1"/>
    </xf>
    <xf numFmtId="167" fontId="415" fillId="416" borderId="415" xfId="0" applyNumberFormat="1" applyFont="1" applyFill="1" applyBorder="1" applyAlignment="1">
      <alignment horizontal="right" wrapText="1" readingOrder="1"/>
    </xf>
    <xf numFmtId="167" fontId="416" fillId="417" borderId="416" xfId="0" applyNumberFormat="1" applyFont="1" applyFill="1" applyBorder="1" applyAlignment="1">
      <alignment horizontal="right" wrapText="1" readingOrder="1"/>
    </xf>
    <xf numFmtId="167" fontId="417" fillId="418" borderId="417" xfId="0" applyNumberFormat="1" applyFont="1" applyFill="1" applyBorder="1" applyAlignment="1">
      <alignment horizontal="right" wrapText="1" readingOrder="1"/>
    </xf>
    <xf numFmtId="167" fontId="418" fillId="419" borderId="418" xfId="0" applyNumberFormat="1" applyFont="1" applyFill="1" applyBorder="1" applyAlignment="1">
      <alignment horizontal="right" wrapText="1" readingOrder="1"/>
    </xf>
    <xf numFmtId="167" fontId="419" fillId="420" borderId="419" xfId="0" applyNumberFormat="1" applyFont="1" applyFill="1" applyBorder="1" applyAlignment="1">
      <alignment horizontal="right" wrapText="1" readingOrder="1"/>
    </xf>
    <xf numFmtId="167" fontId="420" fillId="421" borderId="420" xfId="0" applyNumberFormat="1" applyFont="1" applyFill="1" applyBorder="1" applyAlignment="1">
      <alignment horizontal="right" wrapText="1" readingOrder="1"/>
    </xf>
    <xf numFmtId="167" fontId="421" fillId="422" borderId="421" xfId="0" applyNumberFormat="1" applyFont="1" applyFill="1" applyBorder="1" applyAlignment="1">
      <alignment horizontal="right" wrapText="1" readingOrder="1"/>
    </xf>
    <xf numFmtId="167" fontId="422" fillId="423" borderId="422" xfId="0" applyNumberFormat="1" applyFont="1" applyFill="1" applyBorder="1" applyAlignment="1">
      <alignment horizontal="right" wrapText="1" readingOrder="1"/>
    </xf>
    <xf numFmtId="167" fontId="423" fillId="424" borderId="423" xfId="0" applyNumberFormat="1" applyFont="1" applyFill="1" applyBorder="1" applyAlignment="1">
      <alignment horizontal="right" wrapText="1" readingOrder="1"/>
    </xf>
    <xf numFmtId="167" fontId="424" fillId="425" borderId="424" xfId="0" applyNumberFormat="1" applyFont="1" applyFill="1" applyBorder="1" applyAlignment="1">
      <alignment horizontal="right" wrapText="1" readingOrder="1"/>
    </xf>
    <xf numFmtId="167" fontId="425" fillId="426" borderId="425" xfId="0" applyNumberFormat="1" applyFont="1" applyFill="1" applyBorder="1" applyAlignment="1">
      <alignment horizontal="right" wrapText="1" readingOrder="1"/>
    </xf>
    <xf numFmtId="167" fontId="426" fillId="427" borderId="426" xfId="0" applyNumberFormat="1" applyFont="1" applyFill="1" applyBorder="1" applyAlignment="1">
      <alignment horizontal="right" wrapText="1" readingOrder="1"/>
    </xf>
    <xf numFmtId="167" fontId="427" fillId="428" borderId="427" xfId="0" applyNumberFormat="1" applyFont="1" applyFill="1" applyBorder="1" applyAlignment="1">
      <alignment horizontal="right" wrapText="1" readingOrder="1"/>
    </xf>
    <xf numFmtId="167" fontId="428" fillId="429" borderId="428" xfId="0" applyNumberFormat="1" applyFont="1" applyFill="1" applyBorder="1" applyAlignment="1">
      <alignment horizontal="right" wrapText="1" readingOrder="1"/>
    </xf>
    <xf numFmtId="167" fontId="429" fillId="430" borderId="429" xfId="0" applyNumberFormat="1" applyFont="1" applyFill="1" applyBorder="1" applyAlignment="1">
      <alignment horizontal="right" wrapText="1" readingOrder="1"/>
    </xf>
    <xf numFmtId="167" fontId="430" fillId="431" borderId="430" xfId="0" applyNumberFormat="1" applyFont="1" applyFill="1" applyBorder="1" applyAlignment="1">
      <alignment horizontal="right" wrapText="1" readingOrder="1"/>
    </xf>
    <xf numFmtId="167" fontId="431" fillId="432" borderId="431" xfId="0" applyNumberFormat="1" applyFont="1" applyFill="1" applyBorder="1" applyAlignment="1">
      <alignment horizontal="right" wrapText="1" readingOrder="1"/>
    </xf>
    <xf numFmtId="167" fontId="432" fillId="433" borderId="432" xfId="0" applyNumberFormat="1" applyFont="1" applyFill="1" applyBorder="1" applyAlignment="1">
      <alignment horizontal="right" wrapText="1" readingOrder="1"/>
    </xf>
    <xf numFmtId="167" fontId="433" fillId="434" borderId="433" xfId="0" applyNumberFormat="1" applyFont="1" applyFill="1" applyBorder="1" applyAlignment="1">
      <alignment horizontal="right" wrapText="1" readingOrder="1"/>
    </xf>
    <xf numFmtId="167" fontId="434" fillId="435" borderId="434" xfId="0" applyNumberFormat="1" applyFont="1" applyFill="1" applyBorder="1" applyAlignment="1">
      <alignment horizontal="right" wrapText="1" readingOrder="1"/>
    </xf>
    <xf numFmtId="167" fontId="435" fillId="436" borderId="435" xfId="0" applyNumberFormat="1" applyFont="1" applyFill="1" applyBorder="1" applyAlignment="1">
      <alignment horizontal="right" wrapText="1" readingOrder="1"/>
    </xf>
    <xf numFmtId="167" fontId="436" fillId="437" borderId="436" xfId="0" applyNumberFormat="1" applyFont="1" applyFill="1" applyBorder="1" applyAlignment="1">
      <alignment horizontal="right" wrapText="1" readingOrder="1"/>
    </xf>
    <xf numFmtId="167" fontId="437" fillId="438" borderId="437" xfId="0" applyNumberFormat="1" applyFont="1" applyFill="1" applyBorder="1" applyAlignment="1">
      <alignment horizontal="right" wrapText="1" readingOrder="1"/>
    </xf>
    <xf numFmtId="167" fontId="438" fillId="439" borderId="438" xfId="0" applyNumberFormat="1" applyFont="1" applyFill="1" applyBorder="1" applyAlignment="1">
      <alignment horizontal="right" wrapText="1" readingOrder="1"/>
    </xf>
    <xf numFmtId="167" fontId="439" fillId="440" borderId="439" xfId="0" applyNumberFormat="1" applyFont="1" applyFill="1" applyBorder="1" applyAlignment="1">
      <alignment horizontal="right" wrapText="1" readingOrder="1"/>
    </xf>
    <xf numFmtId="167" fontId="440" fillId="441" borderId="440" xfId="0" applyNumberFormat="1" applyFont="1" applyFill="1" applyBorder="1" applyAlignment="1">
      <alignment horizontal="right" wrapText="1" readingOrder="1"/>
    </xf>
    <xf numFmtId="167" fontId="441" fillId="442" borderId="441" xfId="0" applyNumberFormat="1" applyFont="1" applyFill="1" applyBorder="1" applyAlignment="1">
      <alignment horizontal="right" wrapText="1" readingOrder="1"/>
    </xf>
    <xf numFmtId="167" fontId="442" fillId="443" borderId="442" xfId="0" applyNumberFormat="1" applyFont="1" applyFill="1" applyBorder="1" applyAlignment="1">
      <alignment horizontal="right" wrapText="1" readingOrder="1"/>
    </xf>
    <xf numFmtId="167" fontId="443" fillId="444" borderId="443" xfId="0" applyNumberFormat="1" applyFont="1" applyFill="1" applyBorder="1" applyAlignment="1">
      <alignment horizontal="right" wrapText="1" readingOrder="1"/>
    </xf>
    <xf numFmtId="167" fontId="444" fillId="445" borderId="444" xfId="0" applyNumberFormat="1" applyFont="1" applyFill="1" applyBorder="1" applyAlignment="1">
      <alignment horizontal="right" wrapText="1" readingOrder="1"/>
    </xf>
    <xf numFmtId="167" fontId="445" fillId="446" borderId="445" xfId="0" applyNumberFormat="1" applyFont="1" applyFill="1" applyBorder="1" applyAlignment="1">
      <alignment horizontal="right" wrapText="1" readingOrder="1"/>
    </xf>
    <xf numFmtId="0" fontId="446" fillId="447" borderId="446" xfId="0" applyFont="1" applyFill="1" applyBorder="1" applyAlignment="1">
      <alignment readingOrder="1"/>
    </xf>
    <xf numFmtId="0" fontId="447" fillId="448" borderId="447" xfId="0" applyFont="1" applyFill="1" applyBorder="1"/>
    <xf numFmtId="0" fontId="448" fillId="449" borderId="448" xfId="0" applyFont="1" applyFill="1" applyBorder="1" applyAlignment="1">
      <alignment horizontal="left" vertical="top" wrapText="1"/>
    </xf>
    <xf numFmtId="0" fontId="449" fillId="450" borderId="449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 readingOrder="1"/>
    </xf>
    <xf numFmtId="0" fontId="7" fillId="8" borderId="7" xfId="0" applyFont="1" applyFill="1" applyBorder="1" applyAlignment="1">
      <alignment horizontal="left" vertical="top" wrapText="1" readingOrder="1"/>
    </xf>
    <xf numFmtId="168" fontId="0" fillId="0" borderId="0" xfId="0" applyNumberFormat="1"/>
    <xf numFmtId="0" fontId="6" fillId="7" borderId="445" xfId="0" applyFont="1" applyFill="1" applyBorder="1" applyAlignment="1">
      <alignment horizontal="left" vertical="top" wrapText="1" readingOrder="1"/>
    </xf>
    <xf numFmtId="0" fontId="7" fillId="8" borderId="445" xfId="0" applyFont="1" applyFill="1" applyBorder="1" applyAlignment="1">
      <alignment horizontal="left" vertical="top" wrapText="1" readingOrder="1"/>
    </xf>
    <xf numFmtId="14" fontId="8" fillId="9" borderId="445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lc=en&amp;df%5bds%5d=DisseminateArchiveDMZ&amp;df%5bid%5d=DF_DP_LIVE&amp;df%5bag%5d=OECD&amp;df%5bvs%5d=&amp;av=true&amp;dq=NOR%2BGBR%2BITA%2BESP%2BFRA%2BUSA.PPP...A&amp;to%5bTIME_PERIOD%5d=false&amp;vw=tb&amp;lom=LASTNPERIODS&amp;lo=53" TargetMode="External"/><Relationship Id="rId1" Type="http://schemas.openxmlformats.org/officeDocument/2006/relationships/hyperlink" Target="https://www.oecd.org/en/about/terms-conditions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16"/>
  <sheetViews>
    <sheetView topLeftCell="AO1" workbookViewId="0">
      <selection activeCell="B7" sqref="B7:BD14"/>
    </sheetView>
  </sheetViews>
  <sheetFormatPr baseColWidth="10" defaultColWidth="8.7265625" defaultRowHeight="14.5" x14ac:dyDescent="0.35"/>
  <cols>
    <col min="2" max="2" width="18" customWidth="1"/>
    <col min="3" max="56" width="10" customWidth="1"/>
  </cols>
  <sheetData>
    <row r="1" spans="2:57" x14ac:dyDescent="0.35">
      <c r="B1" s="1" t="s">
        <v>0</v>
      </c>
    </row>
    <row r="2" spans="2:57" x14ac:dyDescent="0.35">
      <c r="B2" s="2" t="s">
        <v>1</v>
      </c>
    </row>
    <row r="3" spans="2:57" x14ac:dyDescent="0.35">
      <c r="B3" s="3" t="s">
        <v>2</v>
      </c>
    </row>
    <row r="4" spans="2:57" x14ac:dyDescent="0.35">
      <c r="B4" s="4" t="s">
        <v>3</v>
      </c>
    </row>
    <row r="5" spans="2:57" x14ac:dyDescent="0.35">
      <c r="B5" s="5" t="s">
        <v>4</v>
      </c>
    </row>
    <row r="7" spans="2:57" ht="30" customHeight="1" x14ac:dyDescent="0.35">
      <c r="B7" s="448" t="s">
        <v>5</v>
      </c>
      <c r="C7" s="449" t="s">
        <v>5</v>
      </c>
      <c r="D7" s="6" t="s">
        <v>6</v>
      </c>
      <c r="E7" s="7" t="s">
        <v>7</v>
      </c>
      <c r="F7" s="8" t="s">
        <v>8</v>
      </c>
      <c r="G7" s="9" t="s">
        <v>9</v>
      </c>
      <c r="H7" s="10" t="s">
        <v>10</v>
      </c>
      <c r="I7" s="11" t="s">
        <v>11</v>
      </c>
      <c r="J7" s="12" t="s">
        <v>12</v>
      </c>
      <c r="K7" s="13" t="s">
        <v>13</v>
      </c>
      <c r="L7" s="14" t="s">
        <v>14</v>
      </c>
      <c r="M7" s="15" t="s">
        <v>15</v>
      </c>
      <c r="N7" s="16" t="s">
        <v>16</v>
      </c>
      <c r="O7" s="17" t="s">
        <v>17</v>
      </c>
      <c r="P7" s="18" t="s">
        <v>18</v>
      </c>
      <c r="Q7" s="19" t="s">
        <v>19</v>
      </c>
      <c r="R7" s="20" t="s">
        <v>20</v>
      </c>
      <c r="S7" s="21" t="s">
        <v>21</v>
      </c>
      <c r="T7" s="22" t="s">
        <v>22</v>
      </c>
      <c r="U7" s="23" t="s">
        <v>23</v>
      </c>
      <c r="V7" s="24" t="s">
        <v>24</v>
      </c>
      <c r="W7" s="25" t="s">
        <v>25</v>
      </c>
      <c r="X7" s="26" t="s">
        <v>26</v>
      </c>
      <c r="Y7" s="27" t="s">
        <v>27</v>
      </c>
      <c r="Z7" s="28" t="s">
        <v>28</v>
      </c>
      <c r="AA7" s="29" t="s">
        <v>29</v>
      </c>
      <c r="AB7" s="30" t="s">
        <v>30</v>
      </c>
      <c r="AC7" s="31" t="s">
        <v>31</v>
      </c>
      <c r="AD7" s="32" t="s">
        <v>32</v>
      </c>
      <c r="AE7" s="33" t="s">
        <v>33</v>
      </c>
      <c r="AF7" s="34" t="s">
        <v>34</v>
      </c>
      <c r="AG7" s="35" t="s">
        <v>35</v>
      </c>
      <c r="AH7" s="36" t="s">
        <v>36</v>
      </c>
      <c r="AI7" s="37" t="s">
        <v>37</v>
      </c>
      <c r="AJ7" s="38" t="s">
        <v>38</v>
      </c>
      <c r="AK7" s="39" t="s">
        <v>39</v>
      </c>
      <c r="AL7" s="40" t="s">
        <v>40</v>
      </c>
      <c r="AM7" s="41" t="s">
        <v>41</v>
      </c>
      <c r="AN7" s="42" t="s">
        <v>42</v>
      </c>
      <c r="AO7" s="43" t="s">
        <v>43</v>
      </c>
      <c r="AP7" s="44" t="s">
        <v>44</v>
      </c>
      <c r="AQ7" s="45" t="s">
        <v>45</v>
      </c>
      <c r="AR7" s="46" t="s">
        <v>46</v>
      </c>
      <c r="AS7" s="47" t="s">
        <v>47</v>
      </c>
      <c r="AT7" s="48" t="s">
        <v>48</v>
      </c>
      <c r="AU7" s="49" t="s">
        <v>49</v>
      </c>
      <c r="AV7" s="50" t="s">
        <v>50</v>
      </c>
      <c r="AW7" s="51" t="s">
        <v>51</v>
      </c>
      <c r="AX7" s="52" t="s">
        <v>52</v>
      </c>
      <c r="AY7" s="53" t="s">
        <v>53</v>
      </c>
      <c r="AZ7" s="54" t="s">
        <v>54</v>
      </c>
      <c r="BA7" s="55" t="s">
        <v>55</v>
      </c>
      <c r="BB7" s="56" t="s">
        <v>56</v>
      </c>
      <c r="BC7" s="57" t="s">
        <v>57</v>
      </c>
      <c r="BD7" s="58" t="s">
        <v>58</v>
      </c>
    </row>
    <row r="8" spans="2:57" x14ac:dyDescent="0.35">
      <c r="B8" s="59" t="s">
        <v>59</v>
      </c>
      <c r="C8" s="60" t="s">
        <v>60</v>
      </c>
      <c r="D8" s="61" t="s">
        <v>60</v>
      </c>
      <c r="E8" s="62" t="s">
        <v>60</v>
      </c>
      <c r="F8" s="63" t="s">
        <v>60</v>
      </c>
      <c r="G8" s="64" t="s">
        <v>60</v>
      </c>
      <c r="H8" s="65" t="s">
        <v>60</v>
      </c>
      <c r="I8" s="66" t="s">
        <v>60</v>
      </c>
      <c r="J8" s="67" t="s">
        <v>60</v>
      </c>
      <c r="K8" s="68" t="s">
        <v>60</v>
      </c>
      <c r="L8" s="69" t="s">
        <v>60</v>
      </c>
      <c r="M8" s="70" t="s">
        <v>60</v>
      </c>
      <c r="N8" s="71" t="s">
        <v>60</v>
      </c>
      <c r="O8" s="72" t="s">
        <v>60</v>
      </c>
      <c r="P8" s="73" t="s">
        <v>60</v>
      </c>
      <c r="Q8" s="74" t="s">
        <v>60</v>
      </c>
      <c r="R8" s="75" t="s">
        <v>60</v>
      </c>
      <c r="S8" s="76" t="s">
        <v>60</v>
      </c>
      <c r="T8" s="77" t="s">
        <v>60</v>
      </c>
      <c r="U8" s="78" t="s">
        <v>60</v>
      </c>
      <c r="V8" s="79" t="s">
        <v>60</v>
      </c>
      <c r="W8" s="80" t="s">
        <v>60</v>
      </c>
      <c r="X8" s="81" t="s">
        <v>60</v>
      </c>
      <c r="Y8" s="82" t="s">
        <v>60</v>
      </c>
      <c r="Z8" s="83" t="s">
        <v>60</v>
      </c>
      <c r="AA8" s="84" t="s">
        <v>60</v>
      </c>
      <c r="AB8" s="85" t="s">
        <v>60</v>
      </c>
      <c r="AC8" s="86" t="s">
        <v>60</v>
      </c>
      <c r="AD8" s="87" t="s">
        <v>60</v>
      </c>
      <c r="AE8" s="88" t="s">
        <v>60</v>
      </c>
      <c r="AF8" s="89" t="s">
        <v>60</v>
      </c>
      <c r="AG8" s="90" t="s">
        <v>60</v>
      </c>
      <c r="AH8" s="91" t="s">
        <v>60</v>
      </c>
      <c r="AI8" s="92" t="s">
        <v>60</v>
      </c>
      <c r="AJ8" s="93" t="s">
        <v>60</v>
      </c>
      <c r="AK8" s="94" t="s">
        <v>60</v>
      </c>
      <c r="AL8" s="95" t="s">
        <v>60</v>
      </c>
      <c r="AM8" s="96" t="s">
        <v>60</v>
      </c>
      <c r="AN8" s="97" t="s">
        <v>60</v>
      </c>
      <c r="AO8" s="98" t="s">
        <v>60</v>
      </c>
      <c r="AP8" s="99" t="s">
        <v>60</v>
      </c>
      <c r="AQ8" s="100" t="s">
        <v>60</v>
      </c>
      <c r="AR8" s="101" t="s">
        <v>60</v>
      </c>
      <c r="AS8" s="102" t="s">
        <v>60</v>
      </c>
      <c r="AT8" s="103" t="s">
        <v>60</v>
      </c>
      <c r="AU8" s="104" t="s">
        <v>60</v>
      </c>
      <c r="AV8" s="105" t="s">
        <v>60</v>
      </c>
      <c r="AW8" s="106" t="s">
        <v>60</v>
      </c>
      <c r="AX8" s="107" t="s">
        <v>60</v>
      </c>
      <c r="AY8" s="108" t="s">
        <v>60</v>
      </c>
      <c r="AZ8" s="109" t="s">
        <v>60</v>
      </c>
      <c r="BA8" s="110" t="s">
        <v>60</v>
      </c>
      <c r="BB8" s="111" t="s">
        <v>60</v>
      </c>
      <c r="BC8" s="112" t="s">
        <v>60</v>
      </c>
      <c r="BD8" s="113" t="s">
        <v>60</v>
      </c>
    </row>
    <row r="9" spans="2:57" x14ac:dyDescent="0.35">
      <c r="B9" s="114" t="s">
        <v>61</v>
      </c>
      <c r="C9" s="115" t="s">
        <v>60</v>
      </c>
      <c r="D9" s="116">
        <v>0.65560200000000002</v>
      </c>
      <c r="E9" s="117">
        <v>0.66078800000000004</v>
      </c>
      <c r="F9" s="118">
        <v>0.67650999999999994</v>
      </c>
      <c r="G9" s="119">
        <v>0.69177299999999997</v>
      </c>
      <c r="H9" s="120">
        <v>0.70976099999999998</v>
      </c>
      <c r="I9" s="121">
        <v>0.73892999999999998</v>
      </c>
      <c r="J9" s="122">
        <v>0.775671</v>
      </c>
      <c r="K9" s="123">
        <v>0.79437899999999995</v>
      </c>
      <c r="L9" s="124">
        <v>0.81104500000000002</v>
      </c>
      <c r="M9" s="125">
        <v>0.82612399999999997</v>
      </c>
      <c r="N9" s="126">
        <v>0.84623199999999998</v>
      </c>
      <c r="O9" s="127">
        <v>0.86346999999999996</v>
      </c>
      <c r="P9" s="128">
        <v>0.91158499999999998</v>
      </c>
      <c r="Q9" s="129">
        <v>0.96188099999999999</v>
      </c>
      <c r="R9" s="130">
        <v>0.99400200000000005</v>
      </c>
      <c r="S9" s="131">
        <v>1.016079</v>
      </c>
      <c r="T9" s="132">
        <v>1.0463709999999999</v>
      </c>
      <c r="U9" s="133">
        <v>1.046198</v>
      </c>
      <c r="V9" s="134">
        <v>1.0428219999999999</v>
      </c>
      <c r="W9" s="135">
        <v>1.036449</v>
      </c>
      <c r="X9" s="136">
        <v>1.025598</v>
      </c>
      <c r="Y9" s="137">
        <v>1.0173179999999999</v>
      </c>
      <c r="Z9" s="138">
        <v>1.014216</v>
      </c>
      <c r="AA9" s="139">
        <v>1.0068170000000001</v>
      </c>
      <c r="AB9" s="140">
        <v>0.99488299999999996</v>
      </c>
      <c r="AC9" s="141">
        <v>0.98541000000000001</v>
      </c>
      <c r="AD9" s="142">
        <v>0.981549</v>
      </c>
      <c r="AE9" s="143">
        <v>0.96939200000000003</v>
      </c>
      <c r="AF9" s="144">
        <v>0.96158200000000005</v>
      </c>
      <c r="AG9" s="145">
        <v>0.95272100000000004</v>
      </c>
      <c r="AH9" s="146">
        <v>0.93025100000000005</v>
      </c>
      <c r="AI9" s="147">
        <v>0.91167900000000002</v>
      </c>
      <c r="AJ9" s="148">
        <v>0.90067799999999998</v>
      </c>
      <c r="AK9" s="149">
        <v>0.92984199999999995</v>
      </c>
      <c r="AL9" s="150">
        <v>0.93510000000000004</v>
      </c>
      <c r="AM9" s="151">
        <v>0.91645799999999999</v>
      </c>
      <c r="AN9" s="152">
        <v>0.89469299999999996</v>
      </c>
      <c r="AO9" s="153">
        <v>0.88856999999999997</v>
      </c>
      <c r="AP9" s="154">
        <v>0.88187400000000005</v>
      </c>
      <c r="AQ9" s="155">
        <v>0.86299099999999995</v>
      </c>
      <c r="AR9" s="156">
        <v>0.85477999999999998</v>
      </c>
      <c r="AS9" s="157">
        <v>0.84136100000000003</v>
      </c>
      <c r="AT9" s="158">
        <v>0.84430099999999997</v>
      </c>
      <c r="AU9" s="159">
        <v>0.811643</v>
      </c>
      <c r="AV9" s="160">
        <v>0.80756499999999998</v>
      </c>
      <c r="AW9" s="161">
        <v>0.80869400000000002</v>
      </c>
      <c r="AX9" s="162">
        <v>0.78004399999999996</v>
      </c>
      <c r="AY9" s="163">
        <v>0.77010900000000004</v>
      </c>
      <c r="AZ9" s="164">
        <v>0.756166</v>
      </c>
      <c r="BA9" s="165">
        <v>0.70595399999999997</v>
      </c>
      <c r="BB9" s="166">
        <v>0.69305099999999997</v>
      </c>
      <c r="BC9" s="167">
        <v>0.68587200000000004</v>
      </c>
      <c r="BD9" s="168">
        <v>0.67413900000000004</v>
      </c>
    </row>
    <row r="10" spans="2:57" x14ac:dyDescent="0.35">
      <c r="B10" s="169" t="s">
        <v>62</v>
      </c>
      <c r="C10" s="170" t="s">
        <v>60</v>
      </c>
      <c r="D10" s="171">
        <v>0.18737000000000001</v>
      </c>
      <c r="E10" s="172">
        <v>0.191132</v>
      </c>
      <c r="F10" s="173">
        <v>0.19353300000000001</v>
      </c>
      <c r="G10" s="174">
        <v>0.20685100000000001</v>
      </c>
      <c r="H10" s="175">
        <v>0.22819600000000001</v>
      </c>
      <c r="I10" s="176">
        <v>0.24432000000000001</v>
      </c>
      <c r="J10" s="177">
        <v>0.27199600000000002</v>
      </c>
      <c r="K10" s="178">
        <v>0.30340099999999998</v>
      </c>
      <c r="L10" s="179">
        <v>0.322992</v>
      </c>
      <c r="M10" s="180">
        <v>0.34433000000000002</v>
      </c>
      <c r="N10" s="181">
        <v>0.38153999999999999</v>
      </c>
      <c r="O10" s="182">
        <v>0.41404299999999999</v>
      </c>
      <c r="P10" s="183">
        <v>0.45835199999999998</v>
      </c>
      <c r="Q10" s="184">
        <v>0.507664</v>
      </c>
      <c r="R10" s="185">
        <v>0.54271899999999995</v>
      </c>
      <c r="S10" s="186">
        <v>0.57434799999999997</v>
      </c>
      <c r="T10" s="187">
        <v>0.60516999999999999</v>
      </c>
      <c r="U10" s="188">
        <v>0.62605500000000003</v>
      </c>
      <c r="V10" s="189">
        <v>0.64493999999999996</v>
      </c>
      <c r="W10" s="190">
        <v>0.65907199999999999</v>
      </c>
      <c r="X10" s="191">
        <v>0.69192100000000001</v>
      </c>
      <c r="Y10" s="192">
        <v>0.720028</v>
      </c>
      <c r="Z10" s="193">
        <v>0.73473599999999994</v>
      </c>
      <c r="AA10" s="194">
        <v>0.745614</v>
      </c>
      <c r="AB10" s="195">
        <v>0.75588599999999995</v>
      </c>
      <c r="AC10" s="196">
        <v>0.77682600000000002</v>
      </c>
      <c r="AD10" s="197">
        <v>0.79796100000000003</v>
      </c>
      <c r="AE10" s="198">
        <v>0.80435500000000004</v>
      </c>
      <c r="AF10" s="199">
        <v>0.79983800000000005</v>
      </c>
      <c r="AG10" s="200">
        <v>0.80644700000000002</v>
      </c>
      <c r="AH10" s="201">
        <v>0.80525899999999995</v>
      </c>
      <c r="AI10" s="202">
        <v>0.81627499999999997</v>
      </c>
      <c r="AJ10" s="203">
        <v>0.82348900000000003</v>
      </c>
      <c r="AK10" s="204">
        <v>0.83341799999999999</v>
      </c>
      <c r="AL10" s="205">
        <v>0.85183900000000001</v>
      </c>
      <c r="AM10" s="206">
        <v>0.85513899999999998</v>
      </c>
      <c r="AN10" s="207">
        <v>0.822847</v>
      </c>
      <c r="AO10" s="208">
        <v>0.80919700000000006</v>
      </c>
      <c r="AP10" s="209">
        <v>0.783694</v>
      </c>
      <c r="AQ10" s="210">
        <v>0.77134499999999995</v>
      </c>
      <c r="AR10" s="211">
        <v>0.773262</v>
      </c>
      <c r="AS10" s="212">
        <v>0.758687</v>
      </c>
      <c r="AT10" s="213">
        <v>0.74773100000000003</v>
      </c>
      <c r="AU10" s="214">
        <v>0.73729900000000004</v>
      </c>
      <c r="AV10" s="215">
        <v>0.73964399999999997</v>
      </c>
      <c r="AW10" s="216">
        <v>0.73869399999999996</v>
      </c>
      <c r="AX10" s="217">
        <v>0.70054400000000006</v>
      </c>
      <c r="AY10" s="218">
        <v>0.68989500000000004</v>
      </c>
      <c r="AZ10" s="219">
        <v>0.68121900000000002</v>
      </c>
      <c r="BA10" s="220">
        <v>0.64729800000000004</v>
      </c>
      <c r="BB10" s="221">
        <v>0.63229100000000005</v>
      </c>
      <c r="BC10" s="222">
        <v>0.61742799999999998</v>
      </c>
      <c r="BD10" s="223">
        <v>0.59565500000000005</v>
      </c>
    </row>
    <row r="11" spans="2:57" x14ac:dyDescent="0.35">
      <c r="B11" s="224" t="s">
        <v>63</v>
      </c>
      <c r="C11" s="225" t="s">
        <v>60</v>
      </c>
      <c r="D11" s="226">
        <v>7.0228960000000002</v>
      </c>
      <c r="E11" s="227">
        <v>7.1107209999999998</v>
      </c>
      <c r="F11" s="228">
        <v>7.1921559999999998</v>
      </c>
      <c r="G11" s="229">
        <v>7.4106670000000001</v>
      </c>
      <c r="H11" s="230">
        <v>7.5720280000000004</v>
      </c>
      <c r="I11" s="231">
        <v>7.5458699999999999</v>
      </c>
      <c r="J11" s="232">
        <v>7.713031</v>
      </c>
      <c r="K11" s="233">
        <v>7.8550990000000001</v>
      </c>
      <c r="L11" s="234">
        <v>7.7983450000000003</v>
      </c>
      <c r="M11" s="235">
        <v>7.6115560000000002</v>
      </c>
      <c r="N11" s="236">
        <v>7.8973170000000001</v>
      </c>
      <c r="O11" s="237">
        <v>8.1438410000000001</v>
      </c>
      <c r="P11" s="238">
        <v>8.4760819999999999</v>
      </c>
      <c r="Q11" s="239">
        <v>8.7244810000000008</v>
      </c>
      <c r="R11" s="240">
        <v>8.9436169999999997</v>
      </c>
      <c r="S11" s="241">
        <v>9.120082</v>
      </c>
      <c r="T11" s="242">
        <v>8.8907969999999992</v>
      </c>
      <c r="U11" s="243">
        <v>9.3027840000000008</v>
      </c>
      <c r="V11" s="244">
        <v>9.4232870000000002</v>
      </c>
      <c r="W11" s="245">
        <v>9.5767070000000007</v>
      </c>
      <c r="X11" s="246">
        <v>9.5830059999999992</v>
      </c>
      <c r="Y11" s="247">
        <v>9.4745570000000008</v>
      </c>
      <c r="Z11" s="248">
        <v>9.2041869999999992</v>
      </c>
      <c r="AA11" s="249">
        <v>9.1972260000000006</v>
      </c>
      <c r="AB11" s="250">
        <v>8.9908850000000005</v>
      </c>
      <c r="AC11" s="251">
        <v>9.0758229999999998</v>
      </c>
      <c r="AD11" s="252">
        <v>8.9765979999999992</v>
      </c>
      <c r="AE11" s="253">
        <v>9.0580870000000004</v>
      </c>
      <c r="AF11" s="254">
        <v>9.3124190000000002</v>
      </c>
      <c r="AG11" s="255">
        <v>9.2837390000000006</v>
      </c>
      <c r="AH11" s="256">
        <v>9.0854029999999995</v>
      </c>
      <c r="AI11" s="257">
        <v>9.1743260000000006</v>
      </c>
      <c r="AJ11" s="258">
        <v>9.0567299999999999</v>
      </c>
      <c r="AK11" s="259">
        <v>9.1969770000000004</v>
      </c>
      <c r="AL11" s="260">
        <v>9.1253910000000005</v>
      </c>
      <c r="AM11" s="261">
        <v>9.0052040000000009</v>
      </c>
      <c r="AN11" s="262">
        <v>8.7801729999999996</v>
      </c>
      <c r="AO11" s="263">
        <v>8.9209150000000008</v>
      </c>
      <c r="AP11" s="264">
        <v>8.8592809999999993</v>
      </c>
      <c r="AQ11" s="265">
        <v>9.0841790000000007</v>
      </c>
      <c r="AR11" s="266">
        <v>9.1528109999999998</v>
      </c>
      <c r="AS11" s="267">
        <v>9.0827360000000006</v>
      </c>
      <c r="AT11" s="268">
        <v>9.0370849999999994</v>
      </c>
      <c r="AU11" s="269">
        <v>9.0293489999999998</v>
      </c>
      <c r="AV11" s="270">
        <v>9.2784580000000005</v>
      </c>
      <c r="AW11" s="271">
        <v>9.9325159999999997</v>
      </c>
      <c r="AX11" s="272">
        <v>10.0419</v>
      </c>
      <c r="AY11" s="273">
        <v>9.7498299999999993</v>
      </c>
      <c r="AZ11" s="274">
        <v>9.5839990000000004</v>
      </c>
      <c r="BA11" s="275">
        <v>9.4811519999999998</v>
      </c>
      <c r="BB11" s="276">
        <v>9.5883090000000006</v>
      </c>
      <c r="BC11" s="277">
        <v>8.9620300000000004</v>
      </c>
      <c r="BD11" s="278">
        <v>8.418336</v>
      </c>
    </row>
    <row r="12" spans="2:57" x14ac:dyDescent="0.35">
      <c r="B12" s="279" t="s">
        <v>64</v>
      </c>
      <c r="C12" s="280" t="s">
        <v>60</v>
      </c>
      <c r="D12" s="281">
        <v>0.18169299999999999</v>
      </c>
      <c r="E12" s="282">
        <v>0.18649499999999999</v>
      </c>
      <c r="F12" s="283">
        <v>0.193994</v>
      </c>
      <c r="G12" s="284">
        <v>0.205709</v>
      </c>
      <c r="H12" s="285">
        <v>0.21881900000000001</v>
      </c>
      <c r="I12" s="286">
        <v>0.233877</v>
      </c>
      <c r="J12" s="287">
        <v>0.25823200000000002</v>
      </c>
      <c r="K12" s="288">
        <v>0.29997600000000002</v>
      </c>
      <c r="L12" s="289">
        <v>0.338084</v>
      </c>
      <c r="M12" s="290">
        <v>0.365041</v>
      </c>
      <c r="N12" s="291">
        <v>0.37951000000000001</v>
      </c>
      <c r="O12" s="292">
        <v>0.38952700000000001</v>
      </c>
      <c r="P12" s="293">
        <v>0.41668899999999998</v>
      </c>
      <c r="Q12" s="294">
        <v>0.44863799999999998</v>
      </c>
      <c r="R12" s="295">
        <v>0.48006199999999999</v>
      </c>
      <c r="S12" s="296">
        <v>0.50534400000000002</v>
      </c>
      <c r="T12" s="297">
        <v>0.54925800000000002</v>
      </c>
      <c r="U12" s="298">
        <v>0.56786499999999995</v>
      </c>
      <c r="V12" s="299">
        <v>0.58107699999999995</v>
      </c>
      <c r="W12" s="300">
        <v>0.59771600000000003</v>
      </c>
      <c r="X12" s="301">
        <v>0.61835899999999999</v>
      </c>
      <c r="Y12" s="302">
        <v>0.63961299999999999</v>
      </c>
      <c r="Z12" s="303">
        <v>0.66732800000000003</v>
      </c>
      <c r="AA12" s="304">
        <v>0.681454</v>
      </c>
      <c r="AB12" s="305">
        <v>0.69309299999999996</v>
      </c>
      <c r="AC12" s="306">
        <v>0.71234699999999995</v>
      </c>
      <c r="AD12" s="307">
        <v>0.72251399999999999</v>
      </c>
      <c r="AE12" s="308">
        <v>0.72381399999999996</v>
      </c>
      <c r="AF12" s="309">
        <v>0.72382899999999994</v>
      </c>
      <c r="AG12" s="310">
        <v>0.73921000000000003</v>
      </c>
      <c r="AH12" s="311">
        <v>0.73977700000000002</v>
      </c>
      <c r="AI12" s="312">
        <v>0.74751800000000002</v>
      </c>
      <c r="AJ12" s="313">
        <v>0.74231199999999997</v>
      </c>
      <c r="AK12" s="314">
        <v>0.75922199999999995</v>
      </c>
      <c r="AL12" s="315">
        <v>0.76587300000000003</v>
      </c>
      <c r="AM12" s="316">
        <v>0.76950799999999997</v>
      </c>
      <c r="AN12" s="317">
        <v>0.73600200000000005</v>
      </c>
      <c r="AO12" s="318">
        <v>0.73224400000000001</v>
      </c>
      <c r="AP12" s="319">
        <v>0.72586200000000001</v>
      </c>
      <c r="AQ12" s="320">
        <v>0.71870199999999995</v>
      </c>
      <c r="AR12" s="321">
        <v>0.72704999999999997</v>
      </c>
      <c r="AS12" s="322">
        <v>0.71412900000000001</v>
      </c>
      <c r="AT12" s="323">
        <v>0.69497600000000004</v>
      </c>
      <c r="AU12" s="324">
        <v>0.67479999999999996</v>
      </c>
      <c r="AV12" s="325">
        <v>0.66235900000000003</v>
      </c>
      <c r="AW12" s="326">
        <v>0.66474</v>
      </c>
      <c r="AX12" s="327">
        <v>0.64264399999999999</v>
      </c>
      <c r="AY12" s="328">
        <v>0.63083900000000004</v>
      </c>
      <c r="AZ12" s="329">
        <v>0.63179799999999997</v>
      </c>
      <c r="BA12" s="330">
        <v>0.60413099999999997</v>
      </c>
      <c r="BB12" s="331">
        <v>0.60627399999999998</v>
      </c>
      <c r="BC12" s="332">
        <v>0.59096199999999999</v>
      </c>
      <c r="BD12" s="333">
        <v>0.57880799999999999</v>
      </c>
    </row>
    <row r="13" spans="2:57" x14ac:dyDescent="0.35">
      <c r="B13" s="334" t="s">
        <v>65</v>
      </c>
      <c r="C13" s="335" t="s">
        <v>60</v>
      </c>
      <c r="D13" s="336">
        <v>0.269731</v>
      </c>
      <c r="E13" s="337">
        <v>0.27721800000000002</v>
      </c>
      <c r="F13" s="338">
        <v>0.284833</v>
      </c>
      <c r="G13" s="339">
        <v>0.29275800000000002</v>
      </c>
      <c r="H13" s="340">
        <v>0.30903599999999998</v>
      </c>
      <c r="I13" s="341">
        <v>0.35572700000000002</v>
      </c>
      <c r="J13" s="342">
        <v>0.38812999999999998</v>
      </c>
      <c r="K13" s="343">
        <v>0.41552699999999998</v>
      </c>
      <c r="L13" s="344">
        <v>0.43269999999999997</v>
      </c>
      <c r="M13" s="345">
        <v>0.45575399999999999</v>
      </c>
      <c r="N13" s="346">
        <v>0.50035799999999997</v>
      </c>
      <c r="O13" s="347">
        <v>0.50998900000000003</v>
      </c>
      <c r="P13" s="348">
        <v>0.51594799999999996</v>
      </c>
      <c r="Q13" s="349">
        <v>0.52193599999999996</v>
      </c>
      <c r="R13" s="350">
        <v>0.52910100000000004</v>
      </c>
      <c r="S13" s="351">
        <v>0.54115000000000002</v>
      </c>
      <c r="T13" s="352">
        <v>0.55346399999999996</v>
      </c>
      <c r="U13" s="353">
        <v>0.56949300000000003</v>
      </c>
      <c r="V13" s="354">
        <v>0.58382699999999998</v>
      </c>
      <c r="W13" s="355">
        <v>0.60638599999999998</v>
      </c>
      <c r="X13" s="356">
        <v>0.630602</v>
      </c>
      <c r="Y13" s="357">
        <v>0.64912899999999996</v>
      </c>
      <c r="Z13" s="358">
        <v>0.65574200000000005</v>
      </c>
      <c r="AA13" s="359">
        <v>0.65806600000000004</v>
      </c>
      <c r="AB13" s="360">
        <v>0.65328600000000003</v>
      </c>
      <c r="AC13" s="361">
        <v>0.71338299999999999</v>
      </c>
      <c r="AD13" s="362">
        <v>0.71310899999999999</v>
      </c>
      <c r="AE13" s="363">
        <v>0.70880299999999996</v>
      </c>
      <c r="AF13" s="364">
        <v>0.72071799999999997</v>
      </c>
      <c r="AG13" s="365">
        <v>0.72581899999999999</v>
      </c>
      <c r="AH13" s="366">
        <v>0.70452199999999998</v>
      </c>
      <c r="AI13" s="367">
        <v>0.69447700000000001</v>
      </c>
      <c r="AJ13" s="368">
        <v>0.68987699999999996</v>
      </c>
      <c r="AK13" s="369">
        <v>0.69584000000000001</v>
      </c>
      <c r="AL13" s="370">
        <v>0.68781999999999999</v>
      </c>
      <c r="AM13" s="371">
        <v>0.707619</v>
      </c>
      <c r="AN13" s="372">
        <v>0.696492</v>
      </c>
      <c r="AO13" s="373">
        <v>0.70907699999999996</v>
      </c>
      <c r="AP13" s="374">
        <v>0.70169099999999995</v>
      </c>
      <c r="AQ13" s="375">
        <v>0.710094</v>
      </c>
      <c r="AR13" s="376">
        <v>0.70236399999999999</v>
      </c>
      <c r="AS13" s="377">
        <v>0.70605200000000001</v>
      </c>
      <c r="AT13" s="378">
        <v>0.70163399999999998</v>
      </c>
      <c r="AU13" s="379">
        <v>0.69524799999999998</v>
      </c>
      <c r="AV13" s="380">
        <v>0.69844399999999995</v>
      </c>
      <c r="AW13" s="381">
        <v>0.69255100000000003</v>
      </c>
      <c r="AX13" s="382">
        <v>0.68860299999999997</v>
      </c>
      <c r="AY13" s="383">
        <v>0.68460100000000002</v>
      </c>
      <c r="AZ13" s="384">
        <v>0.68771400000000005</v>
      </c>
      <c r="BA13" s="385">
        <v>0.66966499999999995</v>
      </c>
      <c r="BB13" s="386">
        <v>0.65344500000000005</v>
      </c>
      <c r="BC13" s="387">
        <v>0.644845</v>
      </c>
      <c r="BD13" s="388">
        <v>0.651254</v>
      </c>
    </row>
    <row r="14" spans="2:57" x14ac:dyDescent="0.35">
      <c r="B14" s="389" t="s">
        <v>66</v>
      </c>
      <c r="C14" s="390" t="s">
        <v>60</v>
      </c>
      <c r="D14" s="391">
        <v>1</v>
      </c>
      <c r="E14" s="392">
        <v>1</v>
      </c>
      <c r="F14" s="393">
        <v>1</v>
      </c>
      <c r="G14" s="394">
        <v>1</v>
      </c>
      <c r="H14" s="395">
        <v>1</v>
      </c>
      <c r="I14" s="396">
        <v>1</v>
      </c>
      <c r="J14" s="397">
        <v>1</v>
      </c>
      <c r="K14" s="398">
        <v>1</v>
      </c>
      <c r="L14" s="399">
        <v>1</v>
      </c>
      <c r="M14" s="400">
        <v>1</v>
      </c>
      <c r="N14" s="401">
        <v>1</v>
      </c>
      <c r="O14" s="402">
        <v>1</v>
      </c>
      <c r="P14" s="403">
        <v>1</v>
      </c>
      <c r="Q14" s="404">
        <v>1</v>
      </c>
      <c r="R14" s="405">
        <v>1</v>
      </c>
      <c r="S14" s="406">
        <v>1</v>
      </c>
      <c r="T14" s="407">
        <v>1</v>
      </c>
      <c r="U14" s="408">
        <v>1</v>
      </c>
      <c r="V14" s="409">
        <v>1</v>
      </c>
      <c r="W14" s="410">
        <v>1</v>
      </c>
      <c r="X14" s="411">
        <v>1</v>
      </c>
      <c r="Y14" s="412">
        <v>1</v>
      </c>
      <c r="Z14" s="413">
        <v>1</v>
      </c>
      <c r="AA14" s="414">
        <v>1</v>
      </c>
      <c r="AB14" s="415">
        <v>1</v>
      </c>
      <c r="AC14" s="416">
        <v>1</v>
      </c>
      <c r="AD14" s="417">
        <v>1</v>
      </c>
      <c r="AE14" s="418">
        <v>1</v>
      </c>
      <c r="AF14" s="419">
        <v>1</v>
      </c>
      <c r="AG14" s="420">
        <v>1</v>
      </c>
      <c r="AH14" s="421">
        <v>1</v>
      </c>
      <c r="AI14" s="422">
        <v>1</v>
      </c>
      <c r="AJ14" s="423">
        <v>1</v>
      </c>
      <c r="AK14" s="424">
        <v>1</v>
      </c>
      <c r="AL14" s="425">
        <v>1</v>
      </c>
      <c r="AM14" s="426">
        <v>1</v>
      </c>
      <c r="AN14" s="427">
        <v>1</v>
      </c>
      <c r="AO14" s="428">
        <v>1</v>
      </c>
      <c r="AP14" s="429">
        <v>1</v>
      </c>
      <c r="AQ14" s="430">
        <v>1</v>
      </c>
      <c r="AR14" s="431">
        <v>1</v>
      </c>
      <c r="AS14" s="432">
        <v>1</v>
      </c>
      <c r="AT14" s="433">
        <v>1</v>
      </c>
      <c r="AU14" s="434">
        <v>1</v>
      </c>
      <c r="AV14" s="435">
        <v>1</v>
      </c>
      <c r="AW14" s="436">
        <v>1</v>
      </c>
      <c r="AX14" s="437">
        <v>1</v>
      </c>
      <c r="AY14" s="438">
        <v>1</v>
      </c>
      <c r="AZ14" s="439">
        <v>1</v>
      </c>
      <c r="BA14" s="440">
        <v>1</v>
      </c>
      <c r="BB14" s="441">
        <v>1</v>
      </c>
      <c r="BC14" s="442">
        <v>1</v>
      </c>
      <c r="BD14" s="443">
        <v>1</v>
      </c>
    </row>
    <row r="16" spans="2:57" x14ac:dyDescent="0.35">
      <c r="B16" s="444" t="s">
        <v>67</v>
      </c>
      <c r="BE16" s="445" t="s">
        <v>0</v>
      </c>
    </row>
  </sheetData>
  <mergeCells count="1">
    <mergeCell ref="B7:C7"/>
  </mergeCells>
  <hyperlinks>
    <hyperlink ref="B16" r:id="rId1" xr:uid="{00000000-0004-0000-0000-000000000000}"/>
    <hyperlink ref="BE16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364-7911-490D-97A8-66DF6D98C9F6}">
  <dimension ref="B1:R221"/>
  <sheetViews>
    <sheetView tabSelected="1" zoomScale="70" workbookViewId="0">
      <selection activeCell="Q3" sqref="Q3"/>
    </sheetView>
  </sheetViews>
  <sheetFormatPr baseColWidth="10" defaultRowHeight="14.5" x14ac:dyDescent="0.35"/>
  <sheetData>
    <row r="1" spans="2:18" x14ac:dyDescent="0.35">
      <c r="M1">
        <v>3</v>
      </c>
      <c r="N1">
        <v>4</v>
      </c>
      <c r="O1">
        <v>5</v>
      </c>
      <c r="P1">
        <v>6</v>
      </c>
      <c r="Q1">
        <v>7</v>
      </c>
      <c r="R1">
        <v>8</v>
      </c>
    </row>
    <row r="2" spans="2:18" ht="29" x14ac:dyDescent="0.35">
      <c r="B2" s="448" t="s">
        <v>5</v>
      </c>
      <c r="C2" s="451"/>
      <c r="D2" s="59" t="s">
        <v>59</v>
      </c>
      <c r="E2" s="114" t="s">
        <v>61</v>
      </c>
      <c r="F2" s="169" t="s">
        <v>62</v>
      </c>
      <c r="G2" s="224" t="s">
        <v>63</v>
      </c>
      <c r="H2" s="279" t="s">
        <v>64</v>
      </c>
      <c r="I2" s="334" t="s">
        <v>65</v>
      </c>
      <c r="J2" s="389" t="s">
        <v>66</v>
      </c>
      <c r="M2" s="114" t="s">
        <v>61</v>
      </c>
      <c r="N2" s="169" t="s">
        <v>62</v>
      </c>
      <c r="O2" s="224" t="s">
        <v>63</v>
      </c>
      <c r="P2" s="279" t="s">
        <v>64</v>
      </c>
      <c r="Q2" s="334" t="s">
        <v>65</v>
      </c>
      <c r="R2" s="389" t="s">
        <v>66</v>
      </c>
    </row>
    <row r="3" spans="2:18" x14ac:dyDescent="0.35">
      <c r="B3" s="449" t="s">
        <v>5</v>
      </c>
      <c r="C3" s="452"/>
      <c r="D3" s="60" t="s">
        <v>60</v>
      </c>
      <c r="E3" s="115" t="s">
        <v>60</v>
      </c>
      <c r="F3" s="170" t="s">
        <v>60</v>
      </c>
      <c r="G3" s="225" t="s">
        <v>60</v>
      </c>
      <c r="H3" s="280" t="s">
        <v>60</v>
      </c>
      <c r="I3" s="335" t="s">
        <v>60</v>
      </c>
      <c r="J3" s="390" t="s">
        <v>60</v>
      </c>
      <c r="L3" s="450">
        <v>25569</v>
      </c>
      <c r="M3">
        <f>VLOOKUP($L3,$C:$J,M$1,FALSE)</f>
        <v>0.65560200000000002</v>
      </c>
      <c r="N3">
        <f t="shared" ref="N3:R3" si="0">VLOOKUP($L3,$C:$J,N$1,FALSE)</f>
        <v>0.18737000000000001</v>
      </c>
      <c r="O3">
        <f t="shared" si="0"/>
        <v>7.0228960000000002</v>
      </c>
      <c r="P3">
        <f t="shared" si="0"/>
        <v>0.18169299999999999</v>
      </c>
      <c r="Q3">
        <f t="shared" si="0"/>
        <v>0.269731</v>
      </c>
      <c r="R3">
        <f t="shared" si="0"/>
        <v>1</v>
      </c>
    </row>
    <row r="4" spans="2:18" x14ac:dyDescent="0.35">
      <c r="B4" s="6" t="s">
        <v>6</v>
      </c>
      <c r="C4" s="453">
        <f>DATE(B4,1,1)</f>
        <v>25569</v>
      </c>
      <c r="D4" s="61" t="s">
        <v>60</v>
      </c>
      <c r="E4" s="116">
        <v>0.65560200000000002</v>
      </c>
      <c r="F4" s="171">
        <v>0.18737000000000001</v>
      </c>
      <c r="G4" s="226">
        <v>7.0228960000000002</v>
      </c>
      <c r="H4" s="281">
        <v>0.18169299999999999</v>
      </c>
      <c r="I4" s="336">
        <v>0.269731</v>
      </c>
      <c r="J4" s="391">
        <v>1</v>
      </c>
      <c r="L4" s="450">
        <v>25659</v>
      </c>
      <c r="M4">
        <f>M3+(M7-M3)/4</f>
        <v>0.65689850000000005</v>
      </c>
      <c r="N4">
        <f t="shared" ref="N4:R4" si="1">N3+(N7-N3)/4</f>
        <v>0.18831049999999999</v>
      </c>
      <c r="O4">
        <f t="shared" si="1"/>
        <v>7.0448522499999999</v>
      </c>
      <c r="P4">
        <f t="shared" si="1"/>
        <v>0.18289349999999999</v>
      </c>
      <c r="Q4">
        <f t="shared" si="1"/>
        <v>0.27160275</v>
      </c>
      <c r="R4">
        <f t="shared" si="1"/>
        <v>1</v>
      </c>
    </row>
    <row r="5" spans="2:18" x14ac:dyDescent="0.35">
      <c r="B5" s="7" t="s">
        <v>7</v>
      </c>
      <c r="C5" s="453">
        <f t="shared" ref="C5:C56" si="2">DATE(B5,1,1)</f>
        <v>25934</v>
      </c>
      <c r="D5" s="62" t="s">
        <v>60</v>
      </c>
      <c r="E5" s="117">
        <v>0.66078800000000004</v>
      </c>
      <c r="F5" s="172">
        <v>0.191132</v>
      </c>
      <c r="G5" s="227">
        <v>7.1107209999999998</v>
      </c>
      <c r="H5" s="282">
        <v>0.18649499999999999</v>
      </c>
      <c r="I5" s="337">
        <v>0.27721800000000002</v>
      </c>
      <c r="J5" s="392">
        <v>1</v>
      </c>
      <c r="L5" s="450">
        <v>25750</v>
      </c>
      <c r="M5">
        <f>M3+(M7-M3)/2</f>
        <v>0.65819500000000009</v>
      </c>
      <c r="N5">
        <f t="shared" ref="N5:Q5" si="3">N3+(N7-N3)/2</f>
        <v>0.189251</v>
      </c>
      <c r="O5">
        <f t="shared" si="3"/>
        <v>7.0668085000000005</v>
      </c>
      <c r="P5">
        <f t="shared" si="3"/>
        <v>0.18409399999999998</v>
      </c>
      <c r="Q5">
        <f t="shared" si="3"/>
        <v>0.27347450000000001</v>
      </c>
      <c r="R5">
        <f t="shared" ref="R5" si="4">R3+(R7-R3)/2</f>
        <v>1</v>
      </c>
    </row>
    <row r="6" spans="2:18" x14ac:dyDescent="0.35">
      <c r="B6" s="8" t="s">
        <v>8</v>
      </c>
      <c r="C6" s="453">
        <f t="shared" si="2"/>
        <v>26299</v>
      </c>
      <c r="D6" s="63" t="s">
        <v>60</v>
      </c>
      <c r="E6" s="118">
        <v>0.67650999999999994</v>
      </c>
      <c r="F6" s="173">
        <v>0.19353300000000001</v>
      </c>
      <c r="G6" s="228">
        <v>7.1921559999999998</v>
      </c>
      <c r="H6" s="283">
        <v>0.193994</v>
      </c>
      <c r="I6" s="338">
        <v>0.284833</v>
      </c>
      <c r="J6" s="393">
        <v>1</v>
      </c>
      <c r="L6" s="450">
        <v>25842</v>
      </c>
      <c r="M6">
        <f>M3+(M7-M3)*3/4</f>
        <v>0.65949150000000001</v>
      </c>
      <c r="N6">
        <f t="shared" ref="N6:R6" si="5">N3+(N7-N3)*3/4</f>
        <v>0.19019150000000001</v>
      </c>
      <c r="O6">
        <f t="shared" si="5"/>
        <v>7.0887647500000002</v>
      </c>
      <c r="P6">
        <f t="shared" si="5"/>
        <v>0.1852945</v>
      </c>
      <c r="Q6">
        <f t="shared" si="5"/>
        <v>0.27534625000000001</v>
      </c>
      <c r="R6">
        <f t="shared" si="5"/>
        <v>1</v>
      </c>
    </row>
    <row r="7" spans="2:18" x14ac:dyDescent="0.35">
      <c r="B7" s="9" t="s">
        <v>9</v>
      </c>
      <c r="C7" s="453">
        <f t="shared" si="2"/>
        <v>26665</v>
      </c>
      <c r="D7" s="64" t="s">
        <v>60</v>
      </c>
      <c r="E7" s="119">
        <v>0.69177299999999997</v>
      </c>
      <c r="F7" s="174">
        <v>0.20685100000000001</v>
      </c>
      <c r="G7" s="229">
        <v>7.4106670000000001</v>
      </c>
      <c r="H7" s="284">
        <v>0.205709</v>
      </c>
      <c r="I7" s="339">
        <v>0.29275800000000002</v>
      </c>
      <c r="J7" s="394">
        <v>1</v>
      </c>
      <c r="L7" s="450">
        <v>25934</v>
      </c>
      <c r="M7">
        <f>VLOOKUP($L7,$C:$J,M$1,FALSE)</f>
        <v>0.66078800000000004</v>
      </c>
      <c r="N7">
        <f t="shared" ref="N7:R7" si="6">VLOOKUP($L7,$C:$J,N$1,FALSE)</f>
        <v>0.191132</v>
      </c>
      <c r="O7">
        <f t="shared" si="6"/>
        <v>7.1107209999999998</v>
      </c>
      <c r="P7">
        <f t="shared" si="6"/>
        <v>0.18649499999999999</v>
      </c>
      <c r="Q7">
        <f t="shared" si="6"/>
        <v>0.27721800000000002</v>
      </c>
      <c r="R7">
        <f t="shared" si="6"/>
        <v>1</v>
      </c>
    </row>
    <row r="8" spans="2:18" x14ac:dyDescent="0.35">
      <c r="B8" s="10" t="s">
        <v>10</v>
      </c>
      <c r="C8" s="453">
        <f t="shared" si="2"/>
        <v>27030</v>
      </c>
      <c r="D8" s="65" t="s">
        <v>60</v>
      </c>
      <c r="E8" s="120">
        <v>0.70976099999999998</v>
      </c>
      <c r="F8" s="175">
        <v>0.22819600000000001</v>
      </c>
      <c r="G8" s="230">
        <v>7.5720280000000004</v>
      </c>
      <c r="H8" s="285">
        <v>0.21881900000000001</v>
      </c>
      <c r="I8" s="340">
        <v>0.30903599999999998</v>
      </c>
      <c r="J8" s="395">
        <v>1</v>
      </c>
      <c r="L8" s="450">
        <v>26024</v>
      </c>
      <c r="M8">
        <f>M7+(M11-M7)/4</f>
        <v>0.66471849999999999</v>
      </c>
      <c r="N8">
        <f t="shared" ref="N8:R8" si="7">N7+(N11-N7)/4</f>
        <v>0.19173224999999999</v>
      </c>
      <c r="O8">
        <f t="shared" si="7"/>
        <v>7.1310797499999996</v>
      </c>
      <c r="P8">
        <f t="shared" si="7"/>
        <v>0.18836975</v>
      </c>
      <c r="Q8">
        <f t="shared" si="7"/>
        <v>0.27912175</v>
      </c>
      <c r="R8">
        <f t="shared" si="7"/>
        <v>1</v>
      </c>
    </row>
    <row r="9" spans="2:18" x14ac:dyDescent="0.35">
      <c r="B9" s="11" t="s">
        <v>11</v>
      </c>
      <c r="C9" s="453">
        <f t="shared" si="2"/>
        <v>27395</v>
      </c>
      <c r="D9" s="66" t="s">
        <v>60</v>
      </c>
      <c r="E9" s="121">
        <v>0.73892999999999998</v>
      </c>
      <c r="F9" s="176">
        <v>0.24432000000000001</v>
      </c>
      <c r="G9" s="231">
        <v>7.5458699999999999</v>
      </c>
      <c r="H9" s="286">
        <v>0.233877</v>
      </c>
      <c r="I9" s="341">
        <v>0.35572700000000002</v>
      </c>
      <c r="J9" s="396">
        <v>1</v>
      </c>
      <c r="L9" s="450">
        <v>26115</v>
      </c>
      <c r="M9">
        <f>M7+(M11-M7)/2</f>
        <v>0.66864900000000005</v>
      </c>
      <c r="N9">
        <f t="shared" ref="N9:Q9" si="8">N7+(N11-N7)/2</f>
        <v>0.19233250000000002</v>
      </c>
      <c r="O9">
        <f t="shared" si="8"/>
        <v>7.1514384999999994</v>
      </c>
      <c r="P9">
        <f t="shared" si="8"/>
        <v>0.19024449999999998</v>
      </c>
      <c r="Q9">
        <f t="shared" si="8"/>
        <v>0.28102550000000004</v>
      </c>
      <c r="R9">
        <f t="shared" ref="R9" si="9">R7+(R11-R7)/2</f>
        <v>1</v>
      </c>
    </row>
    <row r="10" spans="2:18" x14ac:dyDescent="0.35">
      <c r="B10" s="12" t="s">
        <v>12</v>
      </c>
      <c r="C10" s="453">
        <f t="shared" si="2"/>
        <v>27760</v>
      </c>
      <c r="D10" s="67" t="s">
        <v>60</v>
      </c>
      <c r="E10" s="122">
        <v>0.775671</v>
      </c>
      <c r="F10" s="177">
        <v>0.27199600000000002</v>
      </c>
      <c r="G10" s="232">
        <v>7.713031</v>
      </c>
      <c r="H10" s="287">
        <v>0.25823200000000002</v>
      </c>
      <c r="I10" s="342">
        <v>0.38812999999999998</v>
      </c>
      <c r="J10" s="397">
        <v>1</v>
      </c>
      <c r="L10" s="450">
        <v>26207</v>
      </c>
      <c r="M10">
        <f>M7+(M11-M7)*3/4</f>
        <v>0.6725795</v>
      </c>
      <c r="N10">
        <f t="shared" ref="N10:R10" si="10">N7+(N11-N7)*3/4</f>
        <v>0.19293275000000001</v>
      </c>
      <c r="O10">
        <f t="shared" si="10"/>
        <v>7.17179725</v>
      </c>
      <c r="P10">
        <f t="shared" si="10"/>
        <v>0.19211924999999999</v>
      </c>
      <c r="Q10">
        <f t="shared" si="10"/>
        <v>0.28292925000000002</v>
      </c>
      <c r="R10">
        <f t="shared" si="10"/>
        <v>1</v>
      </c>
    </row>
    <row r="11" spans="2:18" x14ac:dyDescent="0.35">
      <c r="B11" s="13" t="s">
        <v>13</v>
      </c>
      <c r="C11" s="453">
        <f t="shared" si="2"/>
        <v>28126</v>
      </c>
      <c r="D11" s="68" t="s">
        <v>60</v>
      </c>
      <c r="E11" s="123">
        <v>0.79437899999999995</v>
      </c>
      <c r="F11" s="178">
        <v>0.30340099999999998</v>
      </c>
      <c r="G11" s="233">
        <v>7.8550990000000001</v>
      </c>
      <c r="H11" s="288">
        <v>0.29997600000000002</v>
      </c>
      <c r="I11" s="343">
        <v>0.41552699999999998</v>
      </c>
      <c r="J11" s="398">
        <v>1</v>
      </c>
      <c r="L11" s="450">
        <v>26299</v>
      </c>
      <c r="M11">
        <f>VLOOKUP($L11,$C:$J,M$1,FALSE)</f>
        <v>0.67650999999999994</v>
      </c>
      <c r="N11">
        <f t="shared" ref="N11:R11" si="11">VLOOKUP($L11,$C:$J,N$1,FALSE)</f>
        <v>0.19353300000000001</v>
      </c>
      <c r="O11">
        <f t="shared" si="11"/>
        <v>7.1921559999999998</v>
      </c>
      <c r="P11">
        <f t="shared" si="11"/>
        <v>0.193994</v>
      </c>
      <c r="Q11">
        <f t="shared" si="11"/>
        <v>0.284833</v>
      </c>
      <c r="R11">
        <f t="shared" si="11"/>
        <v>1</v>
      </c>
    </row>
    <row r="12" spans="2:18" x14ac:dyDescent="0.35">
      <c r="B12" s="14" t="s">
        <v>14</v>
      </c>
      <c r="C12" s="453">
        <f t="shared" si="2"/>
        <v>28491</v>
      </c>
      <c r="D12" s="69" t="s">
        <v>60</v>
      </c>
      <c r="E12" s="124">
        <v>0.81104500000000002</v>
      </c>
      <c r="F12" s="179">
        <v>0.322992</v>
      </c>
      <c r="G12" s="234">
        <v>7.7983450000000003</v>
      </c>
      <c r="H12" s="289">
        <v>0.338084</v>
      </c>
      <c r="I12" s="344">
        <v>0.43269999999999997</v>
      </c>
      <c r="J12" s="399">
        <v>1</v>
      </c>
      <c r="L12" s="450">
        <v>26390</v>
      </c>
      <c r="M12">
        <f>M11+(M15-M11)/4</f>
        <v>0.68032574999999995</v>
      </c>
      <c r="N12">
        <f t="shared" ref="N12:R12" si="12">N11+(N15-N11)/4</f>
        <v>0.1968625</v>
      </c>
      <c r="O12">
        <f t="shared" si="12"/>
        <v>7.2467837499999996</v>
      </c>
      <c r="P12">
        <f t="shared" si="12"/>
        <v>0.19692275000000001</v>
      </c>
      <c r="Q12">
        <f t="shared" si="12"/>
        <v>0.28681424999999999</v>
      </c>
      <c r="R12">
        <f t="shared" si="12"/>
        <v>1</v>
      </c>
    </row>
    <row r="13" spans="2:18" x14ac:dyDescent="0.35">
      <c r="B13" s="15" t="s">
        <v>15</v>
      </c>
      <c r="C13" s="453">
        <f t="shared" si="2"/>
        <v>28856</v>
      </c>
      <c r="D13" s="70" t="s">
        <v>60</v>
      </c>
      <c r="E13" s="125">
        <v>0.82612399999999997</v>
      </c>
      <c r="F13" s="180">
        <v>0.34433000000000002</v>
      </c>
      <c r="G13" s="235">
        <v>7.6115560000000002</v>
      </c>
      <c r="H13" s="290">
        <v>0.365041</v>
      </c>
      <c r="I13" s="345">
        <v>0.45575399999999999</v>
      </c>
      <c r="J13" s="400">
        <v>1</v>
      </c>
      <c r="L13" s="450">
        <v>26481</v>
      </c>
      <c r="M13">
        <f>M11+(M15-M11)/2</f>
        <v>0.68414149999999996</v>
      </c>
      <c r="N13">
        <f t="shared" ref="N13:Q13" si="13">N11+(N15-N11)/2</f>
        <v>0.20019200000000001</v>
      </c>
      <c r="O13">
        <f t="shared" si="13"/>
        <v>7.3014115000000004</v>
      </c>
      <c r="P13">
        <f t="shared" si="13"/>
        <v>0.19985150000000002</v>
      </c>
      <c r="Q13">
        <f t="shared" si="13"/>
        <v>0.28879549999999998</v>
      </c>
      <c r="R13">
        <f t="shared" ref="R13" si="14">R11+(R15-R11)/2</f>
        <v>1</v>
      </c>
    </row>
    <row r="14" spans="2:18" x14ac:dyDescent="0.35">
      <c r="B14" s="16" t="s">
        <v>16</v>
      </c>
      <c r="C14" s="453">
        <f t="shared" si="2"/>
        <v>29221</v>
      </c>
      <c r="D14" s="71" t="s">
        <v>60</v>
      </c>
      <c r="E14" s="126">
        <v>0.84623199999999998</v>
      </c>
      <c r="F14" s="181">
        <v>0.38153999999999999</v>
      </c>
      <c r="G14" s="236">
        <v>7.8973170000000001</v>
      </c>
      <c r="H14" s="291">
        <v>0.37951000000000001</v>
      </c>
      <c r="I14" s="346">
        <v>0.50035799999999997</v>
      </c>
      <c r="J14" s="401">
        <v>1</v>
      </c>
      <c r="L14" s="450">
        <v>26573</v>
      </c>
      <c r="M14">
        <f>M11+(M15-M11)*3/4</f>
        <v>0.68795724999999996</v>
      </c>
      <c r="N14">
        <f t="shared" ref="N14:R14" si="15">N11+(N15-N11)*3/4</f>
        <v>0.20352150000000002</v>
      </c>
      <c r="O14">
        <f t="shared" si="15"/>
        <v>7.3560392500000003</v>
      </c>
      <c r="P14">
        <f t="shared" si="15"/>
        <v>0.20278025</v>
      </c>
      <c r="Q14">
        <f t="shared" si="15"/>
        <v>0.29077675000000003</v>
      </c>
      <c r="R14">
        <f t="shared" si="15"/>
        <v>1</v>
      </c>
    </row>
    <row r="15" spans="2:18" x14ac:dyDescent="0.35">
      <c r="B15" s="17" t="s">
        <v>17</v>
      </c>
      <c r="C15" s="453">
        <f t="shared" si="2"/>
        <v>29587</v>
      </c>
      <c r="D15" s="72" t="s">
        <v>60</v>
      </c>
      <c r="E15" s="127">
        <v>0.86346999999999996</v>
      </c>
      <c r="F15" s="182">
        <v>0.41404299999999999</v>
      </c>
      <c r="G15" s="237">
        <v>8.1438410000000001</v>
      </c>
      <c r="H15" s="292">
        <v>0.38952700000000001</v>
      </c>
      <c r="I15" s="347">
        <v>0.50998900000000003</v>
      </c>
      <c r="J15" s="402">
        <v>1</v>
      </c>
      <c r="L15" s="450">
        <v>26665</v>
      </c>
      <c r="M15">
        <f>VLOOKUP($L15,$C:$J,M$1,FALSE)</f>
        <v>0.69177299999999997</v>
      </c>
      <c r="N15">
        <f t="shared" ref="N15:R15" si="16">VLOOKUP($L15,$C:$J,N$1,FALSE)</f>
        <v>0.20685100000000001</v>
      </c>
      <c r="O15">
        <f t="shared" si="16"/>
        <v>7.4106670000000001</v>
      </c>
      <c r="P15">
        <f t="shared" si="16"/>
        <v>0.205709</v>
      </c>
      <c r="Q15">
        <f t="shared" si="16"/>
        <v>0.29275800000000002</v>
      </c>
      <c r="R15">
        <f t="shared" si="16"/>
        <v>1</v>
      </c>
    </row>
    <row r="16" spans="2:18" x14ac:dyDescent="0.35">
      <c r="B16" s="18" t="s">
        <v>18</v>
      </c>
      <c r="C16" s="453">
        <f t="shared" si="2"/>
        <v>29952</v>
      </c>
      <c r="D16" s="73" t="s">
        <v>60</v>
      </c>
      <c r="E16" s="128">
        <v>0.91158499999999998</v>
      </c>
      <c r="F16" s="183">
        <v>0.45835199999999998</v>
      </c>
      <c r="G16" s="238">
        <v>8.4760819999999999</v>
      </c>
      <c r="H16" s="293">
        <v>0.41668899999999998</v>
      </c>
      <c r="I16" s="348">
        <v>0.51594799999999996</v>
      </c>
      <c r="J16" s="403">
        <v>1</v>
      </c>
      <c r="L16" s="450">
        <v>26755</v>
      </c>
      <c r="M16">
        <f>M15+(M19-M15)/4</f>
        <v>0.69626999999999994</v>
      </c>
      <c r="N16">
        <f t="shared" ref="N16:R16" si="17">N15+(N19-N15)/4</f>
        <v>0.21218724999999999</v>
      </c>
      <c r="O16">
        <f t="shared" si="17"/>
        <v>7.45100725</v>
      </c>
      <c r="P16">
        <f t="shared" si="17"/>
        <v>0.20898650000000002</v>
      </c>
      <c r="Q16">
        <f t="shared" si="17"/>
        <v>0.29682750000000002</v>
      </c>
      <c r="R16">
        <f t="shared" si="17"/>
        <v>1</v>
      </c>
    </row>
    <row r="17" spans="2:18" x14ac:dyDescent="0.35">
      <c r="B17" s="19" t="s">
        <v>19</v>
      </c>
      <c r="C17" s="453">
        <f t="shared" si="2"/>
        <v>30317</v>
      </c>
      <c r="D17" s="74" t="s">
        <v>60</v>
      </c>
      <c r="E17" s="129">
        <v>0.96188099999999999</v>
      </c>
      <c r="F17" s="184">
        <v>0.507664</v>
      </c>
      <c r="G17" s="239">
        <v>8.7244810000000008</v>
      </c>
      <c r="H17" s="294">
        <v>0.44863799999999998</v>
      </c>
      <c r="I17" s="349">
        <v>0.52193599999999996</v>
      </c>
      <c r="J17" s="404">
        <v>1</v>
      </c>
      <c r="L17" s="450">
        <v>26846</v>
      </c>
      <c r="M17">
        <f>M15+(M19-M15)/2</f>
        <v>0.70076699999999992</v>
      </c>
      <c r="N17">
        <f t="shared" ref="N17:Q17" si="18">N15+(N19-N15)/2</f>
        <v>0.21752350000000001</v>
      </c>
      <c r="O17">
        <f t="shared" si="18"/>
        <v>7.4913474999999998</v>
      </c>
      <c r="P17">
        <f t="shared" si="18"/>
        <v>0.21226400000000001</v>
      </c>
      <c r="Q17">
        <f t="shared" si="18"/>
        <v>0.30089699999999997</v>
      </c>
      <c r="R17">
        <f t="shared" ref="R17" si="19">R15+(R19-R15)/2</f>
        <v>1</v>
      </c>
    </row>
    <row r="18" spans="2:18" x14ac:dyDescent="0.35">
      <c r="B18" s="20" t="s">
        <v>20</v>
      </c>
      <c r="C18" s="453">
        <f t="shared" si="2"/>
        <v>30682</v>
      </c>
      <c r="D18" s="75" t="s">
        <v>60</v>
      </c>
      <c r="E18" s="130">
        <v>0.99400200000000005</v>
      </c>
      <c r="F18" s="185">
        <v>0.54271899999999995</v>
      </c>
      <c r="G18" s="240">
        <v>8.9436169999999997</v>
      </c>
      <c r="H18" s="295">
        <v>0.48006199999999999</v>
      </c>
      <c r="I18" s="350">
        <v>0.52910100000000004</v>
      </c>
      <c r="J18" s="405">
        <v>1</v>
      </c>
      <c r="L18" s="450">
        <v>26938</v>
      </c>
      <c r="M18">
        <f>M15+(M19-M15)*3/4</f>
        <v>0.705264</v>
      </c>
      <c r="N18">
        <f t="shared" ref="N18:R18" si="20">N15+(N19-N15)*3/4</f>
        <v>0.22285975000000002</v>
      </c>
      <c r="O18">
        <f t="shared" si="20"/>
        <v>7.5316877500000006</v>
      </c>
      <c r="P18">
        <f t="shared" si="20"/>
        <v>0.2155415</v>
      </c>
      <c r="Q18">
        <f t="shared" si="20"/>
        <v>0.30496649999999997</v>
      </c>
      <c r="R18">
        <f t="shared" si="20"/>
        <v>1</v>
      </c>
    </row>
    <row r="19" spans="2:18" x14ac:dyDescent="0.35">
      <c r="B19" s="21" t="s">
        <v>21</v>
      </c>
      <c r="C19" s="453">
        <f t="shared" si="2"/>
        <v>31048</v>
      </c>
      <c r="D19" s="76" t="s">
        <v>60</v>
      </c>
      <c r="E19" s="131">
        <v>1.016079</v>
      </c>
      <c r="F19" s="186">
        <v>0.57434799999999997</v>
      </c>
      <c r="G19" s="241">
        <v>9.120082</v>
      </c>
      <c r="H19" s="296">
        <v>0.50534400000000002</v>
      </c>
      <c r="I19" s="351">
        <v>0.54115000000000002</v>
      </c>
      <c r="J19" s="406">
        <v>1</v>
      </c>
      <c r="L19" s="450">
        <v>27030</v>
      </c>
      <c r="M19">
        <f>VLOOKUP($L19,$C:$J,M$1,FALSE)</f>
        <v>0.70976099999999998</v>
      </c>
      <c r="N19">
        <f t="shared" ref="N19:R19" si="21">VLOOKUP($L19,$C:$J,N$1,FALSE)</f>
        <v>0.22819600000000001</v>
      </c>
      <c r="O19">
        <f t="shared" si="21"/>
        <v>7.5720280000000004</v>
      </c>
      <c r="P19">
        <f t="shared" si="21"/>
        <v>0.21881900000000001</v>
      </c>
      <c r="Q19">
        <f t="shared" si="21"/>
        <v>0.30903599999999998</v>
      </c>
      <c r="R19">
        <f t="shared" si="21"/>
        <v>1</v>
      </c>
    </row>
    <row r="20" spans="2:18" x14ac:dyDescent="0.35">
      <c r="B20" s="22" t="s">
        <v>22</v>
      </c>
      <c r="C20" s="453">
        <f t="shared" si="2"/>
        <v>31413</v>
      </c>
      <c r="D20" s="77" t="s">
        <v>60</v>
      </c>
      <c r="E20" s="132">
        <v>1.0463709999999999</v>
      </c>
      <c r="F20" s="187">
        <v>0.60516999999999999</v>
      </c>
      <c r="G20" s="242">
        <v>8.8907969999999992</v>
      </c>
      <c r="H20" s="297">
        <v>0.54925800000000002</v>
      </c>
      <c r="I20" s="352">
        <v>0.55346399999999996</v>
      </c>
      <c r="J20" s="407">
        <v>1</v>
      </c>
      <c r="L20" s="450">
        <v>27120</v>
      </c>
      <c r="M20">
        <f>M19+(M23-M19)/4</f>
        <v>0.71705324999999998</v>
      </c>
      <c r="N20">
        <f t="shared" ref="N20:R20" si="22">N19+(N23-N19)/4</f>
        <v>0.23222700000000002</v>
      </c>
      <c r="O20">
        <f t="shared" si="22"/>
        <v>7.5654885000000007</v>
      </c>
      <c r="P20">
        <f t="shared" si="22"/>
        <v>0.22258350000000002</v>
      </c>
      <c r="Q20">
        <f t="shared" si="22"/>
        <v>0.32070874999999999</v>
      </c>
      <c r="R20">
        <f t="shared" si="22"/>
        <v>1</v>
      </c>
    </row>
    <row r="21" spans="2:18" x14ac:dyDescent="0.35">
      <c r="B21" s="23" t="s">
        <v>23</v>
      </c>
      <c r="C21" s="453">
        <f t="shared" si="2"/>
        <v>31778</v>
      </c>
      <c r="D21" s="78" t="s">
        <v>60</v>
      </c>
      <c r="E21" s="133">
        <v>1.046198</v>
      </c>
      <c r="F21" s="188">
        <v>0.62605500000000003</v>
      </c>
      <c r="G21" s="243">
        <v>9.3027840000000008</v>
      </c>
      <c r="H21" s="298">
        <v>0.56786499999999995</v>
      </c>
      <c r="I21" s="353">
        <v>0.56949300000000003</v>
      </c>
      <c r="J21" s="408">
        <v>1</v>
      </c>
      <c r="L21" s="450">
        <v>27211</v>
      </c>
      <c r="M21">
        <f>M19+(M23-M19)/2</f>
        <v>0.72434549999999998</v>
      </c>
      <c r="N21">
        <f t="shared" ref="N21:Q21" si="23">N19+(N23-N19)/2</f>
        <v>0.23625800000000002</v>
      </c>
      <c r="O21">
        <f t="shared" si="23"/>
        <v>7.5589490000000001</v>
      </c>
      <c r="P21">
        <f t="shared" si="23"/>
        <v>0.22634799999999999</v>
      </c>
      <c r="Q21">
        <f t="shared" si="23"/>
        <v>0.3323815</v>
      </c>
      <c r="R21">
        <f t="shared" ref="R21" si="24">R19+(R23-R19)/2</f>
        <v>1</v>
      </c>
    </row>
    <row r="22" spans="2:18" x14ac:dyDescent="0.35">
      <c r="B22" s="24" t="s">
        <v>24</v>
      </c>
      <c r="C22" s="453">
        <f t="shared" si="2"/>
        <v>32143</v>
      </c>
      <c r="D22" s="79" t="s">
        <v>60</v>
      </c>
      <c r="E22" s="134">
        <v>1.0428219999999999</v>
      </c>
      <c r="F22" s="189">
        <v>0.64493999999999996</v>
      </c>
      <c r="G22" s="244">
        <v>9.4232870000000002</v>
      </c>
      <c r="H22" s="299">
        <v>0.58107699999999995</v>
      </c>
      <c r="I22" s="354">
        <v>0.58382699999999998</v>
      </c>
      <c r="J22" s="409">
        <v>1</v>
      </c>
      <c r="L22" s="450">
        <v>27303</v>
      </c>
      <c r="M22">
        <f>M19+(M23-M19)*3/4</f>
        <v>0.73163774999999998</v>
      </c>
      <c r="N22">
        <f t="shared" ref="N22:R22" si="25">N19+(N23-N19)*3/4</f>
        <v>0.240289</v>
      </c>
      <c r="O22">
        <f t="shared" si="25"/>
        <v>7.5524094999999996</v>
      </c>
      <c r="P22">
        <f t="shared" si="25"/>
        <v>0.2301125</v>
      </c>
      <c r="Q22">
        <f t="shared" si="25"/>
        <v>0.34405425000000001</v>
      </c>
      <c r="R22">
        <f t="shared" si="25"/>
        <v>1</v>
      </c>
    </row>
    <row r="23" spans="2:18" x14ac:dyDescent="0.35">
      <c r="B23" s="25" t="s">
        <v>25</v>
      </c>
      <c r="C23" s="453">
        <f t="shared" si="2"/>
        <v>32509</v>
      </c>
      <c r="D23" s="80" t="s">
        <v>60</v>
      </c>
      <c r="E23" s="135">
        <v>1.036449</v>
      </c>
      <c r="F23" s="190">
        <v>0.65907199999999999</v>
      </c>
      <c r="G23" s="245">
        <v>9.5767070000000007</v>
      </c>
      <c r="H23" s="300">
        <v>0.59771600000000003</v>
      </c>
      <c r="I23" s="355">
        <v>0.60638599999999998</v>
      </c>
      <c r="J23" s="410">
        <v>1</v>
      </c>
      <c r="L23" s="450">
        <v>27395</v>
      </c>
      <c r="M23">
        <f>VLOOKUP($L23,$C:$J,M$1,FALSE)</f>
        <v>0.73892999999999998</v>
      </c>
      <c r="N23">
        <f t="shared" ref="N23:R23" si="26">VLOOKUP($L23,$C:$J,N$1,FALSE)</f>
        <v>0.24432000000000001</v>
      </c>
      <c r="O23">
        <f t="shared" si="26"/>
        <v>7.5458699999999999</v>
      </c>
      <c r="P23">
        <f t="shared" si="26"/>
        <v>0.233877</v>
      </c>
      <c r="Q23">
        <f t="shared" si="26"/>
        <v>0.35572700000000002</v>
      </c>
      <c r="R23">
        <f t="shared" si="26"/>
        <v>1</v>
      </c>
    </row>
    <row r="24" spans="2:18" x14ac:dyDescent="0.35">
      <c r="B24" s="26" t="s">
        <v>26</v>
      </c>
      <c r="C24" s="453">
        <f t="shared" si="2"/>
        <v>32874</v>
      </c>
      <c r="D24" s="81" t="s">
        <v>60</v>
      </c>
      <c r="E24" s="136">
        <v>1.025598</v>
      </c>
      <c r="F24" s="191">
        <v>0.69192100000000001</v>
      </c>
      <c r="G24" s="246">
        <v>9.5830059999999992</v>
      </c>
      <c r="H24" s="301">
        <v>0.61835899999999999</v>
      </c>
      <c r="I24" s="356">
        <v>0.630602</v>
      </c>
      <c r="J24" s="411">
        <v>1</v>
      </c>
      <c r="L24" s="450">
        <v>27485</v>
      </c>
      <c r="M24">
        <f>M23+(M27-M23)/4</f>
        <v>0.74811525000000001</v>
      </c>
      <c r="N24">
        <f t="shared" ref="N24:R24" si="27">N23+(N27-N23)/4</f>
        <v>0.25123899999999999</v>
      </c>
      <c r="O24">
        <f t="shared" si="27"/>
        <v>7.5876602499999999</v>
      </c>
      <c r="P24">
        <f t="shared" si="27"/>
        <v>0.23996575000000001</v>
      </c>
      <c r="Q24">
        <f t="shared" si="27"/>
        <v>0.36382775000000001</v>
      </c>
      <c r="R24">
        <f t="shared" si="27"/>
        <v>1</v>
      </c>
    </row>
    <row r="25" spans="2:18" x14ac:dyDescent="0.35">
      <c r="B25" s="27" t="s">
        <v>27</v>
      </c>
      <c r="C25" s="453">
        <f t="shared" si="2"/>
        <v>33239</v>
      </c>
      <c r="D25" s="82" t="s">
        <v>60</v>
      </c>
      <c r="E25" s="137">
        <v>1.0173179999999999</v>
      </c>
      <c r="F25" s="192">
        <v>0.720028</v>
      </c>
      <c r="G25" s="247">
        <v>9.4745570000000008</v>
      </c>
      <c r="H25" s="302">
        <v>0.63961299999999999</v>
      </c>
      <c r="I25" s="357">
        <v>0.64912899999999996</v>
      </c>
      <c r="J25" s="412">
        <v>1</v>
      </c>
      <c r="L25" s="450">
        <v>27576</v>
      </c>
      <c r="M25">
        <f>M23+(M27-M23)/2</f>
        <v>0.75730049999999993</v>
      </c>
      <c r="N25">
        <f t="shared" ref="N25:Q25" si="28">N23+(N27-N23)/2</f>
        <v>0.258158</v>
      </c>
      <c r="O25">
        <f t="shared" si="28"/>
        <v>7.6294504999999999</v>
      </c>
      <c r="P25">
        <f t="shared" si="28"/>
        <v>0.24605450000000001</v>
      </c>
      <c r="Q25">
        <f t="shared" si="28"/>
        <v>0.3719285</v>
      </c>
      <c r="R25">
        <f t="shared" ref="R25" si="29">R23+(R27-R23)/2</f>
        <v>1</v>
      </c>
    </row>
    <row r="26" spans="2:18" x14ac:dyDescent="0.35">
      <c r="B26" s="28" t="s">
        <v>28</v>
      </c>
      <c r="C26" s="453">
        <f t="shared" si="2"/>
        <v>33604</v>
      </c>
      <c r="D26" s="83" t="s">
        <v>60</v>
      </c>
      <c r="E26" s="138">
        <v>1.014216</v>
      </c>
      <c r="F26" s="193">
        <v>0.73473599999999994</v>
      </c>
      <c r="G26" s="248">
        <v>9.2041869999999992</v>
      </c>
      <c r="H26" s="303">
        <v>0.66732800000000003</v>
      </c>
      <c r="I26" s="358">
        <v>0.65574200000000005</v>
      </c>
      <c r="J26" s="413">
        <v>1</v>
      </c>
      <c r="L26" s="450">
        <v>27668</v>
      </c>
      <c r="M26">
        <f>M23+(M27-M23)*3/4</f>
        <v>0.76648574999999997</v>
      </c>
      <c r="N26">
        <f t="shared" ref="N26:R26" si="30">N23+(N27-N23)*3/4</f>
        <v>0.26507700000000001</v>
      </c>
      <c r="O26">
        <f t="shared" si="30"/>
        <v>7.6712407499999999</v>
      </c>
      <c r="P26">
        <f t="shared" si="30"/>
        <v>0.25214325000000004</v>
      </c>
      <c r="Q26">
        <f t="shared" si="30"/>
        <v>0.38002924999999999</v>
      </c>
      <c r="R26">
        <f t="shared" si="30"/>
        <v>1</v>
      </c>
    </row>
    <row r="27" spans="2:18" x14ac:dyDescent="0.35">
      <c r="B27" s="29" t="s">
        <v>29</v>
      </c>
      <c r="C27" s="453">
        <f t="shared" si="2"/>
        <v>33970</v>
      </c>
      <c r="D27" s="84" t="s">
        <v>60</v>
      </c>
      <c r="E27" s="139">
        <v>1.0068170000000001</v>
      </c>
      <c r="F27" s="194">
        <v>0.745614</v>
      </c>
      <c r="G27" s="249">
        <v>9.1972260000000006</v>
      </c>
      <c r="H27" s="304">
        <v>0.681454</v>
      </c>
      <c r="I27" s="359">
        <v>0.65806600000000004</v>
      </c>
      <c r="J27" s="414">
        <v>1</v>
      </c>
      <c r="L27" s="450">
        <v>27760</v>
      </c>
      <c r="M27">
        <f>VLOOKUP($L27,$C:$J,M$1,FALSE)</f>
        <v>0.775671</v>
      </c>
      <c r="N27">
        <f t="shared" ref="N27:R27" si="31">VLOOKUP($L27,$C:$J,N$1,FALSE)</f>
        <v>0.27199600000000002</v>
      </c>
      <c r="O27">
        <f t="shared" si="31"/>
        <v>7.713031</v>
      </c>
      <c r="P27">
        <f t="shared" si="31"/>
        <v>0.25823200000000002</v>
      </c>
      <c r="Q27">
        <f t="shared" si="31"/>
        <v>0.38812999999999998</v>
      </c>
      <c r="R27">
        <f t="shared" si="31"/>
        <v>1</v>
      </c>
    </row>
    <row r="28" spans="2:18" x14ac:dyDescent="0.35">
      <c r="B28" s="30" t="s">
        <v>30</v>
      </c>
      <c r="C28" s="453">
        <f t="shared" si="2"/>
        <v>34335</v>
      </c>
      <c r="D28" s="85" t="s">
        <v>60</v>
      </c>
      <c r="E28" s="140">
        <v>0.99488299999999996</v>
      </c>
      <c r="F28" s="195">
        <v>0.75588599999999995</v>
      </c>
      <c r="G28" s="250">
        <v>8.9908850000000005</v>
      </c>
      <c r="H28" s="305">
        <v>0.69309299999999996</v>
      </c>
      <c r="I28" s="360">
        <v>0.65328600000000003</v>
      </c>
      <c r="J28" s="415">
        <v>1</v>
      </c>
      <c r="L28" s="450">
        <v>27851</v>
      </c>
      <c r="M28">
        <f>M27+(M31-M27)/4</f>
        <v>0.78034800000000004</v>
      </c>
      <c r="N28">
        <f t="shared" ref="N28:R28" si="32">N27+(N31-N27)/4</f>
        <v>0.27984724999999999</v>
      </c>
      <c r="O28">
        <f t="shared" si="32"/>
        <v>7.7485479999999995</v>
      </c>
      <c r="P28">
        <f t="shared" si="32"/>
        <v>0.26866800000000002</v>
      </c>
      <c r="Q28">
        <f t="shared" si="32"/>
        <v>0.39497925</v>
      </c>
      <c r="R28">
        <f t="shared" si="32"/>
        <v>1</v>
      </c>
    </row>
    <row r="29" spans="2:18" x14ac:dyDescent="0.35">
      <c r="B29" s="31" t="s">
        <v>31</v>
      </c>
      <c r="C29" s="453">
        <f t="shared" si="2"/>
        <v>34700</v>
      </c>
      <c r="D29" s="86" t="s">
        <v>60</v>
      </c>
      <c r="E29" s="141">
        <v>0.98541000000000001</v>
      </c>
      <c r="F29" s="196">
        <v>0.77682600000000002</v>
      </c>
      <c r="G29" s="251">
        <v>9.0758229999999998</v>
      </c>
      <c r="H29" s="306">
        <v>0.71234699999999995</v>
      </c>
      <c r="I29" s="361">
        <v>0.71338299999999999</v>
      </c>
      <c r="J29" s="416">
        <v>1</v>
      </c>
      <c r="L29" s="450">
        <v>27942</v>
      </c>
      <c r="M29">
        <f>M27+(M31-M27)/2</f>
        <v>0.78502499999999997</v>
      </c>
      <c r="N29">
        <f t="shared" ref="N29:Q29" si="33">N27+(N31-N27)/2</f>
        <v>0.28769849999999997</v>
      </c>
      <c r="O29">
        <f t="shared" si="33"/>
        <v>7.784065</v>
      </c>
      <c r="P29">
        <f t="shared" si="33"/>
        <v>0.27910400000000002</v>
      </c>
      <c r="Q29">
        <f t="shared" si="33"/>
        <v>0.40182849999999998</v>
      </c>
      <c r="R29">
        <f t="shared" ref="R29" si="34">R27+(R31-R27)/2</f>
        <v>1</v>
      </c>
    </row>
    <row r="30" spans="2:18" x14ac:dyDescent="0.35">
      <c r="B30" s="32" t="s">
        <v>32</v>
      </c>
      <c r="C30" s="453">
        <f t="shared" si="2"/>
        <v>35065</v>
      </c>
      <c r="D30" s="87" t="s">
        <v>60</v>
      </c>
      <c r="E30" s="142">
        <v>0.981549</v>
      </c>
      <c r="F30" s="197">
        <v>0.79796100000000003</v>
      </c>
      <c r="G30" s="252">
        <v>8.9765979999999992</v>
      </c>
      <c r="H30" s="307">
        <v>0.72251399999999999</v>
      </c>
      <c r="I30" s="362">
        <v>0.71310899999999999</v>
      </c>
      <c r="J30" s="417">
        <v>1</v>
      </c>
      <c r="L30" s="450">
        <v>28034</v>
      </c>
      <c r="M30">
        <f>M27+(M31-M27)*3/4</f>
        <v>0.7897019999999999</v>
      </c>
      <c r="N30">
        <f t="shared" ref="N30:R30" si="35">N27+(N31-N27)*3/4</f>
        <v>0.29554975</v>
      </c>
      <c r="O30">
        <f t="shared" si="35"/>
        <v>7.8195820000000005</v>
      </c>
      <c r="P30">
        <f t="shared" si="35"/>
        <v>0.28954000000000002</v>
      </c>
      <c r="Q30">
        <f t="shared" si="35"/>
        <v>0.40867774999999995</v>
      </c>
      <c r="R30">
        <f t="shared" si="35"/>
        <v>1</v>
      </c>
    </row>
    <row r="31" spans="2:18" x14ac:dyDescent="0.35">
      <c r="B31" s="33" t="s">
        <v>33</v>
      </c>
      <c r="C31" s="453">
        <f t="shared" si="2"/>
        <v>35431</v>
      </c>
      <c r="D31" s="88" t="s">
        <v>60</v>
      </c>
      <c r="E31" s="143">
        <v>0.96939200000000003</v>
      </c>
      <c r="F31" s="198">
        <v>0.80435500000000004</v>
      </c>
      <c r="G31" s="253">
        <v>9.0580870000000004</v>
      </c>
      <c r="H31" s="308">
        <v>0.72381399999999996</v>
      </c>
      <c r="I31" s="363">
        <v>0.70880299999999996</v>
      </c>
      <c r="J31" s="418">
        <v>1</v>
      </c>
      <c r="L31" s="450">
        <v>28126</v>
      </c>
      <c r="M31">
        <f>VLOOKUP($L31,$C:$J,M$1,FALSE)</f>
        <v>0.79437899999999995</v>
      </c>
      <c r="N31">
        <f t="shared" ref="N31:R31" si="36">VLOOKUP($L31,$C:$J,N$1,FALSE)</f>
        <v>0.30340099999999998</v>
      </c>
      <c r="O31">
        <f t="shared" si="36"/>
        <v>7.8550990000000001</v>
      </c>
      <c r="P31">
        <f t="shared" si="36"/>
        <v>0.29997600000000002</v>
      </c>
      <c r="Q31">
        <f t="shared" si="36"/>
        <v>0.41552699999999998</v>
      </c>
      <c r="R31">
        <f t="shared" si="36"/>
        <v>1</v>
      </c>
    </row>
    <row r="32" spans="2:18" x14ac:dyDescent="0.35">
      <c r="B32" s="34" t="s">
        <v>34</v>
      </c>
      <c r="C32" s="453">
        <f t="shared" si="2"/>
        <v>35796</v>
      </c>
      <c r="D32" s="89" t="s">
        <v>60</v>
      </c>
      <c r="E32" s="144">
        <v>0.96158200000000005</v>
      </c>
      <c r="F32" s="199">
        <v>0.79983800000000005</v>
      </c>
      <c r="G32" s="254">
        <v>9.3124190000000002</v>
      </c>
      <c r="H32" s="309">
        <v>0.72382899999999994</v>
      </c>
      <c r="I32" s="364">
        <v>0.72071799999999997</v>
      </c>
      <c r="J32" s="419">
        <v>1</v>
      </c>
      <c r="L32" s="450">
        <v>28216</v>
      </c>
      <c r="M32">
        <f>M31+(M35-M31)/4</f>
        <v>0.79854549999999991</v>
      </c>
      <c r="N32">
        <f t="shared" ref="N32:R32" si="37">N31+(N35-N31)/4</f>
        <v>0.30829874999999995</v>
      </c>
      <c r="O32">
        <f t="shared" si="37"/>
        <v>7.8409104999999997</v>
      </c>
      <c r="P32">
        <f t="shared" si="37"/>
        <v>0.30950300000000003</v>
      </c>
      <c r="Q32">
        <f t="shared" si="37"/>
        <v>0.41982025000000001</v>
      </c>
      <c r="R32">
        <f t="shared" si="37"/>
        <v>1</v>
      </c>
    </row>
    <row r="33" spans="2:18" x14ac:dyDescent="0.35">
      <c r="B33" s="35" t="s">
        <v>35</v>
      </c>
      <c r="C33" s="453">
        <f t="shared" si="2"/>
        <v>36161</v>
      </c>
      <c r="D33" s="90" t="s">
        <v>60</v>
      </c>
      <c r="E33" s="145">
        <v>0.95272100000000004</v>
      </c>
      <c r="F33" s="200">
        <v>0.80644700000000002</v>
      </c>
      <c r="G33" s="255">
        <v>9.2837390000000006</v>
      </c>
      <c r="H33" s="310">
        <v>0.73921000000000003</v>
      </c>
      <c r="I33" s="365">
        <v>0.72581899999999999</v>
      </c>
      <c r="J33" s="420">
        <v>1</v>
      </c>
      <c r="L33" s="450">
        <v>28307</v>
      </c>
      <c r="M33">
        <f>M31+(M35-M31)/2</f>
        <v>0.80271199999999998</v>
      </c>
      <c r="N33">
        <f t="shared" ref="N33:Q33" si="38">N31+(N35-N31)/2</f>
        <v>0.31319649999999999</v>
      </c>
      <c r="O33">
        <f t="shared" si="38"/>
        <v>7.8267220000000002</v>
      </c>
      <c r="P33">
        <f t="shared" si="38"/>
        <v>0.31903000000000004</v>
      </c>
      <c r="Q33">
        <f t="shared" si="38"/>
        <v>0.42411349999999998</v>
      </c>
      <c r="R33">
        <f t="shared" ref="R33" si="39">R31+(R35-R31)/2</f>
        <v>1</v>
      </c>
    </row>
    <row r="34" spans="2:18" x14ac:dyDescent="0.35">
      <c r="B34" s="36" t="s">
        <v>36</v>
      </c>
      <c r="C34" s="453">
        <f t="shared" si="2"/>
        <v>36526</v>
      </c>
      <c r="D34" s="91" t="s">
        <v>60</v>
      </c>
      <c r="E34" s="146">
        <v>0.93025100000000005</v>
      </c>
      <c r="F34" s="201">
        <v>0.80525899999999995</v>
      </c>
      <c r="G34" s="256">
        <v>9.0854029999999995</v>
      </c>
      <c r="H34" s="311">
        <v>0.73977700000000002</v>
      </c>
      <c r="I34" s="366">
        <v>0.70452199999999998</v>
      </c>
      <c r="J34" s="421">
        <v>1</v>
      </c>
      <c r="L34" s="450">
        <v>28399</v>
      </c>
      <c r="M34">
        <f>M31+(M35-M31)*3/4</f>
        <v>0.80687850000000005</v>
      </c>
      <c r="N34">
        <f t="shared" ref="N34:R34" si="40">N31+(N35-N31)*3/4</f>
        <v>0.31809425000000002</v>
      </c>
      <c r="O34">
        <f t="shared" si="40"/>
        <v>7.8125335000000007</v>
      </c>
      <c r="P34">
        <f t="shared" si="40"/>
        <v>0.32855699999999999</v>
      </c>
      <c r="Q34">
        <f t="shared" si="40"/>
        <v>0.42840674999999995</v>
      </c>
      <c r="R34">
        <f t="shared" si="40"/>
        <v>1</v>
      </c>
    </row>
    <row r="35" spans="2:18" x14ac:dyDescent="0.35">
      <c r="B35" s="37" t="s">
        <v>37</v>
      </c>
      <c r="C35" s="453">
        <f t="shared" si="2"/>
        <v>36892</v>
      </c>
      <c r="D35" s="92" t="s">
        <v>60</v>
      </c>
      <c r="E35" s="147">
        <v>0.91167900000000002</v>
      </c>
      <c r="F35" s="202">
        <v>0.81627499999999997</v>
      </c>
      <c r="G35" s="257">
        <v>9.1743260000000006</v>
      </c>
      <c r="H35" s="312">
        <v>0.74751800000000002</v>
      </c>
      <c r="I35" s="367">
        <v>0.69447700000000001</v>
      </c>
      <c r="J35" s="422">
        <v>1</v>
      </c>
      <c r="L35" s="450">
        <v>28491</v>
      </c>
      <c r="M35">
        <f>VLOOKUP($L35,$C:$J,M$1,FALSE)</f>
        <v>0.81104500000000002</v>
      </c>
      <c r="N35">
        <f t="shared" ref="N35:R35" si="41">VLOOKUP($L35,$C:$J,N$1,FALSE)</f>
        <v>0.322992</v>
      </c>
      <c r="O35">
        <f t="shared" si="41"/>
        <v>7.7983450000000003</v>
      </c>
      <c r="P35">
        <f t="shared" si="41"/>
        <v>0.338084</v>
      </c>
      <c r="Q35">
        <f t="shared" si="41"/>
        <v>0.43269999999999997</v>
      </c>
      <c r="R35">
        <f t="shared" si="41"/>
        <v>1</v>
      </c>
    </row>
    <row r="36" spans="2:18" x14ac:dyDescent="0.35">
      <c r="B36" s="38" t="s">
        <v>38</v>
      </c>
      <c r="C36" s="453">
        <f t="shared" si="2"/>
        <v>37257</v>
      </c>
      <c r="D36" s="93" t="s">
        <v>60</v>
      </c>
      <c r="E36" s="148">
        <v>0.90067799999999998</v>
      </c>
      <c r="F36" s="203">
        <v>0.82348900000000003</v>
      </c>
      <c r="G36" s="258">
        <v>9.0567299999999999</v>
      </c>
      <c r="H36" s="313">
        <v>0.74231199999999997</v>
      </c>
      <c r="I36" s="368">
        <v>0.68987699999999996</v>
      </c>
      <c r="J36" s="423">
        <v>1</v>
      </c>
      <c r="L36" s="450">
        <v>28581</v>
      </c>
      <c r="M36">
        <f>M35+(M39-M35)/4</f>
        <v>0.81481475000000003</v>
      </c>
      <c r="N36">
        <f t="shared" ref="N36:R36" si="42">N35+(N39-N35)/4</f>
        <v>0.32832650000000002</v>
      </c>
      <c r="O36">
        <f t="shared" si="42"/>
        <v>7.7516477500000001</v>
      </c>
      <c r="P36">
        <f t="shared" si="42"/>
        <v>0.34482325000000003</v>
      </c>
      <c r="Q36">
        <f t="shared" si="42"/>
        <v>0.43846350000000001</v>
      </c>
      <c r="R36">
        <f t="shared" si="42"/>
        <v>1</v>
      </c>
    </row>
    <row r="37" spans="2:18" x14ac:dyDescent="0.35">
      <c r="B37" s="39" t="s">
        <v>39</v>
      </c>
      <c r="C37" s="453">
        <f t="shared" si="2"/>
        <v>37622</v>
      </c>
      <c r="D37" s="94" t="s">
        <v>60</v>
      </c>
      <c r="E37" s="149">
        <v>0.92984199999999995</v>
      </c>
      <c r="F37" s="204">
        <v>0.83341799999999999</v>
      </c>
      <c r="G37" s="259">
        <v>9.1969770000000004</v>
      </c>
      <c r="H37" s="314">
        <v>0.75922199999999995</v>
      </c>
      <c r="I37" s="369">
        <v>0.69584000000000001</v>
      </c>
      <c r="J37" s="424">
        <v>1</v>
      </c>
      <c r="L37" s="450">
        <v>28672</v>
      </c>
      <c r="M37">
        <f>M35+(M39-M35)/2</f>
        <v>0.81858450000000005</v>
      </c>
      <c r="N37">
        <f t="shared" ref="N37:Q37" si="43">N35+(N39-N35)/2</f>
        <v>0.33366099999999999</v>
      </c>
      <c r="O37">
        <f t="shared" si="43"/>
        <v>7.7049505000000007</v>
      </c>
      <c r="P37">
        <f t="shared" si="43"/>
        <v>0.3515625</v>
      </c>
      <c r="Q37">
        <f t="shared" si="43"/>
        <v>0.44422699999999998</v>
      </c>
      <c r="R37">
        <f t="shared" ref="R37" si="44">R35+(R39-R35)/2</f>
        <v>1</v>
      </c>
    </row>
    <row r="38" spans="2:18" x14ac:dyDescent="0.35">
      <c r="B38" s="40" t="s">
        <v>40</v>
      </c>
      <c r="C38" s="453">
        <f t="shared" si="2"/>
        <v>37987</v>
      </c>
      <c r="D38" s="95" t="s">
        <v>60</v>
      </c>
      <c r="E38" s="150">
        <v>0.93510000000000004</v>
      </c>
      <c r="F38" s="205">
        <v>0.85183900000000001</v>
      </c>
      <c r="G38" s="260">
        <v>9.1253910000000005</v>
      </c>
      <c r="H38" s="315">
        <v>0.76587300000000003</v>
      </c>
      <c r="I38" s="370">
        <v>0.68781999999999999</v>
      </c>
      <c r="J38" s="425">
        <v>1</v>
      </c>
      <c r="L38" s="450">
        <v>28764</v>
      </c>
      <c r="M38">
        <f>M35+(M39-M35)*3/4</f>
        <v>0.82235424999999995</v>
      </c>
      <c r="N38">
        <f t="shared" ref="N38:R38" si="45">N35+(N39-N35)*3/4</f>
        <v>0.33899550000000001</v>
      </c>
      <c r="O38">
        <f t="shared" si="45"/>
        <v>7.6582532500000005</v>
      </c>
      <c r="P38">
        <f t="shared" si="45"/>
        <v>0.35830174999999997</v>
      </c>
      <c r="Q38">
        <f t="shared" si="45"/>
        <v>0.44999049999999996</v>
      </c>
      <c r="R38">
        <f t="shared" si="45"/>
        <v>1</v>
      </c>
    </row>
    <row r="39" spans="2:18" x14ac:dyDescent="0.35">
      <c r="B39" s="41" t="s">
        <v>41</v>
      </c>
      <c r="C39" s="453">
        <f t="shared" si="2"/>
        <v>38353</v>
      </c>
      <c r="D39" s="96" t="s">
        <v>60</v>
      </c>
      <c r="E39" s="151">
        <v>0.91645799999999999</v>
      </c>
      <c r="F39" s="206">
        <v>0.85513899999999998</v>
      </c>
      <c r="G39" s="261">
        <v>9.0052040000000009</v>
      </c>
      <c r="H39" s="316">
        <v>0.76950799999999997</v>
      </c>
      <c r="I39" s="371">
        <v>0.707619</v>
      </c>
      <c r="J39" s="426">
        <v>1</v>
      </c>
      <c r="L39" s="450">
        <v>28856</v>
      </c>
      <c r="M39">
        <f>VLOOKUP($L39,$C:$J,M$1,FALSE)</f>
        <v>0.82612399999999997</v>
      </c>
      <c r="N39">
        <f t="shared" ref="N39:R39" si="46">VLOOKUP($L39,$C:$J,N$1,FALSE)</f>
        <v>0.34433000000000002</v>
      </c>
      <c r="O39">
        <f t="shared" si="46"/>
        <v>7.6115560000000002</v>
      </c>
      <c r="P39">
        <f t="shared" si="46"/>
        <v>0.365041</v>
      </c>
      <c r="Q39">
        <f t="shared" si="46"/>
        <v>0.45575399999999999</v>
      </c>
      <c r="R39">
        <f t="shared" si="46"/>
        <v>1</v>
      </c>
    </row>
    <row r="40" spans="2:18" x14ac:dyDescent="0.35">
      <c r="B40" s="42" t="s">
        <v>42</v>
      </c>
      <c r="C40" s="453">
        <f t="shared" si="2"/>
        <v>38718</v>
      </c>
      <c r="D40" s="97" t="s">
        <v>60</v>
      </c>
      <c r="E40" s="152">
        <v>0.89469299999999996</v>
      </c>
      <c r="F40" s="207">
        <v>0.822847</v>
      </c>
      <c r="G40" s="262">
        <v>8.7801729999999996</v>
      </c>
      <c r="H40" s="317">
        <v>0.73600200000000005</v>
      </c>
      <c r="I40" s="372">
        <v>0.696492</v>
      </c>
      <c r="J40" s="427">
        <v>1</v>
      </c>
      <c r="L40" s="450">
        <v>28946</v>
      </c>
      <c r="M40">
        <f>M39+(M43-M39)/4</f>
        <v>0.83115099999999997</v>
      </c>
      <c r="N40">
        <f t="shared" ref="N40:R40" si="47">N39+(N43-N39)/4</f>
        <v>0.35363250000000002</v>
      </c>
      <c r="O40">
        <f t="shared" si="47"/>
        <v>7.6829962500000004</v>
      </c>
      <c r="P40">
        <f t="shared" si="47"/>
        <v>0.36865825000000002</v>
      </c>
      <c r="Q40">
        <f t="shared" si="47"/>
        <v>0.46690500000000001</v>
      </c>
      <c r="R40">
        <f t="shared" si="47"/>
        <v>1</v>
      </c>
    </row>
    <row r="41" spans="2:18" x14ac:dyDescent="0.35">
      <c r="B41" s="43" t="s">
        <v>43</v>
      </c>
      <c r="C41" s="453">
        <f t="shared" si="2"/>
        <v>39083</v>
      </c>
      <c r="D41" s="98" t="s">
        <v>60</v>
      </c>
      <c r="E41" s="153">
        <v>0.88856999999999997</v>
      </c>
      <c r="F41" s="208">
        <v>0.80919700000000006</v>
      </c>
      <c r="G41" s="263">
        <v>8.9209150000000008</v>
      </c>
      <c r="H41" s="318">
        <v>0.73224400000000001</v>
      </c>
      <c r="I41" s="373">
        <v>0.70907699999999996</v>
      </c>
      <c r="J41" s="428">
        <v>1</v>
      </c>
      <c r="L41" s="450">
        <v>29037</v>
      </c>
      <c r="M41">
        <f>M39+(M43-M39)/2</f>
        <v>0.83617799999999998</v>
      </c>
      <c r="N41">
        <f t="shared" ref="N41:Q41" si="48">N39+(N43-N39)/2</f>
        <v>0.36293500000000001</v>
      </c>
      <c r="O41">
        <f t="shared" si="48"/>
        <v>7.7544365000000006</v>
      </c>
      <c r="P41">
        <f t="shared" si="48"/>
        <v>0.37227549999999998</v>
      </c>
      <c r="Q41">
        <f t="shared" si="48"/>
        <v>0.47805599999999998</v>
      </c>
      <c r="R41">
        <f t="shared" ref="R41" si="49">R39+(R43-R39)/2</f>
        <v>1</v>
      </c>
    </row>
    <row r="42" spans="2:18" x14ac:dyDescent="0.35">
      <c r="B42" s="44" t="s">
        <v>44</v>
      </c>
      <c r="C42" s="453">
        <f t="shared" si="2"/>
        <v>39448</v>
      </c>
      <c r="D42" s="99" t="s">
        <v>60</v>
      </c>
      <c r="E42" s="154">
        <v>0.88187400000000005</v>
      </c>
      <c r="F42" s="209">
        <v>0.783694</v>
      </c>
      <c r="G42" s="264">
        <v>8.8592809999999993</v>
      </c>
      <c r="H42" s="319">
        <v>0.72586200000000001</v>
      </c>
      <c r="I42" s="374">
        <v>0.70169099999999995</v>
      </c>
      <c r="J42" s="429">
        <v>1</v>
      </c>
      <c r="L42" s="450">
        <v>29129</v>
      </c>
      <c r="M42">
        <f>M39+(M43-M39)*3/4</f>
        <v>0.84120499999999998</v>
      </c>
      <c r="N42">
        <f t="shared" ref="N42:R42" si="50">N39+(N43-N39)*3/4</f>
        <v>0.3722375</v>
      </c>
      <c r="O42">
        <f t="shared" si="50"/>
        <v>7.8258767499999999</v>
      </c>
      <c r="P42">
        <f t="shared" si="50"/>
        <v>0.37589275</v>
      </c>
      <c r="Q42">
        <f t="shared" si="50"/>
        <v>0.48920699999999995</v>
      </c>
      <c r="R42">
        <f t="shared" si="50"/>
        <v>1</v>
      </c>
    </row>
    <row r="43" spans="2:18" x14ac:dyDescent="0.35">
      <c r="B43" s="45" t="s">
        <v>45</v>
      </c>
      <c r="C43" s="453">
        <f t="shared" si="2"/>
        <v>39814</v>
      </c>
      <c r="D43" s="100" t="s">
        <v>60</v>
      </c>
      <c r="E43" s="155">
        <v>0.86299099999999995</v>
      </c>
      <c r="F43" s="210">
        <v>0.77134499999999995</v>
      </c>
      <c r="G43" s="265">
        <v>9.0841790000000007</v>
      </c>
      <c r="H43" s="320">
        <v>0.71870199999999995</v>
      </c>
      <c r="I43" s="375">
        <v>0.710094</v>
      </c>
      <c r="J43" s="430">
        <v>1</v>
      </c>
      <c r="L43" s="450">
        <v>29221</v>
      </c>
      <c r="M43">
        <f>VLOOKUP($L43,$C:$J,M$1,FALSE)</f>
        <v>0.84623199999999998</v>
      </c>
      <c r="N43">
        <f t="shared" ref="N43:R43" si="51">VLOOKUP($L43,$C:$J,N$1,FALSE)</f>
        <v>0.38153999999999999</v>
      </c>
      <c r="O43">
        <f t="shared" si="51"/>
        <v>7.8973170000000001</v>
      </c>
      <c r="P43">
        <f t="shared" si="51"/>
        <v>0.37951000000000001</v>
      </c>
      <c r="Q43">
        <f t="shared" si="51"/>
        <v>0.50035799999999997</v>
      </c>
      <c r="R43">
        <f t="shared" si="51"/>
        <v>1</v>
      </c>
    </row>
    <row r="44" spans="2:18" x14ac:dyDescent="0.35">
      <c r="B44" s="46" t="s">
        <v>46</v>
      </c>
      <c r="C44" s="453">
        <f t="shared" si="2"/>
        <v>40179</v>
      </c>
      <c r="D44" s="101" t="s">
        <v>60</v>
      </c>
      <c r="E44" s="156">
        <v>0.85477999999999998</v>
      </c>
      <c r="F44" s="211">
        <v>0.773262</v>
      </c>
      <c r="G44" s="266">
        <v>9.1528109999999998</v>
      </c>
      <c r="H44" s="321">
        <v>0.72704999999999997</v>
      </c>
      <c r="I44" s="376">
        <v>0.70236399999999999</v>
      </c>
      <c r="J44" s="431">
        <v>1</v>
      </c>
      <c r="L44" s="450">
        <v>29312</v>
      </c>
      <c r="M44">
        <f>M43+(M47-M43)/4</f>
        <v>0.85054149999999995</v>
      </c>
      <c r="N44">
        <f t="shared" ref="N44:R44" si="52">N43+(N47-N43)/4</f>
        <v>0.38966574999999998</v>
      </c>
      <c r="O44">
        <f t="shared" si="52"/>
        <v>7.9589480000000004</v>
      </c>
      <c r="P44">
        <f t="shared" si="52"/>
        <v>0.38201425</v>
      </c>
      <c r="Q44">
        <f t="shared" si="52"/>
        <v>0.50276575000000001</v>
      </c>
      <c r="R44">
        <f t="shared" si="52"/>
        <v>1</v>
      </c>
    </row>
    <row r="45" spans="2:18" x14ac:dyDescent="0.35">
      <c r="B45" s="47" t="s">
        <v>47</v>
      </c>
      <c r="C45" s="453">
        <f t="shared" si="2"/>
        <v>40544</v>
      </c>
      <c r="D45" s="102" t="s">
        <v>60</v>
      </c>
      <c r="E45" s="157">
        <v>0.84136100000000003</v>
      </c>
      <c r="F45" s="212">
        <v>0.758687</v>
      </c>
      <c r="G45" s="267">
        <v>9.0827360000000006</v>
      </c>
      <c r="H45" s="322">
        <v>0.71412900000000001</v>
      </c>
      <c r="I45" s="377">
        <v>0.70605200000000001</v>
      </c>
      <c r="J45" s="432">
        <v>1</v>
      </c>
      <c r="L45" s="450">
        <v>29403</v>
      </c>
      <c r="M45">
        <f>M43+(M47-M43)/2</f>
        <v>0.85485100000000003</v>
      </c>
      <c r="N45">
        <f t="shared" ref="N45:Q45" si="53">N43+(N47-N43)/2</f>
        <v>0.39779149999999996</v>
      </c>
      <c r="O45">
        <f t="shared" si="53"/>
        <v>8.0205789999999997</v>
      </c>
      <c r="P45">
        <f t="shared" si="53"/>
        <v>0.38451849999999999</v>
      </c>
      <c r="Q45">
        <f t="shared" si="53"/>
        <v>0.50517349999999994</v>
      </c>
      <c r="R45">
        <f t="shared" ref="R45" si="54">R43+(R47-R43)/2</f>
        <v>1</v>
      </c>
    </row>
    <row r="46" spans="2:18" x14ac:dyDescent="0.35">
      <c r="B46" s="48" t="s">
        <v>48</v>
      </c>
      <c r="C46" s="453">
        <f t="shared" si="2"/>
        <v>40909</v>
      </c>
      <c r="D46" s="103" t="s">
        <v>60</v>
      </c>
      <c r="E46" s="158">
        <v>0.84430099999999997</v>
      </c>
      <c r="F46" s="213">
        <v>0.74773100000000003</v>
      </c>
      <c r="G46" s="268">
        <v>9.0370849999999994</v>
      </c>
      <c r="H46" s="323">
        <v>0.69497600000000004</v>
      </c>
      <c r="I46" s="378">
        <v>0.70163399999999998</v>
      </c>
      <c r="J46" s="433">
        <v>1</v>
      </c>
      <c r="L46" s="450">
        <v>29495</v>
      </c>
      <c r="M46">
        <f>M43+(M47-M43)*3/4</f>
        <v>0.85916049999999999</v>
      </c>
      <c r="N46">
        <f t="shared" ref="N46:R46" si="55">N43+(N47-N43)*3/4</f>
        <v>0.40591725000000001</v>
      </c>
      <c r="O46">
        <f t="shared" si="55"/>
        <v>8.0822099999999999</v>
      </c>
      <c r="P46">
        <f t="shared" si="55"/>
        <v>0.38702275000000003</v>
      </c>
      <c r="Q46">
        <f t="shared" si="55"/>
        <v>0.50758124999999998</v>
      </c>
      <c r="R46">
        <f t="shared" si="55"/>
        <v>1</v>
      </c>
    </row>
    <row r="47" spans="2:18" x14ac:dyDescent="0.35">
      <c r="B47" s="49" t="s">
        <v>49</v>
      </c>
      <c r="C47" s="453">
        <f t="shared" si="2"/>
        <v>41275</v>
      </c>
      <c r="D47" s="104" t="s">
        <v>60</v>
      </c>
      <c r="E47" s="159">
        <v>0.811643</v>
      </c>
      <c r="F47" s="214">
        <v>0.73729900000000004</v>
      </c>
      <c r="G47" s="269">
        <v>9.0293489999999998</v>
      </c>
      <c r="H47" s="324">
        <v>0.67479999999999996</v>
      </c>
      <c r="I47" s="379">
        <v>0.69524799999999998</v>
      </c>
      <c r="J47" s="434">
        <v>1</v>
      </c>
      <c r="L47" s="450">
        <v>29587</v>
      </c>
      <c r="M47">
        <f>VLOOKUP($L47,$C:$J,M$1,FALSE)</f>
        <v>0.86346999999999996</v>
      </c>
      <c r="N47">
        <f t="shared" ref="N47:R47" si="56">VLOOKUP($L47,$C:$J,N$1,FALSE)</f>
        <v>0.41404299999999999</v>
      </c>
      <c r="O47">
        <f t="shared" si="56"/>
        <v>8.1438410000000001</v>
      </c>
      <c r="P47">
        <f t="shared" si="56"/>
        <v>0.38952700000000001</v>
      </c>
      <c r="Q47">
        <f t="shared" si="56"/>
        <v>0.50998900000000003</v>
      </c>
      <c r="R47">
        <f t="shared" si="56"/>
        <v>1</v>
      </c>
    </row>
    <row r="48" spans="2:18" x14ac:dyDescent="0.35">
      <c r="B48" s="50" t="s">
        <v>50</v>
      </c>
      <c r="C48" s="453">
        <f t="shared" si="2"/>
        <v>41640</v>
      </c>
      <c r="D48" s="105" t="s">
        <v>60</v>
      </c>
      <c r="E48" s="160">
        <v>0.80756499999999998</v>
      </c>
      <c r="F48" s="215">
        <v>0.73964399999999997</v>
      </c>
      <c r="G48" s="270">
        <v>9.2784580000000005</v>
      </c>
      <c r="H48" s="325">
        <v>0.66235900000000003</v>
      </c>
      <c r="I48" s="380">
        <v>0.69844399999999995</v>
      </c>
      <c r="J48" s="435">
        <v>1</v>
      </c>
      <c r="L48" s="450">
        <v>29677</v>
      </c>
      <c r="M48">
        <f>M47+(M51-M47)/4</f>
        <v>0.87549874999999999</v>
      </c>
      <c r="N48">
        <f t="shared" ref="N48:R48" si="57">N47+(N51-N47)/4</f>
        <v>0.42512024999999998</v>
      </c>
      <c r="O48">
        <f t="shared" si="57"/>
        <v>8.2269012500000009</v>
      </c>
      <c r="P48">
        <f t="shared" si="57"/>
        <v>0.39631749999999999</v>
      </c>
      <c r="Q48">
        <f t="shared" si="57"/>
        <v>0.51147874999999998</v>
      </c>
      <c r="R48">
        <f t="shared" si="57"/>
        <v>1</v>
      </c>
    </row>
    <row r="49" spans="2:18" x14ac:dyDescent="0.35">
      <c r="B49" s="51" t="s">
        <v>51</v>
      </c>
      <c r="C49" s="453">
        <f t="shared" si="2"/>
        <v>42005</v>
      </c>
      <c r="D49" s="106" t="s">
        <v>60</v>
      </c>
      <c r="E49" s="161">
        <v>0.80869400000000002</v>
      </c>
      <c r="F49" s="216">
        <v>0.73869399999999996</v>
      </c>
      <c r="G49" s="271">
        <v>9.9325159999999997</v>
      </c>
      <c r="H49" s="326">
        <v>0.66474</v>
      </c>
      <c r="I49" s="381">
        <v>0.69255100000000003</v>
      </c>
      <c r="J49" s="436">
        <v>1</v>
      </c>
      <c r="L49" s="450">
        <v>29768</v>
      </c>
      <c r="M49">
        <f>M47+(M51-M47)/2</f>
        <v>0.88752750000000002</v>
      </c>
      <c r="N49">
        <f t="shared" ref="N49:Q49" si="58">N47+(N51-N47)/2</f>
        <v>0.43619750000000002</v>
      </c>
      <c r="O49">
        <f t="shared" si="58"/>
        <v>8.3099615</v>
      </c>
      <c r="P49">
        <f t="shared" si="58"/>
        <v>0.40310800000000002</v>
      </c>
      <c r="Q49">
        <f t="shared" si="58"/>
        <v>0.51296849999999994</v>
      </c>
      <c r="R49">
        <f t="shared" ref="R49" si="59">R47+(R51-R47)/2</f>
        <v>1</v>
      </c>
    </row>
    <row r="50" spans="2:18" x14ac:dyDescent="0.35">
      <c r="B50" s="52" t="s">
        <v>52</v>
      </c>
      <c r="C50" s="453">
        <f t="shared" si="2"/>
        <v>42370</v>
      </c>
      <c r="D50" s="107" t="s">
        <v>60</v>
      </c>
      <c r="E50" s="162">
        <v>0.78004399999999996</v>
      </c>
      <c r="F50" s="217">
        <v>0.70054400000000006</v>
      </c>
      <c r="G50" s="272">
        <v>10.0419</v>
      </c>
      <c r="H50" s="327">
        <v>0.64264399999999999</v>
      </c>
      <c r="I50" s="382">
        <v>0.68860299999999997</v>
      </c>
      <c r="J50" s="437">
        <v>1</v>
      </c>
      <c r="L50" s="450">
        <v>29860</v>
      </c>
      <c r="M50">
        <f>M47+(M51-M47)*3/4</f>
        <v>0.89955624999999995</v>
      </c>
      <c r="N50">
        <f t="shared" ref="N50:R50" si="60">N47+(N51-N47)*3/4</f>
        <v>0.44727475</v>
      </c>
      <c r="O50">
        <f t="shared" si="60"/>
        <v>8.3930217499999991</v>
      </c>
      <c r="P50">
        <f t="shared" si="60"/>
        <v>0.4098985</v>
      </c>
      <c r="Q50">
        <f t="shared" si="60"/>
        <v>0.51445825000000001</v>
      </c>
      <c r="R50">
        <f t="shared" si="60"/>
        <v>1</v>
      </c>
    </row>
    <row r="51" spans="2:18" x14ac:dyDescent="0.35">
      <c r="B51" s="53" t="s">
        <v>53</v>
      </c>
      <c r="C51" s="453">
        <f t="shared" si="2"/>
        <v>42736</v>
      </c>
      <c r="D51" s="108" t="s">
        <v>60</v>
      </c>
      <c r="E51" s="163">
        <v>0.77010900000000004</v>
      </c>
      <c r="F51" s="218">
        <v>0.68989500000000004</v>
      </c>
      <c r="G51" s="273">
        <v>9.7498299999999993</v>
      </c>
      <c r="H51" s="328">
        <v>0.63083900000000004</v>
      </c>
      <c r="I51" s="383">
        <v>0.68460100000000002</v>
      </c>
      <c r="J51" s="438">
        <v>1</v>
      </c>
      <c r="L51" s="450">
        <v>29952</v>
      </c>
      <c r="M51">
        <f>VLOOKUP($L51,$C:$J,M$1,FALSE)</f>
        <v>0.91158499999999998</v>
      </c>
      <c r="N51">
        <f t="shared" ref="N51:R51" si="61">VLOOKUP($L51,$C:$J,N$1,FALSE)</f>
        <v>0.45835199999999998</v>
      </c>
      <c r="O51">
        <f t="shared" si="61"/>
        <v>8.4760819999999999</v>
      </c>
      <c r="P51">
        <f t="shared" si="61"/>
        <v>0.41668899999999998</v>
      </c>
      <c r="Q51">
        <f t="shared" si="61"/>
        <v>0.51594799999999996</v>
      </c>
      <c r="R51">
        <f t="shared" si="61"/>
        <v>1</v>
      </c>
    </row>
    <row r="52" spans="2:18" x14ac:dyDescent="0.35">
      <c r="B52" s="54" t="s">
        <v>54</v>
      </c>
      <c r="C52" s="453">
        <f t="shared" si="2"/>
        <v>43101</v>
      </c>
      <c r="D52" s="109" t="s">
        <v>60</v>
      </c>
      <c r="E52" s="164">
        <v>0.756166</v>
      </c>
      <c r="F52" s="219">
        <v>0.68121900000000002</v>
      </c>
      <c r="G52" s="274">
        <v>9.5839990000000004</v>
      </c>
      <c r="H52" s="329">
        <v>0.63179799999999997</v>
      </c>
      <c r="I52" s="384">
        <v>0.68771400000000005</v>
      </c>
      <c r="J52" s="439">
        <v>1</v>
      </c>
      <c r="L52" s="450">
        <v>30042</v>
      </c>
      <c r="M52">
        <f>M51+(M55-M51)/4</f>
        <v>0.92415899999999995</v>
      </c>
      <c r="N52">
        <f t="shared" ref="N52:R52" si="62">N51+(N55-N51)/4</f>
        <v>0.47067999999999999</v>
      </c>
      <c r="O52">
        <f t="shared" si="62"/>
        <v>8.5381817499999997</v>
      </c>
      <c r="P52">
        <f t="shared" si="62"/>
        <v>0.42467624999999998</v>
      </c>
      <c r="Q52">
        <f t="shared" si="62"/>
        <v>0.51744499999999993</v>
      </c>
      <c r="R52">
        <f t="shared" si="62"/>
        <v>1</v>
      </c>
    </row>
    <row r="53" spans="2:18" x14ac:dyDescent="0.35">
      <c r="B53" s="55" t="s">
        <v>55</v>
      </c>
      <c r="C53" s="453">
        <f t="shared" si="2"/>
        <v>43466</v>
      </c>
      <c r="D53" s="110" t="s">
        <v>60</v>
      </c>
      <c r="E53" s="165">
        <v>0.70595399999999997</v>
      </c>
      <c r="F53" s="220">
        <v>0.64729800000000004</v>
      </c>
      <c r="G53" s="275">
        <v>9.4811519999999998</v>
      </c>
      <c r="H53" s="330">
        <v>0.60413099999999997</v>
      </c>
      <c r="I53" s="385">
        <v>0.66966499999999995</v>
      </c>
      <c r="J53" s="440">
        <v>1</v>
      </c>
      <c r="L53" s="450">
        <v>30133</v>
      </c>
      <c r="M53">
        <f>M51+(M55-M51)/2</f>
        <v>0.93673300000000004</v>
      </c>
      <c r="N53">
        <f t="shared" ref="N53:Q53" si="63">N51+(N55-N51)/2</f>
        <v>0.48300799999999999</v>
      </c>
      <c r="O53">
        <f t="shared" si="63"/>
        <v>8.6002815000000012</v>
      </c>
      <c r="P53">
        <f t="shared" si="63"/>
        <v>0.43266349999999998</v>
      </c>
      <c r="Q53">
        <f t="shared" si="63"/>
        <v>0.51894200000000001</v>
      </c>
      <c r="R53">
        <f t="shared" ref="R53" si="64">R51+(R55-R51)/2</f>
        <v>1</v>
      </c>
    </row>
    <row r="54" spans="2:18" x14ac:dyDescent="0.35">
      <c r="B54" s="56" t="s">
        <v>56</v>
      </c>
      <c r="C54" s="453">
        <f t="shared" si="2"/>
        <v>43831</v>
      </c>
      <c r="D54" s="111" t="s">
        <v>60</v>
      </c>
      <c r="E54" s="166">
        <v>0.69305099999999997</v>
      </c>
      <c r="F54" s="221">
        <v>0.63229100000000005</v>
      </c>
      <c r="G54" s="276">
        <v>9.5883090000000006</v>
      </c>
      <c r="H54" s="331">
        <v>0.60627399999999998</v>
      </c>
      <c r="I54" s="386">
        <v>0.65344500000000005</v>
      </c>
      <c r="J54" s="441">
        <v>1</v>
      </c>
      <c r="L54" s="450">
        <v>30225</v>
      </c>
      <c r="M54">
        <f>M51+(M55-M51)*3/4</f>
        <v>0.94930700000000001</v>
      </c>
      <c r="N54">
        <f t="shared" ref="N54:R54" si="65">N51+(N55-N51)*3/4</f>
        <v>0.495336</v>
      </c>
      <c r="O54">
        <f t="shared" si="65"/>
        <v>8.662381250000001</v>
      </c>
      <c r="P54">
        <f t="shared" si="65"/>
        <v>0.44065074999999998</v>
      </c>
      <c r="Q54">
        <f t="shared" si="65"/>
        <v>0.52043899999999998</v>
      </c>
      <c r="R54">
        <f t="shared" si="65"/>
        <v>1</v>
      </c>
    </row>
    <row r="55" spans="2:18" x14ac:dyDescent="0.35">
      <c r="B55" s="57" t="s">
        <v>57</v>
      </c>
      <c r="C55" s="453">
        <f t="shared" si="2"/>
        <v>44197</v>
      </c>
      <c r="D55" s="112" t="s">
        <v>60</v>
      </c>
      <c r="E55" s="167">
        <v>0.68587200000000004</v>
      </c>
      <c r="F55" s="222">
        <v>0.61742799999999998</v>
      </c>
      <c r="G55" s="277">
        <v>8.9620300000000004</v>
      </c>
      <c r="H55" s="332">
        <v>0.59096199999999999</v>
      </c>
      <c r="I55" s="387">
        <v>0.644845</v>
      </c>
      <c r="J55" s="442">
        <v>1</v>
      </c>
      <c r="L55" s="450">
        <v>30317</v>
      </c>
      <c r="M55">
        <f>VLOOKUP($L55,$C:$J,M$1,FALSE)</f>
        <v>0.96188099999999999</v>
      </c>
      <c r="N55">
        <f t="shared" ref="N55:R55" si="66">VLOOKUP($L55,$C:$J,N$1,FALSE)</f>
        <v>0.507664</v>
      </c>
      <c r="O55">
        <f t="shared" si="66"/>
        <v>8.7244810000000008</v>
      </c>
      <c r="P55">
        <f t="shared" si="66"/>
        <v>0.44863799999999998</v>
      </c>
      <c r="Q55">
        <f t="shared" si="66"/>
        <v>0.52193599999999996</v>
      </c>
      <c r="R55">
        <f t="shared" si="66"/>
        <v>1</v>
      </c>
    </row>
    <row r="56" spans="2:18" x14ac:dyDescent="0.35">
      <c r="B56" s="58" t="s">
        <v>58</v>
      </c>
      <c r="C56" s="453">
        <f t="shared" si="2"/>
        <v>44562</v>
      </c>
      <c r="D56" s="113" t="s">
        <v>60</v>
      </c>
      <c r="E56" s="168">
        <v>0.67413900000000004</v>
      </c>
      <c r="F56" s="223">
        <v>0.59565500000000005</v>
      </c>
      <c r="G56" s="278">
        <v>8.418336</v>
      </c>
      <c r="H56" s="333">
        <v>0.57880799999999999</v>
      </c>
      <c r="I56" s="388">
        <v>0.651254</v>
      </c>
      <c r="J56" s="443">
        <v>1</v>
      </c>
      <c r="L56" s="450">
        <v>30407</v>
      </c>
      <c r="M56">
        <f>M55+(M59-M55)/4</f>
        <v>0.96991125</v>
      </c>
      <c r="N56">
        <f t="shared" ref="N56:R56" si="67">N55+(N59-N55)/4</f>
        <v>0.51642774999999996</v>
      </c>
      <c r="O56">
        <f t="shared" si="67"/>
        <v>8.7792650000000005</v>
      </c>
      <c r="P56">
        <f t="shared" si="67"/>
        <v>0.45649399999999996</v>
      </c>
      <c r="Q56">
        <f t="shared" si="67"/>
        <v>0.52372724999999998</v>
      </c>
      <c r="R56">
        <f t="shared" si="67"/>
        <v>1</v>
      </c>
    </row>
    <row r="57" spans="2:18" x14ac:dyDescent="0.35">
      <c r="L57" s="450">
        <v>30498</v>
      </c>
      <c r="M57">
        <f>M55+(M59-M55)/2</f>
        <v>0.97794150000000002</v>
      </c>
      <c r="N57">
        <f t="shared" ref="N57:Q57" si="68">N55+(N59-N55)/2</f>
        <v>0.52519150000000003</v>
      </c>
      <c r="O57">
        <f t="shared" si="68"/>
        <v>8.8340490000000003</v>
      </c>
      <c r="P57">
        <f t="shared" si="68"/>
        <v>0.46434999999999998</v>
      </c>
      <c r="Q57">
        <f t="shared" si="68"/>
        <v>0.5255185</v>
      </c>
      <c r="R57">
        <f t="shared" ref="R57" si="69">R55+(R59-R55)/2</f>
        <v>1</v>
      </c>
    </row>
    <row r="58" spans="2:18" x14ac:dyDescent="0.35">
      <c r="L58" s="450">
        <v>30590</v>
      </c>
      <c r="M58">
        <f>M55+(M59-M55)*3/4</f>
        <v>0.98597175000000004</v>
      </c>
      <c r="N58">
        <f t="shared" ref="N58:R58" si="70">N55+(N59-N55)*3/4</f>
        <v>0.53395524999999999</v>
      </c>
      <c r="O58">
        <f t="shared" si="70"/>
        <v>8.888833</v>
      </c>
      <c r="P58">
        <f t="shared" si="70"/>
        <v>0.47220600000000001</v>
      </c>
      <c r="Q58">
        <f t="shared" si="70"/>
        <v>0.52730975000000002</v>
      </c>
      <c r="R58">
        <f t="shared" si="70"/>
        <v>1</v>
      </c>
    </row>
    <row r="59" spans="2:18" x14ac:dyDescent="0.35">
      <c r="L59" s="450">
        <v>30682</v>
      </c>
      <c r="M59">
        <f>VLOOKUP($L59,$C:$J,M$1,FALSE)</f>
        <v>0.99400200000000005</v>
      </c>
      <c r="N59">
        <f t="shared" ref="N59:R59" si="71">VLOOKUP($L59,$C:$J,N$1,FALSE)</f>
        <v>0.54271899999999995</v>
      </c>
      <c r="O59">
        <f t="shared" si="71"/>
        <v>8.9436169999999997</v>
      </c>
      <c r="P59">
        <f t="shared" si="71"/>
        <v>0.48006199999999999</v>
      </c>
      <c r="Q59">
        <f t="shared" si="71"/>
        <v>0.52910100000000004</v>
      </c>
      <c r="R59">
        <f t="shared" si="71"/>
        <v>1</v>
      </c>
    </row>
    <row r="60" spans="2:18" x14ac:dyDescent="0.35">
      <c r="L60" s="450">
        <v>30773</v>
      </c>
      <c r="M60">
        <f>M59+(M63-M59)/4</f>
        <v>0.99952125000000003</v>
      </c>
      <c r="N60">
        <f t="shared" ref="N60:R60" si="72">N59+(N63-N59)/4</f>
        <v>0.55062624999999998</v>
      </c>
      <c r="O60">
        <f t="shared" si="72"/>
        <v>8.9877332499999998</v>
      </c>
      <c r="P60">
        <f t="shared" si="72"/>
        <v>0.4863825</v>
      </c>
      <c r="Q60">
        <f t="shared" si="72"/>
        <v>0.53211325000000009</v>
      </c>
      <c r="R60">
        <f t="shared" si="72"/>
        <v>1</v>
      </c>
    </row>
    <row r="61" spans="2:18" x14ac:dyDescent="0.35">
      <c r="L61" s="450">
        <v>30864</v>
      </c>
      <c r="M61">
        <f>M59+(M63-M59)/2</f>
        <v>1.0050405</v>
      </c>
      <c r="N61">
        <f t="shared" ref="N61:Q61" si="73">N59+(N63-N59)/2</f>
        <v>0.55853350000000002</v>
      </c>
      <c r="O61">
        <f t="shared" si="73"/>
        <v>9.0318494999999999</v>
      </c>
      <c r="P61">
        <f t="shared" si="73"/>
        <v>0.492703</v>
      </c>
      <c r="Q61">
        <f t="shared" si="73"/>
        <v>0.53512550000000003</v>
      </c>
      <c r="R61">
        <f t="shared" ref="R61" si="74">R59+(R63-R59)/2</f>
        <v>1</v>
      </c>
    </row>
    <row r="62" spans="2:18" x14ac:dyDescent="0.35">
      <c r="L62" s="450">
        <v>30956</v>
      </c>
      <c r="M62">
        <f>M59+(M63-M59)*3/4</f>
        <v>1.0105597500000001</v>
      </c>
      <c r="N62">
        <f t="shared" ref="N62:R62" si="75">N59+(N63-N59)*3/4</f>
        <v>0.56644074999999994</v>
      </c>
      <c r="O62">
        <f t="shared" si="75"/>
        <v>9.0759657499999999</v>
      </c>
      <c r="P62">
        <f t="shared" si="75"/>
        <v>0.49902350000000001</v>
      </c>
      <c r="Q62">
        <f t="shared" si="75"/>
        <v>0.53813774999999997</v>
      </c>
      <c r="R62">
        <f t="shared" si="75"/>
        <v>1</v>
      </c>
    </row>
    <row r="63" spans="2:18" x14ac:dyDescent="0.35">
      <c r="L63" s="450">
        <v>31048</v>
      </c>
      <c r="M63">
        <f>VLOOKUP($L63,$C:$J,M$1,FALSE)</f>
        <v>1.016079</v>
      </c>
      <c r="N63">
        <f t="shared" ref="N63:R63" si="76">VLOOKUP($L63,$C:$J,N$1,FALSE)</f>
        <v>0.57434799999999997</v>
      </c>
      <c r="O63">
        <f t="shared" si="76"/>
        <v>9.120082</v>
      </c>
      <c r="P63">
        <f t="shared" si="76"/>
        <v>0.50534400000000002</v>
      </c>
      <c r="Q63">
        <f t="shared" si="76"/>
        <v>0.54115000000000002</v>
      </c>
      <c r="R63">
        <f t="shared" si="76"/>
        <v>1</v>
      </c>
    </row>
    <row r="64" spans="2:18" x14ac:dyDescent="0.35">
      <c r="L64" s="450">
        <v>31138</v>
      </c>
      <c r="M64">
        <f>M63+(M67-M63)/4</f>
        <v>1.023652</v>
      </c>
      <c r="N64">
        <f t="shared" ref="N64:R64" si="77">N63+(N67-N63)/4</f>
        <v>0.5820535</v>
      </c>
      <c r="O64">
        <f t="shared" si="77"/>
        <v>9.0627607499999989</v>
      </c>
      <c r="P64">
        <f t="shared" si="77"/>
        <v>0.51632250000000002</v>
      </c>
      <c r="Q64">
        <f t="shared" si="77"/>
        <v>0.5442285</v>
      </c>
      <c r="R64">
        <f t="shared" si="77"/>
        <v>1</v>
      </c>
    </row>
    <row r="65" spans="12:18" x14ac:dyDescent="0.35">
      <c r="L65" s="450">
        <v>31229</v>
      </c>
      <c r="M65">
        <f>M63+(M67-M63)/2</f>
        <v>1.0312250000000001</v>
      </c>
      <c r="N65">
        <f t="shared" ref="N65:Q65" si="78">N63+(N67-N63)/2</f>
        <v>0.58975899999999992</v>
      </c>
      <c r="O65">
        <f t="shared" si="78"/>
        <v>9.0054394999999996</v>
      </c>
      <c r="P65">
        <f t="shared" si="78"/>
        <v>0.52730100000000002</v>
      </c>
      <c r="Q65">
        <f t="shared" si="78"/>
        <v>0.54730699999999999</v>
      </c>
      <c r="R65">
        <f t="shared" ref="R65" si="79">R63+(R67-R63)/2</f>
        <v>1</v>
      </c>
    </row>
    <row r="66" spans="12:18" x14ac:dyDescent="0.35">
      <c r="L66" s="450">
        <v>31321</v>
      </c>
      <c r="M66">
        <f>M63+(M67-M63)*3/4</f>
        <v>1.0387979999999999</v>
      </c>
      <c r="N66">
        <f t="shared" ref="N66:R66" si="80">N63+(N67-N63)*3/4</f>
        <v>0.59746449999999995</v>
      </c>
      <c r="O66">
        <f t="shared" si="80"/>
        <v>8.9481182500000003</v>
      </c>
      <c r="P66">
        <f t="shared" si="80"/>
        <v>0.53827950000000002</v>
      </c>
      <c r="Q66">
        <f t="shared" si="80"/>
        <v>0.55038549999999997</v>
      </c>
      <c r="R66">
        <f t="shared" si="80"/>
        <v>1</v>
      </c>
    </row>
    <row r="67" spans="12:18" x14ac:dyDescent="0.35">
      <c r="L67" s="450">
        <v>31413</v>
      </c>
      <c r="M67">
        <f>VLOOKUP($L67,$C:$J,M$1,FALSE)</f>
        <v>1.0463709999999999</v>
      </c>
      <c r="N67">
        <f t="shared" ref="N67:R67" si="81">VLOOKUP($L67,$C:$J,N$1,FALSE)</f>
        <v>0.60516999999999999</v>
      </c>
      <c r="O67">
        <f t="shared" si="81"/>
        <v>8.8907969999999992</v>
      </c>
      <c r="P67">
        <f t="shared" si="81"/>
        <v>0.54925800000000002</v>
      </c>
      <c r="Q67">
        <f t="shared" si="81"/>
        <v>0.55346399999999996</v>
      </c>
      <c r="R67">
        <f t="shared" si="81"/>
        <v>1</v>
      </c>
    </row>
    <row r="68" spans="12:18" x14ac:dyDescent="0.35">
      <c r="L68" s="450">
        <v>31503</v>
      </c>
      <c r="M68">
        <f>M67+(M71-M67)/4</f>
        <v>1.0463277499999999</v>
      </c>
      <c r="N68">
        <f t="shared" ref="N68:R68" si="82">N67+(N71-N67)/4</f>
        <v>0.61039124999999994</v>
      </c>
      <c r="O68">
        <f t="shared" si="82"/>
        <v>8.99379375</v>
      </c>
      <c r="P68">
        <f t="shared" si="82"/>
        <v>0.55390974999999998</v>
      </c>
      <c r="Q68">
        <f t="shared" si="82"/>
        <v>0.55747124999999997</v>
      </c>
      <c r="R68">
        <f t="shared" si="82"/>
        <v>1</v>
      </c>
    </row>
    <row r="69" spans="12:18" x14ac:dyDescent="0.35">
      <c r="L69" s="450">
        <v>31594</v>
      </c>
      <c r="M69">
        <f>M67+(M71-M67)/2</f>
        <v>1.0462845000000001</v>
      </c>
      <c r="N69">
        <f t="shared" ref="N69:Q69" si="83">N67+(N71-N67)/2</f>
        <v>0.61561250000000001</v>
      </c>
      <c r="O69">
        <f t="shared" si="83"/>
        <v>9.0967905000000009</v>
      </c>
      <c r="P69">
        <f t="shared" si="83"/>
        <v>0.55856149999999993</v>
      </c>
      <c r="Q69">
        <f t="shared" si="83"/>
        <v>0.56147849999999999</v>
      </c>
      <c r="R69">
        <f t="shared" ref="R69" si="84">R67+(R71-R67)/2</f>
        <v>1</v>
      </c>
    </row>
    <row r="70" spans="12:18" x14ac:dyDescent="0.35">
      <c r="L70" s="450">
        <v>31686</v>
      </c>
      <c r="M70">
        <f>M67+(M71-M67)*3/4</f>
        <v>1.04624125</v>
      </c>
      <c r="N70">
        <f t="shared" ref="N70:R70" si="85">N67+(N71-N67)*3/4</f>
        <v>0.62083375000000007</v>
      </c>
      <c r="O70">
        <f t="shared" si="85"/>
        <v>9.19978725</v>
      </c>
      <c r="P70">
        <f t="shared" si="85"/>
        <v>0.56321325</v>
      </c>
      <c r="Q70">
        <f t="shared" si="85"/>
        <v>0.56548575000000001</v>
      </c>
      <c r="R70">
        <f t="shared" si="85"/>
        <v>1</v>
      </c>
    </row>
    <row r="71" spans="12:18" x14ac:dyDescent="0.35">
      <c r="L71" s="450">
        <v>31778</v>
      </c>
      <c r="M71">
        <f>VLOOKUP($L71,$C:$J,M$1,FALSE)</f>
        <v>1.046198</v>
      </c>
      <c r="N71">
        <f t="shared" ref="N71:R71" si="86">VLOOKUP($L71,$C:$J,N$1,FALSE)</f>
        <v>0.62605500000000003</v>
      </c>
      <c r="O71">
        <f t="shared" si="86"/>
        <v>9.3027840000000008</v>
      </c>
      <c r="P71">
        <f t="shared" si="86"/>
        <v>0.56786499999999995</v>
      </c>
      <c r="Q71">
        <f t="shared" si="86"/>
        <v>0.56949300000000003</v>
      </c>
      <c r="R71">
        <f t="shared" si="86"/>
        <v>1</v>
      </c>
    </row>
    <row r="72" spans="12:18" x14ac:dyDescent="0.35">
      <c r="L72" s="450">
        <v>31868</v>
      </c>
      <c r="M72">
        <f>M71+(M75-M71)/4</f>
        <v>1.0453539999999999</v>
      </c>
      <c r="N72">
        <f t="shared" ref="N72:R72" si="87">N71+(N75-N71)/4</f>
        <v>0.63077625000000004</v>
      </c>
      <c r="O72">
        <f t="shared" si="87"/>
        <v>9.3329097500000007</v>
      </c>
      <c r="P72">
        <f t="shared" si="87"/>
        <v>0.5711679999999999</v>
      </c>
      <c r="Q72">
        <f t="shared" si="87"/>
        <v>0.57307649999999999</v>
      </c>
      <c r="R72">
        <f t="shared" si="87"/>
        <v>1</v>
      </c>
    </row>
    <row r="73" spans="12:18" x14ac:dyDescent="0.35">
      <c r="L73" s="450">
        <v>31959</v>
      </c>
      <c r="M73">
        <f>M71+(M75-M71)/2</f>
        <v>1.0445099999999998</v>
      </c>
      <c r="N73">
        <f t="shared" ref="N73:Q73" si="88">N71+(N75-N71)/2</f>
        <v>0.63549750000000005</v>
      </c>
      <c r="O73">
        <f t="shared" si="88"/>
        <v>9.3630355000000005</v>
      </c>
      <c r="P73">
        <f t="shared" si="88"/>
        <v>0.57447099999999995</v>
      </c>
      <c r="Q73">
        <f t="shared" si="88"/>
        <v>0.57665999999999995</v>
      </c>
      <c r="R73">
        <f t="shared" ref="R73" si="89">R71+(R75-R71)/2</f>
        <v>1</v>
      </c>
    </row>
    <row r="74" spans="12:18" x14ac:dyDescent="0.35">
      <c r="L74" s="450">
        <v>32051</v>
      </c>
      <c r="M74">
        <f>M71+(M75-M71)*3/4</f>
        <v>1.043666</v>
      </c>
      <c r="N74">
        <f t="shared" ref="N74:R74" si="90">N71+(N75-N71)*3/4</f>
        <v>0.64021874999999995</v>
      </c>
      <c r="O74">
        <f t="shared" si="90"/>
        <v>9.3931612500000004</v>
      </c>
      <c r="P74">
        <f t="shared" si="90"/>
        <v>0.57777400000000001</v>
      </c>
      <c r="Q74">
        <f t="shared" si="90"/>
        <v>0.58024350000000002</v>
      </c>
      <c r="R74">
        <f t="shared" si="90"/>
        <v>1</v>
      </c>
    </row>
    <row r="75" spans="12:18" x14ac:dyDescent="0.35">
      <c r="L75" s="450">
        <v>32143</v>
      </c>
      <c r="M75">
        <f>VLOOKUP($L75,$C:$J,M$1,FALSE)</f>
        <v>1.0428219999999999</v>
      </c>
      <c r="N75">
        <f t="shared" ref="N75:R75" si="91">VLOOKUP($L75,$C:$J,N$1,FALSE)</f>
        <v>0.64493999999999996</v>
      </c>
      <c r="O75">
        <f t="shared" si="91"/>
        <v>9.4232870000000002</v>
      </c>
      <c r="P75">
        <f t="shared" si="91"/>
        <v>0.58107699999999995</v>
      </c>
      <c r="Q75">
        <f t="shared" si="91"/>
        <v>0.58382699999999998</v>
      </c>
      <c r="R75">
        <f t="shared" si="91"/>
        <v>1</v>
      </c>
    </row>
    <row r="76" spans="12:18" x14ac:dyDescent="0.35">
      <c r="L76" s="450">
        <v>32234</v>
      </c>
      <c r="M76">
        <f>M75+(M79-M75)/4</f>
        <v>1.0412287499999999</v>
      </c>
      <c r="N76">
        <f t="shared" ref="N76:R76" si="92">N75+(N79-N75)/4</f>
        <v>0.64847299999999997</v>
      </c>
      <c r="O76">
        <f t="shared" si="92"/>
        <v>9.4616420000000012</v>
      </c>
      <c r="P76">
        <f t="shared" si="92"/>
        <v>0.58523674999999997</v>
      </c>
      <c r="Q76">
        <f t="shared" si="92"/>
        <v>0.58946674999999993</v>
      </c>
      <c r="R76">
        <f t="shared" si="92"/>
        <v>1</v>
      </c>
    </row>
    <row r="77" spans="12:18" x14ac:dyDescent="0.35">
      <c r="L77" s="450">
        <v>32325</v>
      </c>
      <c r="M77">
        <f>M75+(M79-M75)/2</f>
        <v>1.0396354999999999</v>
      </c>
      <c r="N77">
        <f t="shared" ref="N77:Q77" si="93">N75+(N79-N75)/2</f>
        <v>0.65200599999999997</v>
      </c>
      <c r="O77">
        <f t="shared" si="93"/>
        <v>9.4999970000000005</v>
      </c>
      <c r="P77">
        <f t="shared" si="93"/>
        <v>0.58939649999999999</v>
      </c>
      <c r="Q77">
        <f t="shared" si="93"/>
        <v>0.59510649999999998</v>
      </c>
      <c r="R77">
        <f t="shared" ref="R77" si="94">R75+(R79-R75)/2</f>
        <v>1</v>
      </c>
    </row>
    <row r="78" spans="12:18" x14ac:dyDescent="0.35">
      <c r="L78" s="450">
        <v>32417</v>
      </c>
      <c r="M78">
        <f>M75+(M79-M75)*3/4</f>
        <v>1.0380422499999999</v>
      </c>
      <c r="N78">
        <f t="shared" ref="N78:R78" si="95">N75+(N79-N75)*3/4</f>
        <v>0.65553899999999998</v>
      </c>
      <c r="O78">
        <f t="shared" si="95"/>
        <v>9.5383519999999997</v>
      </c>
      <c r="P78">
        <f t="shared" si="95"/>
        <v>0.59355625000000001</v>
      </c>
      <c r="Q78">
        <f t="shared" si="95"/>
        <v>0.60074625000000004</v>
      </c>
      <c r="R78">
        <f t="shared" si="95"/>
        <v>1</v>
      </c>
    </row>
    <row r="79" spans="12:18" x14ac:dyDescent="0.35">
      <c r="L79" s="450">
        <v>32509</v>
      </c>
      <c r="M79">
        <f>VLOOKUP($L79,$C:$J,M$1,FALSE)</f>
        <v>1.036449</v>
      </c>
      <c r="N79">
        <f t="shared" ref="N79:R79" si="96">VLOOKUP($L79,$C:$J,N$1,FALSE)</f>
        <v>0.65907199999999999</v>
      </c>
      <c r="O79">
        <f t="shared" si="96"/>
        <v>9.5767070000000007</v>
      </c>
      <c r="P79">
        <f t="shared" si="96"/>
        <v>0.59771600000000003</v>
      </c>
      <c r="Q79">
        <f t="shared" si="96"/>
        <v>0.60638599999999998</v>
      </c>
      <c r="R79">
        <f t="shared" si="96"/>
        <v>1</v>
      </c>
    </row>
    <row r="80" spans="12:18" x14ac:dyDescent="0.35">
      <c r="L80" s="450">
        <v>32599</v>
      </c>
      <c r="M80">
        <f>M79+(M83-M79)/4</f>
        <v>1.03373625</v>
      </c>
      <c r="N80">
        <f t="shared" ref="N80:R80" si="97">N79+(N83-N79)/4</f>
        <v>0.66728425000000002</v>
      </c>
      <c r="O80">
        <f t="shared" si="97"/>
        <v>9.5782817500000004</v>
      </c>
      <c r="P80">
        <f t="shared" si="97"/>
        <v>0.60287675000000007</v>
      </c>
      <c r="Q80">
        <f t="shared" si="97"/>
        <v>0.61243999999999998</v>
      </c>
      <c r="R80">
        <f t="shared" si="97"/>
        <v>1</v>
      </c>
    </row>
    <row r="81" spans="12:18" x14ac:dyDescent="0.35">
      <c r="L81" s="450">
        <v>32690</v>
      </c>
      <c r="M81">
        <f>M79+(M83-M79)/2</f>
        <v>1.0310234999999999</v>
      </c>
      <c r="N81">
        <f t="shared" ref="N81:Q81" si="98">N79+(N83-N79)/2</f>
        <v>0.67549649999999994</v>
      </c>
      <c r="O81">
        <f t="shared" si="98"/>
        <v>9.5798565</v>
      </c>
      <c r="P81">
        <f t="shared" si="98"/>
        <v>0.60803750000000001</v>
      </c>
      <c r="Q81">
        <f t="shared" si="98"/>
        <v>0.61849399999999999</v>
      </c>
      <c r="R81">
        <f t="shared" ref="R81" si="99">R79+(R83-R79)/2</f>
        <v>1</v>
      </c>
    </row>
    <row r="82" spans="12:18" x14ac:dyDescent="0.35">
      <c r="L82" s="450">
        <v>32782</v>
      </c>
      <c r="M82">
        <f>M79+(M83-M79)*3/4</f>
        <v>1.0283107499999999</v>
      </c>
      <c r="N82">
        <f t="shared" ref="N82:R82" si="100">N79+(N83-N79)*3/4</f>
        <v>0.68370874999999998</v>
      </c>
      <c r="O82">
        <f t="shared" si="100"/>
        <v>9.5814312499999996</v>
      </c>
      <c r="P82">
        <f t="shared" si="100"/>
        <v>0.61319824999999994</v>
      </c>
      <c r="Q82">
        <f t="shared" si="100"/>
        <v>0.62454799999999999</v>
      </c>
      <c r="R82">
        <f t="shared" si="100"/>
        <v>1</v>
      </c>
    </row>
    <row r="83" spans="12:18" x14ac:dyDescent="0.35">
      <c r="L83" s="450">
        <v>32874</v>
      </c>
      <c r="M83">
        <f>VLOOKUP($L83,$C:$J,M$1,FALSE)</f>
        <v>1.025598</v>
      </c>
      <c r="N83">
        <f t="shared" ref="N83:R83" si="101">VLOOKUP($L83,$C:$J,N$1,FALSE)</f>
        <v>0.69192100000000001</v>
      </c>
      <c r="O83">
        <f t="shared" si="101"/>
        <v>9.5830059999999992</v>
      </c>
      <c r="P83">
        <f t="shared" si="101"/>
        <v>0.61835899999999999</v>
      </c>
      <c r="Q83">
        <f t="shared" si="101"/>
        <v>0.630602</v>
      </c>
      <c r="R83">
        <f t="shared" si="101"/>
        <v>1</v>
      </c>
    </row>
    <row r="84" spans="12:18" x14ac:dyDescent="0.35">
      <c r="L84" s="450">
        <v>32964</v>
      </c>
      <c r="M84">
        <f>M83+(M87-M83)/4</f>
        <v>1.023528</v>
      </c>
      <c r="N84">
        <f t="shared" ref="N84:R84" si="102">N83+(N87-N83)/4</f>
        <v>0.69894774999999998</v>
      </c>
      <c r="O84">
        <f t="shared" si="102"/>
        <v>9.5558937499999992</v>
      </c>
      <c r="P84">
        <f t="shared" si="102"/>
        <v>0.62367249999999996</v>
      </c>
      <c r="Q84">
        <f t="shared" si="102"/>
        <v>0.63523375000000004</v>
      </c>
      <c r="R84">
        <f t="shared" si="102"/>
        <v>1</v>
      </c>
    </row>
    <row r="85" spans="12:18" x14ac:dyDescent="0.35">
      <c r="L85" s="450">
        <v>33055</v>
      </c>
      <c r="M85">
        <f>M83+(M87-M83)/2</f>
        <v>1.021458</v>
      </c>
      <c r="N85">
        <f t="shared" ref="N85:Q85" si="103">N83+(N87-N83)/2</f>
        <v>0.70597449999999995</v>
      </c>
      <c r="O85">
        <f t="shared" si="103"/>
        <v>9.5287815000000009</v>
      </c>
      <c r="P85">
        <f t="shared" si="103"/>
        <v>0.62898600000000005</v>
      </c>
      <c r="Q85">
        <f t="shared" si="103"/>
        <v>0.63986549999999998</v>
      </c>
      <c r="R85">
        <f t="shared" ref="R85" si="104">R83+(R87-R83)/2</f>
        <v>1</v>
      </c>
    </row>
    <row r="86" spans="12:18" x14ac:dyDescent="0.35">
      <c r="L86" s="450">
        <v>33147</v>
      </c>
      <c r="M86">
        <f>M83+(M87-M83)*3/4</f>
        <v>1.019388</v>
      </c>
      <c r="N86">
        <f t="shared" ref="N86:R86" si="105">N83+(N87-N83)*3/4</f>
        <v>0.71300125000000003</v>
      </c>
      <c r="O86">
        <f t="shared" si="105"/>
        <v>9.5016692500000008</v>
      </c>
      <c r="P86">
        <f t="shared" si="105"/>
        <v>0.63429950000000002</v>
      </c>
      <c r="Q86">
        <f t="shared" si="105"/>
        <v>0.64449724999999991</v>
      </c>
      <c r="R86">
        <f t="shared" si="105"/>
        <v>1</v>
      </c>
    </row>
    <row r="87" spans="12:18" x14ac:dyDescent="0.35">
      <c r="L87" s="450">
        <v>33239</v>
      </c>
      <c r="M87">
        <f>VLOOKUP($L87,$C:$J,M$1,FALSE)</f>
        <v>1.0173179999999999</v>
      </c>
      <c r="N87">
        <f t="shared" ref="N87:R87" si="106">VLOOKUP($L87,$C:$J,N$1,FALSE)</f>
        <v>0.720028</v>
      </c>
      <c r="O87">
        <f t="shared" si="106"/>
        <v>9.4745570000000008</v>
      </c>
      <c r="P87">
        <f t="shared" si="106"/>
        <v>0.63961299999999999</v>
      </c>
      <c r="Q87">
        <f t="shared" si="106"/>
        <v>0.64912899999999996</v>
      </c>
      <c r="R87">
        <f t="shared" si="106"/>
        <v>1</v>
      </c>
    </row>
    <row r="88" spans="12:18" x14ac:dyDescent="0.35">
      <c r="L88" s="450">
        <v>33329</v>
      </c>
      <c r="M88">
        <f>M87+(M91-M87)/4</f>
        <v>1.0165424999999999</v>
      </c>
      <c r="N88">
        <f t="shared" ref="N88:R88" si="107">N87+(N91-N87)/4</f>
        <v>0.72370500000000004</v>
      </c>
      <c r="O88">
        <f t="shared" si="107"/>
        <v>9.4069645000000008</v>
      </c>
      <c r="P88">
        <f t="shared" si="107"/>
        <v>0.64654175000000003</v>
      </c>
      <c r="Q88">
        <f t="shared" si="107"/>
        <v>0.65078225000000001</v>
      </c>
      <c r="R88">
        <f t="shared" si="107"/>
        <v>1</v>
      </c>
    </row>
    <row r="89" spans="12:18" x14ac:dyDescent="0.35">
      <c r="L89" s="450">
        <v>33420</v>
      </c>
      <c r="M89">
        <f>M87+(M91-M87)/2</f>
        <v>1.0157669999999999</v>
      </c>
      <c r="N89">
        <f t="shared" ref="N89:Q89" si="108">N87+(N91-N87)/2</f>
        <v>0.72738199999999997</v>
      </c>
      <c r="O89">
        <f t="shared" si="108"/>
        <v>9.3393720000000009</v>
      </c>
      <c r="P89">
        <f t="shared" si="108"/>
        <v>0.65347050000000007</v>
      </c>
      <c r="Q89">
        <f t="shared" si="108"/>
        <v>0.65243549999999995</v>
      </c>
      <c r="R89">
        <f t="shared" ref="R89" si="109">R87+(R91-R87)/2</f>
        <v>1</v>
      </c>
    </row>
    <row r="90" spans="12:18" x14ac:dyDescent="0.35">
      <c r="L90" s="450">
        <v>33512</v>
      </c>
      <c r="M90">
        <f>M87+(M91-M87)*3/4</f>
        <v>1.0149915</v>
      </c>
      <c r="N90">
        <f t="shared" ref="N90:R90" si="110">N87+(N91-N87)*3/4</f>
        <v>0.7310589999999999</v>
      </c>
      <c r="O90">
        <f t="shared" si="110"/>
        <v>9.2717794999999992</v>
      </c>
      <c r="P90">
        <f t="shared" si="110"/>
        <v>0.66039924999999999</v>
      </c>
      <c r="Q90">
        <f t="shared" si="110"/>
        <v>0.65408875</v>
      </c>
      <c r="R90">
        <f t="shared" si="110"/>
        <v>1</v>
      </c>
    </row>
    <row r="91" spans="12:18" x14ac:dyDescent="0.35">
      <c r="L91" s="450">
        <v>33604</v>
      </c>
      <c r="M91">
        <f>VLOOKUP($L91,$C:$J,M$1,FALSE)</f>
        <v>1.014216</v>
      </c>
      <c r="N91">
        <f t="shared" ref="N91:R91" si="111">VLOOKUP($L91,$C:$J,N$1,FALSE)</f>
        <v>0.73473599999999994</v>
      </c>
      <c r="O91">
        <f t="shared" si="111"/>
        <v>9.2041869999999992</v>
      </c>
      <c r="P91">
        <f t="shared" si="111"/>
        <v>0.66732800000000003</v>
      </c>
      <c r="Q91">
        <f t="shared" si="111"/>
        <v>0.65574200000000005</v>
      </c>
      <c r="R91">
        <f t="shared" si="111"/>
        <v>1</v>
      </c>
    </row>
    <row r="92" spans="12:18" x14ac:dyDescent="0.35">
      <c r="L92" s="450">
        <v>33695</v>
      </c>
      <c r="M92">
        <f>M91+(M95-M91)/4</f>
        <v>1.0123662499999999</v>
      </c>
      <c r="N92">
        <f t="shared" ref="N92:R92" si="112">N91+(N95-N91)/4</f>
        <v>0.73745549999999993</v>
      </c>
      <c r="O92">
        <f t="shared" si="112"/>
        <v>9.20244675</v>
      </c>
      <c r="P92">
        <f t="shared" si="112"/>
        <v>0.67085950000000005</v>
      </c>
      <c r="Q92">
        <f t="shared" si="112"/>
        <v>0.65632299999999999</v>
      </c>
      <c r="R92">
        <f t="shared" si="112"/>
        <v>1</v>
      </c>
    </row>
    <row r="93" spans="12:18" x14ac:dyDescent="0.35">
      <c r="L93" s="450">
        <v>33786</v>
      </c>
      <c r="M93">
        <f>M91+(M95-M91)/2</f>
        <v>1.0105165</v>
      </c>
      <c r="N93">
        <f t="shared" ref="N93:Q93" si="113">N91+(N95-N91)/2</f>
        <v>0.74017500000000003</v>
      </c>
      <c r="O93">
        <f t="shared" si="113"/>
        <v>9.200706499999999</v>
      </c>
      <c r="P93">
        <f t="shared" si="113"/>
        <v>0.67439099999999996</v>
      </c>
      <c r="Q93">
        <f t="shared" si="113"/>
        <v>0.65690400000000004</v>
      </c>
      <c r="R93">
        <f t="shared" ref="R93" si="114">R91+(R95-R91)/2</f>
        <v>1</v>
      </c>
    </row>
    <row r="94" spans="12:18" x14ac:dyDescent="0.35">
      <c r="L94" s="450">
        <v>33878</v>
      </c>
      <c r="M94">
        <f>M91+(M95-M91)*3/4</f>
        <v>1.0086667500000002</v>
      </c>
      <c r="N94">
        <f t="shared" ref="N94:R94" si="115">N91+(N95-N91)*3/4</f>
        <v>0.74289450000000001</v>
      </c>
      <c r="O94">
        <f t="shared" si="115"/>
        <v>9.1989662499999998</v>
      </c>
      <c r="P94">
        <f t="shared" si="115"/>
        <v>0.67792249999999998</v>
      </c>
      <c r="Q94">
        <f t="shared" si="115"/>
        <v>0.6574850000000001</v>
      </c>
      <c r="R94">
        <f t="shared" si="115"/>
        <v>1</v>
      </c>
    </row>
    <row r="95" spans="12:18" x14ac:dyDescent="0.35">
      <c r="L95" s="450">
        <v>33970</v>
      </c>
      <c r="M95">
        <f>VLOOKUP($L95,$C:$J,M$1,FALSE)</f>
        <v>1.0068170000000001</v>
      </c>
      <c r="N95">
        <f t="shared" ref="N95:R95" si="116">VLOOKUP($L95,$C:$J,N$1,FALSE)</f>
        <v>0.745614</v>
      </c>
      <c r="O95">
        <f t="shared" si="116"/>
        <v>9.1972260000000006</v>
      </c>
      <c r="P95">
        <f t="shared" si="116"/>
        <v>0.681454</v>
      </c>
      <c r="Q95">
        <f t="shared" si="116"/>
        <v>0.65806600000000004</v>
      </c>
      <c r="R95">
        <f t="shared" si="116"/>
        <v>1</v>
      </c>
    </row>
    <row r="96" spans="12:18" x14ac:dyDescent="0.35">
      <c r="L96" s="450">
        <v>34060</v>
      </c>
      <c r="M96">
        <f>M95+(M99-M95)/4</f>
        <v>1.0038335</v>
      </c>
      <c r="N96">
        <f t="shared" ref="N96:R96" si="117">N95+(N99-N95)/4</f>
        <v>0.74818200000000001</v>
      </c>
      <c r="O96">
        <f t="shared" si="117"/>
        <v>9.1456407500000001</v>
      </c>
      <c r="P96">
        <f t="shared" si="117"/>
        <v>0.68436374999999994</v>
      </c>
      <c r="Q96">
        <f t="shared" si="117"/>
        <v>0.65687099999999998</v>
      </c>
      <c r="R96">
        <f t="shared" si="117"/>
        <v>1</v>
      </c>
    </row>
    <row r="97" spans="12:18" x14ac:dyDescent="0.35">
      <c r="L97" s="450">
        <v>34151</v>
      </c>
      <c r="M97">
        <f>M95+(M99-M95)/2</f>
        <v>1.00085</v>
      </c>
      <c r="N97">
        <f t="shared" ref="N97:Q97" si="118">N95+(N99-N95)/2</f>
        <v>0.75075000000000003</v>
      </c>
      <c r="O97">
        <f t="shared" si="118"/>
        <v>9.0940554999999996</v>
      </c>
      <c r="P97">
        <f t="shared" si="118"/>
        <v>0.68727349999999998</v>
      </c>
      <c r="Q97">
        <f t="shared" si="118"/>
        <v>0.65567600000000004</v>
      </c>
      <c r="R97">
        <f t="shared" ref="R97" si="119">R95+(R99-R95)/2</f>
        <v>1</v>
      </c>
    </row>
    <row r="98" spans="12:18" x14ac:dyDescent="0.35">
      <c r="L98" s="450">
        <v>34243</v>
      </c>
      <c r="M98">
        <f>M95+(M99-M95)*3/4</f>
        <v>0.99786649999999999</v>
      </c>
      <c r="N98">
        <f t="shared" ref="N98:R98" si="120">N95+(N99-N95)*3/4</f>
        <v>0.75331799999999993</v>
      </c>
      <c r="O98">
        <f t="shared" si="120"/>
        <v>9.0424702500000009</v>
      </c>
      <c r="P98">
        <f t="shared" si="120"/>
        <v>0.69018325000000003</v>
      </c>
      <c r="Q98">
        <f t="shared" si="120"/>
        <v>0.65448100000000009</v>
      </c>
      <c r="R98">
        <f t="shared" si="120"/>
        <v>1</v>
      </c>
    </row>
    <row r="99" spans="12:18" x14ac:dyDescent="0.35">
      <c r="L99" s="450">
        <v>34335</v>
      </c>
      <c r="M99">
        <f>VLOOKUP($L99,$C:$J,M$1,FALSE)</f>
        <v>0.99488299999999996</v>
      </c>
      <c r="N99">
        <f t="shared" ref="N99:R99" si="121">VLOOKUP($L99,$C:$J,N$1,FALSE)</f>
        <v>0.75588599999999995</v>
      </c>
      <c r="O99">
        <f t="shared" si="121"/>
        <v>8.9908850000000005</v>
      </c>
      <c r="P99">
        <f t="shared" si="121"/>
        <v>0.69309299999999996</v>
      </c>
      <c r="Q99">
        <f t="shared" si="121"/>
        <v>0.65328600000000003</v>
      </c>
      <c r="R99">
        <f t="shared" si="121"/>
        <v>1</v>
      </c>
    </row>
    <row r="100" spans="12:18" x14ac:dyDescent="0.35">
      <c r="L100" s="450">
        <v>34425</v>
      </c>
      <c r="M100">
        <f>M99+(M103-M99)/4</f>
        <v>0.99251475</v>
      </c>
      <c r="N100">
        <f t="shared" ref="N100:R100" si="122">N99+(N103-N99)/4</f>
        <v>0.76112099999999994</v>
      </c>
      <c r="O100">
        <f t="shared" si="122"/>
        <v>9.0121195000000007</v>
      </c>
      <c r="P100">
        <f t="shared" si="122"/>
        <v>0.69790649999999999</v>
      </c>
      <c r="Q100">
        <f t="shared" si="122"/>
        <v>0.66831024999999999</v>
      </c>
      <c r="R100">
        <f t="shared" si="122"/>
        <v>1</v>
      </c>
    </row>
    <row r="101" spans="12:18" x14ac:dyDescent="0.35">
      <c r="L101" s="450">
        <v>34516</v>
      </c>
      <c r="M101">
        <f>M99+(M103-M99)/2</f>
        <v>0.99014650000000004</v>
      </c>
      <c r="N101">
        <f t="shared" ref="N101:Q101" si="123">N99+(N103-N99)/2</f>
        <v>0.76635600000000004</v>
      </c>
      <c r="O101">
        <f t="shared" si="123"/>
        <v>9.0333539999999992</v>
      </c>
      <c r="P101">
        <f t="shared" si="123"/>
        <v>0.70272000000000001</v>
      </c>
      <c r="Q101">
        <f t="shared" si="123"/>
        <v>0.68333449999999996</v>
      </c>
      <c r="R101">
        <f t="shared" ref="R101" si="124">R99+(R103-R99)/2</f>
        <v>1</v>
      </c>
    </row>
    <row r="102" spans="12:18" x14ac:dyDescent="0.35">
      <c r="L102" s="450">
        <v>34608</v>
      </c>
      <c r="M102">
        <f>M99+(M103-M99)*3/4</f>
        <v>0.98777824999999997</v>
      </c>
      <c r="N102">
        <f t="shared" ref="N102:R102" si="125">N99+(N103-N99)*3/4</f>
        <v>0.77159100000000003</v>
      </c>
      <c r="O102">
        <f t="shared" si="125"/>
        <v>9.0545884999999995</v>
      </c>
      <c r="P102">
        <f t="shared" si="125"/>
        <v>0.70753349999999993</v>
      </c>
      <c r="Q102">
        <f t="shared" si="125"/>
        <v>0.69835875000000003</v>
      </c>
      <c r="R102">
        <f t="shared" si="125"/>
        <v>1</v>
      </c>
    </row>
    <row r="103" spans="12:18" x14ac:dyDescent="0.35">
      <c r="L103" s="450">
        <v>34700</v>
      </c>
      <c r="M103">
        <f>VLOOKUP($L103,$C:$J,M$1,FALSE)</f>
        <v>0.98541000000000001</v>
      </c>
      <c r="N103">
        <f t="shared" ref="N103:R103" si="126">VLOOKUP($L103,$C:$J,N$1,FALSE)</f>
        <v>0.77682600000000002</v>
      </c>
      <c r="O103">
        <f t="shared" si="126"/>
        <v>9.0758229999999998</v>
      </c>
      <c r="P103">
        <f t="shared" si="126"/>
        <v>0.71234699999999995</v>
      </c>
      <c r="Q103">
        <f t="shared" si="126"/>
        <v>0.71338299999999999</v>
      </c>
      <c r="R103">
        <f t="shared" si="126"/>
        <v>1</v>
      </c>
    </row>
    <row r="104" spans="12:18" x14ac:dyDescent="0.35">
      <c r="L104" s="450">
        <v>34790</v>
      </c>
      <c r="M104">
        <f>M103+(M107-M103)/4</f>
        <v>0.98444474999999998</v>
      </c>
      <c r="N104">
        <f t="shared" ref="N104:R104" si="127">N103+(N107-N103)/4</f>
        <v>0.78210975000000005</v>
      </c>
      <c r="O104">
        <f t="shared" si="127"/>
        <v>9.0510167499999987</v>
      </c>
      <c r="P104">
        <f t="shared" si="127"/>
        <v>0.71488874999999996</v>
      </c>
      <c r="Q104">
        <f t="shared" si="127"/>
        <v>0.71331449999999996</v>
      </c>
      <c r="R104">
        <f t="shared" si="127"/>
        <v>1</v>
      </c>
    </row>
    <row r="105" spans="12:18" x14ac:dyDescent="0.35">
      <c r="L105" s="450">
        <v>34881</v>
      </c>
      <c r="M105">
        <f>M103+(M107-M103)/2</f>
        <v>0.98347950000000006</v>
      </c>
      <c r="N105">
        <f t="shared" ref="N105:Q105" si="128">N103+(N107-N103)/2</f>
        <v>0.78739350000000008</v>
      </c>
      <c r="O105">
        <f t="shared" si="128"/>
        <v>9.0262104999999995</v>
      </c>
      <c r="P105">
        <f t="shared" si="128"/>
        <v>0.71743049999999997</v>
      </c>
      <c r="Q105">
        <f t="shared" si="128"/>
        <v>0.71324600000000005</v>
      </c>
      <c r="R105">
        <f t="shared" ref="R105" si="129">R103+(R107-R103)/2</f>
        <v>1</v>
      </c>
    </row>
    <row r="106" spans="12:18" x14ac:dyDescent="0.35">
      <c r="L106" s="450">
        <v>34973</v>
      </c>
      <c r="M106">
        <f>M103+(M107-M103)*3/4</f>
        <v>0.98251425000000003</v>
      </c>
      <c r="N106">
        <f t="shared" ref="N106:R106" si="130">N103+(N107-N103)*3/4</f>
        <v>0.79267725</v>
      </c>
      <c r="O106">
        <f t="shared" si="130"/>
        <v>9.0014042500000002</v>
      </c>
      <c r="P106">
        <f t="shared" si="130"/>
        <v>0.71997224999999998</v>
      </c>
      <c r="Q106">
        <f t="shared" si="130"/>
        <v>0.71317750000000002</v>
      </c>
      <c r="R106">
        <f t="shared" si="130"/>
        <v>1</v>
      </c>
    </row>
    <row r="107" spans="12:18" x14ac:dyDescent="0.35">
      <c r="L107" s="450">
        <v>35065</v>
      </c>
      <c r="M107">
        <f>VLOOKUP($L107,$C:$J,M$1,FALSE)</f>
        <v>0.981549</v>
      </c>
      <c r="N107">
        <f t="shared" ref="N107:R107" si="131">VLOOKUP($L107,$C:$J,N$1,FALSE)</f>
        <v>0.79796100000000003</v>
      </c>
      <c r="O107">
        <f t="shared" si="131"/>
        <v>8.9765979999999992</v>
      </c>
      <c r="P107">
        <f t="shared" si="131"/>
        <v>0.72251399999999999</v>
      </c>
      <c r="Q107">
        <f t="shared" si="131"/>
        <v>0.71310899999999999</v>
      </c>
      <c r="R107">
        <f t="shared" si="131"/>
        <v>1</v>
      </c>
    </row>
    <row r="108" spans="12:18" x14ac:dyDescent="0.35">
      <c r="L108" s="450">
        <v>35156</v>
      </c>
      <c r="M108">
        <f>M107+(M111-M107)/4</f>
        <v>0.97850974999999996</v>
      </c>
      <c r="N108">
        <f t="shared" ref="N108:R108" si="132">N107+(N111-N107)/4</f>
        <v>0.79955949999999998</v>
      </c>
      <c r="O108">
        <f t="shared" si="132"/>
        <v>8.9969702500000004</v>
      </c>
      <c r="P108">
        <f t="shared" si="132"/>
        <v>0.72283900000000001</v>
      </c>
      <c r="Q108">
        <f t="shared" si="132"/>
        <v>0.71203249999999996</v>
      </c>
      <c r="R108">
        <f t="shared" si="132"/>
        <v>1</v>
      </c>
    </row>
    <row r="109" spans="12:18" x14ac:dyDescent="0.35">
      <c r="L109" s="450">
        <v>35247</v>
      </c>
      <c r="M109">
        <f>M107+(M111-M107)/2</f>
        <v>0.97547050000000002</v>
      </c>
      <c r="N109">
        <f t="shared" ref="N109:Q109" si="133">N107+(N111-N107)/2</f>
        <v>0.80115800000000004</v>
      </c>
      <c r="O109">
        <f t="shared" si="133"/>
        <v>9.0173424999999998</v>
      </c>
      <c r="P109">
        <f t="shared" si="133"/>
        <v>0.72316399999999992</v>
      </c>
      <c r="Q109">
        <f t="shared" si="133"/>
        <v>0.71095599999999992</v>
      </c>
      <c r="R109">
        <f t="shared" ref="R109" si="134">R107+(R111-R107)/2</f>
        <v>1</v>
      </c>
    </row>
    <row r="110" spans="12:18" x14ac:dyDescent="0.35">
      <c r="L110" s="450">
        <v>35339</v>
      </c>
      <c r="M110">
        <f>M107+(M111-M107)*3/4</f>
        <v>0.97243125000000008</v>
      </c>
      <c r="N110">
        <f t="shared" ref="N110:R110" si="135">N107+(N111-N107)*3/4</f>
        <v>0.80275650000000009</v>
      </c>
      <c r="O110">
        <f t="shared" si="135"/>
        <v>9.0377147499999992</v>
      </c>
      <c r="P110">
        <f t="shared" si="135"/>
        <v>0.72348899999999994</v>
      </c>
      <c r="Q110">
        <f t="shared" si="135"/>
        <v>0.7098795</v>
      </c>
      <c r="R110">
        <f t="shared" si="135"/>
        <v>1</v>
      </c>
    </row>
    <row r="111" spans="12:18" x14ac:dyDescent="0.35">
      <c r="L111" s="450">
        <v>35431</v>
      </c>
      <c r="M111">
        <f>VLOOKUP($L111,$C:$J,M$1,FALSE)</f>
        <v>0.96939200000000003</v>
      </c>
      <c r="N111">
        <f t="shared" ref="N111:R111" si="136">VLOOKUP($L111,$C:$J,N$1,FALSE)</f>
        <v>0.80435500000000004</v>
      </c>
      <c r="O111">
        <f t="shared" si="136"/>
        <v>9.0580870000000004</v>
      </c>
      <c r="P111">
        <f t="shared" si="136"/>
        <v>0.72381399999999996</v>
      </c>
      <c r="Q111">
        <f t="shared" si="136"/>
        <v>0.70880299999999996</v>
      </c>
      <c r="R111">
        <f t="shared" si="136"/>
        <v>1</v>
      </c>
    </row>
    <row r="112" spans="12:18" x14ac:dyDescent="0.35">
      <c r="L112" s="450">
        <v>35521</v>
      </c>
      <c r="M112">
        <f>M111+(M115-M111)/4</f>
        <v>0.96743950000000001</v>
      </c>
      <c r="N112">
        <f t="shared" ref="N112:R112" si="137">N111+(N115-N111)/4</f>
        <v>0.80322575000000007</v>
      </c>
      <c r="O112">
        <f t="shared" si="137"/>
        <v>9.1216699999999999</v>
      </c>
      <c r="P112">
        <f t="shared" si="137"/>
        <v>0.72381774999999993</v>
      </c>
      <c r="Q112">
        <f t="shared" si="137"/>
        <v>0.71178174999999999</v>
      </c>
      <c r="R112">
        <f t="shared" si="137"/>
        <v>1</v>
      </c>
    </row>
    <row r="113" spans="12:18" x14ac:dyDescent="0.35">
      <c r="L113" s="450">
        <v>35612</v>
      </c>
      <c r="M113">
        <f>M111+(M115-M111)/2</f>
        <v>0.96548699999999998</v>
      </c>
      <c r="N113">
        <f t="shared" ref="N113:Q113" si="138">N111+(N115-N111)/2</f>
        <v>0.80209649999999999</v>
      </c>
      <c r="O113">
        <f t="shared" si="138"/>
        <v>9.1852529999999994</v>
      </c>
      <c r="P113">
        <f t="shared" si="138"/>
        <v>0.7238214999999999</v>
      </c>
      <c r="Q113">
        <f t="shared" si="138"/>
        <v>0.71476049999999991</v>
      </c>
      <c r="R113">
        <f t="shared" ref="R113" si="139">R111+(R115-R111)/2</f>
        <v>1</v>
      </c>
    </row>
    <row r="114" spans="12:18" x14ac:dyDescent="0.35">
      <c r="L114" s="450">
        <v>35704</v>
      </c>
      <c r="M114">
        <f>M111+(M115-M111)*3/4</f>
        <v>0.96353450000000007</v>
      </c>
      <c r="N114">
        <f t="shared" ref="N114:R114" si="140">N111+(N115-N111)*3/4</f>
        <v>0.80096725000000002</v>
      </c>
      <c r="O114">
        <f t="shared" si="140"/>
        <v>9.2488360000000007</v>
      </c>
      <c r="P114">
        <f t="shared" si="140"/>
        <v>0.72382524999999998</v>
      </c>
      <c r="Q114">
        <f t="shared" si="140"/>
        <v>0.71773924999999994</v>
      </c>
      <c r="R114">
        <f t="shared" si="140"/>
        <v>1</v>
      </c>
    </row>
    <row r="115" spans="12:18" x14ac:dyDescent="0.35">
      <c r="L115" s="450">
        <v>35796</v>
      </c>
      <c r="M115">
        <f>VLOOKUP($L115,$C:$J,M$1,FALSE)</f>
        <v>0.96158200000000005</v>
      </c>
      <c r="N115">
        <f t="shared" ref="N115:R115" si="141">VLOOKUP($L115,$C:$J,N$1,FALSE)</f>
        <v>0.79983800000000005</v>
      </c>
      <c r="O115">
        <f t="shared" si="141"/>
        <v>9.3124190000000002</v>
      </c>
      <c r="P115">
        <f t="shared" si="141"/>
        <v>0.72382899999999994</v>
      </c>
      <c r="Q115">
        <f t="shared" si="141"/>
        <v>0.72071799999999997</v>
      </c>
      <c r="R115">
        <f t="shared" si="141"/>
        <v>1</v>
      </c>
    </row>
    <row r="116" spans="12:18" x14ac:dyDescent="0.35">
      <c r="L116" s="450">
        <v>35886</v>
      </c>
      <c r="M116">
        <f>M115+(M119-M115)/4</f>
        <v>0.95936675000000005</v>
      </c>
      <c r="N116">
        <f t="shared" ref="N116:R116" si="142">N115+(N119-N115)/4</f>
        <v>0.80149025000000007</v>
      </c>
      <c r="O116">
        <f t="shared" si="142"/>
        <v>9.3052489999999999</v>
      </c>
      <c r="P116">
        <f t="shared" si="142"/>
        <v>0.72767424999999997</v>
      </c>
      <c r="Q116">
        <f t="shared" si="142"/>
        <v>0.72199324999999992</v>
      </c>
      <c r="R116">
        <f t="shared" si="142"/>
        <v>1</v>
      </c>
    </row>
    <row r="117" spans="12:18" x14ac:dyDescent="0.35">
      <c r="L117" s="450">
        <v>35977</v>
      </c>
      <c r="M117">
        <f>M115+(M119-M115)/2</f>
        <v>0.95715150000000004</v>
      </c>
      <c r="N117">
        <f t="shared" ref="N117:Q117" si="143">N115+(N119-N115)/2</f>
        <v>0.80314250000000009</v>
      </c>
      <c r="O117">
        <f t="shared" si="143"/>
        <v>9.2980790000000013</v>
      </c>
      <c r="P117">
        <f t="shared" si="143"/>
        <v>0.73151949999999999</v>
      </c>
      <c r="Q117">
        <f t="shared" si="143"/>
        <v>0.72326849999999998</v>
      </c>
      <c r="R117">
        <f t="shared" ref="R117" si="144">R115+(R119-R115)/2</f>
        <v>1</v>
      </c>
    </row>
    <row r="118" spans="12:18" x14ac:dyDescent="0.35">
      <c r="L118" s="450">
        <v>36069</v>
      </c>
      <c r="M118">
        <f>M115+(M119-M115)*3/4</f>
        <v>0.95493625000000004</v>
      </c>
      <c r="N118">
        <f t="shared" ref="N118:R118" si="145">N115+(N119-N115)*3/4</f>
        <v>0.80479475</v>
      </c>
      <c r="O118">
        <f t="shared" si="145"/>
        <v>9.290909000000001</v>
      </c>
      <c r="P118">
        <f t="shared" si="145"/>
        <v>0.73536475000000001</v>
      </c>
      <c r="Q118">
        <f t="shared" si="145"/>
        <v>0.72454375000000004</v>
      </c>
      <c r="R118">
        <f t="shared" si="145"/>
        <v>1</v>
      </c>
    </row>
    <row r="119" spans="12:18" x14ac:dyDescent="0.35">
      <c r="L119" s="450">
        <v>36161</v>
      </c>
      <c r="M119">
        <f>VLOOKUP($L119,$C:$J,M$1,FALSE)</f>
        <v>0.95272100000000004</v>
      </c>
      <c r="N119">
        <f t="shared" ref="N119:R119" si="146">VLOOKUP($L119,$C:$J,N$1,FALSE)</f>
        <v>0.80644700000000002</v>
      </c>
      <c r="O119">
        <f t="shared" si="146"/>
        <v>9.2837390000000006</v>
      </c>
      <c r="P119">
        <f t="shared" si="146"/>
        <v>0.73921000000000003</v>
      </c>
      <c r="Q119">
        <f t="shared" si="146"/>
        <v>0.72581899999999999</v>
      </c>
      <c r="R119">
        <f t="shared" si="146"/>
        <v>1</v>
      </c>
    </row>
    <row r="120" spans="12:18" x14ac:dyDescent="0.35">
      <c r="L120" s="450">
        <v>36251</v>
      </c>
      <c r="M120">
        <f>M119+(M123-M119)/4</f>
        <v>0.9471035000000001</v>
      </c>
      <c r="N120">
        <f t="shared" ref="N120:R120" si="147">N119+(N123-N119)/4</f>
        <v>0.80615000000000003</v>
      </c>
      <c r="O120">
        <f t="shared" si="147"/>
        <v>9.2341550000000012</v>
      </c>
      <c r="P120">
        <f t="shared" si="147"/>
        <v>0.73935174999999997</v>
      </c>
      <c r="Q120">
        <f t="shared" si="147"/>
        <v>0.72049474999999996</v>
      </c>
      <c r="R120">
        <f t="shared" si="147"/>
        <v>1</v>
      </c>
    </row>
    <row r="121" spans="12:18" x14ac:dyDescent="0.35">
      <c r="L121" s="450">
        <v>36342</v>
      </c>
      <c r="M121">
        <f>M119+(M123-M119)/2</f>
        <v>0.94148600000000005</v>
      </c>
      <c r="N121">
        <f t="shared" ref="N121:Q121" si="148">N119+(N123-N119)/2</f>
        <v>0.80585299999999993</v>
      </c>
      <c r="O121">
        <f t="shared" si="148"/>
        <v>9.184571</v>
      </c>
      <c r="P121">
        <f t="shared" si="148"/>
        <v>0.73949350000000003</v>
      </c>
      <c r="Q121">
        <f t="shared" si="148"/>
        <v>0.71517049999999993</v>
      </c>
      <c r="R121">
        <f t="shared" ref="R121" si="149">R119+(R123-R119)/2</f>
        <v>1</v>
      </c>
    </row>
    <row r="122" spans="12:18" x14ac:dyDescent="0.35">
      <c r="L122" s="450">
        <v>36434</v>
      </c>
      <c r="M122">
        <f>M119+(M123-M119)*3/4</f>
        <v>0.93586849999999999</v>
      </c>
      <c r="N122">
        <f t="shared" ref="N122:R122" si="150">N119+(N123-N119)*3/4</f>
        <v>0.80555599999999994</v>
      </c>
      <c r="O122">
        <f t="shared" si="150"/>
        <v>9.1349869999999989</v>
      </c>
      <c r="P122">
        <f t="shared" si="150"/>
        <v>0.73963525000000008</v>
      </c>
      <c r="Q122">
        <f t="shared" si="150"/>
        <v>0.70984625000000001</v>
      </c>
      <c r="R122">
        <f t="shared" si="150"/>
        <v>1</v>
      </c>
    </row>
    <row r="123" spans="12:18" x14ac:dyDescent="0.35">
      <c r="L123" s="450">
        <v>36526</v>
      </c>
      <c r="M123">
        <f>VLOOKUP($L123,$C:$J,M$1,FALSE)</f>
        <v>0.93025100000000005</v>
      </c>
      <c r="N123">
        <f t="shared" ref="N123:R123" si="151">VLOOKUP($L123,$C:$J,N$1,FALSE)</f>
        <v>0.80525899999999995</v>
      </c>
      <c r="O123">
        <f t="shared" si="151"/>
        <v>9.0854029999999995</v>
      </c>
      <c r="P123">
        <f t="shared" si="151"/>
        <v>0.73977700000000002</v>
      </c>
      <c r="Q123">
        <f t="shared" si="151"/>
        <v>0.70452199999999998</v>
      </c>
      <c r="R123">
        <f t="shared" si="151"/>
        <v>1</v>
      </c>
    </row>
    <row r="124" spans="12:18" x14ac:dyDescent="0.35">
      <c r="L124" s="450">
        <v>36617</v>
      </c>
      <c r="M124">
        <f>M123+(M127-M123)/4</f>
        <v>0.92560799999999999</v>
      </c>
      <c r="N124">
        <f t="shared" ref="N124:R124" si="152">N123+(N127-N123)/4</f>
        <v>0.80801299999999998</v>
      </c>
      <c r="O124">
        <f t="shared" si="152"/>
        <v>9.1076337499999998</v>
      </c>
      <c r="P124">
        <f t="shared" si="152"/>
        <v>0.74171224999999996</v>
      </c>
      <c r="Q124">
        <f t="shared" si="152"/>
        <v>0.70201075000000002</v>
      </c>
      <c r="R124">
        <f t="shared" si="152"/>
        <v>1</v>
      </c>
    </row>
    <row r="125" spans="12:18" x14ac:dyDescent="0.35">
      <c r="L125" s="450">
        <v>36708</v>
      </c>
      <c r="M125">
        <f>M123+(M127-M123)/2</f>
        <v>0.92096500000000003</v>
      </c>
      <c r="N125">
        <f t="shared" ref="N125:Q125" si="153">N123+(N127-N123)/2</f>
        <v>0.81076700000000002</v>
      </c>
      <c r="O125">
        <f t="shared" si="153"/>
        <v>9.1298645</v>
      </c>
      <c r="P125">
        <f t="shared" si="153"/>
        <v>0.74364750000000002</v>
      </c>
      <c r="Q125">
        <f t="shared" si="153"/>
        <v>0.69949949999999994</v>
      </c>
      <c r="R125">
        <f t="shared" ref="R125" si="154">R123+(R127-R123)/2</f>
        <v>1</v>
      </c>
    </row>
    <row r="126" spans="12:18" x14ac:dyDescent="0.35">
      <c r="L126" s="450">
        <v>36800</v>
      </c>
      <c r="M126">
        <f>M123+(M127-M123)*3/4</f>
        <v>0.91632200000000008</v>
      </c>
      <c r="N126">
        <f t="shared" ref="N126:R126" si="155">N123+(N127-N123)*3/4</f>
        <v>0.81352099999999994</v>
      </c>
      <c r="O126">
        <f t="shared" si="155"/>
        <v>9.1520952500000003</v>
      </c>
      <c r="P126">
        <f t="shared" si="155"/>
        <v>0.74558275000000007</v>
      </c>
      <c r="Q126">
        <f t="shared" si="155"/>
        <v>0.69698824999999998</v>
      </c>
      <c r="R126">
        <f t="shared" si="155"/>
        <v>1</v>
      </c>
    </row>
    <row r="127" spans="12:18" x14ac:dyDescent="0.35">
      <c r="L127" s="450">
        <v>36892</v>
      </c>
      <c r="M127">
        <f>VLOOKUP($L127,$C:$J,M$1,FALSE)</f>
        <v>0.91167900000000002</v>
      </c>
      <c r="N127">
        <f t="shared" ref="N127:R127" si="156">VLOOKUP($L127,$C:$J,N$1,FALSE)</f>
        <v>0.81627499999999997</v>
      </c>
      <c r="O127">
        <f t="shared" si="156"/>
        <v>9.1743260000000006</v>
      </c>
      <c r="P127">
        <f t="shared" si="156"/>
        <v>0.74751800000000002</v>
      </c>
      <c r="Q127">
        <f t="shared" si="156"/>
        <v>0.69447700000000001</v>
      </c>
      <c r="R127">
        <f t="shared" si="156"/>
        <v>1</v>
      </c>
    </row>
    <row r="128" spans="12:18" x14ac:dyDescent="0.35">
      <c r="L128" s="450">
        <v>36982</v>
      </c>
      <c r="M128">
        <f>M127+(M131-M127)/4</f>
        <v>0.90892875000000006</v>
      </c>
      <c r="N128">
        <f t="shared" ref="N128:R128" si="157">N127+(N131-N127)/4</f>
        <v>0.81807849999999993</v>
      </c>
      <c r="O128">
        <f t="shared" si="157"/>
        <v>9.1449270000000009</v>
      </c>
      <c r="P128">
        <f t="shared" si="157"/>
        <v>0.74621650000000006</v>
      </c>
      <c r="Q128">
        <f t="shared" si="157"/>
        <v>0.69332700000000003</v>
      </c>
      <c r="R128">
        <f t="shared" si="157"/>
        <v>1</v>
      </c>
    </row>
    <row r="129" spans="12:18" x14ac:dyDescent="0.35">
      <c r="L129" s="450">
        <v>37073</v>
      </c>
      <c r="M129">
        <f>M127+(M131-M127)/2</f>
        <v>0.9061785</v>
      </c>
      <c r="N129">
        <f t="shared" ref="N129:Q129" si="158">N127+(N131-N127)/2</f>
        <v>0.819882</v>
      </c>
      <c r="O129">
        <f t="shared" si="158"/>
        <v>9.1155280000000012</v>
      </c>
      <c r="P129">
        <f t="shared" si="158"/>
        <v>0.74491499999999999</v>
      </c>
      <c r="Q129">
        <f t="shared" si="158"/>
        <v>0.69217700000000004</v>
      </c>
      <c r="R129">
        <f t="shared" ref="R129" si="159">R127+(R131-R127)/2</f>
        <v>1</v>
      </c>
    </row>
    <row r="130" spans="12:18" x14ac:dyDescent="0.35">
      <c r="L130" s="450">
        <v>37165</v>
      </c>
      <c r="M130">
        <f>M127+(M131-M127)*3/4</f>
        <v>0.90342824999999993</v>
      </c>
      <c r="N130">
        <f t="shared" ref="N130:R130" si="160">N127+(N131-N127)*3/4</f>
        <v>0.82168550000000007</v>
      </c>
      <c r="O130">
        <f t="shared" si="160"/>
        <v>9.0861289999999997</v>
      </c>
      <c r="P130">
        <f t="shared" si="160"/>
        <v>0.74361349999999993</v>
      </c>
      <c r="Q130">
        <f t="shared" si="160"/>
        <v>0.69102699999999995</v>
      </c>
      <c r="R130">
        <f t="shared" si="160"/>
        <v>1</v>
      </c>
    </row>
    <row r="131" spans="12:18" x14ac:dyDescent="0.35">
      <c r="L131" s="450">
        <v>37257</v>
      </c>
      <c r="M131">
        <f>VLOOKUP($L131,$C:$J,M$1,FALSE)</f>
        <v>0.90067799999999998</v>
      </c>
      <c r="N131">
        <f t="shared" ref="N131:R131" si="161">VLOOKUP($L131,$C:$J,N$1,FALSE)</f>
        <v>0.82348900000000003</v>
      </c>
      <c r="O131">
        <f t="shared" si="161"/>
        <v>9.0567299999999999</v>
      </c>
      <c r="P131">
        <f t="shared" si="161"/>
        <v>0.74231199999999997</v>
      </c>
      <c r="Q131">
        <f t="shared" si="161"/>
        <v>0.68987699999999996</v>
      </c>
      <c r="R131">
        <f t="shared" si="161"/>
        <v>1</v>
      </c>
    </row>
    <row r="132" spans="12:18" x14ac:dyDescent="0.35">
      <c r="L132" s="450">
        <v>37347</v>
      </c>
      <c r="M132">
        <f>M131+(M135-M131)/4</f>
        <v>0.90796900000000003</v>
      </c>
      <c r="N132">
        <f t="shared" ref="N132:R132" si="162">N131+(N135-N131)/4</f>
        <v>0.82597125000000005</v>
      </c>
      <c r="O132">
        <f t="shared" si="162"/>
        <v>9.0917917500000005</v>
      </c>
      <c r="P132">
        <f t="shared" si="162"/>
        <v>0.74653949999999991</v>
      </c>
      <c r="Q132">
        <f t="shared" si="162"/>
        <v>0.69136774999999995</v>
      </c>
      <c r="R132">
        <f t="shared" si="162"/>
        <v>1</v>
      </c>
    </row>
    <row r="133" spans="12:18" x14ac:dyDescent="0.35">
      <c r="L133" s="450">
        <v>37438</v>
      </c>
      <c r="M133">
        <f>M131+(M135-M131)/2</f>
        <v>0.91525999999999996</v>
      </c>
      <c r="N133">
        <f t="shared" ref="N133:Q133" si="163">N131+(N135-N131)/2</f>
        <v>0.82845349999999995</v>
      </c>
      <c r="O133">
        <f t="shared" si="163"/>
        <v>9.1268534999999993</v>
      </c>
      <c r="P133">
        <f t="shared" si="163"/>
        <v>0.75076699999999996</v>
      </c>
      <c r="Q133">
        <f t="shared" si="163"/>
        <v>0.69285850000000004</v>
      </c>
      <c r="R133">
        <f t="shared" ref="R133" si="164">R131+(R135-R131)/2</f>
        <v>1</v>
      </c>
    </row>
    <row r="134" spans="12:18" x14ac:dyDescent="0.35">
      <c r="L134" s="450">
        <v>37530</v>
      </c>
      <c r="M134">
        <f>M131+(M135-M131)*3/4</f>
        <v>0.9225509999999999</v>
      </c>
      <c r="N134">
        <f t="shared" ref="N134:R134" si="165">N131+(N135-N131)*3/4</f>
        <v>0.83093574999999997</v>
      </c>
      <c r="O134">
        <f t="shared" si="165"/>
        <v>9.1619152499999998</v>
      </c>
      <c r="P134">
        <f t="shared" si="165"/>
        <v>0.75499450000000001</v>
      </c>
      <c r="Q134">
        <f t="shared" si="165"/>
        <v>0.69434925000000003</v>
      </c>
      <c r="R134">
        <f t="shared" si="165"/>
        <v>1</v>
      </c>
    </row>
    <row r="135" spans="12:18" x14ac:dyDescent="0.35">
      <c r="L135" s="450">
        <v>37622</v>
      </c>
      <c r="M135">
        <f>VLOOKUP($L135,$C:$J,M$1,FALSE)</f>
        <v>0.92984199999999995</v>
      </c>
      <c r="N135">
        <f t="shared" ref="N135:R135" si="166">VLOOKUP($L135,$C:$J,N$1,FALSE)</f>
        <v>0.83341799999999999</v>
      </c>
      <c r="O135">
        <f t="shared" si="166"/>
        <v>9.1969770000000004</v>
      </c>
      <c r="P135">
        <f t="shared" si="166"/>
        <v>0.75922199999999995</v>
      </c>
      <c r="Q135">
        <f t="shared" si="166"/>
        <v>0.69584000000000001</v>
      </c>
      <c r="R135">
        <f t="shared" si="166"/>
        <v>1</v>
      </c>
    </row>
    <row r="136" spans="12:18" x14ac:dyDescent="0.35">
      <c r="L136" s="450">
        <v>37712</v>
      </c>
      <c r="M136">
        <f>M135+(M139-M135)/4</f>
        <v>0.93115649999999994</v>
      </c>
      <c r="N136">
        <f t="shared" ref="N136:R136" si="167">N135+(N139-N135)/4</f>
        <v>0.83802325</v>
      </c>
      <c r="O136">
        <f t="shared" si="167"/>
        <v>9.1790805000000013</v>
      </c>
      <c r="P136">
        <f t="shared" si="167"/>
        <v>0.76088475</v>
      </c>
      <c r="Q136">
        <f t="shared" si="167"/>
        <v>0.69383499999999998</v>
      </c>
      <c r="R136">
        <f t="shared" si="167"/>
        <v>1</v>
      </c>
    </row>
    <row r="137" spans="12:18" x14ac:dyDescent="0.35">
      <c r="L137" s="450">
        <v>37803</v>
      </c>
      <c r="M137">
        <f>M135+(M139-M135)/2</f>
        <v>0.93247100000000005</v>
      </c>
      <c r="N137">
        <f t="shared" ref="N137:Q137" si="168">N135+(N139-N135)/2</f>
        <v>0.8426285</v>
      </c>
      <c r="O137">
        <f t="shared" si="168"/>
        <v>9.1611840000000004</v>
      </c>
      <c r="P137">
        <f t="shared" si="168"/>
        <v>0.76254749999999993</v>
      </c>
      <c r="Q137">
        <f t="shared" si="168"/>
        <v>0.69182999999999995</v>
      </c>
      <c r="R137">
        <f t="shared" ref="R137" si="169">R135+(R139-R135)/2</f>
        <v>1</v>
      </c>
    </row>
    <row r="138" spans="12:18" x14ac:dyDescent="0.35">
      <c r="L138" s="450">
        <v>37895</v>
      </c>
      <c r="M138">
        <f>M135+(M139-M135)*3/4</f>
        <v>0.93378550000000005</v>
      </c>
      <c r="N138">
        <f t="shared" ref="N138:R138" si="170">N135+(N139-N135)*3/4</f>
        <v>0.84723375000000001</v>
      </c>
      <c r="O138">
        <f t="shared" si="170"/>
        <v>9.1432874999999996</v>
      </c>
      <c r="P138">
        <f t="shared" si="170"/>
        <v>0.76421024999999998</v>
      </c>
      <c r="Q138">
        <f t="shared" si="170"/>
        <v>0.68982500000000002</v>
      </c>
      <c r="R138">
        <f t="shared" si="170"/>
        <v>1</v>
      </c>
    </row>
    <row r="139" spans="12:18" x14ac:dyDescent="0.35">
      <c r="L139" s="450">
        <v>37987</v>
      </c>
      <c r="M139">
        <f>VLOOKUP($L139,$C:$J,M$1,FALSE)</f>
        <v>0.93510000000000004</v>
      </c>
      <c r="N139">
        <f t="shared" ref="N139:R139" si="171">VLOOKUP($L139,$C:$J,N$1,FALSE)</f>
        <v>0.85183900000000001</v>
      </c>
      <c r="O139">
        <f t="shared" si="171"/>
        <v>9.1253910000000005</v>
      </c>
      <c r="P139">
        <f t="shared" si="171"/>
        <v>0.76587300000000003</v>
      </c>
      <c r="Q139">
        <f t="shared" si="171"/>
        <v>0.68781999999999999</v>
      </c>
      <c r="R139">
        <f t="shared" si="171"/>
        <v>1</v>
      </c>
    </row>
    <row r="140" spans="12:18" x14ac:dyDescent="0.35">
      <c r="L140" s="450">
        <v>38078</v>
      </c>
      <c r="M140">
        <f>M139+(M143-M139)/4</f>
        <v>0.93043950000000009</v>
      </c>
      <c r="N140">
        <f t="shared" ref="N140:R140" si="172">N139+(N143-N139)/4</f>
        <v>0.85266399999999998</v>
      </c>
      <c r="O140">
        <f t="shared" si="172"/>
        <v>9.0953442500000001</v>
      </c>
      <c r="P140">
        <f t="shared" si="172"/>
        <v>0.76678175000000004</v>
      </c>
      <c r="Q140">
        <f t="shared" si="172"/>
        <v>0.69276974999999996</v>
      </c>
      <c r="R140">
        <f t="shared" si="172"/>
        <v>1</v>
      </c>
    </row>
    <row r="141" spans="12:18" x14ac:dyDescent="0.35">
      <c r="L141" s="450">
        <v>38169</v>
      </c>
      <c r="M141">
        <f>M139+(M143-M139)/2</f>
        <v>0.92577900000000002</v>
      </c>
      <c r="N141">
        <f t="shared" ref="N141:Q141" si="173">N139+(N143-N139)/2</f>
        <v>0.85348899999999994</v>
      </c>
      <c r="O141">
        <f t="shared" si="173"/>
        <v>9.0652974999999998</v>
      </c>
      <c r="P141">
        <f t="shared" si="173"/>
        <v>0.76769050000000005</v>
      </c>
      <c r="Q141">
        <f t="shared" si="173"/>
        <v>0.69771950000000005</v>
      </c>
      <c r="R141">
        <f t="shared" ref="R141" si="174">R139+(R143-R139)/2</f>
        <v>1</v>
      </c>
    </row>
    <row r="142" spans="12:18" x14ac:dyDescent="0.35">
      <c r="L142" s="450">
        <v>38261</v>
      </c>
      <c r="M142">
        <f>M139+(M143-M139)*3/4</f>
        <v>0.92111849999999995</v>
      </c>
      <c r="N142">
        <f t="shared" ref="N142:R142" si="175">N139+(N143-N139)*3/4</f>
        <v>0.85431400000000002</v>
      </c>
      <c r="O142">
        <f t="shared" si="175"/>
        <v>9.0352507500000012</v>
      </c>
      <c r="P142">
        <f t="shared" si="175"/>
        <v>0.76859924999999996</v>
      </c>
      <c r="Q142">
        <f t="shared" si="175"/>
        <v>0.70266925000000002</v>
      </c>
      <c r="R142">
        <f t="shared" si="175"/>
        <v>1</v>
      </c>
    </row>
    <row r="143" spans="12:18" x14ac:dyDescent="0.35">
      <c r="L143" s="450">
        <v>38353</v>
      </c>
      <c r="M143">
        <f>VLOOKUP($L143,$C:$J,M$1,FALSE)</f>
        <v>0.91645799999999999</v>
      </c>
      <c r="N143">
        <f t="shared" ref="N143:R143" si="176">VLOOKUP($L143,$C:$J,N$1,FALSE)</f>
        <v>0.85513899999999998</v>
      </c>
      <c r="O143">
        <f t="shared" si="176"/>
        <v>9.0052040000000009</v>
      </c>
      <c r="P143">
        <f t="shared" si="176"/>
        <v>0.76950799999999997</v>
      </c>
      <c r="Q143">
        <f t="shared" si="176"/>
        <v>0.707619</v>
      </c>
      <c r="R143">
        <f t="shared" si="176"/>
        <v>1</v>
      </c>
    </row>
    <row r="144" spans="12:18" x14ac:dyDescent="0.35">
      <c r="L144" s="450">
        <v>38443</v>
      </c>
      <c r="M144">
        <f>M143+(M147-M143)/4</f>
        <v>0.91101674999999993</v>
      </c>
      <c r="N144">
        <f t="shared" ref="N144:R144" si="177">N143+(N147-N143)/4</f>
        <v>0.84706599999999999</v>
      </c>
      <c r="O144">
        <f t="shared" si="177"/>
        <v>8.9489462500000005</v>
      </c>
      <c r="P144">
        <f t="shared" si="177"/>
        <v>0.76113149999999996</v>
      </c>
      <c r="Q144">
        <f t="shared" si="177"/>
        <v>0.70483724999999997</v>
      </c>
      <c r="R144">
        <f t="shared" si="177"/>
        <v>1</v>
      </c>
    </row>
    <row r="145" spans="12:18" x14ac:dyDescent="0.35">
      <c r="L145" s="450">
        <v>38534</v>
      </c>
      <c r="M145">
        <f>M143+(M147-M143)/2</f>
        <v>0.90557549999999998</v>
      </c>
      <c r="N145">
        <f t="shared" ref="N145:Q145" si="178">N143+(N147-N143)/2</f>
        <v>0.83899299999999999</v>
      </c>
      <c r="O145">
        <f t="shared" si="178"/>
        <v>8.8926885000000002</v>
      </c>
      <c r="P145">
        <f t="shared" si="178"/>
        <v>0.75275500000000006</v>
      </c>
      <c r="Q145">
        <f t="shared" si="178"/>
        <v>0.70205549999999994</v>
      </c>
      <c r="R145">
        <f t="shared" ref="R145" si="179">R143+(R147-R143)/2</f>
        <v>1</v>
      </c>
    </row>
    <row r="146" spans="12:18" x14ac:dyDescent="0.35">
      <c r="L146" s="450">
        <v>38626</v>
      </c>
      <c r="M146">
        <f>M143+(M147-M143)*3/4</f>
        <v>0.90013425000000002</v>
      </c>
      <c r="N146">
        <f t="shared" ref="N146:R146" si="180">N143+(N147-N143)*3/4</f>
        <v>0.83091999999999999</v>
      </c>
      <c r="O146">
        <f t="shared" si="180"/>
        <v>8.8364307499999999</v>
      </c>
      <c r="P146">
        <f t="shared" si="180"/>
        <v>0.74437850000000005</v>
      </c>
      <c r="Q146">
        <f t="shared" si="180"/>
        <v>0.69927375000000003</v>
      </c>
      <c r="R146">
        <f t="shared" si="180"/>
        <v>1</v>
      </c>
    </row>
    <row r="147" spans="12:18" x14ac:dyDescent="0.35">
      <c r="L147" s="450">
        <v>38718</v>
      </c>
      <c r="M147">
        <f>VLOOKUP($L147,$C:$J,M$1,FALSE)</f>
        <v>0.89469299999999996</v>
      </c>
      <c r="N147">
        <f t="shared" ref="N147:R147" si="181">VLOOKUP($L147,$C:$J,N$1,FALSE)</f>
        <v>0.822847</v>
      </c>
      <c r="O147">
        <f t="shared" si="181"/>
        <v>8.7801729999999996</v>
      </c>
      <c r="P147">
        <f t="shared" si="181"/>
        <v>0.73600200000000005</v>
      </c>
      <c r="Q147">
        <f t="shared" si="181"/>
        <v>0.696492</v>
      </c>
      <c r="R147">
        <f t="shared" si="181"/>
        <v>1</v>
      </c>
    </row>
    <row r="148" spans="12:18" x14ac:dyDescent="0.35">
      <c r="L148" s="450">
        <v>38808</v>
      </c>
      <c r="M148">
        <f>M147+(M151-M147)/4</f>
        <v>0.89316224999999994</v>
      </c>
      <c r="N148">
        <f t="shared" ref="N148:R148" si="182">N147+(N151-N147)/4</f>
        <v>0.81943450000000007</v>
      </c>
      <c r="O148">
        <f t="shared" si="182"/>
        <v>8.8153585000000003</v>
      </c>
      <c r="P148">
        <f t="shared" si="182"/>
        <v>0.73506250000000006</v>
      </c>
      <c r="Q148">
        <f t="shared" si="182"/>
        <v>0.69963825000000002</v>
      </c>
      <c r="R148">
        <f t="shared" si="182"/>
        <v>1</v>
      </c>
    </row>
    <row r="149" spans="12:18" x14ac:dyDescent="0.35">
      <c r="L149" s="450">
        <v>38899</v>
      </c>
      <c r="M149">
        <f>M147+(M151-M147)/2</f>
        <v>0.89163149999999991</v>
      </c>
      <c r="N149">
        <f t="shared" ref="N149:Q149" si="183">N147+(N151-N147)/2</f>
        <v>0.81602200000000003</v>
      </c>
      <c r="O149">
        <f t="shared" si="183"/>
        <v>8.8505439999999993</v>
      </c>
      <c r="P149">
        <f t="shared" si="183"/>
        <v>0.73412300000000008</v>
      </c>
      <c r="Q149">
        <f t="shared" si="183"/>
        <v>0.70278449999999992</v>
      </c>
      <c r="R149">
        <f t="shared" ref="R149" si="184">R147+(R151-R147)/2</f>
        <v>1</v>
      </c>
    </row>
    <row r="150" spans="12:18" x14ac:dyDescent="0.35">
      <c r="L150" s="450">
        <v>38991</v>
      </c>
      <c r="M150">
        <f>M147+(M151-M147)*3/4</f>
        <v>0.89010075</v>
      </c>
      <c r="N150">
        <f t="shared" ref="N150:R150" si="185">N147+(N151-N147)*3/4</f>
        <v>0.81260949999999998</v>
      </c>
      <c r="O150">
        <f t="shared" si="185"/>
        <v>8.8857295000000001</v>
      </c>
      <c r="P150">
        <f t="shared" si="185"/>
        <v>0.73318349999999999</v>
      </c>
      <c r="Q150">
        <f t="shared" si="185"/>
        <v>0.70593074999999994</v>
      </c>
      <c r="R150">
        <f t="shared" si="185"/>
        <v>1</v>
      </c>
    </row>
    <row r="151" spans="12:18" x14ac:dyDescent="0.35">
      <c r="L151" s="450">
        <v>39083</v>
      </c>
      <c r="M151">
        <f>VLOOKUP($L151,$C:$J,M$1,FALSE)</f>
        <v>0.88856999999999997</v>
      </c>
      <c r="N151">
        <f t="shared" ref="N151:R151" si="186">VLOOKUP($L151,$C:$J,N$1,FALSE)</f>
        <v>0.80919700000000006</v>
      </c>
      <c r="O151">
        <f t="shared" si="186"/>
        <v>8.9209150000000008</v>
      </c>
      <c r="P151">
        <f t="shared" si="186"/>
        <v>0.73224400000000001</v>
      </c>
      <c r="Q151">
        <f t="shared" si="186"/>
        <v>0.70907699999999996</v>
      </c>
      <c r="R151">
        <f t="shared" si="186"/>
        <v>1</v>
      </c>
    </row>
    <row r="152" spans="12:18" x14ac:dyDescent="0.35">
      <c r="L152" s="450">
        <v>39173</v>
      </c>
      <c r="M152">
        <f>M151+(M155-M151)/4</f>
        <v>0.88689600000000002</v>
      </c>
      <c r="N152">
        <f t="shared" ref="N152:R152" si="187">N151+(N155-N151)/4</f>
        <v>0.80282125000000004</v>
      </c>
      <c r="O152">
        <f t="shared" si="187"/>
        <v>8.9055065000000013</v>
      </c>
      <c r="P152">
        <f t="shared" si="187"/>
        <v>0.73064850000000003</v>
      </c>
      <c r="Q152">
        <f t="shared" si="187"/>
        <v>0.70723049999999998</v>
      </c>
      <c r="R152">
        <f t="shared" si="187"/>
        <v>1</v>
      </c>
    </row>
    <row r="153" spans="12:18" x14ac:dyDescent="0.35">
      <c r="L153" s="450">
        <v>39264</v>
      </c>
      <c r="M153">
        <f>M151+(M155-M151)/2</f>
        <v>0.88522199999999995</v>
      </c>
      <c r="N153">
        <f t="shared" ref="N153:Q153" si="188">N151+(N155-N151)/2</f>
        <v>0.79644550000000003</v>
      </c>
      <c r="O153">
        <f t="shared" si="188"/>
        <v>8.8900980000000001</v>
      </c>
      <c r="P153">
        <f t="shared" si="188"/>
        <v>0.72905299999999995</v>
      </c>
      <c r="Q153">
        <f t="shared" si="188"/>
        <v>0.70538400000000001</v>
      </c>
      <c r="R153">
        <f t="shared" ref="R153" si="189">R151+(R155-R151)/2</f>
        <v>1</v>
      </c>
    </row>
    <row r="154" spans="12:18" x14ac:dyDescent="0.35">
      <c r="L154" s="450">
        <v>39356</v>
      </c>
      <c r="M154">
        <f>M151+(M155-M151)*3/4</f>
        <v>0.883548</v>
      </c>
      <c r="N154">
        <f t="shared" ref="N154:R154" si="190">N151+(N155-N151)*3/4</f>
        <v>0.79006975000000002</v>
      </c>
      <c r="O154">
        <f t="shared" si="190"/>
        <v>8.8746894999999988</v>
      </c>
      <c r="P154">
        <f t="shared" si="190"/>
        <v>0.72745749999999998</v>
      </c>
      <c r="Q154">
        <f t="shared" si="190"/>
        <v>0.70353749999999993</v>
      </c>
      <c r="R154">
        <f t="shared" si="190"/>
        <v>1</v>
      </c>
    </row>
    <row r="155" spans="12:18" x14ac:dyDescent="0.35">
      <c r="L155" s="450">
        <v>39448</v>
      </c>
      <c r="M155">
        <f>VLOOKUP($L155,$C:$J,M$1,FALSE)</f>
        <v>0.88187400000000005</v>
      </c>
      <c r="N155">
        <f t="shared" ref="N155:R155" si="191">VLOOKUP($L155,$C:$J,N$1,FALSE)</f>
        <v>0.783694</v>
      </c>
      <c r="O155">
        <f t="shared" si="191"/>
        <v>8.8592809999999993</v>
      </c>
      <c r="P155">
        <f t="shared" si="191"/>
        <v>0.72586200000000001</v>
      </c>
      <c r="Q155">
        <f t="shared" si="191"/>
        <v>0.70169099999999995</v>
      </c>
      <c r="R155">
        <f t="shared" si="191"/>
        <v>1</v>
      </c>
    </row>
    <row r="156" spans="12:18" x14ac:dyDescent="0.35">
      <c r="L156" s="450">
        <v>39539</v>
      </c>
      <c r="M156">
        <f>M155+(M159-M155)/4</f>
        <v>0.87715325</v>
      </c>
      <c r="N156">
        <f t="shared" ref="N156:R156" si="192">N155+(N159-N155)/4</f>
        <v>0.78060675000000002</v>
      </c>
      <c r="O156">
        <f t="shared" si="192"/>
        <v>8.9155055000000001</v>
      </c>
      <c r="P156">
        <f t="shared" si="192"/>
        <v>0.72407200000000005</v>
      </c>
      <c r="Q156">
        <f t="shared" si="192"/>
        <v>0.70379174999999994</v>
      </c>
      <c r="R156">
        <f t="shared" si="192"/>
        <v>1</v>
      </c>
    </row>
    <row r="157" spans="12:18" x14ac:dyDescent="0.35">
      <c r="L157" s="450">
        <v>39630</v>
      </c>
      <c r="M157">
        <f>M155+(M159-M155)/2</f>
        <v>0.87243249999999994</v>
      </c>
      <c r="N157">
        <f t="shared" ref="N157:Q157" si="193">N155+(N159-N155)/2</f>
        <v>0.77751949999999992</v>
      </c>
      <c r="O157">
        <f t="shared" si="193"/>
        <v>8.9717300000000009</v>
      </c>
      <c r="P157">
        <f t="shared" si="193"/>
        <v>0.72228199999999998</v>
      </c>
      <c r="Q157">
        <f t="shared" si="193"/>
        <v>0.70589250000000003</v>
      </c>
      <c r="R157">
        <f t="shared" ref="R157" si="194">R155+(R159-R155)/2</f>
        <v>1</v>
      </c>
    </row>
    <row r="158" spans="12:18" x14ac:dyDescent="0.35">
      <c r="L158" s="450">
        <v>39722</v>
      </c>
      <c r="M158">
        <f>M155+(M159-M155)*3/4</f>
        <v>0.86771175</v>
      </c>
      <c r="N158">
        <f t="shared" ref="N158:R158" si="195">N155+(N159-N155)*3/4</f>
        <v>0.77443224999999993</v>
      </c>
      <c r="O158">
        <f t="shared" si="195"/>
        <v>9.0279544999999999</v>
      </c>
      <c r="P158">
        <f t="shared" si="195"/>
        <v>0.72049199999999991</v>
      </c>
      <c r="Q158">
        <f t="shared" si="195"/>
        <v>0.70799325000000002</v>
      </c>
      <c r="R158">
        <f t="shared" si="195"/>
        <v>1</v>
      </c>
    </row>
    <row r="159" spans="12:18" x14ac:dyDescent="0.35">
      <c r="L159" s="450">
        <v>39814</v>
      </c>
      <c r="M159">
        <f>VLOOKUP($L159,$C:$J,M$1,FALSE)</f>
        <v>0.86299099999999995</v>
      </c>
      <c r="N159">
        <f t="shared" ref="N159:R159" si="196">VLOOKUP($L159,$C:$J,N$1,FALSE)</f>
        <v>0.77134499999999995</v>
      </c>
      <c r="O159">
        <f t="shared" si="196"/>
        <v>9.0841790000000007</v>
      </c>
      <c r="P159">
        <f t="shared" si="196"/>
        <v>0.71870199999999995</v>
      </c>
      <c r="Q159">
        <f t="shared" si="196"/>
        <v>0.710094</v>
      </c>
      <c r="R159">
        <f t="shared" si="196"/>
        <v>1</v>
      </c>
    </row>
    <row r="160" spans="12:18" x14ac:dyDescent="0.35">
      <c r="L160" s="450">
        <v>39904</v>
      </c>
      <c r="M160">
        <f>M159+(M163-M159)/4</f>
        <v>0.86093825000000002</v>
      </c>
      <c r="N160">
        <f t="shared" ref="N160:R160" si="197">N159+(N163-N159)/4</f>
        <v>0.77182424999999999</v>
      </c>
      <c r="O160">
        <f t="shared" si="197"/>
        <v>9.1013370000000009</v>
      </c>
      <c r="P160">
        <f t="shared" si="197"/>
        <v>0.7207889999999999</v>
      </c>
      <c r="Q160">
        <f t="shared" si="197"/>
        <v>0.7081615</v>
      </c>
      <c r="R160">
        <f t="shared" si="197"/>
        <v>1</v>
      </c>
    </row>
    <row r="161" spans="12:18" x14ac:dyDescent="0.35">
      <c r="L161" s="450">
        <v>39995</v>
      </c>
      <c r="M161">
        <f>M159+(M163-M159)/2</f>
        <v>0.85888549999999997</v>
      </c>
      <c r="N161">
        <f t="shared" ref="N161:Q161" si="198">N159+(N163-N159)/2</f>
        <v>0.77230350000000003</v>
      </c>
      <c r="O161">
        <f t="shared" si="198"/>
        <v>9.1184949999999994</v>
      </c>
      <c r="P161">
        <f t="shared" si="198"/>
        <v>0.72287599999999996</v>
      </c>
      <c r="Q161">
        <f t="shared" si="198"/>
        <v>0.706229</v>
      </c>
      <c r="R161">
        <f t="shared" ref="R161" si="199">R159+(R163-R159)/2</f>
        <v>1</v>
      </c>
    </row>
    <row r="162" spans="12:18" x14ac:dyDescent="0.35">
      <c r="L162" s="450">
        <v>40087</v>
      </c>
      <c r="M162">
        <f>M159+(M163-M159)*3/4</f>
        <v>0.85683274999999992</v>
      </c>
      <c r="N162">
        <f t="shared" ref="N162:R162" si="200">N159+(N163-N159)*3/4</f>
        <v>0.77278274999999996</v>
      </c>
      <c r="O162">
        <f t="shared" si="200"/>
        <v>9.1356529999999996</v>
      </c>
      <c r="P162">
        <f t="shared" si="200"/>
        <v>0.72496300000000002</v>
      </c>
      <c r="Q162">
        <f t="shared" si="200"/>
        <v>0.70429649999999999</v>
      </c>
      <c r="R162">
        <f t="shared" si="200"/>
        <v>1</v>
      </c>
    </row>
    <row r="163" spans="12:18" x14ac:dyDescent="0.35">
      <c r="L163" s="450">
        <v>40179</v>
      </c>
      <c r="M163">
        <f>VLOOKUP($L163,$C:$J,M$1,FALSE)</f>
        <v>0.85477999999999998</v>
      </c>
      <c r="N163">
        <f t="shared" ref="N163:R163" si="201">VLOOKUP($L163,$C:$J,N$1,FALSE)</f>
        <v>0.773262</v>
      </c>
      <c r="O163">
        <f t="shared" si="201"/>
        <v>9.1528109999999998</v>
      </c>
      <c r="P163">
        <f t="shared" si="201"/>
        <v>0.72704999999999997</v>
      </c>
      <c r="Q163">
        <f t="shared" si="201"/>
        <v>0.70236399999999999</v>
      </c>
      <c r="R163">
        <f t="shared" si="201"/>
        <v>1</v>
      </c>
    </row>
    <row r="164" spans="12:18" x14ac:dyDescent="0.35">
      <c r="L164" s="450">
        <v>40269</v>
      </c>
      <c r="M164">
        <f>M163+(M167-M163)/4</f>
        <v>0.85142525000000002</v>
      </c>
      <c r="N164">
        <f t="shared" ref="N164:R164" si="202">N163+(N167-N163)/4</f>
        <v>0.76961824999999995</v>
      </c>
      <c r="O164">
        <f t="shared" si="202"/>
        <v>9.1352922499999991</v>
      </c>
      <c r="P164">
        <f t="shared" si="202"/>
        <v>0.72381974999999998</v>
      </c>
      <c r="Q164">
        <f t="shared" si="202"/>
        <v>0.70328599999999997</v>
      </c>
      <c r="R164">
        <f t="shared" si="202"/>
        <v>1</v>
      </c>
    </row>
    <row r="165" spans="12:18" x14ac:dyDescent="0.35">
      <c r="L165" s="450">
        <v>40360</v>
      </c>
      <c r="M165">
        <f>M163+(M167-M163)/2</f>
        <v>0.84807049999999995</v>
      </c>
      <c r="N165">
        <f t="shared" ref="N165:Q165" si="203">N163+(N167-N163)/2</f>
        <v>0.7659745</v>
      </c>
      <c r="O165">
        <f t="shared" si="203"/>
        <v>9.1177735000000002</v>
      </c>
      <c r="P165">
        <f t="shared" si="203"/>
        <v>0.72058949999999999</v>
      </c>
      <c r="Q165">
        <f t="shared" si="203"/>
        <v>0.70420799999999995</v>
      </c>
      <c r="R165">
        <f t="shared" ref="R165" si="204">R163+(R167-R163)/2</f>
        <v>1</v>
      </c>
    </row>
    <row r="166" spans="12:18" x14ac:dyDescent="0.35">
      <c r="L166" s="450">
        <v>40452</v>
      </c>
      <c r="M166">
        <f>M163+(M167-M163)*3/4</f>
        <v>0.84471574999999999</v>
      </c>
      <c r="N166">
        <f t="shared" ref="N166:R166" si="205">N163+(N167-N163)*3/4</f>
        <v>0.76233075000000006</v>
      </c>
      <c r="O166">
        <f t="shared" si="205"/>
        <v>9.1002547500000013</v>
      </c>
      <c r="P166">
        <f t="shared" si="205"/>
        <v>0.71735925</v>
      </c>
      <c r="Q166">
        <f t="shared" si="205"/>
        <v>0.70513000000000003</v>
      </c>
      <c r="R166">
        <f t="shared" si="205"/>
        <v>1</v>
      </c>
    </row>
    <row r="167" spans="12:18" x14ac:dyDescent="0.35">
      <c r="L167" s="450">
        <v>40544</v>
      </c>
      <c r="M167">
        <f>VLOOKUP($L167,$C:$J,M$1,FALSE)</f>
        <v>0.84136100000000003</v>
      </c>
      <c r="N167">
        <f t="shared" ref="N167:R167" si="206">VLOOKUP($L167,$C:$J,N$1,FALSE)</f>
        <v>0.758687</v>
      </c>
      <c r="O167">
        <f t="shared" si="206"/>
        <v>9.0827360000000006</v>
      </c>
      <c r="P167">
        <f t="shared" si="206"/>
        <v>0.71412900000000001</v>
      </c>
      <c r="Q167">
        <f t="shared" si="206"/>
        <v>0.70605200000000001</v>
      </c>
      <c r="R167">
        <f t="shared" si="206"/>
        <v>1</v>
      </c>
    </row>
    <row r="168" spans="12:18" x14ac:dyDescent="0.35">
      <c r="L168" s="450">
        <v>40634</v>
      </c>
      <c r="M168">
        <f>M167+(M171-M167)/4</f>
        <v>0.84209599999999996</v>
      </c>
      <c r="N168">
        <f t="shared" ref="N168:R168" si="207">N167+(N171-N167)/4</f>
        <v>0.75594800000000006</v>
      </c>
      <c r="O168">
        <f t="shared" si="207"/>
        <v>9.0713232500000007</v>
      </c>
      <c r="P168">
        <f t="shared" si="207"/>
        <v>0.70934074999999996</v>
      </c>
      <c r="Q168">
        <f t="shared" si="207"/>
        <v>0.70494750000000006</v>
      </c>
      <c r="R168">
        <f t="shared" si="207"/>
        <v>1</v>
      </c>
    </row>
    <row r="169" spans="12:18" x14ac:dyDescent="0.35">
      <c r="L169" s="450">
        <v>40725</v>
      </c>
      <c r="M169">
        <f>M167+(M171-M167)/2</f>
        <v>0.842831</v>
      </c>
      <c r="N169">
        <f t="shared" ref="N169:Q169" si="208">N167+(N171-N167)/2</f>
        <v>0.75320900000000002</v>
      </c>
      <c r="O169">
        <f t="shared" si="208"/>
        <v>9.0599105000000009</v>
      </c>
      <c r="P169">
        <f t="shared" si="208"/>
        <v>0.70455250000000003</v>
      </c>
      <c r="Q169">
        <f t="shared" si="208"/>
        <v>0.703843</v>
      </c>
      <c r="R169">
        <f t="shared" ref="R169" si="209">R167+(R171-R167)/2</f>
        <v>1</v>
      </c>
    </row>
    <row r="170" spans="12:18" x14ac:dyDescent="0.35">
      <c r="L170" s="450">
        <v>40817</v>
      </c>
      <c r="M170">
        <f>M167+(M171-M167)*3/4</f>
        <v>0.84356600000000004</v>
      </c>
      <c r="N170">
        <f t="shared" ref="N170:R170" si="210">N167+(N171-N167)*3/4</f>
        <v>0.75046999999999997</v>
      </c>
      <c r="O170">
        <f t="shared" si="210"/>
        <v>9.0484977499999992</v>
      </c>
      <c r="P170">
        <f t="shared" si="210"/>
        <v>0.69976425000000009</v>
      </c>
      <c r="Q170">
        <f t="shared" si="210"/>
        <v>0.70273849999999993</v>
      </c>
      <c r="R170">
        <f t="shared" si="210"/>
        <v>1</v>
      </c>
    </row>
    <row r="171" spans="12:18" x14ac:dyDescent="0.35">
      <c r="L171" s="450">
        <v>40909</v>
      </c>
      <c r="M171">
        <f>VLOOKUP($L171,$C:$J,M$1,FALSE)</f>
        <v>0.84430099999999997</v>
      </c>
      <c r="N171">
        <f t="shared" ref="N171:R171" si="211">VLOOKUP($L171,$C:$J,N$1,FALSE)</f>
        <v>0.74773100000000003</v>
      </c>
      <c r="O171">
        <f t="shared" si="211"/>
        <v>9.0370849999999994</v>
      </c>
      <c r="P171">
        <f t="shared" si="211"/>
        <v>0.69497600000000004</v>
      </c>
      <c r="Q171">
        <f t="shared" si="211"/>
        <v>0.70163399999999998</v>
      </c>
      <c r="R171">
        <f t="shared" si="211"/>
        <v>1</v>
      </c>
    </row>
    <row r="172" spans="12:18" x14ac:dyDescent="0.35">
      <c r="L172" s="450">
        <v>41000</v>
      </c>
      <c r="M172">
        <f>M171+(M175-M171)/4</f>
        <v>0.83613649999999995</v>
      </c>
      <c r="N172">
        <f t="shared" ref="N172:R172" si="212">N171+(N175-N171)/4</f>
        <v>0.74512299999999998</v>
      </c>
      <c r="O172">
        <f t="shared" si="212"/>
        <v>9.035150999999999</v>
      </c>
      <c r="P172">
        <f t="shared" si="212"/>
        <v>0.68993199999999999</v>
      </c>
      <c r="Q172">
        <f t="shared" si="212"/>
        <v>0.70003749999999998</v>
      </c>
      <c r="R172">
        <f t="shared" si="212"/>
        <v>1</v>
      </c>
    </row>
    <row r="173" spans="12:18" x14ac:dyDescent="0.35">
      <c r="L173" s="450">
        <v>41091</v>
      </c>
      <c r="M173">
        <f>M171+(M175-M171)/2</f>
        <v>0.82797199999999993</v>
      </c>
      <c r="N173">
        <f t="shared" ref="N173:Q173" si="213">N171+(N175-N171)/2</f>
        <v>0.74251500000000004</v>
      </c>
      <c r="O173">
        <f t="shared" si="213"/>
        <v>9.0332170000000005</v>
      </c>
      <c r="P173">
        <f t="shared" si="213"/>
        <v>0.68488799999999994</v>
      </c>
      <c r="Q173">
        <f t="shared" si="213"/>
        <v>0.69844099999999998</v>
      </c>
      <c r="R173">
        <f t="shared" ref="R173" si="214">R171+(R175-R171)/2</f>
        <v>1</v>
      </c>
    </row>
    <row r="174" spans="12:18" x14ac:dyDescent="0.35">
      <c r="L174" s="450">
        <v>41183</v>
      </c>
      <c r="M174">
        <f>M171+(M175-M171)*3/4</f>
        <v>0.81980750000000002</v>
      </c>
      <c r="N174">
        <f t="shared" ref="N174:R174" si="215">N171+(N175-N171)*3/4</f>
        <v>0.73990700000000009</v>
      </c>
      <c r="O174">
        <f t="shared" si="215"/>
        <v>9.0312830000000002</v>
      </c>
      <c r="P174">
        <f t="shared" si="215"/>
        <v>0.679844</v>
      </c>
      <c r="Q174">
        <f t="shared" si="215"/>
        <v>0.69684449999999998</v>
      </c>
      <c r="R174">
        <f t="shared" si="215"/>
        <v>1</v>
      </c>
    </row>
    <row r="175" spans="12:18" x14ac:dyDescent="0.35">
      <c r="L175" s="450">
        <v>41275</v>
      </c>
      <c r="M175">
        <f>VLOOKUP($L175,$C:$J,M$1,FALSE)</f>
        <v>0.811643</v>
      </c>
      <c r="N175">
        <f t="shared" ref="N175:R175" si="216">VLOOKUP($L175,$C:$J,N$1,FALSE)</f>
        <v>0.73729900000000004</v>
      </c>
      <c r="O175">
        <f t="shared" si="216"/>
        <v>9.0293489999999998</v>
      </c>
      <c r="P175">
        <f t="shared" si="216"/>
        <v>0.67479999999999996</v>
      </c>
      <c r="Q175">
        <f t="shared" si="216"/>
        <v>0.69524799999999998</v>
      </c>
      <c r="R175">
        <f t="shared" si="216"/>
        <v>1</v>
      </c>
    </row>
    <row r="176" spans="12:18" x14ac:dyDescent="0.35">
      <c r="L176" s="450">
        <v>41365</v>
      </c>
      <c r="M176">
        <f>M175+(M179-M175)/4</f>
        <v>0.81062349999999994</v>
      </c>
      <c r="N176">
        <f t="shared" ref="N176:R176" si="217">N175+(N179-N175)/4</f>
        <v>0.73788525000000005</v>
      </c>
      <c r="O176">
        <f t="shared" si="217"/>
        <v>9.0916262500000009</v>
      </c>
      <c r="P176">
        <f t="shared" si="217"/>
        <v>0.67168974999999997</v>
      </c>
      <c r="Q176">
        <f t="shared" si="217"/>
        <v>0.69604699999999997</v>
      </c>
      <c r="R176">
        <f t="shared" si="217"/>
        <v>1</v>
      </c>
    </row>
    <row r="177" spans="12:18" x14ac:dyDescent="0.35">
      <c r="L177" s="450">
        <v>41456</v>
      </c>
      <c r="M177">
        <f>M175+(M179-M175)/2</f>
        <v>0.80960399999999999</v>
      </c>
      <c r="N177">
        <f t="shared" ref="N177:Q177" si="218">N175+(N179-N175)/2</f>
        <v>0.73847149999999995</v>
      </c>
      <c r="O177">
        <f t="shared" si="218"/>
        <v>9.1539035000000002</v>
      </c>
      <c r="P177">
        <f t="shared" si="218"/>
        <v>0.66857949999999999</v>
      </c>
      <c r="Q177">
        <f t="shared" si="218"/>
        <v>0.69684599999999997</v>
      </c>
      <c r="R177">
        <f t="shared" ref="R177" si="219">R175+(R179-R175)/2</f>
        <v>1</v>
      </c>
    </row>
    <row r="178" spans="12:18" x14ac:dyDescent="0.35">
      <c r="L178" s="450">
        <v>41548</v>
      </c>
      <c r="M178">
        <f>M175+(M179-M175)*3/4</f>
        <v>0.80858450000000004</v>
      </c>
      <c r="N178">
        <f t="shared" ref="N178:R178" si="220">N175+(N179-N175)*3/4</f>
        <v>0.73905774999999996</v>
      </c>
      <c r="O178">
        <f t="shared" si="220"/>
        <v>9.2161807499999995</v>
      </c>
      <c r="P178">
        <f t="shared" si="220"/>
        <v>0.66546925000000001</v>
      </c>
      <c r="Q178">
        <f t="shared" si="220"/>
        <v>0.69764499999999996</v>
      </c>
      <c r="R178">
        <f t="shared" si="220"/>
        <v>1</v>
      </c>
    </row>
    <row r="179" spans="12:18" x14ac:dyDescent="0.35">
      <c r="L179" s="450">
        <v>41640</v>
      </c>
      <c r="M179">
        <f>VLOOKUP($L179,$C:$J,M$1,FALSE)</f>
        <v>0.80756499999999998</v>
      </c>
      <c r="N179">
        <f t="shared" ref="N179:R179" si="221">VLOOKUP($L179,$C:$J,N$1,FALSE)</f>
        <v>0.73964399999999997</v>
      </c>
      <c r="O179">
        <f t="shared" si="221"/>
        <v>9.2784580000000005</v>
      </c>
      <c r="P179">
        <f t="shared" si="221"/>
        <v>0.66235900000000003</v>
      </c>
      <c r="Q179">
        <f t="shared" si="221"/>
        <v>0.69844399999999995</v>
      </c>
      <c r="R179">
        <f t="shared" si="221"/>
        <v>1</v>
      </c>
    </row>
    <row r="180" spans="12:18" x14ac:dyDescent="0.35">
      <c r="L180" s="450">
        <v>41730</v>
      </c>
      <c r="M180">
        <f>M179+(M183-M179)/4</f>
        <v>0.80784725000000002</v>
      </c>
      <c r="N180">
        <f t="shared" ref="N180:R180" si="222">N179+(N183-N179)/4</f>
        <v>0.73940649999999997</v>
      </c>
      <c r="O180">
        <f t="shared" si="222"/>
        <v>9.4419725000000003</v>
      </c>
      <c r="P180">
        <f t="shared" si="222"/>
        <v>0.66295425000000008</v>
      </c>
      <c r="Q180">
        <f t="shared" si="222"/>
        <v>0.69697074999999997</v>
      </c>
      <c r="R180">
        <f t="shared" si="222"/>
        <v>1</v>
      </c>
    </row>
    <row r="181" spans="12:18" x14ac:dyDescent="0.35">
      <c r="L181" s="450">
        <v>41821</v>
      </c>
      <c r="M181">
        <f>M179+(M183-M179)/2</f>
        <v>0.80812949999999995</v>
      </c>
      <c r="N181">
        <f t="shared" ref="N181:Q181" si="223">N179+(N183-N179)/2</f>
        <v>0.73916899999999996</v>
      </c>
      <c r="O181">
        <f t="shared" si="223"/>
        <v>9.6054870000000001</v>
      </c>
      <c r="P181">
        <f t="shared" si="223"/>
        <v>0.66354950000000001</v>
      </c>
      <c r="Q181">
        <f t="shared" si="223"/>
        <v>0.69549749999999999</v>
      </c>
      <c r="R181">
        <f t="shared" ref="R181" si="224">R179+(R183-R179)/2</f>
        <v>1</v>
      </c>
    </row>
    <row r="182" spans="12:18" x14ac:dyDescent="0.35">
      <c r="L182" s="450">
        <v>41913</v>
      </c>
      <c r="M182">
        <f>M179+(M183-M179)*3/4</f>
        <v>0.80841174999999998</v>
      </c>
      <c r="N182">
        <f t="shared" ref="N182:R182" si="225">N179+(N183-N179)*3/4</f>
        <v>0.73893149999999996</v>
      </c>
      <c r="O182">
        <f t="shared" si="225"/>
        <v>9.7690014999999999</v>
      </c>
      <c r="P182">
        <f t="shared" si="225"/>
        <v>0.66414474999999995</v>
      </c>
      <c r="Q182">
        <f t="shared" si="225"/>
        <v>0.69402425000000001</v>
      </c>
      <c r="R182">
        <f t="shared" si="225"/>
        <v>1</v>
      </c>
    </row>
    <row r="183" spans="12:18" x14ac:dyDescent="0.35">
      <c r="L183" s="450">
        <v>42005</v>
      </c>
      <c r="M183">
        <f>VLOOKUP($L183,$C:$J,M$1,FALSE)</f>
        <v>0.80869400000000002</v>
      </c>
      <c r="N183">
        <f t="shared" ref="N183:R183" si="226">VLOOKUP($L183,$C:$J,N$1,FALSE)</f>
        <v>0.73869399999999996</v>
      </c>
      <c r="O183">
        <f t="shared" si="226"/>
        <v>9.9325159999999997</v>
      </c>
      <c r="P183">
        <f t="shared" si="226"/>
        <v>0.66474</v>
      </c>
      <c r="Q183">
        <f t="shared" si="226"/>
        <v>0.69255100000000003</v>
      </c>
      <c r="R183">
        <f t="shared" si="226"/>
        <v>1</v>
      </c>
    </row>
    <row r="184" spans="12:18" x14ac:dyDescent="0.35">
      <c r="L184" s="450">
        <v>42095</v>
      </c>
      <c r="M184">
        <f>M183+(M187-M183)/4</f>
        <v>0.80153150000000006</v>
      </c>
      <c r="N184">
        <f t="shared" ref="N184:R184" si="227">N183+(N187-N183)/4</f>
        <v>0.72915649999999999</v>
      </c>
      <c r="O184">
        <f t="shared" si="227"/>
        <v>9.9598619999999993</v>
      </c>
      <c r="P184">
        <f t="shared" si="227"/>
        <v>0.65921600000000002</v>
      </c>
      <c r="Q184">
        <f t="shared" si="227"/>
        <v>0.69156400000000007</v>
      </c>
      <c r="R184">
        <f t="shared" si="227"/>
        <v>1</v>
      </c>
    </row>
    <row r="185" spans="12:18" x14ac:dyDescent="0.35">
      <c r="L185" s="450">
        <v>42186</v>
      </c>
      <c r="M185">
        <f>M183+(M187-M183)/2</f>
        <v>0.79436899999999999</v>
      </c>
      <c r="N185">
        <f t="shared" ref="N185:Q185" si="228">N183+(N187-N183)/2</f>
        <v>0.71961900000000001</v>
      </c>
      <c r="O185">
        <f t="shared" si="228"/>
        <v>9.987207999999999</v>
      </c>
      <c r="P185">
        <f t="shared" si="228"/>
        <v>0.65369199999999994</v>
      </c>
      <c r="Q185">
        <f t="shared" si="228"/>
        <v>0.690577</v>
      </c>
      <c r="R185">
        <f t="shared" ref="R185" si="229">R183+(R187-R183)/2</f>
        <v>1</v>
      </c>
    </row>
    <row r="186" spans="12:18" x14ac:dyDescent="0.35">
      <c r="L186" s="450">
        <v>42278</v>
      </c>
      <c r="M186">
        <f>M183+(M187-M183)*3/4</f>
        <v>0.78720649999999992</v>
      </c>
      <c r="N186">
        <f t="shared" ref="N186:R186" si="230">N183+(N187-N183)*3/4</f>
        <v>0.71008150000000003</v>
      </c>
      <c r="O186">
        <f t="shared" si="230"/>
        <v>10.014554</v>
      </c>
      <c r="P186">
        <f t="shared" si="230"/>
        <v>0.64816799999999997</v>
      </c>
      <c r="Q186">
        <f t="shared" si="230"/>
        <v>0.68958999999999993</v>
      </c>
      <c r="R186">
        <f t="shared" si="230"/>
        <v>1</v>
      </c>
    </row>
    <row r="187" spans="12:18" x14ac:dyDescent="0.35">
      <c r="L187" s="450">
        <v>42370</v>
      </c>
      <c r="M187">
        <f>VLOOKUP($L187,$C:$J,M$1,FALSE)</f>
        <v>0.78004399999999996</v>
      </c>
      <c r="N187">
        <f t="shared" ref="N187:R187" si="231">VLOOKUP($L187,$C:$J,N$1,FALSE)</f>
        <v>0.70054400000000006</v>
      </c>
      <c r="O187">
        <f t="shared" si="231"/>
        <v>10.0419</v>
      </c>
      <c r="P187">
        <f t="shared" si="231"/>
        <v>0.64264399999999999</v>
      </c>
      <c r="Q187">
        <f t="shared" si="231"/>
        <v>0.68860299999999997</v>
      </c>
      <c r="R187">
        <f t="shared" si="231"/>
        <v>1</v>
      </c>
    </row>
    <row r="188" spans="12:18" x14ac:dyDescent="0.35">
      <c r="L188" s="450">
        <v>42461</v>
      </c>
      <c r="M188">
        <f>M187+(M191-M187)/4</f>
        <v>0.77756024999999995</v>
      </c>
      <c r="N188">
        <f t="shared" ref="N188:R188" si="232">N187+(N191-N187)/4</f>
        <v>0.69788175000000008</v>
      </c>
      <c r="O188">
        <f t="shared" si="232"/>
        <v>9.9688824999999994</v>
      </c>
      <c r="P188">
        <f t="shared" si="232"/>
        <v>0.63969275000000003</v>
      </c>
      <c r="Q188">
        <f t="shared" si="232"/>
        <v>0.68760250000000001</v>
      </c>
      <c r="R188">
        <f t="shared" si="232"/>
        <v>1</v>
      </c>
    </row>
    <row r="189" spans="12:18" x14ac:dyDescent="0.35">
      <c r="L189" s="450">
        <v>42552</v>
      </c>
      <c r="M189">
        <f>M187+(M191-M187)/2</f>
        <v>0.77507649999999995</v>
      </c>
      <c r="N189">
        <f t="shared" ref="N189:Q189" si="233">N187+(N191-N187)/2</f>
        <v>0.6952195000000001</v>
      </c>
      <c r="O189">
        <f t="shared" si="233"/>
        <v>9.8958650000000006</v>
      </c>
      <c r="P189">
        <f t="shared" si="233"/>
        <v>0.63674150000000007</v>
      </c>
      <c r="Q189">
        <f t="shared" si="233"/>
        <v>0.68660199999999993</v>
      </c>
      <c r="R189">
        <f t="shared" ref="R189" si="234">R187+(R191-R187)/2</f>
        <v>1</v>
      </c>
    </row>
    <row r="190" spans="12:18" x14ac:dyDescent="0.35">
      <c r="L190" s="450">
        <v>42644</v>
      </c>
      <c r="M190">
        <f>M187+(M191-M187)*3/4</f>
        <v>0.77259275000000005</v>
      </c>
      <c r="N190">
        <f t="shared" ref="N190:R190" si="235">N187+(N191-N187)*3/4</f>
        <v>0.69255725000000001</v>
      </c>
      <c r="O190">
        <f t="shared" si="235"/>
        <v>9.8228475</v>
      </c>
      <c r="P190">
        <f t="shared" si="235"/>
        <v>0.63379025</v>
      </c>
      <c r="Q190">
        <f t="shared" si="235"/>
        <v>0.68560149999999997</v>
      </c>
      <c r="R190">
        <f t="shared" si="235"/>
        <v>1</v>
      </c>
    </row>
    <row r="191" spans="12:18" x14ac:dyDescent="0.35">
      <c r="L191" s="450">
        <v>42736</v>
      </c>
      <c r="M191">
        <f>VLOOKUP($L191,$C:$J,M$1,FALSE)</f>
        <v>0.77010900000000004</v>
      </c>
      <c r="N191">
        <f t="shared" ref="N191:R191" si="236">VLOOKUP($L191,$C:$J,N$1,FALSE)</f>
        <v>0.68989500000000004</v>
      </c>
      <c r="O191">
        <f t="shared" si="236"/>
        <v>9.7498299999999993</v>
      </c>
      <c r="P191">
        <f t="shared" si="236"/>
        <v>0.63083900000000004</v>
      </c>
      <c r="Q191">
        <f t="shared" si="236"/>
        <v>0.68460100000000002</v>
      </c>
      <c r="R191">
        <f t="shared" si="236"/>
        <v>1</v>
      </c>
    </row>
    <row r="192" spans="12:18" x14ac:dyDescent="0.35">
      <c r="L192" s="450">
        <v>42826</v>
      </c>
      <c r="M192">
        <f>M191+(M195-M191)/4</f>
        <v>0.76662325000000009</v>
      </c>
      <c r="N192">
        <f t="shared" ref="N192:R192" si="237">N191+(N195-N191)/4</f>
        <v>0.68772600000000006</v>
      </c>
      <c r="O192">
        <f t="shared" si="237"/>
        <v>9.70837225</v>
      </c>
      <c r="P192">
        <f t="shared" si="237"/>
        <v>0.63107875000000002</v>
      </c>
      <c r="Q192">
        <f t="shared" si="237"/>
        <v>0.68537925</v>
      </c>
      <c r="R192">
        <f t="shared" si="237"/>
        <v>1</v>
      </c>
    </row>
    <row r="193" spans="12:18" x14ac:dyDescent="0.35">
      <c r="L193" s="450">
        <v>42917</v>
      </c>
      <c r="M193">
        <f>M191+(M195-M191)/2</f>
        <v>0.76313750000000002</v>
      </c>
      <c r="N193">
        <f t="shared" ref="N193:Q193" si="238">N191+(N195-N191)/2</f>
        <v>0.68555699999999997</v>
      </c>
      <c r="O193">
        <f t="shared" si="238"/>
        <v>9.6669145000000007</v>
      </c>
      <c r="P193">
        <f t="shared" si="238"/>
        <v>0.6313185</v>
      </c>
      <c r="Q193">
        <f t="shared" si="238"/>
        <v>0.68615749999999998</v>
      </c>
      <c r="R193">
        <f t="shared" ref="R193" si="239">R191+(R195-R191)/2</f>
        <v>1</v>
      </c>
    </row>
    <row r="194" spans="12:18" x14ac:dyDescent="0.35">
      <c r="L194" s="450">
        <v>43009</v>
      </c>
      <c r="M194">
        <f>M191+(M195-M191)*3/4</f>
        <v>0.75965174999999996</v>
      </c>
      <c r="N194">
        <f t="shared" ref="N194:R194" si="240">N191+(N195-N191)*3/4</f>
        <v>0.683388</v>
      </c>
      <c r="O194">
        <f t="shared" si="240"/>
        <v>9.6254567499999997</v>
      </c>
      <c r="P194">
        <f t="shared" si="240"/>
        <v>0.63155824999999999</v>
      </c>
      <c r="Q194">
        <f t="shared" si="240"/>
        <v>0.68693575000000007</v>
      </c>
      <c r="R194">
        <f t="shared" si="240"/>
        <v>1</v>
      </c>
    </row>
    <row r="195" spans="12:18" x14ac:dyDescent="0.35">
      <c r="L195" s="450">
        <v>43101</v>
      </c>
      <c r="M195">
        <f>VLOOKUP($L195,$C:$J,M$1,FALSE)</f>
        <v>0.756166</v>
      </c>
      <c r="N195">
        <f t="shared" ref="N195:R195" si="241">VLOOKUP($L195,$C:$J,N$1,FALSE)</f>
        <v>0.68121900000000002</v>
      </c>
      <c r="O195">
        <f t="shared" si="241"/>
        <v>9.5839990000000004</v>
      </c>
      <c r="P195">
        <f t="shared" si="241"/>
        <v>0.63179799999999997</v>
      </c>
      <c r="Q195">
        <f t="shared" si="241"/>
        <v>0.68771400000000005</v>
      </c>
      <c r="R195">
        <f t="shared" si="241"/>
        <v>1</v>
      </c>
    </row>
    <row r="196" spans="12:18" x14ac:dyDescent="0.35">
      <c r="L196" s="450">
        <v>43191</v>
      </c>
      <c r="M196">
        <f>M195+(M199-M195)/4</f>
        <v>0.74361299999999997</v>
      </c>
      <c r="N196">
        <f t="shared" ref="N196:R196" si="242">N195+(N199-N195)/4</f>
        <v>0.67273875000000005</v>
      </c>
      <c r="O196">
        <f t="shared" si="242"/>
        <v>9.5582872499999993</v>
      </c>
      <c r="P196">
        <f t="shared" si="242"/>
        <v>0.62488124999999994</v>
      </c>
      <c r="Q196">
        <f t="shared" si="242"/>
        <v>0.68320175000000005</v>
      </c>
      <c r="R196">
        <f t="shared" si="242"/>
        <v>1</v>
      </c>
    </row>
    <row r="197" spans="12:18" x14ac:dyDescent="0.35">
      <c r="L197" s="450">
        <v>43282</v>
      </c>
      <c r="M197">
        <f>M195+(M199-M195)/2</f>
        <v>0.73106000000000004</v>
      </c>
      <c r="N197">
        <f t="shared" ref="N197:Q197" si="243">N195+(N199-N195)/2</f>
        <v>0.66425850000000008</v>
      </c>
      <c r="O197">
        <f t="shared" si="243"/>
        <v>9.5325755000000001</v>
      </c>
      <c r="P197">
        <f t="shared" si="243"/>
        <v>0.61796450000000003</v>
      </c>
      <c r="Q197">
        <f t="shared" si="243"/>
        <v>0.67868949999999995</v>
      </c>
      <c r="R197">
        <f t="shared" ref="R197" si="244">R195+(R199-R195)/2</f>
        <v>1</v>
      </c>
    </row>
    <row r="198" spans="12:18" x14ac:dyDescent="0.35">
      <c r="L198" s="450">
        <v>43374</v>
      </c>
      <c r="M198">
        <f>M195+(M199-M195)*3/4</f>
        <v>0.71850700000000001</v>
      </c>
      <c r="N198">
        <f t="shared" ref="N198:R198" si="245">N195+(N199-N195)*3/4</f>
        <v>0.65577825000000001</v>
      </c>
      <c r="O198">
        <f t="shared" si="245"/>
        <v>9.5068637500000008</v>
      </c>
      <c r="P198">
        <f t="shared" si="245"/>
        <v>0.61104775</v>
      </c>
      <c r="Q198">
        <f t="shared" si="245"/>
        <v>0.67417724999999995</v>
      </c>
      <c r="R198">
        <f t="shared" si="245"/>
        <v>1</v>
      </c>
    </row>
    <row r="199" spans="12:18" x14ac:dyDescent="0.35">
      <c r="L199" s="450">
        <v>43466</v>
      </c>
      <c r="M199">
        <f>VLOOKUP($L199,$C:$J,M$1,FALSE)</f>
        <v>0.70595399999999997</v>
      </c>
      <c r="N199">
        <f t="shared" ref="N199:R199" si="246">VLOOKUP($L199,$C:$J,N$1,FALSE)</f>
        <v>0.64729800000000004</v>
      </c>
      <c r="O199">
        <f t="shared" si="246"/>
        <v>9.4811519999999998</v>
      </c>
      <c r="P199">
        <f t="shared" si="246"/>
        <v>0.60413099999999997</v>
      </c>
      <c r="Q199">
        <f t="shared" si="246"/>
        <v>0.66966499999999995</v>
      </c>
      <c r="R199">
        <f t="shared" si="246"/>
        <v>1</v>
      </c>
    </row>
    <row r="200" spans="12:18" x14ac:dyDescent="0.35">
      <c r="L200" s="450">
        <v>43556</v>
      </c>
      <c r="M200">
        <f>M199+(M203-M199)/4</f>
        <v>0.70272824999999994</v>
      </c>
      <c r="N200">
        <f t="shared" ref="N200:R200" si="247">N199+(N203-N199)/4</f>
        <v>0.64354624999999999</v>
      </c>
      <c r="O200">
        <f t="shared" si="247"/>
        <v>9.50794125</v>
      </c>
      <c r="P200">
        <f t="shared" si="247"/>
        <v>0.60466675000000003</v>
      </c>
      <c r="Q200">
        <f t="shared" si="247"/>
        <v>0.66561000000000003</v>
      </c>
      <c r="R200">
        <f t="shared" si="247"/>
        <v>1</v>
      </c>
    </row>
    <row r="201" spans="12:18" x14ac:dyDescent="0.35">
      <c r="L201" s="450">
        <v>43647</v>
      </c>
      <c r="M201">
        <f>M199+(M203-M199)/2</f>
        <v>0.69950249999999992</v>
      </c>
      <c r="N201">
        <f t="shared" ref="N201:Q201" si="248">N199+(N203-N199)/2</f>
        <v>0.63979450000000004</v>
      </c>
      <c r="O201">
        <f t="shared" si="248"/>
        <v>9.5347305000000002</v>
      </c>
      <c r="P201">
        <f t="shared" si="248"/>
        <v>0.60520249999999998</v>
      </c>
      <c r="Q201">
        <f t="shared" si="248"/>
        <v>0.661555</v>
      </c>
      <c r="R201">
        <f t="shared" ref="R201" si="249">R199+(R203-R199)/2</f>
        <v>1</v>
      </c>
    </row>
    <row r="202" spans="12:18" x14ac:dyDescent="0.35">
      <c r="L202" s="450">
        <v>43739</v>
      </c>
      <c r="M202">
        <f>M199+(M203-M199)*3/4</f>
        <v>0.69627675</v>
      </c>
      <c r="N202">
        <f t="shared" ref="N202:R202" si="250">N199+(N203-N199)*3/4</f>
        <v>0.6360427500000001</v>
      </c>
      <c r="O202">
        <f t="shared" si="250"/>
        <v>9.5615197500000004</v>
      </c>
      <c r="P202">
        <f t="shared" si="250"/>
        <v>0.60573824999999992</v>
      </c>
      <c r="Q202">
        <f t="shared" si="250"/>
        <v>0.65749999999999997</v>
      </c>
      <c r="R202">
        <f t="shared" si="250"/>
        <v>1</v>
      </c>
    </row>
    <row r="203" spans="12:18" x14ac:dyDescent="0.35">
      <c r="L203" s="450">
        <v>43831</v>
      </c>
      <c r="M203">
        <f>VLOOKUP($L203,$C:$J,M$1,FALSE)</f>
        <v>0.69305099999999997</v>
      </c>
      <c r="N203">
        <f t="shared" ref="N203:R203" si="251">VLOOKUP($L203,$C:$J,N$1,FALSE)</f>
        <v>0.63229100000000005</v>
      </c>
      <c r="O203">
        <f t="shared" si="251"/>
        <v>9.5883090000000006</v>
      </c>
      <c r="P203">
        <f t="shared" si="251"/>
        <v>0.60627399999999998</v>
      </c>
      <c r="Q203">
        <f t="shared" si="251"/>
        <v>0.65344500000000005</v>
      </c>
      <c r="R203">
        <f t="shared" si="251"/>
        <v>1</v>
      </c>
    </row>
    <row r="204" spans="12:18" x14ac:dyDescent="0.35">
      <c r="L204" s="450">
        <v>43922</v>
      </c>
      <c r="M204">
        <f>M203+(M207-M203)/4</f>
        <v>0.69125625000000002</v>
      </c>
      <c r="N204">
        <f t="shared" ref="N204:R204" si="252">N203+(N207-N203)/4</f>
        <v>0.62857525000000003</v>
      </c>
      <c r="O204">
        <f t="shared" si="252"/>
        <v>9.4317392499999997</v>
      </c>
      <c r="P204">
        <f t="shared" si="252"/>
        <v>0.60244600000000004</v>
      </c>
      <c r="Q204">
        <f t="shared" si="252"/>
        <v>0.65129500000000007</v>
      </c>
      <c r="R204">
        <f t="shared" si="252"/>
        <v>1</v>
      </c>
    </row>
    <row r="205" spans="12:18" x14ac:dyDescent="0.35">
      <c r="L205" s="450">
        <v>44013</v>
      </c>
      <c r="M205">
        <f>M203+(M207-M203)/2</f>
        <v>0.68946149999999995</v>
      </c>
      <c r="N205">
        <f t="shared" ref="N205:Q205" si="253">N203+(N207-N203)/2</f>
        <v>0.62485950000000001</v>
      </c>
      <c r="O205">
        <f t="shared" si="253"/>
        <v>9.2751695000000005</v>
      </c>
      <c r="P205">
        <f t="shared" si="253"/>
        <v>0.59861799999999998</v>
      </c>
      <c r="Q205">
        <f t="shared" si="253"/>
        <v>0.64914500000000008</v>
      </c>
      <c r="R205">
        <f t="shared" ref="R205" si="254">R203+(R207-R203)/2</f>
        <v>1</v>
      </c>
    </row>
    <row r="206" spans="12:18" x14ac:dyDescent="0.35">
      <c r="L206" s="450">
        <v>44105</v>
      </c>
      <c r="M206">
        <f>M203+(M207-M203)*3/4</f>
        <v>0.68766674999999999</v>
      </c>
      <c r="N206">
        <f t="shared" ref="N206:R206" si="255">N203+(N207-N203)*3/4</f>
        <v>0.62114374999999999</v>
      </c>
      <c r="O206">
        <f t="shared" si="255"/>
        <v>9.1185997500000013</v>
      </c>
      <c r="P206">
        <f t="shared" si="255"/>
        <v>0.59478999999999993</v>
      </c>
      <c r="Q206">
        <f t="shared" si="255"/>
        <v>0.64699499999999999</v>
      </c>
      <c r="R206">
        <f t="shared" si="255"/>
        <v>1</v>
      </c>
    </row>
    <row r="207" spans="12:18" x14ac:dyDescent="0.35">
      <c r="L207" s="450">
        <v>44197</v>
      </c>
      <c r="M207">
        <f>VLOOKUP($L207,$C:$J,M$1,FALSE)</f>
        <v>0.68587200000000004</v>
      </c>
      <c r="N207">
        <f t="shared" ref="N207:R207" si="256">VLOOKUP($L207,$C:$J,N$1,FALSE)</f>
        <v>0.61742799999999998</v>
      </c>
      <c r="O207">
        <f t="shared" si="256"/>
        <v>8.9620300000000004</v>
      </c>
      <c r="P207">
        <f t="shared" si="256"/>
        <v>0.59096199999999999</v>
      </c>
      <c r="Q207">
        <f t="shared" si="256"/>
        <v>0.644845</v>
      </c>
      <c r="R207">
        <f t="shared" si="256"/>
        <v>1</v>
      </c>
    </row>
    <row r="208" spans="12:18" x14ac:dyDescent="0.35">
      <c r="L208" s="450">
        <v>44287</v>
      </c>
      <c r="M208">
        <f>M207+(M211-M207)/4</f>
        <v>0.68293875000000004</v>
      </c>
      <c r="N208">
        <f t="shared" ref="N208:R208" si="257">N207+(N211-N207)/4</f>
        <v>0.61198474999999997</v>
      </c>
      <c r="O208">
        <f t="shared" si="257"/>
        <v>8.8261064999999999</v>
      </c>
      <c r="P208">
        <f t="shared" si="257"/>
        <v>0.58792350000000004</v>
      </c>
      <c r="Q208">
        <f t="shared" si="257"/>
        <v>0.64644725000000003</v>
      </c>
      <c r="R208">
        <f t="shared" si="257"/>
        <v>1</v>
      </c>
    </row>
    <row r="209" spans="12:18" x14ac:dyDescent="0.35">
      <c r="L209" s="450">
        <v>44378</v>
      </c>
      <c r="M209">
        <f>M207+(M211-M207)/2</f>
        <v>0.68000550000000004</v>
      </c>
      <c r="N209">
        <f t="shared" ref="N209:Q209" si="258">N207+(N211-N207)/2</f>
        <v>0.60654150000000007</v>
      </c>
      <c r="O209">
        <f t="shared" si="258"/>
        <v>8.6901830000000011</v>
      </c>
      <c r="P209">
        <f t="shared" si="258"/>
        <v>0.58488499999999999</v>
      </c>
      <c r="Q209">
        <f t="shared" si="258"/>
        <v>0.64804949999999995</v>
      </c>
      <c r="R209">
        <f t="shared" ref="R209" si="259">R207+(R211-R207)/2</f>
        <v>1</v>
      </c>
    </row>
    <row r="210" spans="12:18" x14ac:dyDescent="0.35">
      <c r="L210" s="450">
        <v>44470</v>
      </c>
      <c r="M210">
        <f>M207+(M211-M207)*3/4</f>
        <v>0.67707225000000004</v>
      </c>
      <c r="N210">
        <f t="shared" ref="N210:R210" si="260">N207+(N211-N207)*3/4</f>
        <v>0.60109825000000006</v>
      </c>
      <c r="O210">
        <f t="shared" si="260"/>
        <v>8.5542595000000006</v>
      </c>
      <c r="P210">
        <f t="shared" si="260"/>
        <v>0.58184649999999993</v>
      </c>
      <c r="Q210">
        <f t="shared" si="260"/>
        <v>0.64965174999999997</v>
      </c>
      <c r="R210">
        <f t="shared" si="260"/>
        <v>1</v>
      </c>
    </row>
    <row r="211" spans="12:18" x14ac:dyDescent="0.35">
      <c r="L211" s="450">
        <v>44562</v>
      </c>
      <c r="M211">
        <f>VLOOKUP($L211,$C:$J,M$1,FALSE)</f>
        <v>0.67413900000000004</v>
      </c>
      <c r="N211">
        <f t="shared" ref="N211:R211" si="261">VLOOKUP($L211,$C:$J,N$1,FALSE)</f>
        <v>0.59565500000000005</v>
      </c>
      <c r="O211">
        <f t="shared" si="261"/>
        <v>8.418336</v>
      </c>
      <c r="P211">
        <f t="shared" si="261"/>
        <v>0.57880799999999999</v>
      </c>
      <c r="Q211">
        <f t="shared" si="261"/>
        <v>0.651254</v>
      </c>
      <c r="R211">
        <f t="shared" si="261"/>
        <v>1</v>
      </c>
    </row>
    <row r="212" spans="12:18" x14ac:dyDescent="0.35">
      <c r="L212" s="450"/>
    </row>
    <row r="213" spans="12:18" x14ac:dyDescent="0.35">
      <c r="L213" s="450"/>
    </row>
    <row r="214" spans="12:18" x14ac:dyDescent="0.35">
      <c r="L214" s="450"/>
    </row>
    <row r="215" spans="12:18" x14ac:dyDescent="0.35">
      <c r="L215" s="450"/>
    </row>
    <row r="216" spans="12:18" x14ac:dyDescent="0.35">
      <c r="L216" s="450"/>
    </row>
    <row r="217" spans="12:18" x14ac:dyDescent="0.35">
      <c r="L217" s="450"/>
    </row>
    <row r="218" spans="12:18" x14ac:dyDescent="0.35">
      <c r="L218" s="450"/>
    </row>
    <row r="219" spans="12:18" x14ac:dyDescent="0.35">
      <c r="L219" s="450"/>
    </row>
    <row r="220" spans="12:18" x14ac:dyDescent="0.35">
      <c r="L220" s="450"/>
    </row>
    <row r="221" spans="12:18" x14ac:dyDescent="0.35">
      <c r="L221" s="450"/>
    </row>
  </sheetData>
  <mergeCells count="1">
    <mergeCell ref="B2:B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5"/>
  <sheetViews>
    <sheetView workbookViewId="0"/>
  </sheetViews>
  <sheetFormatPr baseColWidth="10" defaultRowHeight="14.5" x14ac:dyDescent="0.35"/>
  <cols>
    <col min="2" max="2" width="115" style="446" customWidth="1"/>
  </cols>
  <sheetData>
    <row r="1" spans="2:2" x14ac:dyDescent="0.35">
      <c r="B1" s="447" t="s">
        <v>0</v>
      </c>
    </row>
    <row r="4" spans="2:2" x14ac:dyDescent="0.35">
      <c r="B4" s="446" t="s">
        <v>68</v>
      </c>
    </row>
    <row r="5" spans="2:2" x14ac:dyDescent="0.35">
      <c r="B5" s="44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Feuil1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2025-04-14T15:44:46Z</dcterms:created>
  <dcterms:modified xsi:type="dcterms:W3CDTF">2025-04-14T15:44:46Z</dcterms:modified>
</cp:coreProperties>
</file>