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gabri\Desktop\Github\GitHub\StatApp\Données - sources\"/>
    </mc:Choice>
  </mc:AlternateContent>
  <xr:revisionPtr revIDLastSave="0" documentId="13_ncr:1_{EFB4DF70-0CD2-4F8C-AA97-FCAF77F6E3E6}" xr6:coauthVersionLast="47" xr6:coauthVersionMax="47" xr10:uidLastSave="{00000000-0000-0000-0000-000000000000}"/>
  <bookViews>
    <workbookView xWindow="-90" yWindow="0" windowWidth="9780" windowHeight="10170" tabRatio="500" activeTab="1" xr2:uid="{00000000-000D-0000-FFFF-FFFF00000000}"/>
  </bookViews>
  <sheets>
    <sheet name="Données" sheetId="1" r:id="rId1"/>
    <sheet name="Feuil1" sheetId="2" r:id="rId2"/>
  </sheets>
  <definedNames>
    <definedName name="_xlnm._FilterDatabase" localSheetId="0" hidden="1">Données!$A$4:$C$4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F122" i="2"/>
  <c r="F121" i="2"/>
  <c r="F120" i="2"/>
  <c r="F118" i="2"/>
  <c r="F117" i="2"/>
  <c r="F116" i="2"/>
  <c r="F114" i="2"/>
  <c r="F113" i="2"/>
  <c r="F112" i="2"/>
  <c r="F110" i="2"/>
  <c r="F109" i="2"/>
  <c r="F108" i="2"/>
  <c r="F106" i="2"/>
  <c r="F105" i="2"/>
  <c r="F104" i="2"/>
  <c r="F102" i="2"/>
  <c r="F101" i="2"/>
  <c r="F100" i="2"/>
  <c r="F98" i="2"/>
  <c r="F97" i="2"/>
  <c r="F96" i="2"/>
  <c r="F94" i="2"/>
  <c r="F93" i="2"/>
  <c r="F92" i="2"/>
  <c r="F90" i="2"/>
  <c r="F89" i="2"/>
  <c r="F88" i="2"/>
  <c r="F86" i="2"/>
  <c r="F85" i="2"/>
  <c r="F84" i="2"/>
  <c r="F82" i="2"/>
  <c r="F81" i="2"/>
  <c r="F80" i="2"/>
  <c r="F78" i="2"/>
  <c r="F77" i="2"/>
  <c r="F76" i="2"/>
  <c r="F74" i="2"/>
  <c r="F73" i="2"/>
  <c r="F72" i="2"/>
  <c r="F70" i="2"/>
  <c r="F69" i="2"/>
  <c r="F68" i="2"/>
  <c r="F66" i="2"/>
  <c r="F65" i="2"/>
  <c r="F64" i="2"/>
  <c r="F62" i="2"/>
  <c r="F61" i="2"/>
  <c r="F60" i="2"/>
  <c r="F58" i="2"/>
  <c r="F57" i="2"/>
  <c r="F56" i="2"/>
  <c r="F54" i="2"/>
  <c r="F53" i="2"/>
  <c r="F52" i="2"/>
  <c r="F50" i="2"/>
  <c r="F49" i="2"/>
  <c r="F48" i="2"/>
  <c r="F46" i="2"/>
  <c r="F45" i="2"/>
  <c r="F44" i="2"/>
  <c r="F42" i="2"/>
  <c r="F41" i="2"/>
  <c r="F40" i="2"/>
  <c r="F38" i="2"/>
  <c r="F37" i="2"/>
  <c r="F36" i="2"/>
  <c r="F123" i="2"/>
  <c r="F119" i="2"/>
  <c r="F115" i="2"/>
  <c r="F111" i="2"/>
  <c r="F107" i="2"/>
  <c r="F103" i="2"/>
  <c r="F99" i="2"/>
  <c r="F95" i="2"/>
  <c r="F91" i="2"/>
  <c r="F87" i="2"/>
  <c r="F83" i="2"/>
  <c r="F79" i="2"/>
  <c r="F75" i="2"/>
  <c r="F71" i="2"/>
  <c r="F67" i="2"/>
  <c r="F63" i="2"/>
  <c r="F59" i="2"/>
  <c r="F55" i="2"/>
  <c r="F51" i="2"/>
  <c r="F47" i="2"/>
  <c r="F43" i="2"/>
  <c r="F39" i="2"/>
  <c r="F34" i="2"/>
  <c r="F33" i="2"/>
  <c r="F32" i="2"/>
  <c r="F30" i="2"/>
  <c r="F29" i="2"/>
  <c r="F28" i="2"/>
  <c r="F26" i="2"/>
  <c r="F25" i="2"/>
  <c r="F24" i="2"/>
  <c r="F22" i="2"/>
  <c r="F21" i="2"/>
  <c r="F20" i="2"/>
  <c r="F18" i="2"/>
  <c r="F17" i="2"/>
  <c r="F16" i="2"/>
  <c r="F14" i="2"/>
  <c r="F13" i="2"/>
  <c r="F12" i="2"/>
  <c r="F10" i="2"/>
  <c r="F9" i="2"/>
  <c r="F8" i="2"/>
  <c r="G3" i="2"/>
  <c r="F6" i="2"/>
  <c r="F5" i="2"/>
  <c r="F4" i="2"/>
  <c r="F35" i="2"/>
  <c r="F31" i="2"/>
  <c r="F27" i="2"/>
  <c r="F23" i="2"/>
  <c r="F19" i="2"/>
  <c r="F15" i="2"/>
  <c r="F11" i="2"/>
  <c r="F7" i="2"/>
  <c r="F3" i="2"/>
</calcChain>
</file>

<file path=xl/sharedStrings.xml><?xml version="1.0" encoding="utf-8"?>
<sst xmlns="http://schemas.openxmlformats.org/spreadsheetml/2006/main" count="135" uniqueCount="135">
  <si>
    <r>
      <rPr>
        <b/>
        <sz val="10"/>
        <rFont val="Arial"/>
        <charset val="1"/>
      </rPr>
      <t>Population au 1</t>
    </r>
    <r>
      <rPr>
        <b/>
        <vertAlign val="superscript"/>
        <sz val="10"/>
        <rFont val="Arial"/>
        <charset val="1"/>
      </rPr>
      <t>er</t>
    </r>
    <r>
      <rPr>
        <b/>
        <sz val="10"/>
        <rFont val="Arial"/>
        <charset val="1"/>
      </rPr>
      <t xml:space="preserve"> janvier</t>
    </r>
  </si>
  <si>
    <t>en milliers</t>
  </si>
  <si>
    <t>Année</t>
  </si>
  <si>
    <r>
      <rPr>
        <b/>
        <sz val="10"/>
        <rFont val="Arial"/>
        <family val="2"/>
        <charset val="1"/>
      </rPr>
      <t>France</t>
    </r>
    <r>
      <rPr>
        <b/>
        <vertAlign val="superscript"/>
        <sz val="10"/>
        <rFont val="Arial"/>
        <family val="2"/>
        <charset val="1"/>
      </rPr>
      <t>1</t>
    </r>
  </si>
  <si>
    <t>France métropolitaine</t>
  </si>
  <si>
    <t>p : données provisoires arrêtées à fin 2024.</t>
  </si>
  <si>
    <t>1. France hors Mayotte jusqu'en 2013 et y compris Mayotte à partir de 2014.</t>
  </si>
  <si>
    <r>
      <rPr>
        <sz val="8"/>
        <rFont val="Arial"/>
        <charset val="1"/>
      </rPr>
      <t>Lecture : au 1</t>
    </r>
    <r>
      <rPr>
        <vertAlign val="superscript"/>
        <sz val="8"/>
        <rFont val="Arial"/>
        <charset val="1"/>
      </rPr>
      <t>er</t>
    </r>
    <r>
      <rPr>
        <sz val="8"/>
        <rFont val="Arial"/>
        <charset val="1"/>
      </rPr>
      <t xml:space="preserve"> janvier 2025, la France compte 68 606 000 habitants.</t>
    </r>
  </si>
  <si>
    <t>Champ : France.</t>
  </si>
  <si>
    <t>Source : Insee, recensements et estimations de population.</t>
  </si>
  <si>
    <t>Source:</t>
  </si>
  <si>
    <t>https://www.insee.fr/fr/statistiques/5225246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</si>
  <si>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</si>
  <si>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</si>
  <si>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</si>
  <si>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</si>
  <si>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</si>
  <si>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</si>
  <si>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</si>
  <si>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</si>
  <si>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</si>
  <si>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</si>
  <si>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</si>
  <si>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</si>
  <si>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</si>
  <si>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</si>
  <si>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</si>
  <si>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</si>
  <si>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</si>
  <si>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</si>
  <si>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</si>
  <si>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</si>
  <si>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</si>
  <si>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</si>
  <si>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</si>
  <si>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</si>
  <si>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</si>
  <si>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</si>
  <si>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</si>
  <si>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</si>
  <si>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</si>
  <si>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</si>
  <si>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</si>
  <si>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</si>
  <si>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</si>
  <si>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</si>
  <si>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</si>
  <si>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</si>
  <si>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</si>
  <si>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</si>
  <si>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</si>
  <si>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</si>
  <si>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</si>
  <si>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</si>
  <si>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</si>
  <si>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</si>
  <si>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</si>
  <si>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</si>
  <si>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</si>
  <si>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</si>
  <si>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</si>
  <si>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</si>
  <si>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</si>
  <si>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</si>
  <si>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</si>
  <si>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</si>
  <si>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</si>
  <si>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</si>
  <si>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</si>
  <si>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</si>
  <si>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</si>
  <si>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</si>
  <si>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</si>
  <si>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</si>
  <si>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</si>
  <si>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</si>
  <si>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</si>
  <si>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</si>
  <si>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</si>
  <si>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</si>
  <si>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</si>
  <si>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</si>
  <si>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</si>
  <si>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</si>
  <si>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</si>
  <si>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</si>
  <si>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</si>
  <si>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</si>
  <si>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</si>
  <si>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</si>
  <si>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</si>
  <si>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</si>
  <si>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</si>
  <si>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</si>
  <si>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</si>
  <si>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</si>
  <si>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</si>
  <si>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</si>
  <si>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</si>
  <si>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</si>
  <si>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</si>
  <si>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</si>
  <si>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</si>
  <si>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</si>
  <si>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</si>
  <si>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</si>
  <si>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</si>
  <si>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</si>
  <si>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</si>
  <si>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</si>
  <si>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</si>
  <si>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</si>
  <si>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</si>
  <si>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</si>
  <si>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</si>
  <si>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</si>
  <si>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</si>
  <si>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</si>
  <si>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</si>
  <si>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</si>
  <si>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</si>
  <si>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</si>
  <si>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</si>
  <si>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2022-Q4</t>
  </si>
  <si>
    <t>2023-Q1</t>
  </si>
  <si>
    <t>Milliers</t>
  </si>
  <si>
    <t>Unité</t>
  </si>
  <si>
    <t>2023-Q2</t>
  </si>
  <si>
    <t>2023-Q3</t>
  </si>
  <si>
    <t>2023-Q4</t>
  </si>
  <si>
    <t>2024-Q1</t>
  </si>
  <si>
    <t>2024-Q2</t>
  </si>
  <si>
    <t>2024-Q4</t>
  </si>
  <si>
    <t>2025-Q1</t>
  </si>
  <si>
    <t>2024-Q3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</si>
</sst>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General&quot; (p)&quot;"/>
    <numFmt numFmtId="165" formatCode="&quot;VRAI&quot;;&quot;VRAI&quot;;&quot;FAUX&quot;"/>
    <numFmt numFmtId="167" formatCode="_-* #,##0_-;\-* #,##0_-;_-* &quot;-&quot;??_-;_-@_-"/>
  </numFmts>
  <fonts count="10" x14ac:knownFonts="1">
    <font>
      <sz val="10"/>
      <name val="Arial"/>
      <family val="2"/>
      <charset val="1"/>
    </font>
    <font>
      <sz val="10"/>
      <name val="Arial"/>
    </font>
    <font>
      <sz val="10"/>
      <color rgb="FFFF0000"/>
      <name val="Arial"/>
      <family val="2"/>
      <charset val="1"/>
    </font>
    <font>
      <b/>
      <sz val="10"/>
      <name val="Arial"/>
      <charset val="1"/>
    </font>
    <font>
      <b/>
      <vertAlign val="superscript"/>
      <sz val="10"/>
      <name val="Arial"/>
      <charset val="1"/>
    </font>
    <font>
      <b/>
      <sz val="10"/>
      <name val="Arial"/>
      <family val="2"/>
      <charset val="1"/>
    </font>
    <font>
      <b/>
      <vertAlign val="superscript"/>
      <sz val="10"/>
      <name val="Arial"/>
      <family val="2"/>
      <charset val="1"/>
    </font>
    <font>
      <sz val="8"/>
      <name val="Arial"/>
      <family val="2"/>
      <charset val="1"/>
    </font>
    <font>
      <sz val="8"/>
      <name val="Arial"/>
      <charset val="1"/>
    </font>
    <font>
      <vertAlign val="superscript"/>
      <sz val="8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E0C2CD"/>
        <bgColor rgb="FFCCCC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Border="0" applyAlignment="0" applyProtection="0"/>
    <xf numFmtId="0" fontId="2" fillId="2" borderId="0" applyBorder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7" fontId="1" fillId="0" borderId="0" xfId="1" applyNumberFormat="1"/>
    <xf numFmtId="167" fontId="0" fillId="0" borderId="0" xfId="0" applyNumberFormat="1"/>
  </cellXfs>
  <cellStyles count="3">
    <cellStyle name="Milliers" xfId="1" builtinId="3"/>
    <cellStyle name="Normal" xfId="0" builtinId="0"/>
    <cellStyle name="Sans nom1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zoomScaleNormal="100" workbookViewId="0">
      <pane ySplit="4" topLeftCell="A30" activePane="bottomLeft" state="frozen"/>
      <selection pane="bottomLeft" activeCell="A10" sqref="A10:B40"/>
    </sheetView>
  </sheetViews>
  <sheetFormatPr baseColWidth="10" defaultColWidth="11.54296875" defaultRowHeight="12.5" x14ac:dyDescent="0.25"/>
  <cols>
    <col min="1" max="1" width="14.26953125" style="1" customWidth="1"/>
    <col min="2" max="3" width="20.90625" style="1" customWidth="1"/>
    <col min="4" max="16384" width="11.54296875" style="1"/>
  </cols>
  <sheetData>
    <row r="1" spans="1:9" ht="12.75" customHeight="1" x14ac:dyDescent="0.25">
      <c r="A1" s="2" t="s">
        <v>0</v>
      </c>
    </row>
    <row r="2" spans="1:9" ht="12.75" customHeight="1" x14ac:dyDescent="0.25">
      <c r="E2" s="1" t="s">
        <v>10</v>
      </c>
    </row>
    <row r="3" spans="1:9" ht="12.75" customHeight="1" x14ac:dyDescent="0.25">
      <c r="A3" s="1" t="s">
        <v>1</v>
      </c>
      <c r="E3" s="1" t="s">
        <v>11</v>
      </c>
    </row>
    <row r="4" spans="1:9" ht="12.75" customHeight="1" x14ac:dyDescent="0.3">
      <c r="A4" s="3" t="s">
        <v>2</v>
      </c>
      <c r="B4" s="3" t="s">
        <v>3</v>
      </c>
      <c r="C4" s="3" t="s">
        <v>4</v>
      </c>
      <c r="E4" s="4"/>
      <c r="F4" s="4"/>
      <c r="G4" s="4"/>
    </row>
    <row r="5" spans="1:9" ht="12.75" customHeight="1" x14ac:dyDescent="0.3">
      <c r="A5" s="8">
        <v>1990</v>
      </c>
      <c r="B5" s="6">
        <v>57996</v>
      </c>
      <c r="C5" s="6">
        <v>56577</v>
      </c>
      <c r="D5"/>
      <c r="E5" s="4"/>
      <c r="F5"/>
      <c r="G5"/>
      <c r="H5" s="7"/>
      <c r="I5" s="7"/>
    </row>
    <row r="6" spans="1:9" ht="12.75" customHeight="1" x14ac:dyDescent="0.3">
      <c r="A6" s="8">
        <v>1991</v>
      </c>
      <c r="B6" s="6">
        <v>58280</v>
      </c>
      <c r="C6" s="6">
        <v>56841</v>
      </c>
      <c r="D6"/>
      <c r="E6" s="4"/>
      <c r="F6"/>
      <c r="G6"/>
      <c r="H6" s="7"/>
      <c r="I6" s="7"/>
    </row>
    <row r="7" spans="1:9" ht="12.75" customHeight="1" x14ac:dyDescent="0.3">
      <c r="A7" s="8">
        <v>1992</v>
      </c>
      <c r="B7" s="6">
        <v>58571</v>
      </c>
      <c r="C7" s="6">
        <v>57111</v>
      </c>
      <c r="D7"/>
      <c r="E7" s="4"/>
      <c r="F7"/>
      <c r="G7"/>
      <c r="H7" s="7"/>
      <c r="I7" s="7"/>
    </row>
    <row r="8" spans="1:9" ht="12.75" customHeight="1" x14ac:dyDescent="0.3">
      <c r="A8" s="8">
        <v>1993</v>
      </c>
      <c r="B8" s="6">
        <v>58852</v>
      </c>
      <c r="C8" s="6">
        <v>57369</v>
      </c>
      <c r="D8"/>
      <c r="E8" s="4"/>
      <c r="F8"/>
      <c r="G8"/>
      <c r="H8" s="7"/>
      <c r="I8" s="7"/>
    </row>
    <row r="9" spans="1:9" ht="12.75" customHeight="1" x14ac:dyDescent="0.3">
      <c r="A9" s="8">
        <v>1994</v>
      </c>
      <c r="B9" s="6">
        <v>59070</v>
      </c>
      <c r="C9" s="6">
        <v>57565</v>
      </c>
      <c r="D9"/>
      <c r="E9" s="4"/>
      <c r="F9"/>
      <c r="G9"/>
      <c r="H9" s="7"/>
      <c r="I9" s="7"/>
    </row>
    <row r="10" spans="1:9" ht="12.75" customHeight="1" x14ac:dyDescent="0.3">
      <c r="A10" s="8">
        <v>1995</v>
      </c>
      <c r="B10" s="6">
        <v>59281</v>
      </c>
      <c r="C10" s="6">
        <v>57753</v>
      </c>
      <c r="D10"/>
      <c r="E10" s="4"/>
      <c r="F10"/>
      <c r="G10"/>
      <c r="H10" s="7"/>
      <c r="I10" s="7"/>
    </row>
    <row r="11" spans="1:9" ht="12.75" customHeight="1" x14ac:dyDescent="0.3">
      <c r="A11" s="8">
        <v>1996</v>
      </c>
      <c r="B11" s="6">
        <v>59487</v>
      </c>
      <c r="C11" s="6">
        <v>57936</v>
      </c>
      <c r="D11"/>
      <c r="E11" s="4"/>
      <c r="F11"/>
      <c r="G11"/>
      <c r="H11" s="7"/>
      <c r="I11" s="7"/>
    </row>
    <row r="12" spans="1:9" ht="12.75" customHeight="1" x14ac:dyDescent="0.3">
      <c r="A12" s="8">
        <v>1997</v>
      </c>
      <c r="B12" s="6">
        <v>59691</v>
      </c>
      <c r="C12" s="6">
        <v>58116</v>
      </c>
      <c r="D12"/>
      <c r="E12" s="4"/>
      <c r="F12"/>
      <c r="G12"/>
      <c r="H12" s="7"/>
      <c r="I12" s="7"/>
    </row>
    <row r="13" spans="1:9" ht="12.75" customHeight="1" x14ac:dyDescent="0.3">
      <c r="A13" s="8">
        <v>1998</v>
      </c>
      <c r="B13" s="6">
        <v>59899</v>
      </c>
      <c r="C13" s="6">
        <v>58299</v>
      </c>
      <c r="D13"/>
      <c r="E13" s="4"/>
      <c r="F13"/>
      <c r="G13"/>
      <c r="H13" s="7"/>
      <c r="I13" s="7"/>
    </row>
    <row r="14" spans="1:9" ht="12.75" customHeight="1" x14ac:dyDescent="0.3">
      <c r="A14" s="8">
        <v>1999</v>
      </c>
      <c r="B14" s="6">
        <v>60123</v>
      </c>
      <c r="C14" s="6">
        <v>58497</v>
      </c>
      <c r="D14"/>
      <c r="E14" s="4"/>
      <c r="F14"/>
      <c r="G14"/>
      <c r="H14" s="7"/>
      <c r="I14" s="7"/>
    </row>
    <row r="15" spans="1:9" ht="12.75" customHeight="1" x14ac:dyDescent="0.3">
      <c r="A15" s="8">
        <v>2000</v>
      </c>
      <c r="B15" s="6">
        <v>60508</v>
      </c>
      <c r="C15" s="6">
        <v>58858</v>
      </c>
      <c r="D15"/>
      <c r="E15" s="4"/>
      <c r="F15"/>
      <c r="G15"/>
      <c r="H15" s="7"/>
      <c r="I15" s="7"/>
    </row>
    <row r="16" spans="1:9" ht="12.75" customHeight="1" x14ac:dyDescent="0.3">
      <c r="A16" s="8">
        <v>2001</v>
      </c>
      <c r="B16" s="6">
        <v>60941</v>
      </c>
      <c r="C16" s="6">
        <v>59267</v>
      </c>
      <c r="D16"/>
      <c r="E16" s="4"/>
      <c r="F16"/>
      <c r="G16"/>
      <c r="H16" s="7"/>
      <c r="I16" s="7"/>
    </row>
    <row r="17" spans="1:7" ht="12.75" customHeight="1" x14ac:dyDescent="0.25">
      <c r="A17" s="8">
        <v>2002</v>
      </c>
      <c r="B17" s="6">
        <v>61385</v>
      </c>
      <c r="C17" s="6">
        <v>59686</v>
      </c>
      <c r="D17"/>
      <c r="E17"/>
      <c r="F17"/>
      <c r="G17"/>
    </row>
    <row r="18" spans="1:7" ht="12.75" customHeight="1" x14ac:dyDescent="0.25">
      <c r="A18" s="8">
        <v>2003</v>
      </c>
      <c r="B18" s="6">
        <v>61824</v>
      </c>
      <c r="C18" s="6">
        <v>60102</v>
      </c>
      <c r="D18"/>
      <c r="E18"/>
    </row>
    <row r="19" spans="1:7" ht="12.75" customHeight="1" x14ac:dyDescent="0.25">
      <c r="A19" s="8">
        <v>2004</v>
      </c>
      <c r="B19" s="6">
        <v>62251</v>
      </c>
      <c r="C19" s="6">
        <v>60505</v>
      </c>
      <c r="D19"/>
      <c r="E19"/>
    </row>
    <row r="20" spans="1:7" ht="12.75" customHeight="1" x14ac:dyDescent="0.25">
      <c r="A20" s="8">
        <v>2005</v>
      </c>
      <c r="B20" s="6">
        <v>62731</v>
      </c>
      <c r="C20" s="6">
        <v>60963</v>
      </c>
      <c r="D20"/>
      <c r="E20"/>
    </row>
    <row r="21" spans="1:7" ht="12.75" customHeight="1" x14ac:dyDescent="0.25">
      <c r="A21" s="8">
        <v>2006</v>
      </c>
      <c r="B21" s="6">
        <v>63186</v>
      </c>
      <c r="C21" s="6">
        <v>61400</v>
      </c>
      <c r="D21"/>
      <c r="E21"/>
    </row>
    <row r="22" spans="1:7" ht="12.75" customHeight="1" x14ac:dyDescent="0.25">
      <c r="A22" s="8">
        <v>2007</v>
      </c>
      <c r="B22" s="6">
        <v>63601</v>
      </c>
      <c r="C22" s="6">
        <v>61795</v>
      </c>
      <c r="D22"/>
      <c r="E22"/>
    </row>
    <row r="23" spans="1:7" ht="12.75" customHeight="1" x14ac:dyDescent="0.25">
      <c r="A23" s="8">
        <v>2008</v>
      </c>
      <c r="B23" s="6">
        <v>63962</v>
      </c>
      <c r="C23" s="6">
        <v>62135</v>
      </c>
      <c r="D23"/>
      <c r="E23"/>
    </row>
    <row r="24" spans="1:7" ht="12.75" customHeight="1" x14ac:dyDescent="0.25">
      <c r="A24" s="8">
        <v>2009</v>
      </c>
      <c r="B24" s="6">
        <v>64305</v>
      </c>
      <c r="C24" s="6">
        <v>62466</v>
      </c>
      <c r="D24"/>
      <c r="E24"/>
    </row>
    <row r="25" spans="1:7" ht="12.75" customHeight="1" x14ac:dyDescent="0.25">
      <c r="A25" s="8">
        <v>2010</v>
      </c>
      <c r="B25" s="6">
        <v>64613</v>
      </c>
      <c r="C25" s="6">
        <v>62765</v>
      </c>
      <c r="D25"/>
      <c r="E25"/>
    </row>
    <row r="26" spans="1:7" ht="12.75" customHeight="1" x14ac:dyDescent="0.25">
      <c r="A26" s="8">
        <v>2011</v>
      </c>
      <c r="B26" s="6">
        <v>64933</v>
      </c>
      <c r="C26" s="6">
        <v>63070</v>
      </c>
      <c r="D26"/>
      <c r="E26"/>
    </row>
    <row r="27" spans="1:7" ht="12.75" customHeight="1" x14ac:dyDescent="0.25">
      <c r="A27" s="8">
        <v>2012</v>
      </c>
      <c r="B27" s="6">
        <v>65241</v>
      </c>
      <c r="C27" s="6">
        <v>63376</v>
      </c>
      <c r="D27"/>
      <c r="E27"/>
    </row>
    <row r="28" spans="1:7" ht="12.75" customHeight="1" x14ac:dyDescent="0.25">
      <c r="A28" s="8">
        <v>2013</v>
      </c>
      <c r="B28" s="6">
        <v>65565</v>
      </c>
      <c r="C28" s="6">
        <v>63698</v>
      </c>
      <c r="D28"/>
      <c r="E28"/>
    </row>
    <row r="29" spans="1:7" ht="12.75" customHeight="1" x14ac:dyDescent="0.25">
      <c r="A29" s="8">
        <v>2014</v>
      </c>
      <c r="B29" s="6">
        <v>66131</v>
      </c>
      <c r="C29" s="6">
        <v>64028</v>
      </c>
      <c r="D29"/>
      <c r="E29"/>
    </row>
    <row r="30" spans="1:7" ht="12.75" customHeight="1" x14ac:dyDescent="0.25">
      <c r="A30" s="8">
        <v>2015</v>
      </c>
      <c r="B30" s="6">
        <v>66422</v>
      </c>
      <c r="C30" s="6">
        <v>64301</v>
      </c>
      <c r="D30"/>
      <c r="E30"/>
    </row>
    <row r="31" spans="1:7" ht="12.75" customHeight="1" x14ac:dyDescent="0.25">
      <c r="A31" s="8">
        <v>2016</v>
      </c>
      <c r="B31" s="6">
        <v>66603</v>
      </c>
      <c r="C31" s="6">
        <v>64469</v>
      </c>
      <c r="D31"/>
      <c r="E31"/>
    </row>
    <row r="32" spans="1:7" ht="12.75" customHeight="1" x14ac:dyDescent="0.25">
      <c r="A32" s="8">
        <v>2017</v>
      </c>
      <c r="B32" s="6">
        <v>66774</v>
      </c>
      <c r="C32" s="6">
        <v>64639</v>
      </c>
      <c r="D32"/>
      <c r="E32"/>
    </row>
    <row r="33" spans="1:5" ht="12.75" customHeight="1" x14ac:dyDescent="0.25">
      <c r="A33" s="8">
        <v>2018</v>
      </c>
      <c r="B33" s="6">
        <v>66992</v>
      </c>
      <c r="C33" s="6">
        <v>64844</v>
      </c>
      <c r="D33"/>
      <c r="E33"/>
    </row>
    <row r="34" spans="1:5" ht="12.75" customHeight="1" x14ac:dyDescent="0.25">
      <c r="A34" s="8">
        <v>2019</v>
      </c>
      <c r="B34" s="6">
        <v>67258</v>
      </c>
      <c r="C34" s="6">
        <v>65097</v>
      </c>
      <c r="D34"/>
      <c r="E34"/>
    </row>
    <row r="35" spans="1:5" ht="12.75" customHeight="1" x14ac:dyDescent="0.25">
      <c r="A35" s="8">
        <v>2020</v>
      </c>
      <c r="B35" s="6">
        <v>67442</v>
      </c>
      <c r="C35" s="6">
        <v>65269</v>
      </c>
      <c r="D35"/>
      <c r="E35"/>
    </row>
    <row r="36" spans="1:5" ht="12.75" customHeight="1" x14ac:dyDescent="0.25">
      <c r="A36" s="8">
        <v>2021</v>
      </c>
      <c r="B36" s="6">
        <v>67697</v>
      </c>
      <c r="C36" s="6">
        <v>65505</v>
      </c>
      <c r="D36"/>
      <c r="E36"/>
    </row>
    <row r="37" spans="1:5" ht="12.75" customHeight="1" x14ac:dyDescent="0.25">
      <c r="A37" s="8">
        <v>2022</v>
      </c>
      <c r="B37" s="6">
        <v>68060</v>
      </c>
      <c r="C37" s="6">
        <v>65846</v>
      </c>
      <c r="D37"/>
      <c r="E37"/>
    </row>
    <row r="38" spans="1:5" ht="12.75" customHeight="1" x14ac:dyDescent="0.25">
      <c r="A38" s="5">
        <v>2023</v>
      </c>
      <c r="B38" s="6">
        <v>68246</v>
      </c>
      <c r="C38" s="6">
        <v>66017</v>
      </c>
      <c r="D38"/>
      <c r="E38"/>
    </row>
    <row r="39" spans="1:5" ht="12.75" customHeight="1" x14ac:dyDescent="0.25">
      <c r="A39" s="5">
        <v>2024</v>
      </c>
      <c r="B39" s="6">
        <v>68437</v>
      </c>
      <c r="C39" s="6">
        <v>66193</v>
      </c>
      <c r="D39"/>
      <c r="E39"/>
    </row>
    <row r="40" spans="1:5" ht="12.75" customHeight="1" x14ac:dyDescent="0.25">
      <c r="A40" s="5">
        <v>2025</v>
      </c>
      <c r="B40" s="6">
        <v>68606</v>
      </c>
      <c r="C40" s="6">
        <v>66352</v>
      </c>
      <c r="D40"/>
      <c r="E40"/>
    </row>
    <row r="41" spans="1:5" ht="12.75" customHeight="1" x14ac:dyDescent="0.25">
      <c r="A41" s="9" t="s">
        <v>6</v>
      </c>
      <c r="B41" s="6"/>
      <c r="C41" s="6"/>
    </row>
    <row r="42" spans="1:5" ht="12.75" customHeight="1" x14ac:dyDescent="0.25">
      <c r="A42" s="9" t="s">
        <v>8</v>
      </c>
    </row>
    <row r="43" spans="1:5" ht="12.75" customHeight="1" x14ac:dyDescent="0.25">
      <c r="A43" s="10" t="s">
        <v>7</v>
      </c>
    </row>
    <row r="44" spans="1:5" ht="12.75" customHeight="1" x14ac:dyDescent="0.25">
      <c r="A44" s="9" t="s">
        <v>5</v>
      </c>
      <c r="B44" s="6"/>
      <c r="C44" s="6"/>
    </row>
    <row r="45" spans="1:5" ht="12.75" customHeight="1" x14ac:dyDescent="0.25">
      <c r="A45" s="9" t="s">
        <v>9</v>
      </c>
    </row>
  </sheetData>
  <autoFilter ref="A4:C4" xr:uid="{00000000-0001-0000-0000-000000000000}">
    <sortState xmlns:xlrd2="http://schemas.microsoft.com/office/spreadsheetml/2017/richdata2" ref="A5:C45">
      <sortCondition ref="A4"/>
    </sortState>
  </autoFilter>
  <pageMargins left="0.39374999999999999" right="0.39374999999999999" top="0.39374999999999999" bottom="0.118055555555556" header="0.511811023622047" footer="0.511811023622047"/>
  <pageSetup paperSize="9" scale="139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3AE5-E33B-426A-989D-E96FA7FC8DD4}">
  <dimension ref="B2:G123"/>
  <sheetViews>
    <sheetView tabSelected="1" topLeftCell="B104" workbookViewId="0">
      <selection activeCell="G6" sqref="G6:G120"/>
    </sheetView>
  </sheetViews>
  <sheetFormatPr baseColWidth="10" defaultRowHeight="12.5" x14ac:dyDescent="0.25"/>
  <cols>
    <col min="6" max="6" width="10.90625" style="11"/>
    <col min="7" max="7" width="11.1796875" bestFit="1" customWidth="1"/>
  </cols>
  <sheetData>
    <row r="2" spans="2:7" x14ac:dyDescent="0.25">
      <c r="F2" s="11" t="s">
        <v>125</v>
      </c>
      <c r="G2" t="s">
        <v>126</v>
      </c>
    </row>
    <row r="3" spans="2:7" x14ac:dyDescent="0.25">
      <c r="B3">
        <v>1995</v>
      </c>
      <c r="C3">
        <v>59281</v>
      </c>
      <c r="E3" t="s">
        <v>12</v>
      </c>
      <c r="F3" s="11">
        <f>C3</f>
        <v>59281</v>
      </c>
      <c r="G3" s="12">
        <f>F3*10^3</f>
        <v>59281000</v>
      </c>
    </row>
    <row r="4" spans="2:7" x14ac:dyDescent="0.25">
      <c r="B4">
        <v>1996</v>
      </c>
      <c r="C4">
        <v>59487</v>
      </c>
      <c r="E4" t="s">
        <v>13</v>
      </c>
      <c r="F4" s="11">
        <f>F3+(F7-F3)/4</f>
        <v>59332.5</v>
      </c>
      <c r="G4" s="12">
        <f t="shared" ref="G4:G67" si="0">F4*10^3</f>
        <v>59332500</v>
      </c>
    </row>
    <row r="5" spans="2:7" x14ac:dyDescent="0.25">
      <c r="B5">
        <v>1997</v>
      </c>
      <c r="C5">
        <v>59691</v>
      </c>
      <c r="E5" t="s">
        <v>14</v>
      </c>
      <c r="F5" s="11">
        <f>F3+(F7-F3)/2</f>
        <v>59384</v>
      </c>
      <c r="G5" s="12">
        <f t="shared" si="0"/>
        <v>59384000</v>
      </c>
    </row>
    <row r="6" spans="2:7" x14ac:dyDescent="0.25">
      <c r="B6">
        <v>1998</v>
      </c>
      <c r="C6">
        <v>59899</v>
      </c>
      <c r="E6" t="s">
        <v>15</v>
      </c>
      <c r="F6" s="11">
        <f>F3+(F7-F3)*3/4</f>
        <v>59435.5</v>
      </c>
      <c r="G6" s="12">
        <f t="shared" si="0"/>
        <v>59435500</v>
      </c>
    </row>
    <row r="7" spans="2:7" x14ac:dyDescent="0.25">
      <c r="B7">
        <v>1999</v>
      </c>
      <c r="C7">
        <v>60123</v>
      </c>
      <c r="E7" t="s">
        <v>16</v>
      </c>
      <c r="F7" s="11">
        <f>C4</f>
        <v>59487</v>
      </c>
      <c r="G7" s="12">
        <f t="shared" si="0"/>
        <v>59487000</v>
      </c>
    </row>
    <row r="8" spans="2:7" x14ac:dyDescent="0.25">
      <c r="B8">
        <v>2000</v>
      </c>
      <c r="C8">
        <v>60508</v>
      </c>
      <c r="E8" t="s">
        <v>17</v>
      </c>
      <c r="F8" s="11">
        <f>F7+(F11-F7)/4</f>
        <v>59538</v>
      </c>
      <c r="G8" s="12">
        <f t="shared" si="0"/>
        <v>59538000</v>
      </c>
    </row>
    <row r="9" spans="2:7" x14ac:dyDescent="0.25">
      <c r="B9">
        <v>2001</v>
      </c>
      <c r="C9">
        <v>60941</v>
      </c>
      <c r="E9" t="s">
        <v>18</v>
      </c>
      <c r="F9" s="11">
        <f>F7+(F11-F7)/2</f>
        <v>59589</v>
      </c>
      <c r="G9" s="12">
        <f t="shared" si="0"/>
        <v>59589000</v>
      </c>
    </row>
    <row r="10" spans="2:7" x14ac:dyDescent="0.25">
      <c r="B10">
        <v>2002</v>
      </c>
      <c r="C10">
        <v>61385</v>
      </c>
      <c r="E10" t="s">
        <v>19</v>
      </c>
      <c r="F10" s="11">
        <f>F7+(F11-F7)*3/4</f>
        <v>59640</v>
      </c>
      <c r="G10" s="12">
        <f t="shared" si="0"/>
        <v>59640000</v>
      </c>
    </row>
    <row r="11" spans="2:7" x14ac:dyDescent="0.25">
      <c r="B11">
        <v>2003</v>
      </c>
      <c r="C11">
        <v>61824</v>
      </c>
      <c r="E11" t="s">
        <v>20</v>
      </c>
      <c r="F11" s="11">
        <f>C5</f>
        <v>59691</v>
      </c>
      <c r="G11" s="12">
        <f t="shared" si="0"/>
        <v>59691000</v>
      </c>
    </row>
    <row r="12" spans="2:7" x14ac:dyDescent="0.25">
      <c r="B12">
        <v>2004</v>
      </c>
      <c r="C12">
        <v>62251</v>
      </c>
      <c r="E12" t="s">
        <v>21</v>
      </c>
      <c r="F12" s="11">
        <f>F11+(F15-F11)/4</f>
        <v>59743</v>
      </c>
      <c r="G12" s="12">
        <f t="shared" si="0"/>
        <v>59743000</v>
      </c>
    </row>
    <row r="13" spans="2:7" x14ac:dyDescent="0.25">
      <c r="B13">
        <v>2005</v>
      </c>
      <c r="C13">
        <v>62731</v>
      </c>
      <c r="E13" t="s">
        <v>22</v>
      </c>
      <c r="F13" s="11">
        <f>F11+(F15-F11)/2</f>
        <v>59795</v>
      </c>
      <c r="G13" s="12">
        <f t="shared" si="0"/>
        <v>59795000</v>
      </c>
    </row>
    <row r="14" spans="2:7" x14ac:dyDescent="0.25">
      <c r="B14">
        <v>2006</v>
      </c>
      <c r="C14">
        <v>63186</v>
      </c>
      <c r="E14" t="s">
        <v>23</v>
      </c>
      <c r="F14" s="11">
        <f>F11+(F15-F11)*3/4</f>
        <v>59847</v>
      </c>
      <c r="G14" s="12">
        <f t="shared" si="0"/>
        <v>59847000</v>
      </c>
    </row>
    <row r="15" spans="2:7" x14ac:dyDescent="0.25">
      <c r="B15">
        <v>2007</v>
      </c>
      <c r="C15">
        <v>63601</v>
      </c>
      <c r="E15" t="s">
        <v>24</v>
      </c>
      <c r="F15" s="11">
        <f>C6</f>
        <v>59899</v>
      </c>
      <c r="G15" s="12">
        <f t="shared" si="0"/>
        <v>59899000</v>
      </c>
    </row>
    <row r="16" spans="2:7" x14ac:dyDescent="0.25">
      <c r="B16">
        <v>2008</v>
      </c>
      <c r="C16">
        <v>63962</v>
      </c>
      <c r="E16" t="s">
        <v>25</v>
      </c>
      <c r="F16" s="11">
        <f>F15+(F19-F15)/4</f>
        <v>59955</v>
      </c>
      <c r="G16" s="12">
        <f t="shared" si="0"/>
        <v>59955000</v>
      </c>
    </row>
    <row r="17" spans="2:7" x14ac:dyDescent="0.25">
      <c r="B17">
        <v>2009</v>
      </c>
      <c r="C17">
        <v>64305</v>
      </c>
      <c r="E17" t="s">
        <v>26</v>
      </c>
      <c r="F17" s="11">
        <f>F15+(F19-F15)/2</f>
        <v>60011</v>
      </c>
      <c r="G17" s="12">
        <f t="shared" si="0"/>
        <v>60011000</v>
      </c>
    </row>
    <row r="18" spans="2:7" x14ac:dyDescent="0.25">
      <c r="B18">
        <v>2010</v>
      </c>
      <c r="C18">
        <v>64613</v>
      </c>
      <c r="E18" t="s">
        <v>27</v>
      </c>
      <c r="F18" s="11">
        <f>F15+(F19-F15)*3/4</f>
        <v>60067</v>
      </c>
      <c r="G18" s="12">
        <f t="shared" si="0"/>
        <v>60067000</v>
      </c>
    </row>
    <row r="19" spans="2:7" x14ac:dyDescent="0.25">
      <c r="B19">
        <v>2011</v>
      </c>
      <c r="C19">
        <v>64933</v>
      </c>
      <c r="E19" t="s">
        <v>28</v>
      </c>
      <c r="F19" s="11">
        <f>C7</f>
        <v>60123</v>
      </c>
      <c r="G19" s="12">
        <f t="shared" si="0"/>
        <v>60123000</v>
      </c>
    </row>
    <row r="20" spans="2:7" x14ac:dyDescent="0.25">
      <c r="B20">
        <v>2012</v>
      </c>
      <c r="C20">
        <v>65241</v>
      </c>
      <c r="E20" t="s">
        <v>29</v>
      </c>
      <c r="F20" s="11">
        <f>F19+(F23-F19)/4</f>
        <v>60219.25</v>
      </c>
      <c r="G20" s="12">
        <f t="shared" si="0"/>
        <v>60219250</v>
      </c>
    </row>
    <row r="21" spans="2:7" x14ac:dyDescent="0.25">
      <c r="B21">
        <v>2013</v>
      </c>
      <c r="C21">
        <v>65565</v>
      </c>
      <c r="E21" t="s">
        <v>30</v>
      </c>
      <c r="F21" s="11">
        <f>F19+(F23-F19)/2</f>
        <v>60315.5</v>
      </c>
      <c r="G21" s="12">
        <f t="shared" si="0"/>
        <v>60315500</v>
      </c>
    </row>
    <row r="22" spans="2:7" x14ac:dyDescent="0.25">
      <c r="B22">
        <v>2014</v>
      </c>
      <c r="C22">
        <v>66131</v>
      </c>
      <c r="E22" t="s">
        <v>31</v>
      </c>
      <c r="F22" s="11">
        <f>F19+(F23-F19)*3/4</f>
        <v>60411.75</v>
      </c>
      <c r="G22" s="12">
        <f t="shared" si="0"/>
        <v>60411750</v>
      </c>
    </row>
    <row r="23" spans="2:7" x14ac:dyDescent="0.25">
      <c r="B23">
        <v>2015</v>
      </c>
      <c r="C23">
        <v>66422</v>
      </c>
      <c r="E23" t="s">
        <v>32</v>
      </c>
      <c r="F23" s="11">
        <f>C8</f>
        <v>60508</v>
      </c>
      <c r="G23" s="12">
        <f t="shared" si="0"/>
        <v>60508000</v>
      </c>
    </row>
    <row r="24" spans="2:7" x14ac:dyDescent="0.25">
      <c r="B24">
        <v>2016</v>
      </c>
      <c r="C24">
        <v>66603</v>
      </c>
      <c r="E24" t="s">
        <v>33</v>
      </c>
      <c r="F24" s="11">
        <f>F23+(F27-F23)/4</f>
        <v>60616.25</v>
      </c>
      <c r="G24" s="12">
        <f t="shared" si="0"/>
        <v>60616250</v>
      </c>
    </row>
    <row r="25" spans="2:7" x14ac:dyDescent="0.25">
      <c r="B25">
        <v>2017</v>
      </c>
      <c r="C25">
        <v>66774</v>
      </c>
      <c r="E25" t="s">
        <v>34</v>
      </c>
      <c r="F25" s="11">
        <f>F23+(F27-F23)/2</f>
        <v>60724.5</v>
      </c>
      <c r="G25" s="12">
        <f t="shared" si="0"/>
        <v>60724500</v>
      </c>
    </row>
    <row r="26" spans="2:7" x14ac:dyDescent="0.25">
      <c r="B26">
        <v>2018</v>
      </c>
      <c r="C26">
        <v>66992</v>
      </c>
      <c r="E26" t="s">
        <v>35</v>
      </c>
      <c r="F26" s="11">
        <f>F23+(F27-F23)*3/4</f>
        <v>60832.75</v>
      </c>
      <c r="G26" s="12">
        <f t="shared" si="0"/>
        <v>60832750</v>
      </c>
    </row>
    <row r="27" spans="2:7" x14ac:dyDescent="0.25">
      <c r="B27">
        <v>2019</v>
      </c>
      <c r="C27">
        <v>67258</v>
      </c>
      <c r="E27" t="s">
        <v>36</v>
      </c>
      <c r="F27" s="11">
        <f>C9</f>
        <v>60941</v>
      </c>
      <c r="G27" s="12">
        <f t="shared" si="0"/>
        <v>60941000</v>
      </c>
    </row>
    <row r="28" spans="2:7" x14ac:dyDescent="0.25">
      <c r="B28">
        <v>2020</v>
      </c>
      <c r="C28">
        <v>67442</v>
      </c>
      <c r="E28" t="s">
        <v>37</v>
      </c>
      <c r="F28" s="11">
        <f>F27+(F31-F27)/4</f>
        <v>61052</v>
      </c>
      <c r="G28" s="12">
        <f t="shared" si="0"/>
        <v>61052000</v>
      </c>
    </row>
    <row r="29" spans="2:7" x14ac:dyDescent="0.25">
      <c r="B29">
        <v>2021</v>
      </c>
      <c r="C29">
        <v>67697</v>
      </c>
      <c r="E29" t="s">
        <v>38</v>
      </c>
      <c r="F29" s="11">
        <f>F27+(F31-F27)/2</f>
        <v>61163</v>
      </c>
      <c r="G29" s="12">
        <f t="shared" si="0"/>
        <v>61163000</v>
      </c>
    </row>
    <row r="30" spans="2:7" x14ac:dyDescent="0.25">
      <c r="B30">
        <v>2022</v>
      </c>
      <c r="C30">
        <v>68060</v>
      </c>
      <c r="E30" t="s">
        <v>39</v>
      </c>
      <c r="F30" s="11">
        <f>F27+(F31-F27)*3/4</f>
        <v>61274</v>
      </c>
      <c r="G30" s="12">
        <f t="shared" si="0"/>
        <v>61274000</v>
      </c>
    </row>
    <row r="31" spans="2:7" x14ac:dyDescent="0.25">
      <c r="B31">
        <v>2023</v>
      </c>
      <c r="C31">
        <v>68246</v>
      </c>
      <c r="E31" t="s">
        <v>40</v>
      </c>
      <c r="F31" s="11">
        <f>C10</f>
        <v>61385</v>
      </c>
      <c r="G31" s="12">
        <f t="shared" si="0"/>
        <v>61385000</v>
      </c>
    </row>
    <row r="32" spans="2:7" x14ac:dyDescent="0.25">
      <c r="B32">
        <v>2024</v>
      </c>
      <c r="C32">
        <v>68437</v>
      </c>
      <c r="E32" t="s">
        <v>41</v>
      </c>
      <c r="F32" s="11">
        <f>F31+(F35-F31)/4</f>
        <v>61494.75</v>
      </c>
      <c r="G32" s="12">
        <f t="shared" si="0"/>
        <v>61494750</v>
      </c>
    </row>
    <row r="33" spans="2:7" x14ac:dyDescent="0.25">
      <c r="B33">
        <v>2025</v>
      </c>
      <c r="C33">
        <v>68606</v>
      </c>
      <c r="E33" t="s">
        <v>42</v>
      </c>
      <c r="F33" s="11">
        <f>F31+(F35-F31)/2</f>
        <v>61604.5</v>
      </c>
      <c r="G33" s="12">
        <f t="shared" si="0"/>
        <v>61604500</v>
      </c>
    </row>
    <row r="34" spans="2:7" x14ac:dyDescent="0.25">
      <c r="E34" t="s">
        <v>43</v>
      </c>
      <c r="F34" s="11">
        <f>F31+(F35-F31)*3/4</f>
        <v>61714.25</v>
      </c>
      <c r="G34" s="12">
        <f t="shared" si="0"/>
        <v>61714250</v>
      </c>
    </row>
    <row r="35" spans="2:7" x14ac:dyDescent="0.25">
      <c r="E35" t="s">
        <v>44</v>
      </c>
      <c r="F35" s="11">
        <f>C11</f>
        <v>61824</v>
      </c>
      <c r="G35" s="12">
        <f t="shared" si="0"/>
        <v>61824000</v>
      </c>
    </row>
    <row r="36" spans="2:7" x14ac:dyDescent="0.25">
      <c r="E36" t="s">
        <v>45</v>
      </c>
      <c r="F36" s="11">
        <f>F35+(F39-F35)/4</f>
        <v>61930.75</v>
      </c>
      <c r="G36" s="12">
        <f t="shared" si="0"/>
        <v>61930750</v>
      </c>
    </row>
    <row r="37" spans="2:7" x14ac:dyDescent="0.25">
      <c r="E37" t="s">
        <v>46</v>
      </c>
      <c r="F37" s="11">
        <f>F35+(F39-F35)/2</f>
        <v>62037.5</v>
      </c>
      <c r="G37" s="12">
        <f t="shared" si="0"/>
        <v>62037500</v>
      </c>
    </row>
    <row r="38" spans="2:7" x14ac:dyDescent="0.25">
      <c r="E38" t="s">
        <v>47</v>
      </c>
      <c r="F38" s="11">
        <f>F35+(F39-F35)*3/4</f>
        <v>62144.25</v>
      </c>
      <c r="G38" s="12">
        <f t="shared" si="0"/>
        <v>62144250</v>
      </c>
    </row>
    <row r="39" spans="2:7" x14ac:dyDescent="0.25">
      <c r="E39" t="s">
        <v>48</v>
      </c>
      <c r="F39" s="11">
        <f>C12</f>
        <v>62251</v>
      </c>
      <c r="G39" s="12">
        <f t="shared" si="0"/>
        <v>62251000</v>
      </c>
    </row>
    <row r="40" spans="2:7" x14ac:dyDescent="0.25">
      <c r="E40" t="s">
        <v>49</v>
      </c>
      <c r="F40" s="11">
        <f>F39+(F43-F39)/4</f>
        <v>62371</v>
      </c>
      <c r="G40" s="12">
        <f t="shared" si="0"/>
        <v>62371000</v>
      </c>
    </row>
    <row r="41" spans="2:7" x14ac:dyDescent="0.25">
      <c r="E41" t="s">
        <v>50</v>
      </c>
      <c r="F41" s="11">
        <f>F39+(F43-F39)/2</f>
        <v>62491</v>
      </c>
      <c r="G41" s="12">
        <f t="shared" si="0"/>
        <v>62491000</v>
      </c>
    </row>
    <row r="42" spans="2:7" x14ac:dyDescent="0.25">
      <c r="E42" t="s">
        <v>51</v>
      </c>
      <c r="F42" s="11">
        <f>F39+(F43-F39)*3/4</f>
        <v>62611</v>
      </c>
      <c r="G42" s="12">
        <f t="shared" si="0"/>
        <v>62611000</v>
      </c>
    </row>
    <row r="43" spans="2:7" x14ac:dyDescent="0.25">
      <c r="E43" t="s">
        <v>52</v>
      </c>
      <c r="F43" s="11">
        <f>C13</f>
        <v>62731</v>
      </c>
      <c r="G43" s="12">
        <f t="shared" si="0"/>
        <v>62731000</v>
      </c>
    </row>
    <row r="44" spans="2:7" x14ac:dyDescent="0.25">
      <c r="E44" t="s">
        <v>53</v>
      </c>
      <c r="F44" s="11">
        <f>F43+(F47-F43)/4</f>
        <v>62844.75</v>
      </c>
      <c r="G44" s="12">
        <f t="shared" si="0"/>
        <v>62844750</v>
      </c>
    </row>
    <row r="45" spans="2:7" x14ac:dyDescent="0.25">
      <c r="E45" t="s">
        <v>54</v>
      </c>
      <c r="F45" s="11">
        <f>F43+(F47-F43)/2</f>
        <v>62958.5</v>
      </c>
      <c r="G45" s="12">
        <f t="shared" si="0"/>
        <v>62958500</v>
      </c>
    </row>
    <row r="46" spans="2:7" x14ac:dyDescent="0.25">
      <c r="E46" t="s">
        <v>55</v>
      </c>
      <c r="F46" s="11">
        <f>F43+(F47-F43)*3/4</f>
        <v>63072.25</v>
      </c>
      <c r="G46" s="12">
        <f t="shared" si="0"/>
        <v>63072250</v>
      </c>
    </row>
    <row r="47" spans="2:7" x14ac:dyDescent="0.25">
      <c r="E47" t="s">
        <v>56</v>
      </c>
      <c r="F47" s="11">
        <f>C14</f>
        <v>63186</v>
      </c>
      <c r="G47" s="12">
        <f t="shared" si="0"/>
        <v>63186000</v>
      </c>
    </row>
    <row r="48" spans="2:7" x14ac:dyDescent="0.25">
      <c r="E48" t="s">
        <v>57</v>
      </c>
      <c r="F48" s="11">
        <f>F47+(F51-F47)/4</f>
        <v>63289.75</v>
      </c>
      <c r="G48" s="12">
        <f t="shared" si="0"/>
        <v>63289750</v>
      </c>
    </row>
    <row r="49" spans="5:7" x14ac:dyDescent="0.25">
      <c r="E49" t="s">
        <v>58</v>
      </c>
      <c r="F49" s="11">
        <f>F47+(F51-F47)/2</f>
        <v>63393.5</v>
      </c>
      <c r="G49" s="12">
        <f t="shared" si="0"/>
        <v>63393500</v>
      </c>
    </row>
    <row r="50" spans="5:7" x14ac:dyDescent="0.25">
      <c r="E50" t="s">
        <v>59</v>
      </c>
      <c r="F50" s="11">
        <f>F47+(F51-F47)*3/4</f>
        <v>63497.25</v>
      </c>
      <c r="G50" s="12">
        <f t="shared" si="0"/>
        <v>63497250</v>
      </c>
    </row>
    <row r="51" spans="5:7" x14ac:dyDescent="0.25">
      <c r="E51" t="s">
        <v>60</v>
      </c>
      <c r="F51" s="11">
        <f>C15</f>
        <v>63601</v>
      </c>
      <c r="G51" s="12">
        <f t="shared" si="0"/>
        <v>63601000</v>
      </c>
    </row>
    <row r="52" spans="5:7" x14ac:dyDescent="0.25">
      <c r="E52" t="s">
        <v>61</v>
      </c>
      <c r="F52" s="11">
        <f>F51+(F55-F51)/4</f>
        <v>63691.25</v>
      </c>
      <c r="G52" s="12">
        <f t="shared" si="0"/>
        <v>63691250</v>
      </c>
    </row>
    <row r="53" spans="5:7" x14ac:dyDescent="0.25">
      <c r="E53" t="s">
        <v>62</v>
      </c>
      <c r="F53" s="11">
        <f>F51+(F55-F51)/2</f>
        <v>63781.5</v>
      </c>
      <c r="G53" s="12">
        <f t="shared" si="0"/>
        <v>63781500</v>
      </c>
    </row>
    <row r="54" spans="5:7" x14ac:dyDescent="0.25">
      <c r="E54" t="s">
        <v>63</v>
      </c>
      <c r="F54" s="11">
        <f>F51+(F55-F51)*3/4</f>
        <v>63871.75</v>
      </c>
      <c r="G54" s="12">
        <f t="shared" si="0"/>
        <v>63871750</v>
      </c>
    </row>
    <row r="55" spans="5:7" x14ac:dyDescent="0.25">
      <c r="E55" t="s">
        <v>64</v>
      </c>
      <c r="F55" s="11">
        <f>C16</f>
        <v>63962</v>
      </c>
      <c r="G55" s="12">
        <f t="shared" si="0"/>
        <v>63962000</v>
      </c>
    </row>
    <row r="56" spans="5:7" x14ac:dyDescent="0.25">
      <c r="E56" t="s">
        <v>65</v>
      </c>
      <c r="F56" s="11">
        <f>F55+(F59-F55)/4</f>
        <v>64047.75</v>
      </c>
      <c r="G56" s="12">
        <f t="shared" si="0"/>
        <v>64047750</v>
      </c>
    </row>
    <row r="57" spans="5:7" x14ac:dyDescent="0.25">
      <c r="E57" t="s">
        <v>66</v>
      </c>
      <c r="F57" s="11">
        <f>F55+(F59-F55)/2</f>
        <v>64133.5</v>
      </c>
      <c r="G57" s="12">
        <f t="shared" si="0"/>
        <v>64133500</v>
      </c>
    </row>
    <row r="58" spans="5:7" x14ac:dyDescent="0.25">
      <c r="E58" t="s">
        <v>67</v>
      </c>
      <c r="F58" s="11">
        <f>F55+(F59-F55)*3/4</f>
        <v>64219.25</v>
      </c>
      <c r="G58" s="12">
        <f t="shared" si="0"/>
        <v>64219250</v>
      </c>
    </row>
    <row r="59" spans="5:7" x14ac:dyDescent="0.25">
      <c r="E59" t="s">
        <v>68</v>
      </c>
      <c r="F59" s="11">
        <f>C17</f>
        <v>64305</v>
      </c>
      <c r="G59" s="12">
        <f t="shared" si="0"/>
        <v>64305000</v>
      </c>
    </row>
    <row r="60" spans="5:7" x14ac:dyDescent="0.25">
      <c r="E60" t="s">
        <v>69</v>
      </c>
      <c r="F60" s="11">
        <f>F59+(F63-F59)/4</f>
        <v>64382</v>
      </c>
      <c r="G60" s="12">
        <f t="shared" si="0"/>
        <v>64382000</v>
      </c>
    </row>
    <row r="61" spans="5:7" x14ac:dyDescent="0.25">
      <c r="E61" t="s">
        <v>70</v>
      </c>
      <c r="F61" s="11">
        <f>F59+(F63-F59)/2</f>
        <v>64459</v>
      </c>
      <c r="G61" s="12">
        <f t="shared" si="0"/>
        <v>64459000</v>
      </c>
    </row>
    <row r="62" spans="5:7" x14ac:dyDescent="0.25">
      <c r="E62" t="s">
        <v>71</v>
      </c>
      <c r="F62" s="11">
        <f>F59+(F63-F59)*3/4</f>
        <v>64536</v>
      </c>
      <c r="G62" s="12">
        <f t="shared" si="0"/>
        <v>64536000</v>
      </c>
    </row>
    <row r="63" spans="5:7" x14ac:dyDescent="0.25">
      <c r="E63" t="s">
        <v>72</v>
      </c>
      <c r="F63" s="11">
        <f>C18</f>
        <v>64613</v>
      </c>
      <c r="G63" s="12">
        <f t="shared" si="0"/>
        <v>64613000</v>
      </c>
    </row>
    <row r="64" spans="5:7" x14ac:dyDescent="0.25">
      <c r="E64" t="s">
        <v>73</v>
      </c>
      <c r="F64" s="11">
        <f>F63+(F67-F63)/4</f>
        <v>64693</v>
      </c>
      <c r="G64" s="12">
        <f t="shared" si="0"/>
        <v>64693000</v>
      </c>
    </row>
    <row r="65" spans="5:7" x14ac:dyDescent="0.25">
      <c r="E65" t="s">
        <v>74</v>
      </c>
      <c r="F65" s="11">
        <f>F63+(F67-F63)/2</f>
        <v>64773</v>
      </c>
      <c r="G65" s="12">
        <f t="shared" si="0"/>
        <v>64773000</v>
      </c>
    </row>
    <row r="66" spans="5:7" x14ac:dyDescent="0.25">
      <c r="E66" t="s">
        <v>75</v>
      </c>
      <c r="F66" s="11">
        <f>F63+(F67-F63)*3/4</f>
        <v>64853</v>
      </c>
      <c r="G66" s="12">
        <f t="shared" si="0"/>
        <v>64853000</v>
      </c>
    </row>
    <row r="67" spans="5:7" x14ac:dyDescent="0.25">
      <c r="E67" t="s">
        <v>76</v>
      </c>
      <c r="F67" s="11">
        <f>C19</f>
        <v>64933</v>
      </c>
      <c r="G67" s="12">
        <f t="shared" si="0"/>
        <v>64933000</v>
      </c>
    </row>
    <row r="68" spans="5:7" x14ac:dyDescent="0.25">
      <c r="E68" t="s">
        <v>77</v>
      </c>
      <c r="F68" s="11">
        <f>F67+(F71-F67)/4</f>
        <v>65010</v>
      </c>
      <c r="G68" s="12">
        <f t="shared" ref="G68:G123" si="1">F68*10^3</f>
        <v>65010000</v>
      </c>
    </row>
    <row r="69" spans="5:7" x14ac:dyDescent="0.25">
      <c r="E69" t="s">
        <v>78</v>
      </c>
      <c r="F69" s="11">
        <f>F67+(F71-F67)/2</f>
        <v>65087</v>
      </c>
      <c r="G69" s="12">
        <f t="shared" si="1"/>
        <v>65087000</v>
      </c>
    </row>
    <row r="70" spans="5:7" x14ac:dyDescent="0.25">
      <c r="E70" t="s">
        <v>79</v>
      </c>
      <c r="F70" s="11">
        <f>F67+(F71-F67)*3/4</f>
        <v>65164</v>
      </c>
      <c r="G70" s="12">
        <f t="shared" si="1"/>
        <v>65164000</v>
      </c>
    </row>
    <row r="71" spans="5:7" x14ac:dyDescent="0.25">
      <c r="E71" t="s">
        <v>80</v>
      </c>
      <c r="F71" s="11">
        <f>C20</f>
        <v>65241</v>
      </c>
      <c r="G71" s="12">
        <f t="shared" si="1"/>
        <v>65241000</v>
      </c>
    </row>
    <row r="72" spans="5:7" x14ac:dyDescent="0.25">
      <c r="E72" t="s">
        <v>81</v>
      </c>
      <c r="F72" s="11">
        <f>F71+(F75-F71)/4</f>
        <v>65322</v>
      </c>
      <c r="G72" s="12">
        <f t="shared" si="1"/>
        <v>65322000</v>
      </c>
    </row>
    <row r="73" spans="5:7" x14ac:dyDescent="0.25">
      <c r="E73" t="s">
        <v>82</v>
      </c>
      <c r="F73" s="11">
        <f>F71+(F75-F71)/2</f>
        <v>65403</v>
      </c>
      <c r="G73" s="12">
        <f t="shared" si="1"/>
        <v>65403000</v>
      </c>
    </row>
    <row r="74" spans="5:7" x14ac:dyDescent="0.25">
      <c r="E74" t="s">
        <v>83</v>
      </c>
      <c r="F74" s="11">
        <f>F71+(F75-F71)*3/4</f>
        <v>65484</v>
      </c>
      <c r="G74" s="12">
        <f t="shared" si="1"/>
        <v>65484000</v>
      </c>
    </row>
    <row r="75" spans="5:7" x14ac:dyDescent="0.25">
      <c r="E75" t="s">
        <v>84</v>
      </c>
      <c r="F75" s="11">
        <f>C21</f>
        <v>65565</v>
      </c>
      <c r="G75" s="12">
        <f t="shared" si="1"/>
        <v>65565000</v>
      </c>
    </row>
    <row r="76" spans="5:7" x14ac:dyDescent="0.25">
      <c r="E76" t="s">
        <v>85</v>
      </c>
      <c r="F76" s="11">
        <f>F75+(F79-F75)/4</f>
        <v>65706.5</v>
      </c>
      <c r="G76" s="12">
        <f t="shared" si="1"/>
        <v>65706500</v>
      </c>
    </row>
    <row r="77" spans="5:7" x14ac:dyDescent="0.25">
      <c r="E77" t="s">
        <v>86</v>
      </c>
      <c r="F77" s="11">
        <f>F75+(F79-F75)/2</f>
        <v>65848</v>
      </c>
      <c r="G77" s="12">
        <f t="shared" si="1"/>
        <v>65848000</v>
      </c>
    </row>
    <row r="78" spans="5:7" x14ac:dyDescent="0.25">
      <c r="E78" t="s">
        <v>87</v>
      </c>
      <c r="F78" s="11">
        <f>F75+(F79-F75)*3/4</f>
        <v>65989.5</v>
      </c>
      <c r="G78" s="12">
        <f t="shared" si="1"/>
        <v>65989500</v>
      </c>
    </row>
    <row r="79" spans="5:7" x14ac:dyDescent="0.25">
      <c r="E79" t="s">
        <v>88</v>
      </c>
      <c r="F79" s="11">
        <f>C22</f>
        <v>66131</v>
      </c>
      <c r="G79" s="12">
        <f t="shared" si="1"/>
        <v>66131000</v>
      </c>
    </row>
    <row r="80" spans="5:7" x14ac:dyDescent="0.25">
      <c r="E80" t="s">
        <v>89</v>
      </c>
      <c r="F80" s="11">
        <f>F79+(F83-F79)/4</f>
        <v>66203.75</v>
      </c>
      <c r="G80" s="12">
        <f t="shared" si="1"/>
        <v>66203750</v>
      </c>
    </row>
    <row r="81" spans="5:7" x14ac:dyDescent="0.25">
      <c r="E81" t="s">
        <v>90</v>
      </c>
      <c r="F81" s="11">
        <f>F79+(F83-F79)/2</f>
        <v>66276.5</v>
      </c>
      <c r="G81" s="12">
        <f t="shared" si="1"/>
        <v>66276500</v>
      </c>
    </row>
    <row r="82" spans="5:7" x14ac:dyDescent="0.25">
      <c r="E82" t="s">
        <v>91</v>
      </c>
      <c r="F82" s="11">
        <f>F79+(F83-F79)*3/4</f>
        <v>66349.25</v>
      </c>
      <c r="G82" s="12">
        <f t="shared" si="1"/>
        <v>66349250</v>
      </c>
    </row>
    <row r="83" spans="5:7" x14ac:dyDescent="0.25">
      <c r="E83" t="s">
        <v>92</v>
      </c>
      <c r="F83" s="11">
        <f>C23</f>
        <v>66422</v>
      </c>
      <c r="G83" s="12">
        <f t="shared" si="1"/>
        <v>66422000</v>
      </c>
    </row>
    <row r="84" spans="5:7" x14ac:dyDescent="0.25">
      <c r="E84" t="s">
        <v>93</v>
      </c>
      <c r="F84" s="11">
        <f>F83+(F87-F83)/4</f>
        <v>66467.25</v>
      </c>
      <c r="G84" s="12">
        <f t="shared" si="1"/>
        <v>66467250</v>
      </c>
    </row>
    <row r="85" spans="5:7" x14ac:dyDescent="0.25">
      <c r="E85" t="s">
        <v>94</v>
      </c>
      <c r="F85" s="11">
        <f>F83+(F87-F83)/2</f>
        <v>66512.5</v>
      </c>
      <c r="G85" s="12">
        <f t="shared" si="1"/>
        <v>66512500</v>
      </c>
    </row>
    <row r="86" spans="5:7" x14ac:dyDescent="0.25">
      <c r="E86" t="s">
        <v>95</v>
      </c>
      <c r="F86" s="11">
        <f>F83+(F87-F83)*3/4</f>
        <v>66557.75</v>
      </c>
      <c r="G86" s="12">
        <f t="shared" si="1"/>
        <v>66557750</v>
      </c>
    </row>
    <row r="87" spans="5:7" x14ac:dyDescent="0.25">
      <c r="E87" t="s">
        <v>96</v>
      </c>
      <c r="F87" s="11">
        <f>C24</f>
        <v>66603</v>
      </c>
      <c r="G87" s="12">
        <f t="shared" si="1"/>
        <v>66603000</v>
      </c>
    </row>
    <row r="88" spans="5:7" x14ac:dyDescent="0.25">
      <c r="E88" t="s">
        <v>97</v>
      </c>
      <c r="F88" s="11">
        <f>F87+(F91-F87)/4</f>
        <v>66645.75</v>
      </c>
      <c r="G88" s="12">
        <f t="shared" si="1"/>
        <v>66645750</v>
      </c>
    </row>
    <row r="89" spans="5:7" x14ac:dyDescent="0.25">
      <c r="E89" t="s">
        <v>98</v>
      </c>
      <c r="F89" s="11">
        <f>F87+(F91-F87)/2</f>
        <v>66688.5</v>
      </c>
      <c r="G89" s="12">
        <f t="shared" si="1"/>
        <v>66688500</v>
      </c>
    </row>
    <row r="90" spans="5:7" x14ac:dyDescent="0.25">
      <c r="E90" t="s">
        <v>99</v>
      </c>
      <c r="F90" s="11">
        <f>F87+(F91-F87)*3/4</f>
        <v>66731.25</v>
      </c>
      <c r="G90" s="12">
        <f t="shared" si="1"/>
        <v>66731250</v>
      </c>
    </row>
    <row r="91" spans="5:7" x14ac:dyDescent="0.25">
      <c r="E91" t="s">
        <v>100</v>
      </c>
      <c r="F91" s="11">
        <f>C25</f>
        <v>66774</v>
      </c>
      <c r="G91" s="12">
        <f t="shared" si="1"/>
        <v>66774000</v>
      </c>
    </row>
    <row r="92" spans="5:7" x14ac:dyDescent="0.25">
      <c r="E92" t="s">
        <v>101</v>
      </c>
      <c r="F92" s="11">
        <f>F91+(F95-F91)/4</f>
        <v>66828.5</v>
      </c>
      <c r="G92" s="12">
        <f t="shared" si="1"/>
        <v>66828500</v>
      </c>
    </row>
    <row r="93" spans="5:7" x14ac:dyDescent="0.25">
      <c r="E93" t="s">
        <v>102</v>
      </c>
      <c r="F93" s="11">
        <f>F91+(F95-F91)/2</f>
        <v>66883</v>
      </c>
      <c r="G93" s="12">
        <f t="shared" si="1"/>
        <v>66883000</v>
      </c>
    </row>
    <row r="94" spans="5:7" x14ac:dyDescent="0.25">
      <c r="E94" t="s">
        <v>103</v>
      </c>
      <c r="F94" s="11">
        <f>F91+(F95-F91)*3/4</f>
        <v>66937.5</v>
      </c>
      <c r="G94" s="12">
        <f t="shared" si="1"/>
        <v>66937500</v>
      </c>
    </row>
    <row r="95" spans="5:7" x14ac:dyDescent="0.25">
      <c r="E95" t="s">
        <v>104</v>
      </c>
      <c r="F95" s="11">
        <f>C26</f>
        <v>66992</v>
      </c>
      <c r="G95" s="12">
        <f t="shared" si="1"/>
        <v>66992000</v>
      </c>
    </row>
    <row r="96" spans="5:7" x14ac:dyDescent="0.25">
      <c r="E96" t="s">
        <v>105</v>
      </c>
      <c r="F96" s="11">
        <f>F95+(F99-F95)/4</f>
        <v>67058.5</v>
      </c>
      <c r="G96" s="12">
        <f t="shared" si="1"/>
        <v>67058500</v>
      </c>
    </row>
    <row r="97" spans="5:7" x14ac:dyDescent="0.25">
      <c r="E97" t="s">
        <v>106</v>
      </c>
      <c r="F97" s="11">
        <f>F95+(F99-F95)/2</f>
        <v>67125</v>
      </c>
      <c r="G97" s="12">
        <f t="shared" si="1"/>
        <v>67125000</v>
      </c>
    </row>
    <row r="98" spans="5:7" x14ac:dyDescent="0.25">
      <c r="E98" t="s">
        <v>107</v>
      </c>
      <c r="F98" s="11">
        <f>F95+(F99-F95)*3/4</f>
        <v>67191.5</v>
      </c>
      <c r="G98" s="12">
        <f t="shared" si="1"/>
        <v>67191500</v>
      </c>
    </row>
    <row r="99" spans="5:7" x14ac:dyDescent="0.25">
      <c r="E99" t="s">
        <v>108</v>
      </c>
      <c r="F99" s="11">
        <f>C27</f>
        <v>67258</v>
      </c>
      <c r="G99" s="12">
        <f t="shared" si="1"/>
        <v>67258000</v>
      </c>
    </row>
    <row r="100" spans="5:7" x14ac:dyDescent="0.25">
      <c r="E100" t="s">
        <v>109</v>
      </c>
      <c r="F100" s="11">
        <f>F99+(F103-F99)/4</f>
        <v>67304</v>
      </c>
      <c r="G100" s="12">
        <f t="shared" si="1"/>
        <v>67304000</v>
      </c>
    </row>
    <row r="101" spans="5:7" x14ac:dyDescent="0.25">
      <c r="E101" t="s">
        <v>110</v>
      </c>
      <c r="F101" s="11">
        <f>F99+(F103-F99)/2</f>
        <v>67350</v>
      </c>
      <c r="G101" s="12">
        <f t="shared" si="1"/>
        <v>67350000</v>
      </c>
    </row>
    <row r="102" spans="5:7" x14ac:dyDescent="0.25">
      <c r="E102" t="s">
        <v>111</v>
      </c>
      <c r="F102" s="11">
        <f>F99+(F103-F99)*3/4</f>
        <v>67396</v>
      </c>
      <c r="G102" s="12">
        <f t="shared" si="1"/>
        <v>67396000</v>
      </c>
    </row>
    <row r="103" spans="5:7" x14ac:dyDescent="0.25">
      <c r="E103" t="s">
        <v>112</v>
      </c>
      <c r="F103" s="11">
        <f>C28</f>
        <v>67442</v>
      </c>
      <c r="G103" s="12">
        <f t="shared" si="1"/>
        <v>67442000</v>
      </c>
    </row>
    <row r="104" spans="5:7" x14ac:dyDescent="0.25">
      <c r="E104" t="s">
        <v>113</v>
      </c>
      <c r="F104" s="11">
        <f>F103+(F107-F103)/4</f>
        <v>67505.75</v>
      </c>
      <c r="G104" s="12">
        <f t="shared" si="1"/>
        <v>67505750</v>
      </c>
    </row>
    <row r="105" spans="5:7" x14ac:dyDescent="0.25">
      <c r="E105" t="s">
        <v>114</v>
      </c>
      <c r="F105" s="11">
        <f>F103+(F107-F103)/2</f>
        <v>67569.5</v>
      </c>
      <c r="G105" s="12">
        <f t="shared" si="1"/>
        <v>67569500</v>
      </c>
    </row>
    <row r="106" spans="5:7" x14ac:dyDescent="0.25">
      <c r="E106" t="s">
        <v>115</v>
      </c>
      <c r="F106" s="11">
        <f>F103+(F107-F103)*3/4</f>
        <v>67633.25</v>
      </c>
      <c r="G106" s="12">
        <f t="shared" si="1"/>
        <v>67633250</v>
      </c>
    </row>
    <row r="107" spans="5:7" x14ac:dyDescent="0.25">
      <c r="E107" t="s">
        <v>116</v>
      </c>
      <c r="F107" s="11">
        <f>C29</f>
        <v>67697</v>
      </c>
      <c r="G107" s="12">
        <f t="shared" si="1"/>
        <v>67697000</v>
      </c>
    </row>
    <row r="108" spans="5:7" x14ac:dyDescent="0.25">
      <c r="E108" t="s">
        <v>117</v>
      </c>
      <c r="F108" s="11">
        <f>F107+(F111-F107)/4</f>
        <v>67787.75</v>
      </c>
      <c r="G108" s="12">
        <f t="shared" si="1"/>
        <v>67787750</v>
      </c>
    </row>
    <row r="109" spans="5:7" x14ac:dyDescent="0.25">
      <c r="E109" t="s">
        <v>118</v>
      </c>
      <c r="F109" s="11">
        <f>F107+(F111-F107)/2</f>
        <v>67878.5</v>
      </c>
      <c r="G109" s="12">
        <f t="shared" si="1"/>
        <v>67878500</v>
      </c>
    </row>
    <row r="110" spans="5:7" x14ac:dyDescent="0.25">
      <c r="E110" t="s">
        <v>119</v>
      </c>
      <c r="F110" s="11">
        <f>F107+(F111-F107)*3/4</f>
        <v>67969.25</v>
      </c>
      <c r="G110" s="12">
        <f t="shared" si="1"/>
        <v>67969250</v>
      </c>
    </row>
    <row r="111" spans="5:7" x14ac:dyDescent="0.25">
      <c r="E111" t="s">
        <v>120</v>
      </c>
      <c r="F111" s="11">
        <f>C30</f>
        <v>68060</v>
      </c>
      <c r="G111" s="12">
        <f t="shared" si="1"/>
        <v>68060000</v>
      </c>
    </row>
    <row r="112" spans="5:7" x14ac:dyDescent="0.25">
      <c r="E112" t="s">
        <v>121</v>
      </c>
      <c r="F112" s="11">
        <f>F111+(F115-F111)/4</f>
        <v>68106.5</v>
      </c>
      <c r="G112" s="12">
        <f t="shared" si="1"/>
        <v>68106500</v>
      </c>
    </row>
    <row r="113" spans="5:7" x14ac:dyDescent="0.25">
      <c r="E113" t="s">
        <v>122</v>
      </c>
      <c r="F113" s="11">
        <f>F111+(F115-F111)/2</f>
        <v>68153</v>
      </c>
      <c r="G113" s="12">
        <f t="shared" si="1"/>
        <v>68153000</v>
      </c>
    </row>
    <row r="114" spans="5:7" x14ac:dyDescent="0.25">
      <c r="E114" t="s">
        <v>123</v>
      </c>
      <c r="F114" s="11">
        <f>F111+(F115-F111)*3/4</f>
        <v>68199.5</v>
      </c>
      <c r="G114" s="12">
        <f t="shared" si="1"/>
        <v>68199500</v>
      </c>
    </row>
    <row r="115" spans="5:7" x14ac:dyDescent="0.25">
      <c r="E115" t="s">
        <v>124</v>
      </c>
      <c r="F115" s="11">
        <f>C31</f>
        <v>68246</v>
      </c>
      <c r="G115" s="12">
        <f t="shared" si="1"/>
        <v>68246000</v>
      </c>
    </row>
    <row r="116" spans="5:7" x14ac:dyDescent="0.25">
      <c r="E116" t="s">
        <v>127</v>
      </c>
      <c r="F116" s="11">
        <f>F115+(F119-F115)/4</f>
        <v>68293.75</v>
      </c>
      <c r="G116" s="12">
        <f t="shared" si="1"/>
        <v>68293750</v>
      </c>
    </row>
    <row r="117" spans="5:7" x14ac:dyDescent="0.25">
      <c r="E117" t="s">
        <v>128</v>
      </c>
      <c r="F117" s="11">
        <f>F115+(F119-F115)/2</f>
        <v>68341.5</v>
      </c>
      <c r="G117" s="12">
        <f t="shared" si="1"/>
        <v>68341500</v>
      </c>
    </row>
    <row r="118" spans="5:7" x14ac:dyDescent="0.25">
      <c r="E118" t="s">
        <v>129</v>
      </c>
      <c r="F118" s="11">
        <f>F115+(F119-F115)*3/4</f>
        <v>68389.25</v>
      </c>
      <c r="G118" s="12">
        <f t="shared" si="1"/>
        <v>68389250</v>
      </c>
    </row>
    <row r="119" spans="5:7" x14ac:dyDescent="0.25">
      <c r="E119" t="s">
        <v>130</v>
      </c>
      <c r="F119" s="11">
        <f>C32</f>
        <v>68437</v>
      </c>
      <c r="G119" s="12">
        <f t="shared" si="1"/>
        <v>68437000</v>
      </c>
    </row>
    <row r="120" spans="5:7" x14ac:dyDescent="0.25">
      <c r="E120" t="s">
        <v>131</v>
      </c>
      <c r="F120" s="11">
        <f>F119+(F123-F119)/4</f>
        <v>68479.25</v>
      </c>
      <c r="G120" s="12">
        <f t="shared" si="1"/>
        <v>68479250</v>
      </c>
    </row>
    <row r="121" spans="5:7" x14ac:dyDescent="0.25">
      <c r="E121" t="s">
        <v>134</v>
      </c>
      <c r="F121" s="11">
        <f>F119+(F123-F119)/2</f>
        <v>68521.5</v>
      </c>
      <c r="G121" s="12">
        <f t="shared" si="1"/>
        <v>68521500</v>
      </c>
    </row>
    <row r="122" spans="5:7" x14ac:dyDescent="0.25">
      <c r="E122" t="s">
        <v>132</v>
      </c>
      <c r="F122" s="11">
        <f>F119+(F123-F119)*3/4</f>
        <v>68563.75</v>
      </c>
      <c r="G122" s="12">
        <f t="shared" si="1"/>
        <v>68563750</v>
      </c>
    </row>
    <row r="123" spans="5:7" x14ac:dyDescent="0.25">
      <c r="E123" t="s">
        <v>133</v>
      </c>
      <c r="F123" s="11">
        <f>C33</f>
        <v>68606</v>
      </c>
      <c r="G123" s="12">
        <f t="shared" si="1"/>
        <v>68606000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 Leduc</dc:creator>
  <dc:description/>
  <cp:lastModifiedBy>Gabrielle Morin</cp:lastModifiedBy>
  <cp:revision>54</cp:revision>
  <dcterms:created xsi:type="dcterms:W3CDTF">2021-02-23T15:34:01Z</dcterms:created>
  <dcterms:modified xsi:type="dcterms:W3CDTF">2025-02-11T12:31:51Z</dcterms:modified>
  <dc:language>fr-FR</dc:language>
</cp:coreProperties>
</file>