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Italie\"/>
    </mc:Choice>
  </mc:AlternateContent>
  <xr:revisionPtr revIDLastSave="0" documentId="13_ncr:1_{71C6C8A1-75E3-4FDF-8679-4539AB482E3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mmary" sheetId="1" r:id="rId1"/>
    <sheet name="DATA(SHI)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H3" i="3" s="1"/>
  <c r="D14" i="3"/>
  <c r="D15" i="3"/>
  <c r="D16" i="3"/>
  <c r="D17" i="3"/>
  <c r="D18" i="3"/>
  <c r="D19" i="3"/>
  <c r="D20" i="3"/>
  <c r="D21" i="3"/>
  <c r="H35" i="3" s="1"/>
  <c r="D22" i="3"/>
  <c r="H39" i="3" s="1"/>
  <c r="D23" i="3"/>
  <c r="D24" i="3"/>
  <c r="H47" i="3" s="1"/>
  <c r="D25" i="3"/>
  <c r="H51" i="3" s="1"/>
  <c r="D26" i="3"/>
  <c r="H55" i="3" s="1"/>
  <c r="D27" i="3"/>
  <c r="H59" i="3" s="1"/>
  <c r="D28" i="3"/>
  <c r="D29" i="3"/>
  <c r="D30" i="3"/>
  <c r="D31" i="3"/>
  <c r="H75" i="3" s="1"/>
  <c r="D32" i="3"/>
  <c r="D33" i="3"/>
  <c r="D34" i="3"/>
  <c r="D35" i="3"/>
  <c r="H91" i="3" s="1"/>
  <c r="D36" i="3"/>
  <c r="H95" i="3" s="1"/>
  <c r="H98" i="3" s="1"/>
  <c r="D37" i="3"/>
  <c r="H99" i="3" s="1"/>
  <c r="D38" i="3"/>
  <c r="D39" i="3"/>
  <c r="H107" i="3" s="1"/>
  <c r="D40" i="3"/>
  <c r="D41" i="3"/>
  <c r="D42" i="3"/>
  <c r="D43" i="3"/>
  <c r="H123" i="3" s="1"/>
  <c r="D44" i="3"/>
  <c r="D45" i="3"/>
  <c r="D46" i="3"/>
  <c r="D47" i="3"/>
  <c r="H139" i="3" s="1"/>
  <c r="D48" i="3"/>
  <c r="H143" i="3" s="1"/>
  <c r="D49" i="3"/>
  <c r="H147" i="3" s="1"/>
  <c r="H150" i="3" s="1"/>
  <c r="D50" i="3"/>
  <c r="D51" i="3"/>
  <c r="H155" i="3" s="1"/>
  <c r="D52" i="3"/>
  <c r="D53" i="3"/>
  <c r="D54" i="3"/>
  <c r="D55" i="3"/>
  <c r="D56" i="3"/>
  <c r="D57" i="3"/>
  <c r="D58" i="3"/>
  <c r="H183" i="3" s="1"/>
  <c r="D59" i="3"/>
  <c r="H187" i="3" s="1"/>
  <c r="D60" i="3"/>
  <c r="H191" i="3" s="1"/>
  <c r="D61" i="3"/>
  <c r="H195" i="3" s="1"/>
  <c r="D62" i="3"/>
  <c r="D63" i="3"/>
  <c r="H203" i="3" s="1"/>
  <c r="D64" i="3"/>
  <c r="D65" i="3"/>
  <c r="D66" i="3"/>
  <c r="D67" i="3"/>
  <c r="D3" i="3"/>
  <c r="H115" i="3"/>
  <c r="H67" i="3"/>
  <c r="H70" i="3" s="1"/>
  <c r="H219" i="3"/>
  <c r="H215" i="3"/>
  <c r="H218" i="3" s="1"/>
  <c r="H211" i="3"/>
  <c r="H207" i="3"/>
  <c r="H63" i="3"/>
  <c r="H199" i="3"/>
  <c r="H179" i="3"/>
  <c r="H175" i="3"/>
  <c r="H171" i="3"/>
  <c r="H167" i="3"/>
  <c r="H170" i="3" s="1"/>
  <c r="H163" i="3"/>
  <c r="H159" i="3"/>
  <c r="H151" i="3"/>
  <c r="H135" i="3"/>
  <c r="H131" i="3"/>
  <c r="H127" i="3"/>
  <c r="H43" i="3"/>
  <c r="H119" i="3"/>
  <c r="H111" i="3"/>
  <c r="H103" i="3"/>
  <c r="H87" i="3"/>
  <c r="H83" i="3"/>
  <c r="H79" i="3"/>
  <c r="H71" i="3"/>
  <c r="H31" i="3"/>
  <c r="H27" i="3"/>
  <c r="H23" i="3"/>
  <c r="H19" i="3"/>
  <c r="H15" i="3"/>
  <c r="H11" i="3"/>
  <c r="H7" i="3"/>
  <c r="H140" i="3" l="1"/>
  <c r="H122" i="3"/>
  <c r="H65" i="3"/>
  <c r="H146" i="3"/>
  <c r="H190" i="3"/>
  <c r="H166" i="3"/>
  <c r="H165" i="3"/>
  <c r="H164" i="3"/>
  <c r="H214" i="3"/>
  <c r="H213" i="3"/>
  <c r="H212" i="3"/>
  <c r="H48" i="3"/>
  <c r="H50" i="3"/>
  <c r="H94" i="3"/>
  <c r="H118" i="3"/>
  <c r="H21" i="3"/>
  <c r="H20" i="3"/>
  <c r="H24" i="3"/>
  <c r="H26" i="3"/>
  <c r="H25" i="3"/>
  <c r="H74" i="3"/>
  <c r="H141" i="3"/>
  <c r="H17" i="3"/>
  <c r="H45" i="3"/>
  <c r="H49" i="3"/>
  <c r="H92" i="3"/>
  <c r="H188" i="3"/>
  <c r="H44" i="3"/>
  <c r="H93" i="3"/>
  <c r="H189" i="3"/>
  <c r="H142" i="3"/>
  <c r="H41" i="3"/>
  <c r="H68" i="3"/>
  <c r="H116" i="3"/>
  <c r="H69" i="3"/>
  <c r="H117" i="3"/>
  <c r="H152" i="3"/>
  <c r="H102" i="3"/>
  <c r="H37" i="3"/>
  <c r="H38" i="3"/>
  <c r="H36" i="3"/>
  <c r="H114" i="3"/>
  <c r="H113" i="3"/>
  <c r="H112" i="3"/>
  <c r="H198" i="3"/>
  <c r="H154" i="3"/>
  <c r="H153" i="3"/>
  <c r="H210" i="3"/>
  <c r="H209" i="3"/>
  <c r="H208" i="3"/>
  <c r="H58" i="3"/>
  <c r="H57" i="3"/>
  <c r="H56" i="3"/>
  <c r="H134" i="3"/>
  <c r="H132" i="3"/>
  <c r="H133" i="3"/>
  <c r="H138" i="3"/>
  <c r="H137" i="3"/>
  <c r="H136" i="3"/>
  <c r="H61" i="3"/>
  <c r="H62" i="3"/>
  <c r="H60" i="3"/>
  <c r="H106" i="3"/>
  <c r="H105" i="3"/>
  <c r="H177" i="3"/>
  <c r="H178" i="3"/>
  <c r="H176" i="3"/>
  <c r="H33" i="3"/>
  <c r="H32" i="3"/>
  <c r="H34" i="3"/>
  <c r="H29" i="3"/>
  <c r="H110" i="3"/>
  <c r="H108" i="3"/>
  <c r="H109" i="3"/>
  <c r="H182" i="3"/>
  <c r="H180" i="3"/>
  <c r="H181" i="3"/>
  <c r="H186" i="3"/>
  <c r="H185" i="3"/>
  <c r="H184" i="3"/>
  <c r="H104" i="3"/>
  <c r="H9" i="3"/>
  <c r="H8" i="3"/>
  <c r="H10" i="3"/>
  <c r="H5" i="3"/>
  <c r="H13" i="3"/>
  <c r="H14" i="3"/>
  <c r="H12" i="3"/>
  <c r="H158" i="3"/>
  <c r="H157" i="3"/>
  <c r="H156" i="3"/>
  <c r="H200" i="3"/>
  <c r="H202" i="3"/>
  <c r="H201" i="3"/>
  <c r="H78" i="3"/>
  <c r="H86" i="3"/>
  <c r="H84" i="3"/>
  <c r="H85" i="3"/>
  <c r="H206" i="3"/>
  <c r="H205" i="3"/>
  <c r="H204" i="3"/>
  <c r="H90" i="3"/>
  <c r="H89" i="3"/>
  <c r="H88" i="3"/>
  <c r="H130" i="3"/>
  <c r="H129" i="3"/>
  <c r="H128" i="3"/>
  <c r="H162" i="3"/>
  <c r="H161" i="3"/>
  <c r="H160" i="3"/>
  <c r="H126" i="3"/>
  <c r="H174" i="3"/>
  <c r="H52" i="3"/>
  <c r="H169" i="3"/>
  <c r="H217" i="3"/>
  <c r="H76" i="3"/>
  <c r="H100" i="3"/>
  <c r="H124" i="3"/>
  <c r="H148" i="3"/>
  <c r="H172" i="3"/>
  <c r="H196" i="3"/>
  <c r="H4" i="3"/>
  <c r="H22" i="3"/>
  <c r="H46" i="3"/>
  <c r="H64" i="3"/>
  <c r="H53" i="3"/>
  <c r="H6" i="3"/>
  <c r="H18" i="3"/>
  <c r="H30" i="3"/>
  <c r="H42" i="3"/>
  <c r="H54" i="3"/>
  <c r="H66" i="3"/>
  <c r="H77" i="3"/>
  <c r="H101" i="3"/>
  <c r="H125" i="3"/>
  <c r="H149" i="3"/>
  <c r="H173" i="3"/>
  <c r="H197" i="3"/>
  <c r="H72" i="3"/>
  <c r="H96" i="3"/>
  <c r="H120" i="3"/>
  <c r="H144" i="3"/>
  <c r="H168" i="3"/>
  <c r="H216" i="3"/>
  <c r="H16" i="3"/>
  <c r="H28" i="3"/>
  <c r="H40" i="3"/>
  <c r="H73" i="3"/>
  <c r="H97" i="3"/>
  <c r="H121" i="3"/>
  <c r="H145" i="3"/>
</calcChain>
</file>

<file path=xl/sharedStrings.xml><?xml version="1.0" encoding="utf-8"?>
<sst xmlns="http://schemas.openxmlformats.org/spreadsheetml/2006/main" count="446" uniqueCount="101">
  <si>
    <t>ECB Data Portal</t>
  </si>
  <si>
    <t>Downloaded on: 2025-03-25 19:13:16</t>
  </si>
  <si>
    <t>TITLE</t>
  </si>
  <si>
    <t>SERIES KEY</t>
  </si>
  <si>
    <t>LINK TO SERIES KEY</t>
  </si>
  <si>
    <t>GEOGRAPHICAL AREA</t>
  </si>
  <si>
    <t>FREQUENCY</t>
  </si>
  <si>
    <t>DATASET</t>
  </si>
  <si>
    <t>DATA SOURCE</t>
  </si>
  <si>
    <t>COLLECTION TYPE</t>
  </si>
  <si>
    <t>UNIT</t>
  </si>
  <si>
    <t>LAST UPDATED</t>
  </si>
  <si>
    <t/>
  </si>
  <si>
    <t>SHI.A.IT.DWEL.A</t>
  </si>
  <si>
    <t>https://data.ecb.europa.eu/data/datasets/SHI/SHI.A.IT.DWEL.A</t>
  </si>
  <si>
    <t>Italy (IT)</t>
  </si>
  <si>
    <t>Annual</t>
  </si>
  <si>
    <t>SHI</t>
  </si>
  <si>
    <t>ESCB</t>
  </si>
  <si>
    <t>Summed through period (S)</t>
  </si>
  <si>
    <t>Thousands - Unit described in title</t>
  </si>
  <si>
    <t>2019-08-12 10:52:25</t>
  </si>
  <si>
    <t>DATE</t>
  </si>
  <si>
    <t>TIME PERIOD</t>
  </si>
  <si>
    <t>OBS.VALUE</t>
  </si>
  <si>
    <t>OBS.STATUS</t>
  </si>
  <si>
    <t>OBS.COMMENT</t>
  </si>
  <si>
    <t>FREQUENCY (DESC.)</t>
  </si>
  <si>
    <t>REFERENCE AREA</t>
  </si>
  <si>
    <t>REFERENCE AREA (DESC.)</t>
  </si>
  <si>
    <t>STRUCTURAL HOUSING INDICATORS</t>
  </si>
  <si>
    <t>STRUCTURAL HOUSING INDICATORS (DESC.)</t>
  </si>
  <si>
    <t>SERIES VARIATION -SHI CONTEXT</t>
  </si>
  <si>
    <t>SERIES VARIATION -SHI CONTEXT (DESC.)</t>
  </si>
  <si>
    <t>1981-12-31</t>
  </si>
  <si>
    <t>1981</t>
  </si>
  <si>
    <t>A</t>
  </si>
  <si>
    <t>IT</t>
  </si>
  <si>
    <t>DWEL</t>
  </si>
  <si>
    <t>Number of dwellings (DWEL)</t>
  </si>
  <si>
    <t>Absolute value (A)</t>
  </si>
  <si>
    <t>1990-12-31</t>
  </si>
  <si>
    <t>1990</t>
  </si>
  <si>
    <t>NCB estimate</t>
  </si>
  <si>
    <t>1991-12-31</t>
  </si>
  <si>
    <t>1991</t>
  </si>
  <si>
    <t>1992-12-31</t>
  </si>
  <si>
    <t>1992</t>
  </si>
  <si>
    <t>1993-12-31</t>
  </si>
  <si>
    <t>1993</t>
  </si>
  <si>
    <t>1994-12-31</t>
  </si>
  <si>
    <t>1994</t>
  </si>
  <si>
    <t>1995-12-31</t>
  </si>
  <si>
    <t>1995</t>
  </si>
  <si>
    <t>1996-12-31</t>
  </si>
  <si>
    <t>1996</t>
  </si>
  <si>
    <t>1997-12-31</t>
  </si>
  <si>
    <t>1997</t>
  </si>
  <si>
    <t>1998-12-31</t>
  </si>
  <si>
    <t>1998</t>
  </si>
  <si>
    <t>1999-12-31</t>
  </si>
  <si>
    <t>1999</t>
  </si>
  <si>
    <t>2000-12-31</t>
  </si>
  <si>
    <t>2000</t>
  </si>
  <si>
    <t>2001-12-31</t>
  </si>
  <si>
    <t>2001</t>
  </si>
  <si>
    <t>2002-12-31</t>
  </si>
  <si>
    <t>2002</t>
  </si>
  <si>
    <t>2003-12-31</t>
  </si>
  <si>
    <t>2003</t>
  </si>
  <si>
    <t>2004-12-31</t>
  </si>
  <si>
    <t>2004</t>
  </si>
  <si>
    <t>2005-12-31</t>
  </si>
  <si>
    <t>2005</t>
  </si>
  <si>
    <t>2006-12-31</t>
  </si>
  <si>
    <t>2006</t>
  </si>
  <si>
    <t>2007-12-31</t>
  </si>
  <si>
    <t>2007</t>
  </si>
  <si>
    <t>2008-12-31</t>
  </si>
  <si>
    <t>2008</t>
  </si>
  <si>
    <t>2009-12-31</t>
  </si>
  <si>
    <t>2009</t>
  </si>
  <si>
    <t>2010-12-31</t>
  </si>
  <si>
    <t>2010</t>
  </si>
  <si>
    <t>2011-12-31</t>
  </si>
  <si>
    <t>2011</t>
  </si>
  <si>
    <t>2012-12-31</t>
  </si>
  <si>
    <t>2012</t>
  </si>
  <si>
    <t>2013-12-31</t>
  </si>
  <si>
    <t>2013</t>
  </si>
  <si>
    <t>2014-12-31</t>
  </si>
  <si>
    <t>2014</t>
  </si>
  <si>
    <t>2015-12-31</t>
  </si>
  <si>
    <t>2015</t>
  </si>
  <si>
    <t>2016-12-31</t>
  </si>
  <si>
    <t>2016</t>
  </si>
  <si>
    <t>2017-12-31</t>
  </si>
  <si>
    <t>2017</t>
  </si>
  <si>
    <t>Population</t>
  </si>
  <si>
    <t>Unitaire</t>
  </si>
  <si>
    <t>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</si>
</sst>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"/>
  </numFmts>
  <fonts count="29" x14ac:knownFonts="1">
    <font>
      <sz val="11"/>
      <color indexed="8"/>
      <name val="Aptos Narrow"/>
      <family val="2"/>
      <scheme val="minor"/>
    </font>
    <font>
      <u/>
      <sz val="11"/>
      <color indexed="1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indexed="1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2" fontId="0" fillId="0" borderId="0" xfId="0" applyNumberFormat="1"/>
    <xf numFmtId="164" fontId="0" fillId="0" borderId="0" xfId="0" applyNumberFormat="1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ecb.europa.eu/data/datasets/SHI/SHI.A.IT.DWEL.A" TargetMode="External"/><Relationship Id="rId1" Type="http://schemas.openxmlformats.org/officeDocument/2006/relationships/hyperlink" Target="https://data.ecb.europa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baseColWidth="10" defaultColWidth="8.7265625" defaultRowHeight="14.5" x14ac:dyDescent="0.35"/>
  <sheetData>
    <row r="1" spans="1:10" x14ac:dyDescent="0.35">
      <c r="A1" s="1" t="s">
        <v>0</v>
      </c>
    </row>
    <row r="2" spans="1:10" x14ac:dyDescent="0.35">
      <c r="A2" t="s">
        <v>1</v>
      </c>
    </row>
    <row r="4" spans="1:10" x14ac:dyDescent="0.35">
      <c r="A4" s="2" t="s">
        <v>2</v>
      </c>
      <c r="B4" s="3" t="s">
        <v>3</v>
      </c>
      <c r="C4" s="4" t="s">
        <v>4</v>
      </c>
      <c r="D4" s="5" t="s">
        <v>5</v>
      </c>
      <c r="E4" s="6" t="s">
        <v>6</v>
      </c>
      <c r="F4" s="7" t="s">
        <v>7</v>
      </c>
      <c r="G4" s="8" t="s">
        <v>8</v>
      </c>
      <c r="H4" s="9" t="s">
        <v>9</v>
      </c>
      <c r="I4" s="10" t="s">
        <v>10</v>
      </c>
      <c r="J4" s="11" t="s">
        <v>11</v>
      </c>
    </row>
    <row r="5" spans="1:10" x14ac:dyDescent="0.35">
      <c r="A5" t="s">
        <v>12</v>
      </c>
      <c r="B5" t="s">
        <v>13</v>
      </c>
      <c r="C5" s="12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</row>
  </sheetData>
  <hyperlinks>
    <hyperlink ref="A1" r:id="rId1" xr:uid="{00000000-0004-0000-0000-000000000000}"/>
    <hyperlink ref="C5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topLeftCell="A14" workbookViewId="0">
      <selection activeCell="C3" sqref="C3:C30"/>
    </sheetView>
  </sheetViews>
  <sheetFormatPr baseColWidth="10" defaultColWidth="8.7265625" defaultRowHeight="14.5" x14ac:dyDescent="0.35"/>
  <sheetData>
    <row r="1" spans="1:15" x14ac:dyDescent="0.35">
      <c r="A1" s="13" t="s">
        <v>22</v>
      </c>
      <c r="B1" s="14" t="s">
        <v>23</v>
      </c>
      <c r="C1" s="15" t="s">
        <v>24</v>
      </c>
      <c r="D1" s="16" t="s">
        <v>25</v>
      </c>
      <c r="E1" s="17" t="s">
        <v>26</v>
      </c>
      <c r="F1" s="18" t="s">
        <v>3</v>
      </c>
      <c r="G1" s="19" t="s">
        <v>2</v>
      </c>
      <c r="H1" s="20" t="s">
        <v>6</v>
      </c>
      <c r="I1" s="21" t="s">
        <v>27</v>
      </c>
      <c r="J1" s="22" t="s">
        <v>28</v>
      </c>
      <c r="K1" s="23" t="s">
        <v>29</v>
      </c>
      <c r="L1" s="24" t="s">
        <v>30</v>
      </c>
      <c r="M1" s="25" t="s">
        <v>31</v>
      </c>
      <c r="N1" s="26" t="s">
        <v>32</v>
      </c>
      <c r="O1" s="27" t="s">
        <v>33</v>
      </c>
    </row>
    <row r="2" spans="1:15" x14ac:dyDescent="0.35">
      <c r="A2" t="s">
        <v>34</v>
      </c>
      <c r="B2" t="s">
        <v>35</v>
      </c>
      <c r="C2">
        <v>21852.720000000001</v>
      </c>
      <c r="D2" t="s">
        <v>36</v>
      </c>
      <c r="E2" t="s">
        <v>12</v>
      </c>
      <c r="F2" t="s">
        <v>13</v>
      </c>
      <c r="G2" t="s">
        <v>12</v>
      </c>
      <c r="H2" t="s">
        <v>36</v>
      </c>
      <c r="I2" t="s">
        <v>16</v>
      </c>
      <c r="J2" t="s">
        <v>37</v>
      </c>
      <c r="K2" t="s">
        <v>15</v>
      </c>
      <c r="L2" t="s">
        <v>38</v>
      </c>
      <c r="M2" t="s">
        <v>39</v>
      </c>
      <c r="N2" t="s">
        <v>36</v>
      </c>
      <c r="O2" t="s">
        <v>40</v>
      </c>
    </row>
    <row r="3" spans="1:15" x14ac:dyDescent="0.35">
      <c r="A3" t="s">
        <v>41</v>
      </c>
      <c r="B3" t="s">
        <v>42</v>
      </c>
      <c r="C3">
        <v>24758</v>
      </c>
      <c r="D3" t="s">
        <v>36</v>
      </c>
      <c r="E3" t="s">
        <v>43</v>
      </c>
      <c r="F3" t="s">
        <v>13</v>
      </c>
      <c r="G3" t="s">
        <v>12</v>
      </c>
      <c r="H3" t="s">
        <v>36</v>
      </c>
      <c r="I3" t="s">
        <v>16</v>
      </c>
      <c r="J3" t="s">
        <v>37</v>
      </c>
      <c r="K3" t="s">
        <v>15</v>
      </c>
      <c r="L3" t="s">
        <v>38</v>
      </c>
      <c r="M3" t="s">
        <v>39</v>
      </c>
      <c r="N3" t="s">
        <v>36</v>
      </c>
      <c r="O3" t="s">
        <v>40</v>
      </c>
    </row>
    <row r="4" spans="1:15" x14ac:dyDescent="0.35">
      <c r="A4" t="s">
        <v>44</v>
      </c>
      <c r="B4" t="s">
        <v>45</v>
      </c>
      <c r="C4">
        <v>25028</v>
      </c>
      <c r="D4" t="s">
        <v>36</v>
      </c>
      <c r="E4" t="s">
        <v>12</v>
      </c>
      <c r="F4" t="s">
        <v>13</v>
      </c>
      <c r="G4" t="s">
        <v>12</v>
      </c>
      <c r="H4" t="s">
        <v>36</v>
      </c>
      <c r="I4" t="s">
        <v>16</v>
      </c>
      <c r="J4" t="s">
        <v>37</v>
      </c>
      <c r="K4" t="s">
        <v>15</v>
      </c>
      <c r="L4" t="s">
        <v>38</v>
      </c>
      <c r="M4" t="s">
        <v>39</v>
      </c>
      <c r="N4" t="s">
        <v>36</v>
      </c>
      <c r="O4" t="s">
        <v>40</v>
      </c>
    </row>
    <row r="5" spans="1:15" x14ac:dyDescent="0.35">
      <c r="A5" t="s">
        <v>46</v>
      </c>
      <c r="B5" t="s">
        <v>47</v>
      </c>
      <c r="C5">
        <v>25293</v>
      </c>
      <c r="D5" t="s">
        <v>36</v>
      </c>
      <c r="E5" t="s">
        <v>43</v>
      </c>
      <c r="F5" t="s">
        <v>13</v>
      </c>
      <c r="G5" t="s">
        <v>12</v>
      </c>
      <c r="H5" t="s">
        <v>36</v>
      </c>
      <c r="I5" t="s">
        <v>16</v>
      </c>
      <c r="J5" t="s">
        <v>37</v>
      </c>
      <c r="K5" t="s">
        <v>15</v>
      </c>
      <c r="L5" t="s">
        <v>38</v>
      </c>
      <c r="M5" t="s">
        <v>39</v>
      </c>
      <c r="N5" t="s">
        <v>36</v>
      </c>
      <c r="O5" t="s">
        <v>40</v>
      </c>
    </row>
    <row r="6" spans="1:15" x14ac:dyDescent="0.35">
      <c r="A6" t="s">
        <v>48</v>
      </c>
      <c r="B6" t="s">
        <v>49</v>
      </c>
      <c r="C6">
        <v>25551</v>
      </c>
      <c r="D6" t="s">
        <v>36</v>
      </c>
      <c r="E6" t="s">
        <v>43</v>
      </c>
      <c r="F6" t="s">
        <v>13</v>
      </c>
      <c r="G6" t="s">
        <v>12</v>
      </c>
      <c r="H6" t="s">
        <v>36</v>
      </c>
      <c r="I6" t="s">
        <v>16</v>
      </c>
      <c r="J6" t="s">
        <v>37</v>
      </c>
      <c r="K6" t="s">
        <v>15</v>
      </c>
      <c r="L6" t="s">
        <v>38</v>
      </c>
      <c r="M6" t="s">
        <v>39</v>
      </c>
      <c r="N6" t="s">
        <v>36</v>
      </c>
      <c r="O6" t="s">
        <v>40</v>
      </c>
    </row>
    <row r="7" spans="1:15" x14ac:dyDescent="0.35">
      <c r="A7" t="s">
        <v>50</v>
      </c>
      <c r="B7" t="s">
        <v>51</v>
      </c>
      <c r="C7">
        <v>25819</v>
      </c>
      <c r="D7" t="s">
        <v>36</v>
      </c>
      <c r="E7" t="s">
        <v>43</v>
      </c>
      <c r="F7" t="s">
        <v>13</v>
      </c>
      <c r="G7" t="s">
        <v>12</v>
      </c>
      <c r="H7" t="s">
        <v>36</v>
      </c>
      <c r="I7" t="s">
        <v>16</v>
      </c>
      <c r="J7" t="s">
        <v>37</v>
      </c>
      <c r="K7" t="s">
        <v>15</v>
      </c>
      <c r="L7" t="s">
        <v>38</v>
      </c>
      <c r="M7" t="s">
        <v>39</v>
      </c>
      <c r="N7" t="s">
        <v>36</v>
      </c>
      <c r="O7" t="s">
        <v>40</v>
      </c>
    </row>
    <row r="8" spans="1:15" x14ac:dyDescent="0.35">
      <c r="A8" t="s">
        <v>52</v>
      </c>
      <c r="B8" t="s">
        <v>53</v>
      </c>
      <c r="C8">
        <v>26071</v>
      </c>
      <c r="D8" t="s">
        <v>36</v>
      </c>
      <c r="E8" t="s">
        <v>43</v>
      </c>
      <c r="F8" t="s">
        <v>13</v>
      </c>
      <c r="G8" t="s">
        <v>12</v>
      </c>
      <c r="H8" t="s">
        <v>36</v>
      </c>
      <c r="I8" t="s">
        <v>16</v>
      </c>
      <c r="J8" t="s">
        <v>37</v>
      </c>
      <c r="K8" t="s">
        <v>15</v>
      </c>
      <c r="L8" t="s">
        <v>38</v>
      </c>
      <c r="M8" t="s">
        <v>39</v>
      </c>
      <c r="N8" t="s">
        <v>36</v>
      </c>
      <c r="O8" t="s">
        <v>40</v>
      </c>
    </row>
    <row r="9" spans="1:15" x14ac:dyDescent="0.35">
      <c r="A9" t="s">
        <v>54</v>
      </c>
      <c r="B9" t="s">
        <v>55</v>
      </c>
      <c r="C9">
        <v>26305</v>
      </c>
      <c r="D9" t="s">
        <v>36</v>
      </c>
      <c r="E9" t="s">
        <v>43</v>
      </c>
      <c r="F9" t="s">
        <v>13</v>
      </c>
      <c r="G9" t="s">
        <v>12</v>
      </c>
      <c r="H9" t="s">
        <v>36</v>
      </c>
      <c r="I9" t="s">
        <v>16</v>
      </c>
      <c r="J9" t="s">
        <v>37</v>
      </c>
      <c r="K9" t="s">
        <v>15</v>
      </c>
      <c r="L9" t="s">
        <v>38</v>
      </c>
      <c r="M9" t="s">
        <v>39</v>
      </c>
      <c r="N9" t="s">
        <v>36</v>
      </c>
      <c r="O9" t="s">
        <v>40</v>
      </c>
    </row>
    <row r="10" spans="1:15" x14ac:dyDescent="0.35">
      <c r="A10" t="s">
        <v>56</v>
      </c>
      <c r="B10" t="s">
        <v>57</v>
      </c>
      <c r="C10">
        <v>26517</v>
      </c>
      <c r="D10" t="s">
        <v>36</v>
      </c>
      <c r="E10" t="s">
        <v>43</v>
      </c>
      <c r="F10" t="s">
        <v>13</v>
      </c>
      <c r="G10" t="s">
        <v>12</v>
      </c>
      <c r="H10" t="s">
        <v>36</v>
      </c>
      <c r="I10" t="s">
        <v>16</v>
      </c>
      <c r="J10" t="s">
        <v>37</v>
      </c>
      <c r="K10" t="s">
        <v>15</v>
      </c>
      <c r="L10" t="s">
        <v>38</v>
      </c>
      <c r="M10" t="s">
        <v>39</v>
      </c>
      <c r="N10" t="s">
        <v>36</v>
      </c>
      <c r="O10" t="s">
        <v>40</v>
      </c>
    </row>
    <row r="11" spans="1:15" x14ac:dyDescent="0.35">
      <c r="A11" t="s">
        <v>58</v>
      </c>
      <c r="B11" t="s">
        <v>59</v>
      </c>
      <c r="C11">
        <v>26708</v>
      </c>
      <c r="D11" t="s">
        <v>36</v>
      </c>
      <c r="E11" t="s">
        <v>43</v>
      </c>
      <c r="F11" t="s">
        <v>13</v>
      </c>
      <c r="G11" t="s">
        <v>12</v>
      </c>
      <c r="H11" t="s">
        <v>36</v>
      </c>
      <c r="I11" t="s">
        <v>16</v>
      </c>
      <c r="J11" t="s">
        <v>37</v>
      </c>
      <c r="K11" t="s">
        <v>15</v>
      </c>
      <c r="L11" t="s">
        <v>38</v>
      </c>
      <c r="M11" t="s">
        <v>39</v>
      </c>
      <c r="N11" t="s">
        <v>36</v>
      </c>
      <c r="O11" t="s">
        <v>40</v>
      </c>
    </row>
    <row r="12" spans="1:15" x14ac:dyDescent="0.35">
      <c r="A12" t="s">
        <v>60</v>
      </c>
      <c r="B12" t="s">
        <v>61</v>
      </c>
      <c r="C12">
        <v>26891</v>
      </c>
      <c r="D12" t="s">
        <v>36</v>
      </c>
      <c r="E12" t="s">
        <v>43</v>
      </c>
      <c r="F12" t="s">
        <v>13</v>
      </c>
      <c r="G12" t="s">
        <v>12</v>
      </c>
      <c r="H12" t="s">
        <v>36</v>
      </c>
      <c r="I12" t="s">
        <v>16</v>
      </c>
      <c r="J12" t="s">
        <v>37</v>
      </c>
      <c r="K12" t="s">
        <v>15</v>
      </c>
      <c r="L12" t="s">
        <v>38</v>
      </c>
      <c r="M12" t="s">
        <v>39</v>
      </c>
      <c r="N12" t="s">
        <v>36</v>
      </c>
      <c r="O12" t="s">
        <v>40</v>
      </c>
    </row>
    <row r="13" spans="1:15" x14ac:dyDescent="0.35">
      <c r="A13" t="s">
        <v>62</v>
      </c>
      <c r="B13" t="s">
        <v>63</v>
      </c>
      <c r="C13">
        <v>27080</v>
      </c>
      <c r="D13" t="s">
        <v>36</v>
      </c>
      <c r="E13" t="s">
        <v>43</v>
      </c>
      <c r="F13" t="s">
        <v>13</v>
      </c>
      <c r="G13" t="s">
        <v>12</v>
      </c>
      <c r="H13" t="s">
        <v>36</v>
      </c>
      <c r="I13" t="s">
        <v>16</v>
      </c>
      <c r="J13" t="s">
        <v>37</v>
      </c>
      <c r="K13" t="s">
        <v>15</v>
      </c>
      <c r="L13" t="s">
        <v>38</v>
      </c>
      <c r="M13" t="s">
        <v>39</v>
      </c>
      <c r="N13" t="s">
        <v>36</v>
      </c>
      <c r="O13" t="s">
        <v>40</v>
      </c>
    </row>
    <row r="14" spans="1:15" x14ac:dyDescent="0.35">
      <c r="A14" t="s">
        <v>64</v>
      </c>
      <c r="B14" t="s">
        <v>65</v>
      </c>
      <c r="C14">
        <v>27292</v>
      </c>
      <c r="D14" t="s">
        <v>36</v>
      </c>
      <c r="E14" t="s">
        <v>12</v>
      </c>
      <c r="F14" t="s">
        <v>13</v>
      </c>
      <c r="G14" t="s">
        <v>12</v>
      </c>
      <c r="H14" t="s">
        <v>36</v>
      </c>
      <c r="I14" t="s">
        <v>16</v>
      </c>
      <c r="J14" t="s">
        <v>37</v>
      </c>
      <c r="K14" t="s">
        <v>15</v>
      </c>
      <c r="L14" t="s">
        <v>38</v>
      </c>
      <c r="M14" t="s">
        <v>39</v>
      </c>
      <c r="N14" t="s">
        <v>36</v>
      </c>
      <c r="O14" t="s">
        <v>40</v>
      </c>
    </row>
    <row r="15" spans="1:15" x14ac:dyDescent="0.35">
      <c r="A15" t="s">
        <v>66</v>
      </c>
      <c r="B15" t="s">
        <v>67</v>
      </c>
      <c r="C15">
        <v>27473</v>
      </c>
      <c r="D15" t="s">
        <v>36</v>
      </c>
      <c r="E15" t="s">
        <v>43</v>
      </c>
      <c r="F15" t="s">
        <v>13</v>
      </c>
      <c r="G15" t="s">
        <v>12</v>
      </c>
      <c r="H15" t="s">
        <v>36</v>
      </c>
      <c r="I15" t="s">
        <v>16</v>
      </c>
      <c r="J15" t="s">
        <v>37</v>
      </c>
      <c r="K15" t="s">
        <v>15</v>
      </c>
      <c r="L15" t="s">
        <v>38</v>
      </c>
      <c r="M15" t="s">
        <v>39</v>
      </c>
      <c r="N15" t="s">
        <v>36</v>
      </c>
      <c r="O15" t="s">
        <v>40</v>
      </c>
    </row>
    <row r="16" spans="1:15" x14ac:dyDescent="0.35">
      <c r="A16" t="s">
        <v>68</v>
      </c>
      <c r="B16" t="s">
        <v>69</v>
      </c>
      <c r="C16">
        <v>27661</v>
      </c>
      <c r="D16" t="s">
        <v>36</v>
      </c>
      <c r="E16" t="s">
        <v>43</v>
      </c>
      <c r="F16" t="s">
        <v>13</v>
      </c>
      <c r="G16" t="s">
        <v>12</v>
      </c>
      <c r="H16" t="s">
        <v>36</v>
      </c>
      <c r="I16" t="s">
        <v>16</v>
      </c>
      <c r="J16" t="s">
        <v>37</v>
      </c>
      <c r="K16" t="s">
        <v>15</v>
      </c>
      <c r="L16" t="s">
        <v>38</v>
      </c>
      <c r="M16" t="s">
        <v>39</v>
      </c>
      <c r="N16" t="s">
        <v>36</v>
      </c>
      <c r="O16" t="s">
        <v>40</v>
      </c>
    </row>
    <row r="17" spans="1:15" x14ac:dyDescent="0.35">
      <c r="A17" t="s">
        <v>70</v>
      </c>
      <c r="B17" t="s">
        <v>71</v>
      </c>
      <c r="C17">
        <v>27869</v>
      </c>
      <c r="D17" t="s">
        <v>36</v>
      </c>
      <c r="E17" t="s">
        <v>12</v>
      </c>
      <c r="F17" t="s">
        <v>13</v>
      </c>
      <c r="G17" t="s">
        <v>12</v>
      </c>
      <c r="H17" t="s">
        <v>36</v>
      </c>
      <c r="I17" t="s">
        <v>16</v>
      </c>
      <c r="J17" t="s">
        <v>37</v>
      </c>
      <c r="K17" t="s">
        <v>15</v>
      </c>
      <c r="L17" t="s">
        <v>38</v>
      </c>
      <c r="M17" t="s">
        <v>39</v>
      </c>
      <c r="N17" t="s">
        <v>36</v>
      </c>
      <c r="O17" t="s">
        <v>40</v>
      </c>
    </row>
    <row r="18" spans="1:15" x14ac:dyDescent="0.35">
      <c r="A18" t="s">
        <v>72</v>
      </c>
      <c r="B18" t="s">
        <v>73</v>
      </c>
      <c r="C18">
        <v>28095</v>
      </c>
      <c r="D18" t="s">
        <v>36</v>
      </c>
      <c r="E18" t="s">
        <v>12</v>
      </c>
      <c r="F18" t="s">
        <v>13</v>
      </c>
      <c r="G18" t="s">
        <v>12</v>
      </c>
      <c r="H18" t="s">
        <v>36</v>
      </c>
      <c r="I18" t="s">
        <v>16</v>
      </c>
      <c r="J18" t="s">
        <v>37</v>
      </c>
      <c r="K18" t="s">
        <v>15</v>
      </c>
      <c r="L18" t="s">
        <v>38</v>
      </c>
      <c r="M18" t="s">
        <v>39</v>
      </c>
      <c r="N18" t="s">
        <v>36</v>
      </c>
      <c r="O18" t="s">
        <v>40</v>
      </c>
    </row>
    <row r="19" spans="1:15" x14ac:dyDescent="0.35">
      <c r="A19" t="s">
        <v>74</v>
      </c>
      <c r="B19" t="s">
        <v>75</v>
      </c>
      <c r="C19">
        <v>28344</v>
      </c>
      <c r="D19" t="s">
        <v>36</v>
      </c>
      <c r="E19" t="s">
        <v>12</v>
      </c>
      <c r="F19" t="s">
        <v>13</v>
      </c>
      <c r="G19" t="s">
        <v>12</v>
      </c>
      <c r="H19" t="s">
        <v>36</v>
      </c>
      <c r="I19" t="s">
        <v>16</v>
      </c>
      <c r="J19" t="s">
        <v>37</v>
      </c>
      <c r="K19" t="s">
        <v>15</v>
      </c>
      <c r="L19" t="s">
        <v>38</v>
      </c>
      <c r="M19" t="s">
        <v>39</v>
      </c>
      <c r="N19" t="s">
        <v>36</v>
      </c>
      <c r="O19" t="s">
        <v>40</v>
      </c>
    </row>
    <row r="20" spans="1:15" x14ac:dyDescent="0.35">
      <c r="A20" t="s">
        <v>76</v>
      </c>
      <c r="B20" t="s">
        <v>77</v>
      </c>
      <c r="C20">
        <v>28597</v>
      </c>
      <c r="D20" t="s">
        <v>36</v>
      </c>
      <c r="E20" t="s">
        <v>12</v>
      </c>
      <c r="F20" t="s">
        <v>13</v>
      </c>
      <c r="G20" t="s">
        <v>12</v>
      </c>
      <c r="H20" t="s">
        <v>36</v>
      </c>
      <c r="I20" t="s">
        <v>16</v>
      </c>
      <c r="J20" t="s">
        <v>37</v>
      </c>
      <c r="K20" t="s">
        <v>15</v>
      </c>
      <c r="L20" t="s">
        <v>38</v>
      </c>
      <c r="M20" t="s">
        <v>39</v>
      </c>
      <c r="N20" t="s">
        <v>36</v>
      </c>
      <c r="O20" t="s">
        <v>40</v>
      </c>
    </row>
    <row r="21" spans="1:15" x14ac:dyDescent="0.35">
      <c r="A21" t="s">
        <v>78</v>
      </c>
      <c r="B21" t="s">
        <v>79</v>
      </c>
      <c r="C21">
        <v>31997.85</v>
      </c>
      <c r="D21" t="s">
        <v>36</v>
      </c>
      <c r="E21" t="s">
        <v>12</v>
      </c>
      <c r="F21" t="s">
        <v>13</v>
      </c>
      <c r="G21" t="s">
        <v>12</v>
      </c>
      <c r="H21" t="s">
        <v>36</v>
      </c>
      <c r="I21" t="s">
        <v>16</v>
      </c>
      <c r="J21" t="s">
        <v>37</v>
      </c>
      <c r="K21" t="s">
        <v>15</v>
      </c>
      <c r="L21" t="s">
        <v>38</v>
      </c>
      <c r="M21" t="s">
        <v>39</v>
      </c>
      <c r="N21" t="s">
        <v>36</v>
      </c>
      <c r="O21" t="s">
        <v>40</v>
      </c>
    </row>
    <row r="22" spans="1:15" x14ac:dyDescent="0.35">
      <c r="A22" t="s">
        <v>80</v>
      </c>
      <c r="B22" t="s">
        <v>81</v>
      </c>
      <c r="C22">
        <v>32484.07</v>
      </c>
      <c r="D22" t="s">
        <v>36</v>
      </c>
      <c r="E22" t="s">
        <v>12</v>
      </c>
      <c r="F22" t="s">
        <v>13</v>
      </c>
      <c r="G22" t="s">
        <v>12</v>
      </c>
      <c r="H22" t="s">
        <v>36</v>
      </c>
      <c r="I22" t="s">
        <v>16</v>
      </c>
      <c r="J22" t="s">
        <v>37</v>
      </c>
      <c r="K22" t="s">
        <v>15</v>
      </c>
      <c r="L22" t="s">
        <v>38</v>
      </c>
      <c r="M22" t="s">
        <v>39</v>
      </c>
      <c r="N22" t="s">
        <v>36</v>
      </c>
      <c r="O22" t="s">
        <v>40</v>
      </c>
    </row>
    <row r="23" spans="1:15" x14ac:dyDescent="0.35">
      <c r="A23" t="s">
        <v>82</v>
      </c>
      <c r="B23" t="s">
        <v>83</v>
      </c>
      <c r="C23">
        <v>32905.360000000001</v>
      </c>
      <c r="D23" t="s">
        <v>36</v>
      </c>
      <c r="E23" t="s">
        <v>12</v>
      </c>
      <c r="F23" t="s">
        <v>13</v>
      </c>
      <c r="G23" t="s">
        <v>12</v>
      </c>
      <c r="H23" t="s">
        <v>36</v>
      </c>
      <c r="I23" t="s">
        <v>16</v>
      </c>
      <c r="J23" t="s">
        <v>37</v>
      </c>
      <c r="K23" t="s">
        <v>15</v>
      </c>
      <c r="L23" t="s">
        <v>38</v>
      </c>
      <c r="M23" t="s">
        <v>39</v>
      </c>
      <c r="N23" t="s">
        <v>36</v>
      </c>
      <c r="O23" t="s">
        <v>40</v>
      </c>
    </row>
    <row r="24" spans="1:15" x14ac:dyDescent="0.35">
      <c r="A24" t="s">
        <v>84</v>
      </c>
      <c r="B24" t="s">
        <v>85</v>
      </c>
      <c r="C24">
        <v>33429.4</v>
      </c>
      <c r="D24" t="s">
        <v>36</v>
      </c>
      <c r="E24" t="s">
        <v>12</v>
      </c>
      <c r="F24" t="s">
        <v>13</v>
      </c>
      <c r="G24" t="s">
        <v>12</v>
      </c>
      <c r="H24" t="s">
        <v>36</v>
      </c>
      <c r="I24" t="s">
        <v>16</v>
      </c>
      <c r="J24" t="s">
        <v>37</v>
      </c>
      <c r="K24" t="s">
        <v>15</v>
      </c>
      <c r="L24" t="s">
        <v>38</v>
      </c>
      <c r="M24" t="s">
        <v>39</v>
      </c>
      <c r="N24" t="s">
        <v>36</v>
      </c>
      <c r="O24" t="s">
        <v>40</v>
      </c>
    </row>
    <row r="25" spans="1:15" x14ac:dyDescent="0.35">
      <c r="A25" t="s">
        <v>86</v>
      </c>
      <c r="B25" t="s">
        <v>87</v>
      </c>
      <c r="C25">
        <v>34435.199999999997</v>
      </c>
      <c r="D25" t="s">
        <v>36</v>
      </c>
      <c r="E25" t="s">
        <v>12</v>
      </c>
      <c r="F25" t="s">
        <v>13</v>
      </c>
      <c r="G25" t="s">
        <v>12</v>
      </c>
      <c r="H25" t="s">
        <v>36</v>
      </c>
      <c r="I25" t="s">
        <v>16</v>
      </c>
      <c r="J25" t="s">
        <v>37</v>
      </c>
      <c r="K25" t="s">
        <v>15</v>
      </c>
      <c r="L25" t="s">
        <v>38</v>
      </c>
      <c r="M25" t="s">
        <v>39</v>
      </c>
      <c r="N25" t="s">
        <v>36</v>
      </c>
      <c r="O25" t="s">
        <v>40</v>
      </c>
    </row>
    <row r="26" spans="1:15" x14ac:dyDescent="0.35">
      <c r="A26" t="s">
        <v>88</v>
      </c>
      <c r="B26" t="s">
        <v>89</v>
      </c>
      <c r="C26">
        <v>34608.92</v>
      </c>
      <c r="D26" t="s">
        <v>36</v>
      </c>
      <c r="E26" t="s">
        <v>12</v>
      </c>
      <c r="F26" t="s">
        <v>13</v>
      </c>
      <c r="G26" t="s">
        <v>12</v>
      </c>
      <c r="H26" t="s">
        <v>36</v>
      </c>
      <c r="I26" t="s">
        <v>16</v>
      </c>
      <c r="J26" t="s">
        <v>37</v>
      </c>
      <c r="K26" t="s">
        <v>15</v>
      </c>
      <c r="L26" t="s">
        <v>38</v>
      </c>
      <c r="M26" t="s">
        <v>39</v>
      </c>
      <c r="N26" t="s">
        <v>36</v>
      </c>
      <c r="O26" t="s">
        <v>40</v>
      </c>
    </row>
    <row r="27" spans="1:15" x14ac:dyDescent="0.35">
      <c r="A27" t="s">
        <v>90</v>
      </c>
      <c r="B27" t="s">
        <v>91</v>
      </c>
      <c r="C27">
        <v>34721.97</v>
      </c>
      <c r="D27" t="s">
        <v>36</v>
      </c>
      <c r="E27" t="s">
        <v>12</v>
      </c>
      <c r="F27" t="s">
        <v>13</v>
      </c>
      <c r="G27" t="s">
        <v>12</v>
      </c>
      <c r="H27" t="s">
        <v>36</v>
      </c>
      <c r="I27" t="s">
        <v>16</v>
      </c>
      <c r="J27" t="s">
        <v>37</v>
      </c>
      <c r="K27" t="s">
        <v>15</v>
      </c>
      <c r="L27" t="s">
        <v>38</v>
      </c>
      <c r="M27" t="s">
        <v>39</v>
      </c>
      <c r="N27" t="s">
        <v>36</v>
      </c>
      <c r="O27" t="s">
        <v>40</v>
      </c>
    </row>
    <row r="28" spans="1:15" x14ac:dyDescent="0.35">
      <c r="A28" t="s">
        <v>92</v>
      </c>
      <c r="B28" t="s">
        <v>93</v>
      </c>
      <c r="C28">
        <v>34802.160000000003</v>
      </c>
      <c r="D28" t="s">
        <v>36</v>
      </c>
      <c r="E28" t="s">
        <v>12</v>
      </c>
      <c r="F28" t="s">
        <v>13</v>
      </c>
      <c r="G28" t="s">
        <v>12</v>
      </c>
      <c r="H28" t="s">
        <v>36</v>
      </c>
      <c r="I28" t="s">
        <v>16</v>
      </c>
      <c r="J28" t="s">
        <v>37</v>
      </c>
      <c r="K28" t="s">
        <v>15</v>
      </c>
      <c r="L28" t="s">
        <v>38</v>
      </c>
      <c r="M28" t="s">
        <v>39</v>
      </c>
      <c r="N28" t="s">
        <v>36</v>
      </c>
      <c r="O28" t="s">
        <v>40</v>
      </c>
    </row>
    <row r="29" spans="1:15" x14ac:dyDescent="0.35">
      <c r="A29" t="s">
        <v>94</v>
      </c>
      <c r="B29" t="s">
        <v>95</v>
      </c>
      <c r="C29">
        <v>34882.370000000003</v>
      </c>
      <c r="D29" t="s">
        <v>36</v>
      </c>
      <c r="E29" t="s">
        <v>12</v>
      </c>
      <c r="F29" t="s">
        <v>13</v>
      </c>
      <c r="G29" t="s">
        <v>12</v>
      </c>
      <c r="H29" t="s">
        <v>36</v>
      </c>
      <c r="I29" t="s">
        <v>16</v>
      </c>
      <c r="J29" t="s">
        <v>37</v>
      </c>
      <c r="K29" t="s">
        <v>15</v>
      </c>
      <c r="L29" t="s">
        <v>38</v>
      </c>
      <c r="M29" t="s">
        <v>39</v>
      </c>
      <c r="N29" t="s">
        <v>36</v>
      </c>
      <c r="O29" t="s">
        <v>40</v>
      </c>
    </row>
    <row r="30" spans="1:15" x14ac:dyDescent="0.35">
      <c r="A30" t="s">
        <v>96</v>
      </c>
      <c r="B30" t="s">
        <v>97</v>
      </c>
      <c r="C30">
        <v>34996.269999999997</v>
      </c>
      <c r="D30" t="s">
        <v>36</v>
      </c>
      <c r="E30" t="s">
        <v>12</v>
      </c>
      <c r="F30" t="s">
        <v>13</v>
      </c>
      <c r="G30" t="s">
        <v>12</v>
      </c>
      <c r="H30" t="s">
        <v>36</v>
      </c>
      <c r="I30" t="s">
        <v>16</v>
      </c>
      <c r="J30" t="s">
        <v>37</v>
      </c>
      <c r="K30" t="s">
        <v>15</v>
      </c>
      <c r="L30" t="s">
        <v>38</v>
      </c>
      <c r="M30" t="s">
        <v>39</v>
      </c>
      <c r="N30" t="s">
        <v>36</v>
      </c>
      <c r="O3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E2CF-A069-4480-B02B-4E4583D508B6}">
  <dimension ref="B1:H222"/>
  <sheetViews>
    <sheetView tabSelected="1" topLeftCell="A206" workbookViewId="0">
      <selection activeCell="H3" sqref="H3:H222"/>
    </sheetView>
  </sheetViews>
  <sheetFormatPr baseColWidth="10" defaultRowHeight="14.5" x14ac:dyDescent="0.35"/>
  <cols>
    <col min="3" max="3" width="13.36328125" bestFit="1" customWidth="1"/>
    <col min="259" max="259" width="13.36328125" bestFit="1" customWidth="1"/>
    <col min="515" max="515" width="13.36328125" bestFit="1" customWidth="1"/>
    <col min="771" max="771" width="13.36328125" bestFit="1" customWidth="1"/>
    <col min="1027" max="1027" width="13.36328125" bestFit="1" customWidth="1"/>
    <col min="1283" max="1283" width="13.36328125" bestFit="1" customWidth="1"/>
    <col min="1539" max="1539" width="13.36328125" bestFit="1" customWidth="1"/>
    <col min="1795" max="1795" width="13.36328125" bestFit="1" customWidth="1"/>
    <col min="2051" max="2051" width="13.36328125" bestFit="1" customWidth="1"/>
    <col min="2307" max="2307" width="13.36328125" bestFit="1" customWidth="1"/>
    <col min="2563" max="2563" width="13.36328125" bestFit="1" customWidth="1"/>
    <col min="2819" max="2819" width="13.36328125" bestFit="1" customWidth="1"/>
    <col min="3075" max="3075" width="13.36328125" bestFit="1" customWidth="1"/>
    <col min="3331" max="3331" width="13.36328125" bestFit="1" customWidth="1"/>
    <col min="3587" max="3587" width="13.36328125" bestFit="1" customWidth="1"/>
    <col min="3843" max="3843" width="13.36328125" bestFit="1" customWidth="1"/>
    <col min="4099" max="4099" width="13.36328125" bestFit="1" customWidth="1"/>
    <col min="4355" max="4355" width="13.36328125" bestFit="1" customWidth="1"/>
    <col min="4611" max="4611" width="13.36328125" bestFit="1" customWidth="1"/>
    <col min="4867" max="4867" width="13.36328125" bestFit="1" customWidth="1"/>
    <col min="5123" max="5123" width="13.36328125" bestFit="1" customWidth="1"/>
    <col min="5379" max="5379" width="13.36328125" bestFit="1" customWidth="1"/>
    <col min="5635" max="5635" width="13.36328125" bestFit="1" customWidth="1"/>
    <col min="5891" max="5891" width="13.36328125" bestFit="1" customWidth="1"/>
    <col min="6147" max="6147" width="13.36328125" bestFit="1" customWidth="1"/>
    <col min="6403" max="6403" width="13.36328125" bestFit="1" customWidth="1"/>
    <col min="6659" max="6659" width="13.36328125" bestFit="1" customWidth="1"/>
    <col min="6915" max="6915" width="13.36328125" bestFit="1" customWidth="1"/>
    <col min="7171" max="7171" width="13.36328125" bestFit="1" customWidth="1"/>
    <col min="7427" max="7427" width="13.36328125" bestFit="1" customWidth="1"/>
    <col min="7683" max="7683" width="13.36328125" bestFit="1" customWidth="1"/>
    <col min="7939" max="7939" width="13.36328125" bestFit="1" customWidth="1"/>
    <col min="8195" max="8195" width="13.36328125" bestFit="1" customWidth="1"/>
    <col min="8451" max="8451" width="13.36328125" bestFit="1" customWidth="1"/>
    <col min="8707" max="8707" width="13.36328125" bestFit="1" customWidth="1"/>
    <col min="8963" max="8963" width="13.36328125" bestFit="1" customWidth="1"/>
    <col min="9219" max="9219" width="13.36328125" bestFit="1" customWidth="1"/>
    <col min="9475" max="9475" width="13.36328125" bestFit="1" customWidth="1"/>
    <col min="9731" max="9731" width="13.36328125" bestFit="1" customWidth="1"/>
    <col min="9987" max="9987" width="13.36328125" bestFit="1" customWidth="1"/>
    <col min="10243" max="10243" width="13.36328125" bestFit="1" customWidth="1"/>
    <col min="10499" max="10499" width="13.36328125" bestFit="1" customWidth="1"/>
    <col min="10755" max="10755" width="13.36328125" bestFit="1" customWidth="1"/>
    <col min="11011" max="11011" width="13.36328125" bestFit="1" customWidth="1"/>
    <col min="11267" max="11267" width="13.36328125" bestFit="1" customWidth="1"/>
    <col min="11523" max="11523" width="13.36328125" bestFit="1" customWidth="1"/>
    <col min="11779" max="11779" width="13.36328125" bestFit="1" customWidth="1"/>
    <col min="12035" max="12035" width="13.36328125" bestFit="1" customWidth="1"/>
    <col min="12291" max="12291" width="13.36328125" bestFit="1" customWidth="1"/>
    <col min="12547" max="12547" width="13.36328125" bestFit="1" customWidth="1"/>
    <col min="12803" max="12803" width="13.36328125" bestFit="1" customWidth="1"/>
    <col min="13059" max="13059" width="13.36328125" bestFit="1" customWidth="1"/>
    <col min="13315" max="13315" width="13.36328125" bestFit="1" customWidth="1"/>
    <col min="13571" max="13571" width="13.36328125" bestFit="1" customWidth="1"/>
    <col min="13827" max="13827" width="13.36328125" bestFit="1" customWidth="1"/>
    <col min="14083" max="14083" width="13.36328125" bestFit="1" customWidth="1"/>
    <col min="14339" max="14339" width="13.36328125" bestFit="1" customWidth="1"/>
    <col min="14595" max="14595" width="13.36328125" bestFit="1" customWidth="1"/>
    <col min="14851" max="14851" width="13.36328125" bestFit="1" customWidth="1"/>
    <col min="15107" max="15107" width="13.36328125" bestFit="1" customWidth="1"/>
    <col min="15363" max="15363" width="13.36328125" bestFit="1" customWidth="1"/>
    <col min="15619" max="15619" width="13.36328125" bestFit="1" customWidth="1"/>
    <col min="15875" max="15875" width="13.36328125" bestFit="1" customWidth="1"/>
    <col min="16131" max="16131" width="13.36328125" bestFit="1" customWidth="1"/>
  </cols>
  <sheetData>
    <row r="1" spans="2:8" x14ac:dyDescent="0.35">
      <c r="C1" t="s">
        <v>98</v>
      </c>
    </row>
    <row r="2" spans="2:8" x14ac:dyDescent="0.35">
      <c r="C2" t="s">
        <v>99</v>
      </c>
      <c r="D2" t="s">
        <v>100</v>
      </c>
    </row>
    <row r="3" spans="2:8" x14ac:dyDescent="0.35">
      <c r="B3">
        <v>1960</v>
      </c>
      <c r="D3" s="28">
        <f>C3/10^3</f>
        <v>0</v>
      </c>
      <c r="G3" s="29">
        <v>25569</v>
      </c>
      <c r="H3" s="28">
        <f>D13</f>
        <v>0</v>
      </c>
    </row>
    <row r="4" spans="2:8" x14ac:dyDescent="0.35">
      <c r="B4">
        <v>1961</v>
      </c>
      <c r="D4" s="28">
        <f t="shared" ref="D4:D67" si="0">C4/10^3</f>
        <v>0</v>
      </c>
      <c r="G4" s="29">
        <v>25659</v>
      </c>
      <c r="H4" s="28">
        <f>H3+(H7-H3)/3</f>
        <v>0</v>
      </c>
    </row>
    <row r="5" spans="2:8" x14ac:dyDescent="0.35">
      <c r="B5">
        <v>1962</v>
      </c>
      <c r="D5" s="28">
        <f t="shared" si="0"/>
        <v>0</v>
      </c>
      <c r="G5" s="29">
        <v>25750</v>
      </c>
      <c r="H5" s="28">
        <f>H3+(H7-H3)/2</f>
        <v>0</v>
      </c>
    </row>
    <row r="6" spans="2:8" x14ac:dyDescent="0.35">
      <c r="B6">
        <v>1963</v>
      </c>
      <c r="D6" s="28">
        <f t="shared" si="0"/>
        <v>0</v>
      </c>
      <c r="G6" s="29">
        <v>25842</v>
      </c>
      <c r="H6" s="28">
        <f>H3+(H7-H3)*2/3</f>
        <v>0</v>
      </c>
    </row>
    <row r="7" spans="2:8" x14ac:dyDescent="0.35">
      <c r="B7">
        <v>1964</v>
      </c>
      <c r="D7" s="28">
        <f t="shared" si="0"/>
        <v>0</v>
      </c>
      <c r="G7" s="29">
        <v>25934</v>
      </c>
      <c r="H7" s="28">
        <f>D14</f>
        <v>0</v>
      </c>
    </row>
    <row r="8" spans="2:8" x14ac:dyDescent="0.35">
      <c r="B8">
        <v>1965</v>
      </c>
      <c r="D8" s="28">
        <f t="shared" si="0"/>
        <v>0</v>
      </c>
      <c r="G8" s="29">
        <v>26024</v>
      </c>
      <c r="H8" s="28">
        <f>H7+(H11-H7)/3</f>
        <v>0</v>
      </c>
    </row>
    <row r="9" spans="2:8" x14ac:dyDescent="0.35">
      <c r="B9">
        <v>1966</v>
      </c>
      <c r="D9" s="28">
        <f t="shared" si="0"/>
        <v>0</v>
      </c>
      <c r="G9" s="29">
        <v>26115</v>
      </c>
      <c r="H9" s="28">
        <f>H7+(H11-H7)/2</f>
        <v>0</v>
      </c>
    </row>
    <row r="10" spans="2:8" x14ac:dyDescent="0.35">
      <c r="B10">
        <v>1967</v>
      </c>
      <c r="D10" s="28">
        <f t="shared" si="0"/>
        <v>0</v>
      </c>
      <c r="G10" s="29">
        <v>26207</v>
      </c>
      <c r="H10" s="28">
        <f>H7+(H11-H7)*2/3</f>
        <v>0</v>
      </c>
    </row>
    <row r="11" spans="2:8" x14ac:dyDescent="0.35">
      <c r="B11">
        <v>1968</v>
      </c>
      <c r="D11" s="28">
        <f t="shared" si="0"/>
        <v>0</v>
      </c>
      <c r="G11" s="29">
        <v>26299</v>
      </c>
      <c r="H11" s="28">
        <f>D15</f>
        <v>0</v>
      </c>
    </row>
    <row r="12" spans="2:8" x14ac:dyDescent="0.35">
      <c r="B12">
        <v>1969</v>
      </c>
      <c r="D12" s="28">
        <f t="shared" si="0"/>
        <v>0</v>
      </c>
      <c r="G12" s="29">
        <v>26390</v>
      </c>
      <c r="H12" s="28">
        <f>H11+(H15-H11)/3</f>
        <v>0</v>
      </c>
    </row>
    <row r="13" spans="2:8" x14ac:dyDescent="0.35">
      <c r="B13">
        <v>1970</v>
      </c>
      <c r="D13" s="28">
        <f t="shared" si="0"/>
        <v>0</v>
      </c>
      <c r="G13" s="29">
        <v>26481</v>
      </c>
      <c r="H13" s="28">
        <f>H11+(H15-H11)/2</f>
        <v>0</v>
      </c>
    </row>
    <row r="14" spans="2:8" x14ac:dyDescent="0.35">
      <c r="B14">
        <v>1971</v>
      </c>
      <c r="D14" s="28">
        <f t="shared" si="0"/>
        <v>0</v>
      </c>
      <c r="G14" s="29">
        <v>26573</v>
      </c>
      <c r="H14" s="28">
        <f>H11+(H15-H11)*2/3</f>
        <v>0</v>
      </c>
    </row>
    <row r="15" spans="2:8" x14ac:dyDescent="0.35">
      <c r="B15">
        <v>1972</v>
      </c>
      <c r="D15" s="28">
        <f t="shared" si="0"/>
        <v>0</v>
      </c>
      <c r="G15" s="29">
        <v>26665</v>
      </c>
      <c r="H15" s="28">
        <f>D16</f>
        <v>0</v>
      </c>
    </row>
    <row r="16" spans="2:8" x14ac:dyDescent="0.35">
      <c r="B16">
        <v>1973</v>
      </c>
      <c r="D16" s="28">
        <f t="shared" si="0"/>
        <v>0</v>
      </c>
      <c r="G16" s="29">
        <v>26755</v>
      </c>
      <c r="H16" s="28">
        <f>H15+(H19-H15)/3</f>
        <v>0</v>
      </c>
    </row>
    <row r="17" spans="2:8" x14ac:dyDescent="0.35">
      <c r="B17">
        <v>1974</v>
      </c>
      <c r="D17" s="28">
        <f t="shared" si="0"/>
        <v>0</v>
      </c>
      <c r="G17" s="29">
        <v>26846</v>
      </c>
      <c r="H17" s="28">
        <f>H15+(H19-H15)/2</f>
        <v>0</v>
      </c>
    </row>
    <row r="18" spans="2:8" x14ac:dyDescent="0.35">
      <c r="B18">
        <v>1975</v>
      </c>
      <c r="D18" s="28">
        <f t="shared" si="0"/>
        <v>0</v>
      </c>
      <c r="G18" s="29">
        <v>26938</v>
      </c>
      <c r="H18" s="28">
        <f>H15+(H19-H15)*2/3</f>
        <v>0</v>
      </c>
    </row>
    <row r="19" spans="2:8" x14ac:dyDescent="0.35">
      <c r="B19">
        <v>1976</v>
      </c>
      <c r="D19" s="28">
        <f t="shared" si="0"/>
        <v>0</v>
      </c>
      <c r="G19" s="29">
        <v>27030</v>
      </c>
      <c r="H19" s="28">
        <f>D17</f>
        <v>0</v>
      </c>
    </row>
    <row r="20" spans="2:8" x14ac:dyDescent="0.35">
      <c r="B20">
        <v>1977</v>
      </c>
      <c r="D20" s="28">
        <f t="shared" si="0"/>
        <v>0</v>
      </c>
      <c r="G20" s="29">
        <v>27120</v>
      </c>
      <c r="H20" s="28">
        <f>H19+(H23-H19)/3</f>
        <v>0</v>
      </c>
    </row>
    <row r="21" spans="2:8" x14ac:dyDescent="0.35">
      <c r="B21">
        <v>1978</v>
      </c>
      <c r="D21" s="28">
        <f t="shared" si="0"/>
        <v>0</v>
      </c>
      <c r="G21" s="29">
        <v>27211</v>
      </c>
      <c r="H21" s="28">
        <f>H19+(H23-H19)/2</f>
        <v>0</v>
      </c>
    </row>
    <row r="22" spans="2:8" x14ac:dyDescent="0.35">
      <c r="B22">
        <v>1979</v>
      </c>
      <c r="D22" s="28">
        <f t="shared" si="0"/>
        <v>0</v>
      </c>
      <c r="G22" s="29">
        <v>27303</v>
      </c>
      <c r="H22" s="28">
        <f>H19+(H23-H19)*2/3</f>
        <v>0</v>
      </c>
    </row>
    <row r="23" spans="2:8" x14ac:dyDescent="0.35">
      <c r="B23">
        <v>1980</v>
      </c>
      <c r="D23" s="28">
        <f t="shared" si="0"/>
        <v>0</v>
      </c>
      <c r="G23" s="29">
        <v>27395</v>
      </c>
      <c r="H23" s="28">
        <f>D18</f>
        <v>0</v>
      </c>
    </row>
    <row r="24" spans="2:8" x14ac:dyDescent="0.35">
      <c r="B24">
        <v>1981</v>
      </c>
      <c r="D24" s="28">
        <f t="shared" si="0"/>
        <v>0</v>
      </c>
      <c r="G24" s="29">
        <v>27485</v>
      </c>
      <c r="H24" s="28">
        <f>H23+(H27-H23)/3</f>
        <v>0</v>
      </c>
    </row>
    <row r="25" spans="2:8" x14ac:dyDescent="0.35">
      <c r="B25">
        <v>1982</v>
      </c>
      <c r="D25" s="28">
        <f t="shared" si="0"/>
        <v>0</v>
      </c>
      <c r="G25" s="29">
        <v>27576</v>
      </c>
      <c r="H25" s="28">
        <f>H23+(H27-H23)/2</f>
        <v>0</v>
      </c>
    </row>
    <row r="26" spans="2:8" x14ac:dyDescent="0.35">
      <c r="B26">
        <v>1983</v>
      </c>
      <c r="D26" s="28">
        <f t="shared" si="0"/>
        <v>0</v>
      </c>
      <c r="G26" s="29">
        <v>27668</v>
      </c>
      <c r="H26" s="28">
        <f>H23+(H27-H23)*2/3</f>
        <v>0</v>
      </c>
    </row>
    <row r="27" spans="2:8" x14ac:dyDescent="0.35">
      <c r="B27">
        <v>1984</v>
      </c>
      <c r="D27" s="28">
        <f t="shared" si="0"/>
        <v>0</v>
      </c>
      <c r="G27" s="29">
        <v>27760</v>
      </c>
      <c r="H27" s="28">
        <f>D19</f>
        <v>0</v>
      </c>
    </row>
    <row r="28" spans="2:8" x14ac:dyDescent="0.35">
      <c r="B28">
        <v>1985</v>
      </c>
      <c r="D28" s="28">
        <f t="shared" si="0"/>
        <v>0</v>
      </c>
      <c r="G28" s="29">
        <v>27851</v>
      </c>
      <c r="H28" s="28">
        <f>H27+(H31-H27)/3</f>
        <v>0</v>
      </c>
    </row>
    <row r="29" spans="2:8" x14ac:dyDescent="0.35">
      <c r="B29">
        <v>1986</v>
      </c>
      <c r="D29" s="28">
        <f t="shared" si="0"/>
        <v>0</v>
      </c>
      <c r="G29" s="29">
        <v>27942</v>
      </c>
      <c r="H29" s="28">
        <f>H27+(H31-H27)/2</f>
        <v>0</v>
      </c>
    </row>
    <row r="30" spans="2:8" x14ac:dyDescent="0.35">
      <c r="B30">
        <v>1987</v>
      </c>
      <c r="D30" s="28">
        <f t="shared" si="0"/>
        <v>0</v>
      </c>
      <c r="G30" s="29">
        <v>28034</v>
      </c>
      <c r="H30" s="28">
        <f>H27+(H31-H27)*2/3</f>
        <v>0</v>
      </c>
    </row>
    <row r="31" spans="2:8" x14ac:dyDescent="0.35">
      <c r="B31">
        <v>1988</v>
      </c>
      <c r="D31" s="28">
        <f t="shared" si="0"/>
        <v>0</v>
      </c>
      <c r="G31" s="29">
        <v>28126</v>
      </c>
      <c r="H31" s="28">
        <f>D20</f>
        <v>0</v>
      </c>
    </row>
    <row r="32" spans="2:8" x14ac:dyDescent="0.35">
      <c r="B32">
        <v>1989</v>
      </c>
      <c r="D32" s="28">
        <f t="shared" si="0"/>
        <v>0</v>
      </c>
      <c r="G32" s="29">
        <v>28216</v>
      </c>
      <c r="H32" s="28">
        <f>H31+(H35-H31)/3</f>
        <v>0</v>
      </c>
    </row>
    <row r="33" spans="2:8" x14ac:dyDescent="0.35">
      <c r="B33">
        <v>1990</v>
      </c>
      <c r="C33" s="30">
        <v>24758</v>
      </c>
      <c r="D33" s="28">
        <f t="shared" si="0"/>
        <v>24.757999999999999</v>
      </c>
      <c r="G33" s="29">
        <v>28307</v>
      </c>
      <c r="H33" s="28">
        <f>H31+(H35-H31)/2</f>
        <v>0</v>
      </c>
    </row>
    <row r="34" spans="2:8" x14ac:dyDescent="0.35">
      <c r="B34">
        <v>1991</v>
      </c>
      <c r="C34" s="30">
        <v>25028</v>
      </c>
      <c r="D34" s="28">
        <f t="shared" si="0"/>
        <v>25.027999999999999</v>
      </c>
      <c r="G34" s="29">
        <v>28399</v>
      </c>
      <c r="H34" s="28">
        <f>H31+(H35-H31)*2/3</f>
        <v>0</v>
      </c>
    </row>
    <row r="35" spans="2:8" x14ac:dyDescent="0.35">
      <c r="B35">
        <v>1992</v>
      </c>
      <c r="C35" s="30">
        <v>25293</v>
      </c>
      <c r="D35" s="28">
        <f t="shared" si="0"/>
        <v>25.292999999999999</v>
      </c>
      <c r="G35" s="29">
        <v>28491</v>
      </c>
      <c r="H35" s="28">
        <f>D21</f>
        <v>0</v>
      </c>
    </row>
    <row r="36" spans="2:8" x14ac:dyDescent="0.35">
      <c r="B36">
        <v>1993</v>
      </c>
      <c r="C36" s="30">
        <v>25551</v>
      </c>
      <c r="D36" s="28">
        <f t="shared" si="0"/>
        <v>25.550999999999998</v>
      </c>
      <c r="G36" s="29">
        <v>28581</v>
      </c>
      <c r="H36" s="28">
        <f>H35+(H39-H35)/3</f>
        <v>0</v>
      </c>
    </row>
    <row r="37" spans="2:8" x14ac:dyDescent="0.35">
      <c r="B37">
        <v>1994</v>
      </c>
      <c r="C37" s="30">
        <v>25819</v>
      </c>
      <c r="D37" s="28">
        <f t="shared" si="0"/>
        <v>25.818999999999999</v>
      </c>
      <c r="G37" s="29">
        <v>28672</v>
      </c>
      <c r="H37" s="28">
        <f>H35+(H39-H35)/2</f>
        <v>0</v>
      </c>
    </row>
    <row r="38" spans="2:8" x14ac:dyDescent="0.35">
      <c r="B38">
        <v>1995</v>
      </c>
      <c r="C38" s="30">
        <v>26071</v>
      </c>
      <c r="D38" s="28">
        <f t="shared" si="0"/>
        <v>26.071000000000002</v>
      </c>
      <c r="G38" s="29">
        <v>28764</v>
      </c>
      <c r="H38" s="28">
        <f>H35+(H39-H35)*2/3</f>
        <v>0</v>
      </c>
    </row>
    <row r="39" spans="2:8" x14ac:dyDescent="0.35">
      <c r="B39">
        <v>1996</v>
      </c>
      <c r="C39" s="30">
        <v>26305</v>
      </c>
      <c r="D39" s="28">
        <f t="shared" si="0"/>
        <v>26.305</v>
      </c>
      <c r="G39" s="29">
        <v>28856</v>
      </c>
      <c r="H39" s="28">
        <f>D22</f>
        <v>0</v>
      </c>
    </row>
    <row r="40" spans="2:8" x14ac:dyDescent="0.35">
      <c r="B40">
        <v>1997</v>
      </c>
      <c r="C40" s="30">
        <v>26517</v>
      </c>
      <c r="D40" s="28">
        <f t="shared" si="0"/>
        <v>26.516999999999999</v>
      </c>
      <c r="G40" s="29">
        <v>28946</v>
      </c>
      <c r="H40" s="28">
        <f>H39+(H43-H39)/3</f>
        <v>0</v>
      </c>
    </row>
    <row r="41" spans="2:8" x14ac:dyDescent="0.35">
      <c r="B41">
        <v>1998</v>
      </c>
      <c r="C41" s="30">
        <v>26708</v>
      </c>
      <c r="D41" s="28">
        <f t="shared" si="0"/>
        <v>26.707999999999998</v>
      </c>
      <c r="G41" s="29">
        <v>29037</v>
      </c>
      <c r="H41" s="28">
        <f>H39+(H43-H39)/2</f>
        <v>0</v>
      </c>
    </row>
    <row r="42" spans="2:8" x14ac:dyDescent="0.35">
      <c r="B42">
        <v>1999</v>
      </c>
      <c r="C42" s="30">
        <v>26891</v>
      </c>
      <c r="D42" s="28">
        <f t="shared" si="0"/>
        <v>26.890999999999998</v>
      </c>
      <c r="G42" s="29">
        <v>29129</v>
      </c>
      <c r="H42" s="28">
        <f>H39+(H43-H39)*2/3</f>
        <v>0</v>
      </c>
    </row>
    <row r="43" spans="2:8" x14ac:dyDescent="0.35">
      <c r="B43">
        <v>2000</v>
      </c>
      <c r="C43" s="30">
        <v>27080</v>
      </c>
      <c r="D43" s="28">
        <f t="shared" si="0"/>
        <v>27.08</v>
      </c>
      <c r="G43" s="29">
        <v>29221</v>
      </c>
      <c r="H43" s="28">
        <f>D23</f>
        <v>0</v>
      </c>
    </row>
    <row r="44" spans="2:8" x14ac:dyDescent="0.35">
      <c r="B44">
        <v>2001</v>
      </c>
      <c r="C44" s="30">
        <v>27292</v>
      </c>
      <c r="D44" s="28">
        <f t="shared" si="0"/>
        <v>27.292000000000002</v>
      </c>
      <c r="G44" s="29">
        <v>29312</v>
      </c>
      <c r="H44" s="28">
        <f>H43+(H47-H43)/3</f>
        <v>0</v>
      </c>
    </row>
    <row r="45" spans="2:8" x14ac:dyDescent="0.35">
      <c r="B45">
        <v>2002</v>
      </c>
      <c r="C45" s="30">
        <v>27473</v>
      </c>
      <c r="D45" s="28">
        <f t="shared" si="0"/>
        <v>27.472999999999999</v>
      </c>
      <c r="G45" s="29">
        <v>29403</v>
      </c>
      <c r="H45" s="28">
        <f>H43+(H47-H43)/2</f>
        <v>0</v>
      </c>
    </row>
    <row r="46" spans="2:8" x14ac:dyDescent="0.35">
      <c r="B46">
        <v>2003</v>
      </c>
      <c r="C46" s="30">
        <v>27661</v>
      </c>
      <c r="D46" s="28">
        <f t="shared" si="0"/>
        <v>27.661000000000001</v>
      </c>
      <c r="G46" s="29">
        <v>29495</v>
      </c>
      <c r="H46" s="28">
        <f>H43+(H47-H43)*2/3</f>
        <v>0</v>
      </c>
    </row>
    <row r="47" spans="2:8" x14ac:dyDescent="0.35">
      <c r="B47">
        <v>2004</v>
      </c>
      <c r="C47" s="30">
        <v>27869</v>
      </c>
      <c r="D47" s="28">
        <f t="shared" si="0"/>
        <v>27.869</v>
      </c>
      <c r="G47" s="29">
        <v>29587</v>
      </c>
      <c r="H47" s="28">
        <f>D24</f>
        <v>0</v>
      </c>
    </row>
    <row r="48" spans="2:8" x14ac:dyDescent="0.35">
      <c r="B48">
        <v>2005</v>
      </c>
      <c r="C48" s="30">
        <v>28095</v>
      </c>
      <c r="D48" s="28">
        <f t="shared" si="0"/>
        <v>28.094999999999999</v>
      </c>
      <c r="G48" s="29">
        <v>29677</v>
      </c>
      <c r="H48" s="28">
        <f>H47+(H51-H47)/3</f>
        <v>0</v>
      </c>
    </row>
    <row r="49" spans="2:8" x14ac:dyDescent="0.35">
      <c r="B49">
        <v>2006</v>
      </c>
      <c r="C49" s="30">
        <v>28344</v>
      </c>
      <c r="D49" s="28">
        <f t="shared" si="0"/>
        <v>28.344000000000001</v>
      </c>
      <c r="G49" s="29">
        <v>29768</v>
      </c>
      <c r="H49" s="28">
        <f>H47+(H51-H47)/2</f>
        <v>0</v>
      </c>
    </row>
    <row r="50" spans="2:8" x14ac:dyDescent="0.35">
      <c r="B50">
        <v>2007</v>
      </c>
      <c r="C50" s="30">
        <v>28597</v>
      </c>
      <c r="D50" s="28">
        <f t="shared" si="0"/>
        <v>28.597000000000001</v>
      </c>
      <c r="G50" s="29">
        <v>29860</v>
      </c>
      <c r="H50" s="28">
        <f>H47+(H51-H47)*2/3</f>
        <v>0</v>
      </c>
    </row>
    <row r="51" spans="2:8" x14ac:dyDescent="0.35">
      <c r="B51">
        <v>2008</v>
      </c>
      <c r="C51" s="30">
        <v>31997.85</v>
      </c>
      <c r="D51" s="28">
        <f t="shared" si="0"/>
        <v>31.99785</v>
      </c>
      <c r="G51" s="29">
        <v>29952</v>
      </c>
      <c r="H51" s="28">
        <f>D25</f>
        <v>0</v>
      </c>
    </row>
    <row r="52" spans="2:8" x14ac:dyDescent="0.35">
      <c r="B52">
        <v>2009</v>
      </c>
      <c r="C52" s="30">
        <v>32484.07</v>
      </c>
      <c r="D52" s="28">
        <f t="shared" si="0"/>
        <v>32.484070000000003</v>
      </c>
      <c r="G52" s="29">
        <v>30042</v>
      </c>
      <c r="H52" s="28">
        <f>H51+(H55-H51)/3</f>
        <v>0</v>
      </c>
    </row>
    <row r="53" spans="2:8" x14ac:dyDescent="0.35">
      <c r="B53">
        <v>2010</v>
      </c>
      <c r="C53" s="30">
        <v>32905.360000000001</v>
      </c>
      <c r="D53" s="28">
        <f t="shared" si="0"/>
        <v>32.905360000000002</v>
      </c>
      <c r="G53" s="29">
        <v>30133</v>
      </c>
      <c r="H53" s="28">
        <f>H51+(H55-H51)/2</f>
        <v>0</v>
      </c>
    </row>
    <row r="54" spans="2:8" x14ac:dyDescent="0.35">
      <c r="B54">
        <v>2011</v>
      </c>
      <c r="C54" s="30">
        <v>33429.4</v>
      </c>
      <c r="D54" s="28">
        <f t="shared" si="0"/>
        <v>33.429400000000001</v>
      </c>
      <c r="G54" s="29">
        <v>30225</v>
      </c>
      <c r="H54" s="28">
        <f>H51+(H55-H51)*2/3</f>
        <v>0</v>
      </c>
    </row>
    <row r="55" spans="2:8" x14ac:dyDescent="0.35">
      <c r="B55">
        <v>2012</v>
      </c>
      <c r="C55" s="30">
        <v>34435.199999999997</v>
      </c>
      <c r="D55" s="28">
        <f t="shared" si="0"/>
        <v>34.435199999999995</v>
      </c>
      <c r="G55" s="29">
        <v>30317</v>
      </c>
      <c r="H55" s="28">
        <f>D26</f>
        <v>0</v>
      </c>
    </row>
    <row r="56" spans="2:8" x14ac:dyDescent="0.35">
      <c r="B56">
        <v>2013</v>
      </c>
      <c r="C56" s="30">
        <v>34608.92</v>
      </c>
      <c r="D56" s="28">
        <f t="shared" si="0"/>
        <v>34.608919999999998</v>
      </c>
      <c r="G56" s="29">
        <v>30407</v>
      </c>
      <c r="H56" s="28">
        <f>H55+(H59-H55)/3</f>
        <v>0</v>
      </c>
    </row>
    <row r="57" spans="2:8" x14ac:dyDescent="0.35">
      <c r="B57">
        <v>2014</v>
      </c>
      <c r="C57" s="30">
        <v>34721.97</v>
      </c>
      <c r="D57" s="28">
        <f t="shared" si="0"/>
        <v>34.721969999999999</v>
      </c>
      <c r="G57" s="29">
        <v>30498</v>
      </c>
      <c r="H57" s="28">
        <f>H55+(H59-H55)/2</f>
        <v>0</v>
      </c>
    </row>
    <row r="58" spans="2:8" x14ac:dyDescent="0.35">
      <c r="B58">
        <v>2015</v>
      </c>
      <c r="C58" s="30">
        <v>34802.160000000003</v>
      </c>
      <c r="D58" s="28">
        <f t="shared" si="0"/>
        <v>34.802160000000001</v>
      </c>
      <c r="G58" s="29">
        <v>30590</v>
      </c>
      <c r="H58" s="28">
        <f>H55+(H59-H55)*2/3</f>
        <v>0</v>
      </c>
    </row>
    <row r="59" spans="2:8" x14ac:dyDescent="0.35">
      <c r="B59">
        <v>2016</v>
      </c>
      <c r="C59" s="30">
        <v>34882.370000000003</v>
      </c>
      <c r="D59" s="28">
        <f t="shared" si="0"/>
        <v>34.882370000000002</v>
      </c>
      <c r="G59" s="29">
        <v>30682</v>
      </c>
      <c r="H59" s="28">
        <f>D27</f>
        <v>0</v>
      </c>
    </row>
    <row r="60" spans="2:8" x14ac:dyDescent="0.35">
      <c r="B60">
        <v>2017</v>
      </c>
      <c r="C60" s="30">
        <v>34996.269999999997</v>
      </c>
      <c r="D60" s="28">
        <f t="shared" si="0"/>
        <v>34.996269999999996</v>
      </c>
      <c r="G60" s="29">
        <v>30773</v>
      </c>
      <c r="H60" s="28">
        <f>H59+(H63-H59)/3</f>
        <v>0</v>
      </c>
    </row>
    <row r="61" spans="2:8" x14ac:dyDescent="0.35">
      <c r="B61">
        <v>2018</v>
      </c>
      <c r="D61" s="28">
        <f t="shared" si="0"/>
        <v>0</v>
      </c>
      <c r="G61" s="29">
        <v>30864</v>
      </c>
      <c r="H61" s="28">
        <f>H59+(H63-H59)/2</f>
        <v>0</v>
      </c>
    </row>
    <row r="62" spans="2:8" x14ac:dyDescent="0.35">
      <c r="B62">
        <v>2019</v>
      </c>
      <c r="D62" s="28">
        <f t="shared" si="0"/>
        <v>0</v>
      </c>
      <c r="G62" s="29">
        <v>30956</v>
      </c>
      <c r="H62" s="28">
        <f>H59+(H63-H59)*2/3</f>
        <v>0</v>
      </c>
    </row>
    <row r="63" spans="2:8" x14ac:dyDescent="0.35">
      <c r="B63">
        <v>2020</v>
      </c>
      <c r="D63" s="28">
        <f t="shared" si="0"/>
        <v>0</v>
      </c>
      <c r="G63" s="29">
        <v>31048</v>
      </c>
      <c r="H63" s="28">
        <f>D28</f>
        <v>0</v>
      </c>
    </row>
    <row r="64" spans="2:8" x14ac:dyDescent="0.35">
      <c r="B64">
        <v>2021</v>
      </c>
      <c r="D64" s="28">
        <f t="shared" si="0"/>
        <v>0</v>
      </c>
      <c r="G64" s="29">
        <v>31138</v>
      </c>
      <c r="H64" s="28">
        <f>H63+(H67-H63)/3</f>
        <v>0</v>
      </c>
    </row>
    <row r="65" spans="2:8" x14ac:dyDescent="0.35">
      <c r="B65">
        <v>2022</v>
      </c>
      <c r="D65" s="28">
        <f t="shared" si="0"/>
        <v>0</v>
      </c>
      <c r="G65" s="29">
        <v>31229</v>
      </c>
      <c r="H65" s="28">
        <f>H63+(H67-H63)/2</f>
        <v>0</v>
      </c>
    </row>
    <row r="66" spans="2:8" x14ac:dyDescent="0.35">
      <c r="B66">
        <v>2023</v>
      </c>
      <c r="D66" s="28">
        <f t="shared" si="0"/>
        <v>0</v>
      </c>
      <c r="G66" s="29">
        <v>31321</v>
      </c>
      <c r="H66" s="28">
        <f>H63+(H67-H63)*2/3</f>
        <v>0</v>
      </c>
    </row>
    <row r="67" spans="2:8" x14ac:dyDescent="0.35">
      <c r="B67">
        <v>2024</v>
      </c>
      <c r="D67" s="28">
        <f t="shared" si="0"/>
        <v>0</v>
      </c>
      <c r="G67" s="29">
        <v>31413</v>
      </c>
      <c r="H67" s="28">
        <f>D29</f>
        <v>0</v>
      </c>
    </row>
    <row r="68" spans="2:8" x14ac:dyDescent="0.35">
      <c r="G68" s="29">
        <v>31503</v>
      </c>
      <c r="H68" s="28">
        <f>H67+(H71-H67)/3</f>
        <v>0</v>
      </c>
    </row>
    <row r="69" spans="2:8" x14ac:dyDescent="0.35">
      <c r="G69" s="29">
        <v>31594</v>
      </c>
      <c r="H69" s="28">
        <f>H67+(H71-H67)/2</f>
        <v>0</v>
      </c>
    </row>
    <row r="70" spans="2:8" x14ac:dyDescent="0.35">
      <c r="G70" s="29">
        <v>31686</v>
      </c>
      <c r="H70" s="28">
        <f>H67+(H71-H67)*2/3</f>
        <v>0</v>
      </c>
    </row>
    <row r="71" spans="2:8" x14ac:dyDescent="0.35">
      <c r="G71" s="29">
        <v>31778</v>
      </c>
      <c r="H71" s="28">
        <f>D30</f>
        <v>0</v>
      </c>
    </row>
    <row r="72" spans="2:8" x14ac:dyDescent="0.35">
      <c r="G72" s="29">
        <v>31868</v>
      </c>
      <c r="H72" s="28">
        <f>H71+(H75-H71)/3</f>
        <v>0</v>
      </c>
    </row>
    <row r="73" spans="2:8" x14ac:dyDescent="0.35">
      <c r="G73" s="29">
        <v>31959</v>
      </c>
      <c r="H73" s="28">
        <f>H71+(H75-H71)/2</f>
        <v>0</v>
      </c>
    </row>
    <row r="74" spans="2:8" x14ac:dyDescent="0.35">
      <c r="G74" s="29">
        <v>32051</v>
      </c>
      <c r="H74" s="28">
        <f>H71+(H75-H71)*2/3</f>
        <v>0</v>
      </c>
    </row>
    <row r="75" spans="2:8" x14ac:dyDescent="0.35">
      <c r="G75" s="29">
        <v>32143</v>
      </c>
      <c r="H75" s="28">
        <f>D31</f>
        <v>0</v>
      </c>
    </row>
    <row r="76" spans="2:8" x14ac:dyDescent="0.35">
      <c r="G76" s="29">
        <v>32234</v>
      </c>
      <c r="H76" s="28">
        <f>H75+(H79-H75)/3</f>
        <v>0</v>
      </c>
    </row>
    <row r="77" spans="2:8" x14ac:dyDescent="0.35">
      <c r="G77" s="29">
        <v>32325</v>
      </c>
      <c r="H77" s="28">
        <f>H75+(H79-H75)/2</f>
        <v>0</v>
      </c>
    </row>
    <row r="78" spans="2:8" x14ac:dyDescent="0.35">
      <c r="G78" s="29">
        <v>32417</v>
      </c>
      <c r="H78" s="28">
        <f>H75+(H79-H75)*2/3</f>
        <v>0</v>
      </c>
    </row>
    <row r="79" spans="2:8" x14ac:dyDescent="0.35">
      <c r="G79" s="29">
        <v>32509</v>
      </c>
      <c r="H79" s="28">
        <f>D32</f>
        <v>0</v>
      </c>
    </row>
    <row r="80" spans="2:8" x14ac:dyDescent="0.35">
      <c r="G80" s="29">
        <v>32599</v>
      </c>
      <c r="H80" s="28">
        <v>0</v>
      </c>
    </row>
    <row r="81" spans="7:8" x14ac:dyDescent="0.35">
      <c r="G81" s="29">
        <v>32690</v>
      </c>
      <c r="H81" s="28">
        <v>0</v>
      </c>
    </row>
    <row r="82" spans="7:8" x14ac:dyDescent="0.35">
      <c r="G82" s="29">
        <v>32782</v>
      </c>
      <c r="H82" s="28">
        <v>0</v>
      </c>
    </row>
    <row r="83" spans="7:8" x14ac:dyDescent="0.35">
      <c r="G83" s="29">
        <v>32874</v>
      </c>
      <c r="H83" s="28">
        <f>D33</f>
        <v>24.757999999999999</v>
      </c>
    </row>
    <row r="84" spans="7:8" x14ac:dyDescent="0.35">
      <c r="G84" s="29">
        <v>32964</v>
      </c>
      <c r="H84" s="28">
        <f>H83+(H87-H83)/3</f>
        <v>24.847999999999999</v>
      </c>
    </row>
    <row r="85" spans="7:8" x14ac:dyDescent="0.35">
      <c r="G85" s="29">
        <v>33055</v>
      </c>
      <c r="H85" s="28">
        <f>H83+(H87-H83)/2</f>
        <v>24.893000000000001</v>
      </c>
    </row>
    <row r="86" spans="7:8" x14ac:dyDescent="0.35">
      <c r="G86" s="29">
        <v>33147</v>
      </c>
      <c r="H86" s="28">
        <f>H83+(H87-H83)*2/3</f>
        <v>24.937999999999999</v>
      </c>
    </row>
    <row r="87" spans="7:8" x14ac:dyDescent="0.35">
      <c r="G87" s="29">
        <v>33239</v>
      </c>
      <c r="H87" s="28">
        <f>D34</f>
        <v>25.027999999999999</v>
      </c>
    </row>
    <row r="88" spans="7:8" x14ac:dyDescent="0.35">
      <c r="G88" s="29">
        <v>33329</v>
      </c>
      <c r="H88" s="28">
        <f>H87+(H91-H87)/3</f>
        <v>25.116333333333333</v>
      </c>
    </row>
    <row r="89" spans="7:8" x14ac:dyDescent="0.35">
      <c r="G89" s="29">
        <v>33420</v>
      </c>
      <c r="H89" s="28">
        <f>H87+(H91-H87)/2</f>
        <v>25.160499999999999</v>
      </c>
    </row>
    <row r="90" spans="7:8" x14ac:dyDescent="0.35">
      <c r="G90" s="29">
        <v>33512</v>
      </c>
      <c r="H90" s="28">
        <f>H87+(H91-H87)*2/3</f>
        <v>25.204666666666665</v>
      </c>
    </row>
    <row r="91" spans="7:8" x14ac:dyDescent="0.35">
      <c r="G91" s="29">
        <v>33604</v>
      </c>
      <c r="H91" s="28">
        <f>D35</f>
        <v>25.292999999999999</v>
      </c>
    </row>
    <row r="92" spans="7:8" x14ac:dyDescent="0.35">
      <c r="G92" s="29">
        <v>33695</v>
      </c>
      <c r="H92" s="28">
        <f>H91+(H95-H91)/3</f>
        <v>25.378999999999998</v>
      </c>
    </row>
    <row r="93" spans="7:8" x14ac:dyDescent="0.35">
      <c r="G93" s="29">
        <v>33786</v>
      </c>
      <c r="H93" s="28">
        <f>H91+(H95-H91)/2</f>
        <v>25.421999999999997</v>
      </c>
    </row>
    <row r="94" spans="7:8" x14ac:dyDescent="0.35">
      <c r="G94" s="29">
        <v>33878</v>
      </c>
      <c r="H94" s="28">
        <f>H91+(H95-H91)*2/3</f>
        <v>25.465</v>
      </c>
    </row>
    <row r="95" spans="7:8" x14ac:dyDescent="0.35">
      <c r="G95" s="29">
        <v>33970</v>
      </c>
      <c r="H95" s="28">
        <f>D36</f>
        <v>25.550999999999998</v>
      </c>
    </row>
    <row r="96" spans="7:8" x14ac:dyDescent="0.35">
      <c r="G96" s="29">
        <v>34060</v>
      </c>
      <c r="H96" s="28">
        <f>H95+(H99-H95)/3</f>
        <v>25.640333333333331</v>
      </c>
    </row>
    <row r="97" spans="7:8" x14ac:dyDescent="0.35">
      <c r="G97" s="29">
        <v>34151</v>
      </c>
      <c r="H97" s="28">
        <f>H95+(H99-H95)/2</f>
        <v>25.684999999999999</v>
      </c>
    </row>
    <row r="98" spans="7:8" x14ac:dyDescent="0.35">
      <c r="G98" s="29">
        <v>34243</v>
      </c>
      <c r="H98" s="28">
        <f>H95+(H99-H95)*2/3</f>
        <v>25.729666666666667</v>
      </c>
    </row>
    <row r="99" spans="7:8" x14ac:dyDescent="0.35">
      <c r="G99" s="29">
        <v>34335</v>
      </c>
      <c r="H99" s="28">
        <f>D37</f>
        <v>25.818999999999999</v>
      </c>
    </row>
    <row r="100" spans="7:8" x14ac:dyDescent="0.35">
      <c r="G100" s="29">
        <v>34425</v>
      </c>
      <c r="H100" s="28">
        <f>H99+(H103-H99)/3</f>
        <v>25.902999999999999</v>
      </c>
    </row>
    <row r="101" spans="7:8" x14ac:dyDescent="0.35">
      <c r="G101" s="29">
        <v>34516</v>
      </c>
      <c r="H101" s="28">
        <f>H99+(H103-H99)/2</f>
        <v>25.945</v>
      </c>
    </row>
    <row r="102" spans="7:8" x14ac:dyDescent="0.35">
      <c r="G102" s="29">
        <v>34608</v>
      </c>
      <c r="H102" s="28">
        <f>H99+(H103-H99)*2/3</f>
        <v>25.987000000000002</v>
      </c>
    </row>
    <row r="103" spans="7:8" x14ac:dyDescent="0.35">
      <c r="G103" s="29">
        <v>34700</v>
      </c>
      <c r="H103" s="28">
        <f>D38</f>
        <v>26.071000000000002</v>
      </c>
    </row>
    <row r="104" spans="7:8" x14ac:dyDescent="0.35">
      <c r="G104" s="29">
        <v>34790</v>
      </c>
      <c r="H104" s="28">
        <f>H103+(H107-H103)/3</f>
        <v>26.149000000000001</v>
      </c>
    </row>
    <row r="105" spans="7:8" x14ac:dyDescent="0.35">
      <c r="G105" s="29">
        <v>34881</v>
      </c>
      <c r="H105" s="28">
        <f>H103+(H107-H103)/2</f>
        <v>26.188000000000002</v>
      </c>
    </row>
    <row r="106" spans="7:8" x14ac:dyDescent="0.35">
      <c r="G106" s="29">
        <v>34973</v>
      </c>
      <c r="H106" s="28">
        <f>H103+(H107-H103)*2/3</f>
        <v>26.227</v>
      </c>
    </row>
    <row r="107" spans="7:8" x14ac:dyDescent="0.35">
      <c r="G107" s="29">
        <v>35065</v>
      </c>
      <c r="H107" s="28">
        <f>D39</f>
        <v>26.305</v>
      </c>
    </row>
    <row r="108" spans="7:8" x14ac:dyDescent="0.35">
      <c r="G108" s="29">
        <v>35156</v>
      </c>
      <c r="H108" s="28">
        <f>H107+(H111-H107)/3</f>
        <v>26.375666666666667</v>
      </c>
    </row>
    <row r="109" spans="7:8" x14ac:dyDescent="0.35">
      <c r="G109" s="29">
        <v>35247</v>
      </c>
      <c r="H109" s="28">
        <f>H107+(H111-H107)/2</f>
        <v>26.411000000000001</v>
      </c>
    </row>
    <row r="110" spans="7:8" x14ac:dyDescent="0.35">
      <c r="G110" s="29">
        <v>35339</v>
      </c>
      <c r="H110" s="28">
        <f>H107+(H111-H107)*2/3</f>
        <v>26.446333333333332</v>
      </c>
    </row>
    <row r="111" spans="7:8" x14ac:dyDescent="0.35">
      <c r="G111" s="29">
        <v>35431</v>
      </c>
      <c r="H111" s="28">
        <f>D40</f>
        <v>26.516999999999999</v>
      </c>
    </row>
    <row r="112" spans="7:8" x14ac:dyDescent="0.35">
      <c r="G112" s="29">
        <v>35521</v>
      </c>
      <c r="H112" s="28">
        <f>H111+(H115-H111)/3</f>
        <v>26.580666666666666</v>
      </c>
    </row>
    <row r="113" spans="7:8" x14ac:dyDescent="0.35">
      <c r="G113" s="29">
        <v>35612</v>
      </c>
      <c r="H113" s="28">
        <f>H111+(H115-H111)/2</f>
        <v>26.612499999999997</v>
      </c>
    </row>
    <row r="114" spans="7:8" x14ac:dyDescent="0.35">
      <c r="G114" s="29">
        <v>35704</v>
      </c>
      <c r="H114" s="28">
        <f>H111+(H115-H111)*2/3</f>
        <v>26.644333333333332</v>
      </c>
    </row>
    <row r="115" spans="7:8" x14ac:dyDescent="0.35">
      <c r="G115" s="29">
        <v>35796</v>
      </c>
      <c r="H115" s="28">
        <f>D41</f>
        <v>26.707999999999998</v>
      </c>
    </row>
    <row r="116" spans="7:8" x14ac:dyDescent="0.35">
      <c r="G116" s="29">
        <v>35886</v>
      </c>
      <c r="H116" s="28">
        <f>H115+(H119-H115)/3</f>
        <v>26.768999999999998</v>
      </c>
    </row>
    <row r="117" spans="7:8" x14ac:dyDescent="0.35">
      <c r="G117" s="29">
        <v>35977</v>
      </c>
      <c r="H117" s="28">
        <f>H115+(H119-H115)/2</f>
        <v>26.799499999999998</v>
      </c>
    </row>
    <row r="118" spans="7:8" x14ac:dyDescent="0.35">
      <c r="G118" s="29">
        <v>36069</v>
      </c>
      <c r="H118" s="28">
        <f>H115+(H119-H115)*2/3</f>
        <v>26.83</v>
      </c>
    </row>
    <row r="119" spans="7:8" x14ac:dyDescent="0.35">
      <c r="G119" s="29">
        <v>36161</v>
      </c>
      <c r="H119" s="28">
        <f>D42</f>
        <v>26.890999999999998</v>
      </c>
    </row>
    <row r="120" spans="7:8" x14ac:dyDescent="0.35">
      <c r="G120" s="29">
        <v>36251</v>
      </c>
      <c r="H120" s="28">
        <f>H119+(H123-H119)/3</f>
        <v>26.953999999999997</v>
      </c>
    </row>
    <row r="121" spans="7:8" x14ac:dyDescent="0.35">
      <c r="G121" s="29">
        <v>36342</v>
      </c>
      <c r="H121" s="28">
        <f>H119+(H123-H119)/2</f>
        <v>26.985499999999998</v>
      </c>
    </row>
    <row r="122" spans="7:8" x14ac:dyDescent="0.35">
      <c r="G122" s="29">
        <v>36434</v>
      </c>
      <c r="H122" s="28">
        <f>H119+(H123-H119)*2/3</f>
        <v>27.016999999999999</v>
      </c>
    </row>
    <row r="123" spans="7:8" x14ac:dyDescent="0.35">
      <c r="G123" s="29">
        <v>36526</v>
      </c>
      <c r="H123" s="28">
        <f>D43</f>
        <v>27.08</v>
      </c>
    </row>
    <row r="124" spans="7:8" x14ac:dyDescent="0.35">
      <c r="G124" s="29">
        <v>36617</v>
      </c>
      <c r="H124" s="28">
        <f>H123+(H127-H123)/3</f>
        <v>27.150666666666666</v>
      </c>
    </row>
    <row r="125" spans="7:8" x14ac:dyDescent="0.35">
      <c r="G125" s="29">
        <v>36708</v>
      </c>
      <c r="H125" s="28">
        <f>H123+(H127-H123)/2</f>
        <v>27.186</v>
      </c>
    </row>
    <row r="126" spans="7:8" x14ac:dyDescent="0.35">
      <c r="G126" s="29">
        <v>36800</v>
      </c>
      <c r="H126" s="28">
        <f>H123+(H127-H123)*2/3</f>
        <v>27.221333333333334</v>
      </c>
    </row>
    <row r="127" spans="7:8" x14ac:dyDescent="0.35">
      <c r="G127" s="29">
        <v>36892</v>
      </c>
      <c r="H127" s="28">
        <f>D44</f>
        <v>27.292000000000002</v>
      </c>
    </row>
    <row r="128" spans="7:8" x14ac:dyDescent="0.35">
      <c r="G128" s="29">
        <v>36982</v>
      </c>
      <c r="H128" s="28">
        <f>H127+(H131-H127)/3</f>
        <v>27.352333333333334</v>
      </c>
    </row>
    <row r="129" spans="7:8" x14ac:dyDescent="0.35">
      <c r="G129" s="29">
        <v>37073</v>
      </c>
      <c r="H129" s="28">
        <f>H127+(H131-H127)/2</f>
        <v>27.3825</v>
      </c>
    </row>
    <row r="130" spans="7:8" x14ac:dyDescent="0.35">
      <c r="G130" s="29">
        <v>37165</v>
      </c>
      <c r="H130" s="28">
        <f>H127+(H131-H127)*2/3</f>
        <v>27.412666666666667</v>
      </c>
    </row>
    <row r="131" spans="7:8" x14ac:dyDescent="0.35">
      <c r="G131" s="29">
        <v>37257</v>
      </c>
      <c r="H131" s="28">
        <f>D45</f>
        <v>27.472999999999999</v>
      </c>
    </row>
    <row r="132" spans="7:8" x14ac:dyDescent="0.35">
      <c r="G132" s="29">
        <v>37347</v>
      </c>
      <c r="H132" s="28">
        <f>H131+(H135-H131)/3</f>
        <v>27.535666666666668</v>
      </c>
    </row>
    <row r="133" spans="7:8" x14ac:dyDescent="0.35">
      <c r="G133" s="29">
        <v>37438</v>
      </c>
      <c r="H133" s="28">
        <f>H131+(H135-H131)/2</f>
        <v>27.567</v>
      </c>
    </row>
    <row r="134" spans="7:8" x14ac:dyDescent="0.35">
      <c r="G134" s="29">
        <v>37530</v>
      </c>
      <c r="H134" s="28">
        <f>H131+(H135-H131)*2/3</f>
        <v>27.598333333333333</v>
      </c>
    </row>
    <row r="135" spans="7:8" x14ac:dyDescent="0.35">
      <c r="G135" s="29">
        <v>37622</v>
      </c>
      <c r="H135" s="28">
        <f>D46</f>
        <v>27.661000000000001</v>
      </c>
    </row>
    <row r="136" spans="7:8" x14ac:dyDescent="0.35">
      <c r="G136" s="29">
        <v>37712</v>
      </c>
      <c r="H136" s="28">
        <f>H135+(H139-H135)/3</f>
        <v>27.730333333333334</v>
      </c>
    </row>
    <row r="137" spans="7:8" x14ac:dyDescent="0.35">
      <c r="G137" s="29">
        <v>37803</v>
      </c>
      <c r="H137" s="28">
        <f>H135+(H139-H135)/2</f>
        <v>27.765000000000001</v>
      </c>
    </row>
    <row r="138" spans="7:8" x14ac:dyDescent="0.35">
      <c r="G138" s="29">
        <v>37895</v>
      </c>
      <c r="H138" s="28">
        <f>H135+(H139-H135)*2/3</f>
        <v>27.799666666666667</v>
      </c>
    </row>
    <row r="139" spans="7:8" x14ac:dyDescent="0.35">
      <c r="G139" s="29">
        <v>37987</v>
      </c>
      <c r="H139" s="28">
        <f>D47</f>
        <v>27.869</v>
      </c>
    </row>
    <row r="140" spans="7:8" x14ac:dyDescent="0.35">
      <c r="G140" s="29">
        <v>38078</v>
      </c>
      <c r="H140" s="28">
        <f>H139+(H143-H139)/3</f>
        <v>27.944333333333333</v>
      </c>
    </row>
    <row r="141" spans="7:8" x14ac:dyDescent="0.35">
      <c r="G141" s="29">
        <v>38169</v>
      </c>
      <c r="H141" s="28">
        <f>H139+(H143-H139)/2</f>
        <v>27.981999999999999</v>
      </c>
    </row>
    <row r="142" spans="7:8" x14ac:dyDescent="0.35">
      <c r="G142" s="29">
        <v>38261</v>
      </c>
      <c r="H142" s="28">
        <f>H139+(H143-H139)*2/3</f>
        <v>28.019666666666666</v>
      </c>
    </row>
    <row r="143" spans="7:8" x14ac:dyDescent="0.35">
      <c r="G143" s="29">
        <v>38353</v>
      </c>
      <c r="H143" s="28">
        <f>D48</f>
        <v>28.094999999999999</v>
      </c>
    </row>
    <row r="144" spans="7:8" x14ac:dyDescent="0.35">
      <c r="G144" s="29">
        <v>38443</v>
      </c>
      <c r="H144" s="28">
        <f>H143+(H147-H143)/3</f>
        <v>28.178000000000001</v>
      </c>
    </row>
    <row r="145" spans="7:8" x14ac:dyDescent="0.35">
      <c r="G145" s="29">
        <v>38534</v>
      </c>
      <c r="H145" s="28">
        <f>H143+(H147-H143)/2</f>
        <v>28.2195</v>
      </c>
    </row>
    <row r="146" spans="7:8" x14ac:dyDescent="0.35">
      <c r="G146" s="29">
        <v>38626</v>
      </c>
      <c r="H146" s="28">
        <f>H143+(H147-H143)*2/3</f>
        <v>28.260999999999999</v>
      </c>
    </row>
    <row r="147" spans="7:8" x14ac:dyDescent="0.35">
      <c r="G147" s="29">
        <v>38718</v>
      </c>
      <c r="H147" s="28">
        <f>D49</f>
        <v>28.344000000000001</v>
      </c>
    </row>
    <row r="148" spans="7:8" x14ac:dyDescent="0.35">
      <c r="G148" s="29">
        <v>38808</v>
      </c>
      <c r="H148" s="28">
        <f>H147+(H151-H147)/3</f>
        <v>28.428333333333335</v>
      </c>
    </row>
    <row r="149" spans="7:8" x14ac:dyDescent="0.35">
      <c r="G149" s="29">
        <v>38899</v>
      </c>
      <c r="H149" s="28">
        <f>H147+(H151-H147)/2</f>
        <v>28.470500000000001</v>
      </c>
    </row>
    <row r="150" spans="7:8" x14ac:dyDescent="0.35">
      <c r="G150" s="29">
        <v>38991</v>
      </c>
      <c r="H150" s="28">
        <f>H147+(H151-H147)*2/3</f>
        <v>28.512666666666668</v>
      </c>
    </row>
    <row r="151" spans="7:8" x14ac:dyDescent="0.35">
      <c r="G151" s="29">
        <v>39083</v>
      </c>
      <c r="H151" s="28">
        <f>D50</f>
        <v>28.597000000000001</v>
      </c>
    </row>
    <row r="152" spans="7:8" x14ac:dyDescent="0.35">
      <c r="G152" s="29">
        <v>39173</v>
      </c>
      <c r="H152" s="28">
        <f>H151+(H155-H151)/3</f>
        <v>29.730616666666666</v>
      </c>
    </row>
    <row r="153" spans="7:8" x14ac:dyDescent="0.35">
      <c r="G153" s="29">
        <v>39264</v>
      </c>
      <c r="H153" s="28">
        <f>H151+(H155-H151)/2</f>
        <v>30.297425</v>
      </c>
    </row>
    <row r="154" spans="7:8" x14ac:dyDescent="0.35">
      <c r="G154" s="29">
        <v>39356</v>
      </c>
      <c r="H154" s="28">
        <f>H151+(H155-H151)*2/3</f>
        <v>30.864233333333335</v>
      </c>
    </row>
    <row r="155" spans="7:8" x14ac:dyDescent="0.35">
      <c r="G155" s="29">
        <v>39448</v>
      </c>
      <c r="H155" s="28">
        <f>D51</f>
        <v>31.99785</v>
      </c>
    </row>
    <row r="156" spans="7:8" x14ac:dyDescent="0.35">
      <c r="G156" s="29">
        <v>39539</v>
      </c>
      <c r="H156" s="28">
        <f>H155+(H159-H155)/3</f>
        <v>32.159923333333332</v>
      </c>
    </row>
    <row r="157" spans="7:8" x14ac:dyDescent="0.35">
      <c r="G157" s="29">
        <v>39630</v>
      </c>
      <c r="H157" s="28">
        <f>H155+(H159-H155)/2</f>
        <v>32.240960000000001</v>
      </c>
    </row>
    <row r="158" spans="7:8" x14ac:dyDescent="0.35">
      <c r="G158" s="29">
        <v>39722</v>
      </c>
      <c r="H158" s="28">
        <f>H155+(H159-H155)*2/3</f>
        <v>32.321996666666671</v>
      </c>
    </row>
    <row r="159" spans="7:8" x14ac:dyDescent="0.35">
      <c r="G159" s="29">
        <v>39814</v>
      </c>
      <c r="H159" s="28">
        <f>D52</f>
        <v>32.484070000000003</v>
      </c>
    </row>
    <row r="160" spans="7:8" x14ac:dyDescent="0.35">
      <c r="G160" s="29">
        <v>39904</v>
      </c>
      <c r="H160" s="28">
        <f>H159+(H163-H159)/3</f>
        <v>32.624500000000005</v>
      </c>
    </row>
    <row r="161" spans="7:8" x14ac:dyDescent="0.35">
      <c r="G161" s="29">
        <v>39995</v>
      </c>
      <c r="H161" s="28">
        <f>H159+(H163-H159)/2</f>
        <v>32.694715000000002</v>
      </c>
    </row>
    <row r="162" spans="7:8" x14ac:dyDescent="0.35">
      <c r="G162" s="29">
        <v>40087</v>
      </c>
      <c r="H162" s="28">
        <f>H159+(H163-H159)*2/3</f>
        <v>32.76493</v>
      </c>
    </row>
    <row r="163" spans="7:8" x14ac:dyDescent="0.35">
      <c r="G163" s="29">
        <v>40179</v>
      </c>
      <c r="H163" s="28">
        <f>D53</f>
        <v>32.905360000000002</v>
      </c>
    </row>
    <row r="164" spans="7:8" x14ac:dyDescent="0.35">
      <c r="G164" s="29">
        <v>40269</v>
      </c>
      <c r="H164" s="28">
        <f>H163+(H167-H163)/3</f>
        <v>33.080040000000004</v>
      </c>
    </row>
    <row r="165" spans="7:8" x14ac:dyDescent="0.35">
      <c r="G165" s="29">
        <v>40360</v>
      </c>
      <c r="H165" s="28">
        <f>H163+(H167-H163)/2</f>
        <v>33.167380000000001</v>
      </c>
    </row>
    <row r="166" spans="7:8" x14ac:dyDescent="0.35">
      <c r="G166" s="29">
        <v>40452</v>
      </c>
      <c r="H166" s="28">
        <f>H163+(H167-H163)*2/3</f>
        <v>33.254719999999999</v>
      </c>
    </row>
    <row r="167" spans="7:8" x14ac:dyDescent="0.35">
      <c r="G167" s="29">
        <v>40544</v>
      </c>
      <c r="H167" s="28">
        <f>D54</f>
        <v>33.429400000000001</v>
      </c>
    </row>
    <row r="168" spans="7:8" x14ac:dyDescent="0.35">
      <c r="G168" s="29">
        <v>40634</v>
      </c>
      <c r="H168" s="28">
        <f>H167+(H171-H167)/3</f>
        <v>33.764666666666663</v>
      </c>
    </row>
    <row r="169" spans="7:8" x14ac:dyDescent="0.35">
      <c r="G169" s="29">
        <v>40725</v>
      </c>
      <c r="H169" s="28">
        <f>H167+(H171-H167)/2</f>
        <v>33.932299999999998</v>
      </c>
    </row>
    <row r="170" spans="7:8" x14ac:dyDescent="0.35">
      <c r="G170" s="29">
        <v>40817</v>
      </c>
      <c r="H170" s="28">
        <f>H167+(H171-H167)*2/3</f>
        <v>34.099933333333333</v>
      </c>
    </row>
    <row r="171" spans="7:8" x14ac:dyDescent="0.35">
      <c r="G171" s="29">
        <v>40909</v>
      </c>
      <c r="H171" s="28">
        <f>D55</f>
        <v>34.435199999999995</v>
      </c>
    </row>
    <row r="172" spans="7:8" x14ac:dyDescent="0.35">
      <c r="G172" s="29">
        <v>41000</v>
      </c>
      <c r="H172" s="28">
        <f>H171+(H175-H171)/3</f>
        <v>34.493106666666662</v>
      </c>
    </row>
    <row r="173" spans="7:8" x14ac:dyDescent="0.35">
      <c r="G173" s="29">
        <v>41091</v>
      </c>
      <c r="H173" s="28">
        <f>H171+(H175-H171)/2</f>
        <v>34.522059999999996</v>
      </c>
    </row>
    <row r="174" spans="7:8" x14ac:dyDescent="0.35">
      <c r="G174" s="29">
        <v>41183</v>
      </c>
      <c r="H174" s="28">
        <f>H171+(H175-H171)*2/3</f>
        <v>34.55101333333333</v>
      </c>
    </row>
    <row r="175" spans="7:8" x14ac:dyDescent="0.35">
      <c r="G175" s="29">
        <v>41275</v>
      </c>
      <c r="H175" s="28">
        <f>D56</f>
        <v>34.608919999999998</v>
      </c>
    </row>
    <row r="176" spans="7:8" x14ac:dyDescent="0.35">
      <c r="G176" s="29">
        <v>41365</v>
      </c>
      <c r="H176" s="28">
        <f>H175+(H179-H175)/3</f>
        <v>34.646603333333331</v>
      </c>
    </row>
    <row r="177" spans="7:8" x14ac:dyDescent="0.35">
      <c r="G177" s="29">
        <v>41456</v>
      </c>
      <c r="H177" s="28">
        <f>H175+(H179-H175)/2</f>
        <v>34.665444999999998</v>
      </c>
    </row>
    <row r="178" spans="7:8" x14ac:dyDescent="0.35">
      <c r="G178" s="29">
        <v>41548</v>
      </c>
      <c r="H178" s="28">
        <f>H175+(H179-H175)*2/3</f>
        <v>34.684286666666665</v>
      </c>
    </row>
    <row r="179" spans="7:8" x14ac:dyDescent="0.35">
      <c r="G179" s="29">
        <v>41640</v>
      </c>
      <c r="H179" s="28">
        <f>D57</f>
        <v>34.721969999999999</v>
      </c>
    </row>
    <row r="180" spans="7:8" x14ac:dyDescent="0.35">
      <c r="G180" s="29">
        <v>41730</v>
      </c>
      <c r="H180" s="28">
        <f>H179+(H183-H179)/3</f>
        <v>34.748699999999999</v>
      </c>
    </row>
    <row r="181" spans="7:8" x14ac:dyDescent="0.35">
      <c r="G181" s="29">
        <v>41821</v>
      </c>
      <c r="H181" s="28">
        <f>H179+(H183-H179)/2</f>
        <v>34.762065</v>
      </c>
    </row>
    <row r="182" spans="7:8" x14ac:dyDescent="0.35">
      <c r="G182" s="29">
        <v>41913</v>
      </c>
      <c r="H182" s="28">
        <f>H179+(H183-H179)*2/3</f>
        <v>34.77543</v>
      </c>
    </row>
    <row r="183" spans="7:8" x14ac:dyDescent="0.35">
      <c r="G183" s="29">
        <v>42005</v>
      </c>
      <c r="H183" s="28">
        <f>D58</f>
        <v>34.802160000000001</v>
      </c>
    </row>
    <row r="184" spans="7:8" x14ac:dyDescent="0.35">
      <c r="G184" s="29">
        <v>42095</v>
      </c>
      <c r="H184" s="28">
        <f>H183+(H187-H183)/3</f>
        <v>34.828896666666665</v>
      </c>
    </row>
    <row r="185" spans="7:8" x14ac:dyDescent="0.35">
      <c r="G185" s="29">
        <v>42186</v>
      </c>
      <c r="H185" s="28">
        <f>H183+(H187-H183)/2</f>
        <v>34.842264999999998</v>
      </c>
    </row>
    <row r="186" spans="7:8" x14ac:dyDescent="0.35">
      <c r="G186" s="29">
        <v>42278</v>
      </c>
      <c r="H186" s="28">
        <f>H183+(H187-H183)*2/3</f>
        <v>34.855633333333337</v>
      </c>
    </row>
    <row r="187" spans="7:8" x14ac:dyDescent="0.35">
      <c r="G187" s="29">
        <v>42370</v>
      </c>
      <c r="H187" s="28">
        <f>D59</f>
        <v>34.882370000000002</v>
      </c>
    </row>
    <row r="188" spans="7:8" x14ac:dyDescent="0.35">
      <c r="G188" s="29">
        <v>42461</v>
      </c>
      <c r="H188" s="28">
        <f>H187+(H191-H187)/3</f>
        <v>34.920336666666664</v>
      </c>
    </row>
    <row r="189" spans="7:8" x14ac:dyDescent="0.35">
      <c r="G189" s="29">
        <v>42552</v>
      </c>
      <c r="H189" s="28">
        <f>H187+(H191-H187)/2</f>
        <v>34.939319999999995</v>
      </c>
    </row>
    <row r="190" spans="7:8" x14ac:dyDescent="0.35">
      <c r="G190" s="29">
        <v>42644</v>
      </c>
      <c r="H190" s="28">
        <f>H187+(H191-H187)*2/3</f>
        <v>34.958303333333333</v>
      </c>
    </row>
    <row r="191" spans="7:8" x14ac:dyDescent="0.35">
      <c r="G191" s="29">
        <v>42736</v>
      </c>
      <c r="H191" s="28">
        <f>D60</f>
        <v>34.996269999999996</v>
      </c>
    </row>
    <row r="192" spans="7:8" x14ac:dyDescent="0.35">
      <c r="G192" s="29">
        <v>42826</v>
      </c>
      <c r="H192" s="28">
        <v>0</v>
      </c>
    </row>
    <row r="193" spans="7:8" x14ac:dyDescent="0.35">
      <c r="G193" s="29">
        <v>42917</v>
      </c>
      <c r="H193" s="28">
        <v>0</v>
      </c>
    </row>
    <row r="194" spans="7:8" x14ac:dyDescent="0.35">
      <c r="G194" s="29">
        <v>43009</v>
      </c>
      <c r="H194" s="28">
        <v>0</v>
      </c>
    </row>
    <row r="195" spans="7:8" x14ac:dyDescent="0.35">
      <c r="G195" s="29">
        <v>43101</v>
      </c>
      <c r="H195" s="28">
        <f>D61</f>
        <v>0</v>
      </c>
    </row>
    <row r="196" spans="7:8" x14ac:dyDescent="0.35">
      <c r="G196" s="29">
        <v>43191</v>
      </c>
      <c r="H196" s="28">
        <f>H195+(H199-H195)/3</f>
        <v>0</v>
      </c>
    </row>
    <row r="197" spans="7:8" x14ac:dyDescent="0.35">
      <c r="G197" s="29">
        <v>43282</v>
      </c>
      <c r="H197" s="28">
        <f>H195+(H199-H195)/2</f>
        <v>0</v>
      </c>
    </row>
    <row r="198" spans="7:8" x14ac:dyDescent="0.35">
      <c r="G198" s="29">
        <v>43374</v>
      </c>
      <c r="H198" s="28">
        <f>H195+(H199-H195)*2/3</f>
        <v>0</v>
      </c>
    </row>
    <row r="199" spans="7:8" x14ac:dyDescent="0.35">
      <c r="G199" s="29">
        <v>43466</v>
      </c>
      <c r="H199" s="28">
        <f>D62</f>
        <v>0</v>
      </c>
    </row>
    <row r="200" spans="7:8" x14ac:dyDescent="0.35">
      <c r="G200" s="29">
        <v>43556</v>
      </c>
      <c r="H200" s="28">
        <f>H199+(H203-H199)/3</f>
        <v>0</v>
      </c>
    </row>
    <row r="201" spans="7:8" x14ac:dyDescent="0.35">
      <c r="G201" s="29">
        <v>43647</v>
      </c>
      <c r="H201" s="28">
        <f>H199+(H203-H199)/2</f>
        <v>0</v>
      </c>
    </row>
    <row r="202" spans="7:8" x14ac:dyDescent="0.35">
      <c r="G202" s="29">
        <v>43739</v>
      </c>
      <c r="H202" s="28">
        <f>H199+(H203-H199)*2/3</f>
        <v>0</v>
      </c>
    </row>
    <row r="203" spans="7:8" x14ac:dyDescent="0.35">
      <c r="G203" s="29">
        <v>43831</v>
      </c>
      <c r="H203" s="28">
        <f>D63</f>
        <v>0</v>
      </c>
    </row>
    <row r="204" spans="7:8" x14ac:dyDescent="0.35">
      <c r="G204" s="29">
        <v>43922</v>
      </c>
      <c r="H204" s="28">
        <f>H203+(H207-H203)/3</f>
        <v>0</v>
      </c>
    </row>
    <row r="205" spans="7:8" x14ac:dyDescent="0.35">
      <c r="G205" s="29">
        <v>44013</v>
      </c>
      <c r="H205" s="28">
        <f>H203+(H207-H203)/2</f>
        <v>0</v>
      </c>
    </row>
    <row r="206" spans="7:8" x14ac:dyDescent="0.35">
      <c r="G206" s="29">
        <v>44105</v>
      </c>
      <c r="H206" s="28">
        <f>H203+(H207-H203)*2/3</f>
        <v>0</v>
      </c>
    </row>
    <row r="207" spans="7:8" x14ac:dyDescent="0.35">
      <c r="G207" s="29">
        <v>44197</v>
      </c>
      <c r="H207" s="28">
        <f>D64</f>
        <v>0</v>
      </c>
    </row>
    <row r="208" spans="7:8" x14ac:dyDescent="0.35">
      <c r="G208" s="29">
        <v>44287</v>
      </c>
      <c r="H208" s="28">
        <f>H207+(H211-H207)/3</f>
        <v>0</v>
      </c>
    </row>
    <row r="209" spans="7:8" x14ac:dyDescent="0.35">
      <c r="G209" s="29">
        <v>44378</v>
      </c>
      <c r="H209" s="28">
        <f>H207+(H211-H207)/2</f>
        <v>0</v>
      </c>
    </row>
    <row r="210" spans="7:8" x14ac:dyDescent="0.35">
      <c r="G210" s="29">
        <v>44470</v>
      </c>
      <c r="H210" s="28">
        <f>H207+(H211-H207)*2/3</f>
        <v>0</v>
      </c>
    </row>
    <row r="211" spans="7:8" x14ac:dyDescent="0.35">
      <c r="G211" s="29">
        <v>44562</v>
      </c>
      <c r="H211" s="28">
        <f>D65</f>
        <v>0</v>
      </c>
    </row>
    <row r="212" spans="7:8" x14ac:dyDescent="0.35">
      <c r="G212" s="29">
        <v>44652</v>
      </c>
      <c r="H212" s="28">
        <f>H211+(H215-H211)/3</f>
        <v>0</v>
      </c>
    </row>
    <row r="213" spans="7:8" x14ac:dyDescent="0.35">
      <c r="G213" s="29">
        <v>44743</v>
      </c>
      <c r="H213" s="28">
        <f>H211+(H215-H211)/2</f>
        <v>0</v>
      </c>
    </row>
    <row r="214" spans="7:8" x14ac:dyDescent="0.35">
      <c r="G214" s="29">
        <v>44835</v>
      </c>
      <c r="H214" s="28">
        <f>H211+(H215-H211)*2/3</f>
        <v>0</v>
      </c>
    </row>
    <row r="215" spans="7:8" x14ac:dyDescent="0.35">
      <c r="G215" s="29">
        <v>44927</v>
      </c>
      <c r="H215" s="28">
        <f>D66</f>
        <v>0</v>
      </c>
    </row>
    <row r="216" spans="7:8" x14ac:dyDescent="0.35">
      <c r="G216" s="29">
        <v>45017</v>
      </c>
      <c r="H216" s="28">
        <f>H215+(H219-H215)/3</f>
        <v>0</v>
      </c>
    </row>
    <row r="217" spans="7:8" x14ac:dyDescent="0.35">
      <c r="G217" s="29">
        <v>45108</v>
      </c>
      <c r="H217" s="28">
        <f>H215+(H219-H215)/2</f>
        <v>0</v>
      </c>
    </row>
    <row r="218" spans="7:8" x14ac:dyDescent="0.35">
      <c r="G218" s="29">
        <v>45200</v>
      </c>
      <c r="H218" s="28">
        <f>H215+(H219-H215)*2/3</f>
        <v>0</v>
      </c>
    </row>
    <row r="219" spans="7:8" x14ac:dyDescent="0.35">
      <c r="G219" s="29">
        <v>45292</v>
      </c>
      <c r="H219" s="28">
        <f>D67</f>
        <v>0</v>
      </c>
    </row>
    <row r="220" spans="7:8" x14ac:dyDescent="0.35">
      <c r="G220" s="29">
        <v>45383</v>
      </c>
      <c r="H220">
        <v>0</v>
      </c>
    </row>
    <row r="221" spans="7:8" x14ac:dyDescent="0.35">
      <c r="G221" s="29">
        <v>45474</v>
      </c>
      <c r="H221">
        <v>0</v>
      </c>
    </row>
    <row r="222" spans="7:8" x14ac:dyDescent="0.35">
      <c r="G222" s="29">
        <v>45566</v>
      </c>
      <c r="H2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DATA(SHI)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Gabrielle Morin</cp:lastModifiedBy>
  <dcterms:created xsi:type="dcterms:W3CDTF">2025-03-25T18:13:16Z</dcterms:created>
  <dcterms:modified xsi:type="dcterms:W3CDTF">2025-03-25T18:31:20Z</dcterms:modified>
</cp:coreProperties>
</file>