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StatApp\data\"/>
    </mc:Choice>
  </mc:AlternateContent>
  <xr:revisionPtr revIDLastSave="0" documentId="8_{F60B56C1-67A0-4FDE-AB41-086F2B2E28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" sheetId="1" r:id="rId1"/>
    <sheet name="Feuil1" sheetId="3" r:id="rId2"/>
    <sheet name="Overvie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3" l="1"/>
  <c r="G113" i="3"/>
  <c r="G112" i="3"/>
  <c r="G110" i="3"/>
  <c r="G109" i="3"/>
  <c r="G108" i="3"/>
  <c r="G106" i="3"/>
  <c r="G105" i="3"/>
  <c r="G104" i="3"/>
  <c r="G102" i="3"/>
  <c r="G101" i="3"/>
  <c r="G100" i="3"/>
  <c r="G98" i="3"/>
  <c r="G97" i="3"/>
  <c r="G96" i="3"/>
  <c r="G94" i="3"/>
  <c r="G93" i="3"/>
  <c r="G92" i="3"/>
  <c r="G90" i="3"/>
  <c r="G89" i="3"/>
  <c r="G88" i="3"/>
  <c r="G86" i="3"/>
  <c r="G85" i="3"/>
  <c r="G84" i="3"/>
  <c r="G82" i="3"/>
  <c r="G81" i="3"/>
  <c r="G80" i="3"/>
  <c r="G78" i="3"/>
  <c r="G77" i="3"/>
  <c r="G76" i="3"/>
  <c r="G74" i="3"/>
  <c r="G73" i="3"/>
  <c r="G72" i="3"/>
  <c r="G115" i="3"/>
  <c r="G111" i="3"/>
  <c r="G107" i="3"/>
  <c r="G103" i="3"/>
  <c r="G99" i="3"/>
  <c r="G95" i="3"/>
  <c r="G91" i="3"/>
  <c r="G87" i="3"/>
  <c r="G83" i="3"/>
  <c r="G79" i="3"/>
  <c r="G75" i="3"/>
  <c r="G71" i="3"/>
  <c r="G70" i="3"/>
  <c r="G69" i="3"/>
  <c r="G68" i="3"/>
  <c r="G66" i="3"/>
  <c r="G65" i="3"/>
  <c r="G64" i="3"/>
  <c r="G62" i="3"/>
  <c r="G61" i="3"/>
  <c r="G60" i="3"/>
  <c r="G58" i="3"/>
  <c r="G57" i="3"/>
  <c r="G56" i="3"/>
  <c r="G54" i="3"/>
  <c r="G53" i="3"/>
  <c r="G52" i="3"/>
  <c r="G50" i="3"/>
  <c r="G49" i="3"/>
  <c r="G48" i="3"/>
  <c r="G46" i="3"/>
  <c r="G45" i="3"/>
  <c r="G44" i="3"/>
  <c r="G42" i="3"/>
  <c r="G41" i="3"/>
  <c r="G40" i="3"/>
  <c r="G38" i="3"/>
  <c r="G37" i="3"/>
  <c r="G36" i="3"/>
  <c r="G34" i="3"/>
  <c r="G33" i="3"/>
  <c r="G32" i="3"/>
  <c r="G67" i="3"/>
  <c r="G63" i="3"/>
  <c r="G59" i="3"/>
  <c r="G55" i="3"/>
  <c r="G51" i="3"/>
  <c r="G47" i="3"/>
  <c r="G43" i="3"/>
  <c r="G39" i="3"/>
  <c r="G35" i="3"/>
  <c r="G31" i="3"/>
  <c r="G30" i="3"/>
  <c r="G29" i="3"/>
  <c r="G28" i="3"/>
  <c r="G26" i="3"/>
  <c r="G25" i="3"/>
  <c r="G24" i="3"/>
  <c r="G22" i="3"/>
  <c r="G21" i="3"/>
  <c r="G20" i="3"/>
  <c r="G18" i="3"/>
  <c r="G17" i="3"/>
  <c r="G16" i="3"/>
  <c r="G14" i="3"/>
  <c r="G13" i="3"/>
  <c r="G12" i="3"/>
  <c r="G27" i="3"/>
  <c r="G23" i="3"/>
  <c r="G19" i="3"/>
  <c r="G15" i="3"/>
  <c r="G10" i="3"/>
  <c r="G9" i="3"/>
  <c r="G8" i="3"/>
  <c r="G6" i="3"/>
  <c r="G5" i="3"/>
  <c r="G4" i="3"/>
  <c r="G11" i="3"/>
  <c r="G7" i="3"/>
  <c r="G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D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E1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C30" authorId="0" shapeId="0" xr:uid="{D85E0205-3E01-49AA-94A4-000C6DF59C4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31" authorId="0" shapeId="0" xr:uid="{9F51F27A-E823-476C-BE5D-104CF1C8694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<sst xmlns="http://schemas.openxmlformats.org/spreadsheetml/2006/main" count="220" uniqueCount="159">
  <si>
    <t>Annual balance sheets for non-financial assets</t>
  </si>
  <si>
    <t>Reference area: France</t>
  </si>
  <si>
    <t>Institutional sector: Households and non-profit institutions serving households (NPISH)</t>
  </si>
  <si>
    <t>Counterpart institutional sector: Total economy</t>
  </si>
  <si>
    <t>Accounting entry: Assets (or net acquisition of assets)</t>
  </si>
  <si>
    <t>Financial instruments and non-financial assets: Dwellings, net</t>
  </si>
  <si>
    <t>Combined unit of measure: National currency, Current prices, Millions, Euro</t>
  </si>
  <si>
    <t>Time period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</si>
  <si>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</si>
  <si>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</si>
  <si>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</si>
  <si>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</si>
  <si>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</si>
  <si>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</si>
  <si>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</si>
  <si>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</si>
  <si>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</si>
  <si>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</si>
  <si>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</si>
  <si>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</si>
  <si>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</si>
  <si>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</si>
  <si>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</si>
  <si>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</si>
  <si>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</si>
  <si>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</si>
  <si>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</si>
  <si>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</si>
  <si>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</si>
  <si>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</si>
  <si>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</si>
  <si>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</si>
  <si>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</si>
  <si>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</si>
  <si>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</si>
  <si>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</si>
  <si>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</si>
  <si>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/>
  </si>
  <si>
    <t xml:space="preserve">© Terms &amp; conditions </t>
  </si>
  <si>
    <t>This table presents the balance sheets for non-financial assets for both produced assets (fixed assets such as dwellings as well as inventories and valuables) and non-produced assets (tangibles such as mineral and energy reserves and intangibles). Assets are shown on a net basis, the net value of an asset is calculated as its gross value decreased by the value of consumption of fixed capital (depreciation). &lt;br&gt;&lt;br&gt; These are presented for the whole economy and by institutional sector: Non-financial Corporations, Financial Corporations, General Government, Households and Non-profit institutions serving households (NPISH).&lt;br&gt;&lt;br&gt;These indicators were presented in the previous dissemination system in the SNA_TABLE9B dataset. 
&lt;br&gt; See ANA Changes for information on changes in methodology:  &lt;a href="https://stats.oecd.org/wbos/fileview2.aspx?IDFile=e81c82e7-ad8b-4ab9-8b4c-8c3e1e104c9b"&gt;ANA Changes&lt;/a&gt; &lt;br&gt;
Explore also the GDP and non-financial accounts webpage: &lt;a href="https://www.oecd.org/en/data/datasets/gdp-and-non-financial-accounts.html"&gt;GDP and non-financial accounts webpage&lt;/a&gt;&lt;br&gt;OECD statistics contact:&lt;a href="mailto:STAT.Contact@oecd.org"&gt;STAT.Contact@oecd.org&lt;/a&gt;</t>
  </si>
  <si>
    <t>Counterpart institutional sector: Total economy • Accounting entry: Assets (or net acquisition of assets) • Unit of measure: National currency</t>
  </si>
  <si>
    <t>Topic: Economy &gt; National accounts &gt; GDP and non-financial accounts &gt; Non-financial accounts including sector accounts,Economy &gt; National accounts &gt; GDP and non-financial accounts &gt; Production, employment and investment</t>
  </si>
  <si>
    <t xml:space="preserve">Number of unfiltered data points: 88427 </t>
  </si>
  <si>
    <t xml:space="preserve">Last updated: February 08, 2025 at 3:20:00 AM </t>
  </si>
  <si>
    <t>You might also be interested in these data:</t>
  </si>
  <si>
    <t>Annual fixed assets by economic activity and by asset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</si>
  <si>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</si>
  <si>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</si>
  <si>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</si>
  <si>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</si>
  <si>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</si>
  <si>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</si>
  <si>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</si>
  <si>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</si>
  <si>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</si>
  <si>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</si>
  <si>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</si>
  <si>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</si>
  <si>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</si>
  <si>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</si>
  <si>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</si>
  <si>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</si>
  <si>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</si>
  <si>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</si>
  <si>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</si>
  <si>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</si>
  <si>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</si>
  <si>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</si>
  <si>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</si>
  <si>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</si>
  <si>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</si>
  <si>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</si>
  <si>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</si>
  <si>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</si>
  <si>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</si>
  <si>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</si>
  <si>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</si>
  <si>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</si>
  <si>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</si>
  <si>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</si>
  <si>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</si>
  <si>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</si>
  <si>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</si>
  <si>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</si>
  <si>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</si>
  <si>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</si>
  <si>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</si>
  <si>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</si>
  <si>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</si>
  <si>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</si>
  <si>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</si>
  <si>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</si>
  <si>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</si>
  <si>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</si>
  <si>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</si>
  <si>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</si>
  <si>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</si>
  <si>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</si>
  <si>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</si>
  <si>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</si>
  <si>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</si>
  <si>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</si>
  <si>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</si>
  <si>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</si>
  <si>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</si>
  <si>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</si>
  <si>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</si>
  <si>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</si>
  <si>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</si>
  <si>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</si>
  <si>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</si>
  <si>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</si>
  <si>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</si>
  <si>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</si>
  <si>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</si>
  <si>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</si>
  <si>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</si>
  <si>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</si>
  <si>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</si>
  <si>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</si>
  <si>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</si>
  <si>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</si>
  <si>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</si>
  <si>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</si>
  <si>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</si>
  <si>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</si>
  <si>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</si>
  <si>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</si>
  <si>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</si>
  <si>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</si>
  <si>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</si>
  <si>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</si>
  <si>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</si>
  <si>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</si>
  <si>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</si>
  <si>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</si>
  <si>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</si>
  <si>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</si>
  <si>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</si>
  <si>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</si>
  <si>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</si>
  <si>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</si>
  <si>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</si>
  <si>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</si>
  <si>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</si>
  <si>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</si>
  <si>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</si>
  <si>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</si>
  <si>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</si>
  <si>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</si>
  <si>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</si>
  <si>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</si>
  <si>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</si>
  <si>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</si>
  <si>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</si>
  <si>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</si>
  <si>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1995-Q1</t>
  </si>
  <si>
    <t>1995-Q2</t>
  </si>
  <si>
    <t>1995-Q3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</si>
</sst>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P\ \ \ #,##0.00;\P\ \ \ \-#,##0.00"/>
  </numFmts>
  <fonts count="10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rgb="FF4182D5"/>
      <name val="Calibri"/>
      <family val="2"/>
    </font>
  </fonts>
  <fills count="105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0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3" fillId="4" borderId="3" xfId="0" applyFont="1" applyFill="1" applyBorder="1" applyAlignment="1">
      <alignment horizontal="left" readingOrder="1"/>
    </xf>
    <xf numFmtId="0" fontId="4" fillId="5" borderId="4" xfId="0" applyFont="1" applyFill="1" applyBorder="1" applyAlignment="1">
      <alignment horizontal="left" readingOrder="1"/>
    </xf>
    <xf numFmtId="0" fontId="5" fillId="6" borderId="5" xfId="0" applyFont="1" applyFill="1" applyBorder="1" applyAlignment="1">
      <alignment horizontal="left" readingOrder="1"/>
    </xf>
    <xf numFmtId="0" fontId="6" fillId="7" borderId="6" xfId="0" applyFont="1" applyFill="1" applyBorder="1" applyAlignment="1">
      <alignment horizontal="left" readingOrder="1"/>
    </xf>
    <xf numFmtId="0" fontId="7" fillId="8" borderId="7" xfId="0" applyFont="1" applyFill="1" applyBorder="1" applyAlignment="1">
      <alignment horizontal="left" readingOrder="1"/>
    </xf>
    <xf numFmtId="0" fontId="9" fillId="10" borderId="9" xfId="0" applyFont="1" applyFill="1" applyBorder="1" applyAlignment="1">
      <alignment horizontal="center" vertical="top" wrapText="1" readingOrder="1"/>
    </xf>
    <xf numFmtId="0" fontId="10" fillId="11" borderId="10" xfId="0" applyFont="1" applyFill="1" applyBorder="1" applyAlignment="1">
      <alignment horizontal="center" vertical="top" wrapText="1" readingOrder="1"/>
    </xf>
    <xf numFmtId="0" fontId="11" fillId="12" borderId="11" xfId="0" applyFont="1" applyFill="1" applyBorder="1" applyAlignment="1">
      <alignment horizontal="center" vertical="top" wrapText="1" readingOrder="1"/>
    </xf>
    <xf numFmtId="0" fontId="12" fillId="13" borderId="12" xfId="0" applyFont="1" applyFill="1" applyBorder="1" applyAlignment="1">
      <alignment horizontal="center" vertical="top" wrapText="1" readingOrder="1"/>
    </xf>
    <xf numFmtId="0" fontId="13" fillId="14" borderId="13" xfId="0" applyFont="1" applyFill="1" applyBorder="1" applyAlignment="1">
      <alignment horizontal="center" vertical="top" wrapText="1" readingOrder="1"/>
    </xf>
    <xf numFmtId="0" fontId="14" fillId="15" borderId="14" xfId="0" applyFont="1" applyFill="1" applyBorder="1" applyAlignment="1">
      <alignment horizontal="center" vertical="top" wrapText="1" readingOrder="1"/>
    </xf>
    <xf numFmtId="0" fontId="15" fillId="16" borderId="15" xfId="0" applyFont="1" applyFill="1" applyBorder="1" applyAlignment="1">
      <alignment horizontal="center" vertical="top" wrapText="1" readingOrder="1"/>
    </xf>
    <xf numFmtId="0" fontId="16" fillId="17" borderId="16" xfId="0" applyFont="1" applyFill="1" applyBorder="1" applyAlignment="1">
      <alignment horizontal="center" vertical="top" wrapText="1" readingOrder="1"/>
    </xf>
    <xf numFmtId="0" fontId="17" fillId="18" borderId="17" xfId="0" applyFont="1" applyFill="1" applyBorder="1" applyAlignment="1">
      <alignment horizontal="center" vertical="top" wrapText="1" readingOrder="1"/>
    </xf>
    <xf numFmtId="0" fontId="18" fillId="19" borderId="18" xfId="0" applyFont="1" applyFill="1" applyBorder="1" applyAlignment="1">
      <alignment horizontal="center" vertical="top" wrapText="1" readingOrder="1"/>
    </xf>
    <xf numFmtId="0" fontId="19" fillId="20" borderId="19" xfId="0" applyFont="1" applyFill="1" applyBorder="1" applyAlignment="1">
      <alignment horizontal="center" vertical="top" wrapText="1" readingOrder="1"/>
    </xf>
    <xf numFmtId="0" fontId="20" fillId="21" borderId="20" xfId="0" applyFont="1" applyFill="1" applyBorder="1" applyAlignment="1">
      <alignment horizontal="center" vertical="top" wrapText="1" readingOrder="1"/>
    </xf>
    <xf numFmtId="0" fontId="21" fillId="22" borderId="21" xfId="0" applyFont="1" applyFill="1" applyBorder="1" applyAlignment="1">
      <alignment horizontal="center" vertical="top" wrapText="1" readingOrder="1"/>
    </xf>
    <xf numFmtId="0" fontId="22" fillId="23" borderId="22" xfId="0" applyFont="1" applyFill="1" applyBorder="1" applyAlignment="1">
      <alignment horizontal="center" vertical="top" wrapText="1" readingOrder="1"/>
    </xf>
    <xf numFmtId="0" fontId="23" fillId="24" borderId="23" xfId="0" applyFont="1" applyFill="1" applyBorder="1" applyAlignment="1">
      <alignment horizontal="center" vertical="top" wrapText="1" readingOrder="1"/>
    </xf>
    <xf numFmtId="0" fontId="24" fillId="25" borderId="24" xfId="0" applyFont="1" applyFill="1" applyBorder="1" applyAlignment="1">
      <alignment horizontal="center" vertical="top" wrapText="1" readingOrder="1"/>
    </xf>
    <xf numFmtId="0" fontId="25" fillId="26" borderId="25" xfId="0" applyFont="1" applyFill="1" applyBorder="1" applyAlignment="1">
      <alignment horizontal="center" vertical="top" wrapText="1" readingOrder="1"/>
    </xf>
    <xf numFmtId="0" fontId="26" fillId="27" borderId="26" xfId="0" applyFont="1" applyFill="1" applyBorder="1" applyAlignment="1">
      <alignment horizontal="center" vertical="top" wrapText="1" readingOrder="1"/>
    </xf>
    <xf numFmtId="0" fontId="27" fillId="28" borderId="27" xfId="0" applyFont="1" applyFill="1" applyBorder="1" applyAlignment="1">
      <alignment horizontal="center" vertical="top" wrapText="1" readingOrder="1"/>
    </xf>
    <xf numFmtId="0" fontId="28" fillId="29" borderId="28" xfId="0" applyFont="1" applyFill="1" applyBorder="1" applyAlignment="1">
      <alignment horizontal="center" vertical="top" wrapText="1" readingOrder="1"/>
    </xf>
    <xf numFmtId="0" fontId="29" fillId="30" borderId="29" xfId="0" applyFont="1" applyFill="1" applyBorder="1" applyAlignment="1">
      <alignment horizontal="center" vertical="top" wrapText="1" readingOrder="1"/>
    </xf>
    <xf numFmtId="0" fontId="30" fillId="31" borderId="30" xfId="0" applyFont="1" applyFill="1" applyBorder="1" applyAlignment="1">
      <alignment horizontal="center" vertical="top" wrapText="1" readingOrder="1"/>
    </xf>
    <xf numFmtId="0" fontId="31" fillId="32" borderId="31" xfId="0" applyFont="1" applyFill="1" applyBorder="1" applyAlignment="1">
      <alignment horizontal="center" vertical="top" wrapText="1" readingOrder="1"/>
    </xf>
    <xf numFmtId="0" fontId="32" fillId="33" borderId="32" xfId="0" applyFont="1" applyFill="1" applyBorder="1" applyAlignment="1">
      <alignment horizontal="center" vertical="top" wrapText="1" readingOrder="1"/>
    </xf>
    <xf numFmtId="0" fontId="33" fillId="34" borderId="33" xfId="0" applyFont="1" applyFill="1" applyBorder="1" applyAlignment="1">
      <alignment horizontal="center" vertical="top" wrapText="1" readingOrder="1"/>
    </xf>
    <xf numFmtId="0" fontId="34" fillId="35" borderId="34" xfId="0" applyFont="1" applyFill="1" applyBorder="1" applyAlignment="1">
      <alignment horizontal="center" vertical="top" wrapText="1" readingOrder="1"/>
    </xf>
    <xf numFmtId="0" fontId="35" fillId="36" borderId="35" xfId="0" applyFont="1" applyFill="1" applyBorder="1" applyAlignment="1">
      <alignment horizontal="center" vertical="top" wrapText="1" readingOrder="1"/>
    </xf>
    <xf numFmtId="0" fontId="36" fillId="37" borderId="36" xfId="0" applyFont="1" applyFill="1" applyBorder="1" applyAlignment="1">
      <alignment horizontal="center" vertical="top" wrapText="1" readingOrder="1"/>
    </xf>
    <xf numFmtId="0" fontId="37" fillId="38" borderId="37" xfId="0" applyFont="1" applyFill="1" applyBorder="1" applyAlignment="1">
      <alignment horizontal="center" vertical="top" wrapText="1" readingOrder="1"/>
    </xf>
    <xf numFmtId="0" fontId="38" fillId="39" borderId="38" xfId="0" applyFont="1" applyFill="1" applyBorder="1" applyAlignment="1">
      <alignment horizontal="left" vertical="top" wrapText="1" readingOrder="1"/>
    </xf>
    <xf numFmtId="0" fontId="39" fillId="40" borderId="39" xfId="0" applyFont="1" applyFill="1" applyBorder="1" applyAlignment="1">
      <alignment horizontal="left" vertical="top" wrapText="1" readingOrder="1"/>
    </xf>
    <xf numFmtId="0" fontId="40" fillId="41" borderId="40" xfId="0" applyFont="1" applyFill="1" applyBorder="1" applyAlignment="1">
      <alignment horizontal="left" vertical="top" wrapText="1" readingOrder="1"/>
    </xf>
    <xf numFmtId="0" fontId="41" fillId="42" borderId="41" xfId="0" applyFont="1" applyFill="1" applyBorder="1" applyAlignment="1">
      <alignment horizontal="left" vertical="top" wrapText="1" readingOrder="1"/>
    </xf>
    <xf numFmtId="0" fontId="42" fillId="43" borderId="42" xfId="0" applyFont="1" applyFill="1" applyBorder="1" applyAlignment="1">
      <alignment horizontal="left" vertical="top" wrapText="1" readingOrder="1"/>
    </xf>
    <xf numFmtId="0" fontId="43" fillId="44" borderId="43" xfId="0" applyFont="1" applyFill="1" applyBorder="1" applyAlignment="1">
      <alignment horizontal="left" vertical="top" wrapText="1" readingOrder="1"/>
    </xf>
    <xf numFmtId="0" fontId="44" fillId="45" borderId="44" xfId="0" applyFont="1" applyFill="1" applyBorder="1" applyAlignment="1">
      <alignment horizontal="left" vertical="top" wrapText="1" readingOrder="1"/>
    </xf>
    <xf numFmtId="0" fontId="45" fillId="46" borderId="45" xfId="0" applyFont="1" applyFill="1" applyBorder="1" applyAlignment="1">
      <alignment horizontal="left" vertical="top" wrapText="1" readingOrder="1"/>
    </xf>
    <xf numFmtId="0" fontId="46" fillId="47" borderId="46" xfId="0" applyFont="1" applyFill="1" applyBorder="1" applyAlignment="1">
      <alignment horizontal="left" vertical="top" wrapText="1" readingOrder="1"/>
    </xf>
    <xf numFmtId="0" fontId="47" fillId="48" borderId="47" xfId="0" applyFont="1" applyFill="1" applyBorder="1" applyAlignment="1">
      <alignment horizontal="left" vertical="top" wrapText="1" readingOrder="1"/>
    </xf>
    <xf numFmtId="0" fontId="48" fillId="49" borderId="48" xfId="0" applyFont="1" applyFill="1" applyBorder="1" applyAlignment="1">
      <alignment horizontal="left" vertical="top" wrapText="1" readingOrder="1"/>
    </xf>
    <xf numFmtId="0" fontId="49" fillId="50" borderId="49" xfId="0" applyFont="1" applyFill="1" applyBorder="1" applyAlignment="1">
      <alignment horizontal="left" vertical="top" wrapText="1" readingOrder="1"/>
    </xf>
    <xf numFmtId="0" fontId="50" fillId="51" borderId="50" xfId="0" applyFont="1" applyFill="1" applyBorder="1" applyAlignment="1">
      <alignment horizontal="left" vertical="top" wrapText="1" readingOrder="1"/>
    </xf>
    <xf numFmtId="0" fontId="51" fillId="52" borderId="51" xfId="0" applyFont="1" applyFill="1" applyBorder="1" applyAlignment="1">
      <alignment horizontal="left" vertical="top" wrapText="1" readingOrder="1"/>
    </xf>
    <xf numFmtId="0" fontId="52" fillId="53" borderId="52" xfId="0" applyFont="1" applyFill="1" applyBorder="1" applyAlignment="1">
      <alignment horizontal="left" vertical="top" wrapText="1" readingOrder="1"/>
    </xf>
    <xf numFmtId="0" fontId="53" fillId="54" borderId="53" xfId="0" applyFont="1" applyFill="1" applyBorder="1" applyAlignment="1">
      <alignment horizontal="left" vertical="top" wrapText="1" readingOrder="1"/>
    </xf>
    <xf numFmtId="0" fontId="54" fillId="55" borderId="54" xfId="0" applyFont="1" applyFill="1" applyBorder="1" applyAlignment="1">
      <alignment horizontal="left" vertical="top" wrapText="1" readingOrder="1"/>
    </xf>
    <xf numFmtId="0" fontId="55" fillId="56" borderId="55" xfId="0" applyFont="1" applyFill="1" applyBorder="1" applyAlignment="1">
      <alignment horizontal="left" vertical="top" wrapText="1" readingOrder="1"/>
    </xf>
    <xf numFmtId="0" fontId="56" fillId="57" borderId="56" xfId="0" applyFont="1" applyFill="1" applyBorder="1" applyAlignment="1">
      <alignment horizontal="left" vertical="top" wrapText="1" readingOrder="1"/>
    </xf>
    <xf numFmtId="0" fontId="57" fillId="58" borderId="57" xfId="0" applyFont="1" applyFill="1" applyBorder="1" applyAlignment="1">
      <alignment horizontal="left" vertical="top" wrapText="1" readingOrder="1"/>
    </xf>
    <xf numFmtId="0" fontId="58" fillId="59" borderId="58" xfId="0" applyFont="1" applyFill="1" applyBorder="1" applyAlignment="1">
      <alignment horizontal="left" vertical="top" wrapText="1" readingOrder="1"/>
    </xf>
    <xf numFmtId="0" fontId="59" fillId="60" borderId="59" xfId="0" applyFont="1" applyFill="1" applyBorder="1" applyAlignment="1">
      <alignment horizontal="left" vertical="top" wrapText="1" readingOrder="1"/>
    </xf>
    <xf numFmtId="0" fontId="60" fillId="61" borderId="60" xfId="0" applyFont="1" applyFill="1" applyBorder="1" applyAlignment="1">
      <alignment horizontal="left" vertical="top" wrapText="1" readingOrder="1"/>
    </xf>
    <xf numFmtId="0" fontId="61" fillId="62" borderId="61" xfId="0" applyFont="1" applyFill="1" applyBorder="1" applyAlignment="1">
      <alignment horizontal="left" vertical="top" wrapText="1" readingOrder="1"/>
    </xf>
    <xf numFmtId="0" fontId="62" fillId="63" borderId="62" xfId="0" applyFont="1" applyFill="1" applyBorder="1" applyAlignment="1">
      <alignment horizontal="left" vertical="top" wrapText="1" readingOrder="1"/>
    </xf>
    <xf numFmtId="0" fontId="63" fillId="64" borderId="63" xfId="0" applyFont="1" applyFill="1" applyBorder="1" applyAlignment="1">
      <alignment horizontal="left" vertical="top" wrapText="1" readingOrder="1"/>
    </xf>
    <xf numFmtId="0" fontId="64" fillId="65" borderId="64" xfId="0" applyFont="1" applyFill="1" applyBorder="1" applyAlignment="1">
      <alignment horizontal="left" vertical="top" wrapText="1" readingOrder="1"/>
    </xf>
    <xf numFmtId="0" fontId="65" fillId="66" borderId="65" xfId="0" applyFont="1" applyFill="1" applyBorder="1" applyAlignment="1">
      <alignment horizontal="left" vertical="top" wrapText="1" readingOrder="1"/>
    </xf>
    <xf numFmtId="0" fontId="66" fillId="67" borderId="66" xfId="0" applyFont="1" applyFill="1" applyBorder="1" applyAlignment="1">
      <alignment horizontal="left" vertical="top" wrapText="1" readingOrder="1"/>
    </xf>
    <xf numFmtId="0" fontId="67" fillId="68" borderId="67" xfId="0" applyFont="1" applyFill="1" applyBorder="1" applyAlignment="1">
      <alignment horizontal="left" vertical="top" wrapText="1" readingOrder="1"/>
    </xf>
    <xf numFmtId="0" fontId="68" fillId="69" borderId="68" xfId="0" applyFont="1" applyFill="1" applyBorder="1" applyAlignment="1">
      <alignment horizontal="right" vertical="top" wrapText="1" readingOrder="1"/>
    </xf>
    <xf numFmtId="4" fontId="69" fillId="70" borderId="69" xfId="0" applyNumberFormat="1" applyFont="1" applyFill="1" applyBorder="1" applyAlignment="1">
      <alignment horizontal="right" wrapText="1" readingOrder="1"/>
    </xf>
    <xf numFmtId="4" fontId="70" fillId="71" borderId="70" xfId="0" applyNumberFormat="1" applyFont="1" applyFill="1" applyBorder="1" applyAlignment="1">
      <alignment horizontal="right" wrapText="1" readingOrder="1"/>
    </xf>
    <xf numFmtId="4" fontId="71" fillId="72" borderId="71" xfId="0" applyNumberFormat="1" applyFont="1" applyFill="1" applyBorder="1" applyAlignment="1">
      <alignment horizontal="right" wrapText="1" readingOrder="1"/>
    </xf>
    <xf numFmtId="4" fontId="72" fillId="73" borderId="72" xfId="0" applyNumberFormat="1" applyFont="1" applyFill="1" applyBorder="1" applyAlignment="1">
      <alignment horizontal="right" wrapText="1" readingOrder="1"/>
    </xf>
    <xf numFmtId="4" fontId="73" fillId="74" borderId="73" xfId="0" applyNumberFormat="1" applyFont="1" applyFill="1" applyBorder="1" applyAlignment="1">
      <alignment horizontal="right" wrapText="1" readingOrder="1"/>
    </xf>
    <xf numFmtId="4" fontId="74" fillId="75" borderId="74" xfId="0" applyNumberFormat="1" applyFont="1" applyFill="1" applyBorder="1" applyAlignment="1">
      <alignment horizontal="right" wrapText="1" readingOrder="1"/>
    </xf>
    <xf numFmtId="4" fontId="75" fillId="76" borderId="75" xfId="0" applyNumberFormat="1" applyFont="1" applyFill="1" applyBorder="1" applyAlignment="1">
      <alignment horizontal="right" wrapText="1" readingOrder="1"/>
    </xf>
    <xf numFmtId="4" fontId="76" fillId="77" borderId="76" xfId="0" applyNumberFormat="1" applyFont="1" applyFill="1" applyBorder="1" applyAlignment="1">
      <alignment horizontal="right" wrapText="1" readingOrder="1"/>
    </xf>
    <xf numFmtId="4" fontId="77" fillId="78" borderId="77" xfId="0" applyNumberFormat="1" applyFont="1" applyFill="1" applyBorder="1" applyAlignment="1">
      <alignment horizontal="right" wrapText="1" readingOrder="1"/>
    </xf>
    <xf numFmtId="4" fontId="78" fillId="79" borderId="78" xfId="0" applyNumberFormat="1" applyFont="1" applyFill="1" applyBorder="1" applyAlignment="1">
      <alignment horizontal="right" wrapText="1" readingOrder="1"/>
    </xf>
    <xf numFmtId="4" fontId="79" fillId="80" borderId="79" xfId="0" applyNumberFormat="1" applyFont="1" applyFill="1" applyBorder="1" applyAlignment="1">
      <alignment horizontal="right" wrapText="1" readingOrder="1"/>
    </xf>
    <xf numFmtId="4" fontId="80" fillId="81" borderId="80" xfId="0" applyNumberFormat="1" applyFont="1" applyFill="1" applyBorder="1" applyAlignment="1">
      <alignment horizontal="right" wrapText="1" readingOrder="1"/>
    </xf>
    <xf numFmtId="4" fontId="81" fillId="82" borderId="81" xfId="0" applyNumberFormat="1" applyFont="1" applyFill="1" applyBorder="1" applyAlignment="1">
      <alignment horizontal="right" wrapText="1" readingOrder="1"/>
    </xf>
    <xf numFmtId="4" fontId="82" fillId="83" borderId="82" xfId="0" applyNumberFormat="1" applyFont="1" applyFill="1" applyBorder="1" applyAlignment="1">
      <alignment horizontal="right" wrapText="1" readingOrder="1"/>
    </xf>
    <xf numFmtId="4" fontId="83" fillId="84" borderId="83" xfId="0" applyNumberFormat="1" applyFont="1" applyFill="1" applyBorder="1" applyAlignment="1">
      <alignment horizontal="right" wrapText="1" readingOrder="1"/>
    </xf>
    <xf numFmtId="4" fontId="84" fillId="85" borderId="84" xfId="0" applyNumberFormat="1" applyFont="1" applyFill="1" applyBorder="1" applyAlignment="1">
      <alignment horizontal="right" wrapText="1" readingOrder="1"/>
    </xf>
    <xf numFmtId="4" fontId="85" fillId="86" borderId="85" xfId="0" applyNumberFormat="1" applyFont="1" applyFill="1" applyBorder="1" applyAlignment="1">
      <alignment horizontal="right" wrapText="1" readingOrder="1"/>
    </xf>
    <xf numFmtId="4" fontId="86" fillId="87" borderId="86" xfId="0" applyNumberFormat="1" applyFont="1" applyFill="1" applyBorder="1" applyAlignment="1">
      <alignment horizontal="right" wrapText="1" readingOrder="1"/>
    </xf>
    <xf numFmtId="4" fontId="87" fillId="88" borderId="87" xfId="0" applyNumberFormat="1" applyFont="1" applyFill="1" applyBorder="1" applyAlignment="1">
      <alignment horizontal="right" wrapText="1" readingOrder="1"/>
    </xf>
    <xf numFmtId="4" fontId="88" fillId="89" borderId="88" xfId="0" applyNumberFormat="1" applyFont="1" applyFill="1" applyBorder="1" applyAlignment="1">
      <alignment horizontal="right" wrapText="1" readingOrder="1"/>
    </xf>
    <xf numFmtId="4" fontId="89" fillId="90" borderId="89" xfId="0" applyNumberFormat="1" applyFont="1" applyFill="1" applyBorder="1" applyAlignment="1">
      <alignment horizontal="right" wrapText="1" readingOrder="1"/>
    </xf>
    <xf numFmtId="4" fontId="90" fillId="91" borderId="90" xfId="0" applyNumberFormat="1" applyFont="1" applyFill="1" applyBorder="1" applyAlignment="1">
      <alignment horizontal="right" wrapText="1" readingOrder="1"/>
    </xf>
    <xf numFmtId="4" fontId="91" fillId="92" borderId="91" xfId="0" applyNumberFormat="1" applyFont="1" applyFill="1" applyBorder="1" applyAlignment="1">
      <alignment horizontal="right" wrapText="1" readingOrder="1"/>
    </xf>
    <xf numFmtId="4" fontId="92" fillId="93" borderId="92" xfId="0" applyNumberFormat="1" applyFont="1" applyFill="1" applyBorder="1" applyAlignment="1">
      <alignment horizontal="right" wrapText="1" readingOrder="1"/>
    </xf>
    <xf numFmtId="4" fontId="93" fillId="94" borderId="93" xfId="0" applyNumberFormat="1" applyFont="1" applyFill="1" applyBorder="1" applyAlignment="1">
      <alignment horizontal="right" wrapText="1" readingOrder="1"/>
    </xf>
    <xf numFmtId="4" fontId="94" fillId="95" borderId="94" xfId="0" applyNumberFormat="1" applyFont="1" applyFill="1" applyBorder="1" applyAlignment="1">
      <alignment horizontal="right" wrapText="1" readingOrder="1"/>
    </xf>
    <xf numFmtId="4" fontId="95" fillId="96" borderId="95" xfId="0" applyNumberFormat="1" applyFont="1" applyFill="1" applyBorder="1" applyAlignment="1">
      <alignment horizontal="right" wrapText="1" readingOrder="1"/>
    </xf>
    <xf numFmtId="164" fontId="96" fillId="97" borderId="96" xfId="0" applyNumberFormat="1" applyFont="1" applyFill="1" applyBorder="1" applyAlignment="1">
      <alignment horizontal="right" wrapText="1" readingOrder="1"/>
    </xf>
    <xf numFmtId="164" fontId="97" fillId="98" borderId="97" xfId="0" applyNumberFormat="1" applyFont="1" applyFill="1" applyBorder="1" applyAlignment="1">
      <alignment horizontal="right" wrapText="1" readingOrder="1"/>
    </xf>
    <xf numFmtId="0" fontId="98" fillId="99" borderId="98" xfId="0" applyFont="1" applyFill="1" applyBorder="1" applyAlignment="1">
      <alignment readingOrder="1"/>
    </xf>
    <xf numFmtId="0" fontId="99" fillId="100" borderId="99" xfId="0" applyFont="1" applyFill="1" applyBorder="1"/>
    <xf numFmtId="0" fontId="100" fillId="101" borderId="100" xfId="0" applyFont="1" applyFill="1" applyBorder="1" applyAlignment="1">
      <alignment horizontal="left" vertical="top" wrapText="1"/>
    </xf>
    <xf numFmtId="0" fontId="101" fillId="102" borderId="101" xfId="0" applyFont="1" applyFill="1" applyBorder="1" applyAlignment="1">
      <alignment horizontal="left" vertical="top" wrapText="1"/>
    </xf>
    <xf numFmtId="0" fontId="102" fillId="103" borderId="102" xfId="0" applyFont="1" applyFill="1" applyBorder="1" applyAlignment="1">
      <alignment horizontal="left" vertical="top" wrapText="1"/>
    </xf>
    <xf numFmtId="0" fontId="103" fillId="104" borderId="103" xfId="0" applyFont="1" applyFill="1" applyBorder="1" applyAlignment="1">
      <alignment horizontal="left" vertical="top" wrapText="1"/>
    </xf>
    <xf numFmtId="0" fontId="8" fillId="9" borderId="8" xfId="0" applyFont="1" applyFill="1" applyBorder="1" applyAlignment="1">
      <alignment horizontal="left" vertical="top" wrapText="1" readingOrder="1"/>
    </xf>
    <xf numFmtId="0" fontId="2" fillId="104" borderId="103" xfId="0" applyFont="1" applyFill="1" applyBorder="1" applyAlignment="1">
      <alignment horizontal="center" vertical="top" wrapText="1" readingOrder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tm=Household%20non-financial%20assets&amp;pg=0&amp;snb=64&amp;df%5bds%5d=dsDisseminateFinalDMZ&amp;df%5bid%5d=DSD_NASEC10%40DF_TABLE9B&amp;df%5bag%5d=OECD.SDD.NAD&amp;df%5bvs%5d=1.1&amp;dq=A.FRA.S1M....N111N....V..&amp;pd=1995%2C&amp;to%5bTIME_PERIOD%5d=false&amp;vw=tb" TargetMode="External"/><Relationship Id="rId1" Type="http://schemas.openxmlformats.org/officeDocument/2006/relationships/hyperlink" Target="https://www.oecd.org/en/about/terms-conditions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explorer.oecd.org/vis?df%5bds%5d=dsDisseminateFinalDMZ&amp;df%5bid%5d=DSD_NAMAIN10%40DF_TABLE9A&amp;df%5bag%5d=OECD.SDD.NAD&amp;df%5bvs%5d=2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3"/>
  <sheetViews>
    <sheetView tabSelected="1" workbookViewId="0">
      <selection activeCell="AD11" sqref="AD11"/>
    </sheetView>
  </sheetViews>
  <sheetFormatPr baseColWidth="10" defaultColWidth="8.7265625" defaultRowHeight="14.5" x14ac:dyDescent="0.35"/>
  <cols>
    <col min="2" max="31" width="11" customWidth="1"/>
  </cols>
  <sheetData>
    <row r="1" spans="2:32" x14ac:dyDescent="0.35">
      <c r="B1" s="1" t="s">
        <v>0</v>
      </c>
    </row>
    <row r="2" spans="2:32" x14ac:dyDescent="0.35">
      <c r="B2" s="2" t="s">
        <v>1</v>
      </c>
    </row>
    <row r="3" spans="2:32" x14ac:dyDescent="0.35">
      <c r="B3" s="3" t="s">
        <v>2</v>
      </c>
    </row>
    <row r="4" spans="2:32" x14ac:dyDescent="0.35">
      <c r="B4" s="4" t="s">
        <v>3</v>
      </c>
    </row>
    <row r="5" spans="2:32" x14ac:dyDescent="0.35">
      <c r="B5" s="5" t="s">
        <v>4</v>
      </c>
    </row>
    <row r="6" spans="2:32" x14ac:dyDescent="0.35">
      <c r="B6" s="6" t="s">
        <v>5</v>
      </c>
    </row>
    <row r="7" spans="2:32" x14ac:dyDescent="0.35">
      <c r="B7" s="7" t="s">
        <v>6</v>
      </c>
    </row>
    <row r="9" spans="2:32" ht="30" customHeight="1" x14ac:dyDescent="0.35">
      <c r="B9" s="103" t="s">
        <v>7</v>
      </c>
      <c r="C9" s="8" t="s">
        <v>8</v>
      </c>
      <c r="D9" s="9" t="s">
        <v>9</v>
      </c>
      <c r="E9" s="10" t="s">
        <v>10</v>
      </c>
      <c r="F9" s="11" t="s">
        <v>11</v>
      </c>
      <c r="G9" s="12" t="s">
        <v>12</v>
      </c>
      <c r="H9" s="13" t="s">
        <v>13</v>
      </c>
      <c r="I9" s="14" t="s">
        <v>14</v>
      </c>
      <c r="J9" s="15" t="s">
        <v>15</v>
      </c>
      <c r="K9" s="16" t="s">
        <v>16</v>
      </c>
      <c r="L9" s="17" t="s">
        <v>17</v>
      </c>
      <c r="M9" s="18" t="s">
        <v>18</v>
      </c>
      <c r="N9" s="19" t="s">
        <v>19</v>
      </c>
      <c r="O9" s="20" t="s">
        <v>20</v>
      </c>
      <c r="P9" s="21" t="s">
        <v>21</v>
      </c>
      <c r="Q9" s="22" t="s">
        <v>22</v>
      </c>
      <c r="R9" s="23" t="s">
        <v>23</v>
      </c>
      <c r="S9" s="24" t="s">
        <v>24</v>
      </c>
      <c r="T9" s="25" t="s">
        <v>25</v>
      </c>
      <c r="U9" s="26" t="s">
        <v>26</v>
      </c>
      <c r="V9" s="27" t="s">
        <v>27</v>
      </c>
      <c r="W9" s="28" t="s">
        <v>28</v>
      </c>
      <c r="X9" s="29" t="s">
        <v>29</v>
      </c>
      <c r="Y9" s="30" t="s">
        <v>30</v>
      </c>
      <c r="Z9" s="31" t="s">
        <v>31</v>
      </c>
      <c r="AA9" s="32" t="s">
        <v>32</v>
      </c>
      <c r="AB9" s="33" t="s">
        <v>33</v>
      </c>
      <c r="AC9" s="34" t="s">
        <v>34</v>
      </c>
      <c r="AD9" s="35" t="s">
        <v>35</v>
      </c>
      <c r="AE9" s="36" t="s">
        <v>36</v>
      </c>
    </row>
    <row r="10" spans="2:32" x14ac:dyDescent="0.35">
      <c r="B10" s="37" t="s">
        <v>37</v>
      </c>
      <c r="C10" s="38" t="s">
        <v>37</v>
      </c>
      <c r="D10" s="39" t="s">
        <v>37</v>
      </c>
      <c r="E10" s="40" t="s">
        <v>37</v>
      </c>
      <c r="F10" s="41" t="s">
        <v>37</v>
      </c>
      <c r="G10" s="42" t="s">
        <v>37</v>
      </c>
      <c r="H10" s="43" t="s">
        <v>37</v>
      </c>
      <c r="I10" s="44" t="s">
        <v>37</v>
      </c>
      <c r="J10" s="45" t="s">
        <v>37</v>
      </c>
      <c r="K10" s="46" t="s">
        <v>37</v>
      </c>
      <c r="L10" s="47" t="s">
        <v>37</v>
      </c>
      <c r="M10" s="48" t="s">
        <v>37</v>
      </c>
      <c r="N10" s="49" t="s">
        <v>37</v>
      </c>
      <c r="O10" s="50" t="s">
        <v>37</v>
      </c>
      <c r="P10" s="51" t="s">
        <v>37</v>
      </c>
      <c r="Q10" s="52" t="s">
        <v>37</v>
      </c>
      <c r="R10" s="53" t="s">
        <v>37</v>
      </c>
      <c r="S10" s="54" t="s">
        <v>37</v>
      </c>
      <c r="T10" s="55" t="s">
        <v>37</v>
      </c>
      <c r="U10" s="56" t="s">
        <v>37</v>
      </c>
      <c r="V10" s="57" t="s">
        <v>37</v>
      </c>
      <c r="W10" s="58" t="s">
        <v>37</v>
      </c>
      <c r="X10" s="59" t="s">
        <v>37</v>
      </c>
      <c r="Y10" s="60" t="s">
        <v>37</v>
      </c>
      <c r="Z10" s="61" t="s">
        <v>37</v>
      </c>
      <c r="AA10" s="62" t="s">
        <v>37</v>
      </c>
      <c r="AB10" s="63" t="s">
        <v>37</v>
      </c>
      <c r="AC10" s="64" t="s">
        <v>37</v>
      </c>
      <c r="AD10" s="65" t="s">
        <v>37</v>
      </c>
      <c r="AE10" s="66" t="s">
        <v>37</v>
      </c>
    </row>
    <row r="11" spans="2:32" x14ac:dyDescent="0.35">
      <c r="B11" s="67" t="s">
        <v>37</v>
      </c>
      <c r="C11" s="68">
        <v>1438619.4</v>
      </c>
      <c r="D11" s="69">
        <v>1496423.7</v>
      </c>
      <c r="E11" s="70">
        <v>1549900.1</v>
      </c>
      <c r="F11" s="71">
        <v>1595614.3</v>
      </c>
      <c r="G11" s="72">
        <v>1647497.3</v>
      </c>
      <c r="H11" s="73">
        <v>1723529.6</v>
      </c>
      <c r="I11" s="74">
        <v>1818400.4</v>
      </c>
      <c r="J11" s="75">
        <v>1914747.4</v>
      </c>
      <c r="K11" s="76">
        <v>2034210.1</v>
      </c>
      <c r="L11" s="77">
        <v>2174814.5</v>
      </c>
      <c r="M11" s="78">
        <v>2317159.1</v>
      </c>
      <c r="N11" s="79">
        <v>2472589.2999999998</v>
      </c>
      <c r="O11" s="80">
        <v>2644971.2999999998</v>
      </c>
      <c r="P11" s="81">
        <v>2776254.2</v>
      </c>
      <c r="Q11" s="82">
        <v>2855334.2</v>
      </c>
      <c r="R11" s="83">
        <v>2967186.8</v>
      </c>
      <c r="S11" s="84">
        <v>3082974.2</v>
      </c>
      <c r="T11" s="85">
        <v>3163057.7</v>
      </c>
      <c r="U11" s="86">
        <v>3245253.9</v>
      </c>
      <c r="V11" s="87">
        <v>3319899.6</v>
      </c>
      <c r="W11" s="88">
        <v>3369603.6</v>
      </c>
      <c r="X11" s="89">
        <v>3454528.8</v>
      </c>
      <c r="Y11" s="90">
        <v>3568328.4</v>
      </c>
      <c r="Z11" s="91">
        <v>3687858.3</v>
      </c>
      <c r="AA11" s="92">
        <v>3797344.9</v>
      </c>
      <c r="AB11" s="93">
        <v>3948081.4</v>
      </c>
      <c r="AC11" s="94">
        <v>4284831.7</v>
      </c>
      <c r="AD11" s="95">
        <v>4663745.0999999996</v>
      </c>
      <c r="AE11" s="96">
        <v>4847170.5999999996</v>
      </c>
    </row>
    <row r="13" spans="2:32" x14ac:dyDescent="0.35">
      <c r="B13" s="97" t="s">
        <v>38</v>
      </c>
      <c r="AF13" s="98" t="s">
        <v>0</v>
      </c>
    </row>
  </sheetData>
  <mergeCells count="1">
    <mergeCell ref="B9"/>
  </mergeCells>
  <hyperlinks>
    <hyperlink ref="B13" r:id="rId1" xr:uid="{00000000-0004-0000-0000-000000000000}"/>
    <hyperlink ref="AF13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44B7-A211-43E9-8163-0347D39E5A2C}">
  <dimension ref="B3:H120"/>
  <sheetViews>
    <sheetView topLeftCell="A100" zoomScale="110" zoomScaleNormal="110" workbookViewId="0">
      <selection activeCell="G6" sqref="G6:G115"/>
    </sheetView>
  </sheetViews>
  <sheetFormatPr baseColWidth="10" defaultRowHeight="14.5" x14ac:dyDescent="0.35"/>
  <cols>
    <col min="3" max="3" width="13.54296875" bestFit="1" customWidth="1"/>
    <col min="7" max="7" width="13.54296875" bestFit="1" customWidth="1"/>
    <col min="8" max="8" width="11.1796875" bestFit="1" customWidth="1"/>
  </cols>
  <sheetData>
    <row r="3" spans="2:8" x14ac:dyDescent="0.35">
      <c r="B3" s="8" t="s">
        <v>8</v>
      </c>
      <c r="C3" s="68">
        <v>1438619.4</v>
      </c>
      <c r="F3" s="104" t="s">
        <v>156</v>
      </c>
      <c r="G3" s="105">
        <f>C3</f>
        <v>1438619.4</v>
      </c>
      <c r="H3" s="105"/>
    </row>
    <row r="4" spans="2:8" x14ac:dyDescent="0.35">
      <c r="B4" s="9" t="s">
        <v>9</v>
      </c>
      <c r="C4" s="69">
        <v>1496423.7</v>
      </c>
      <c r="F4" s="104" t="s">
        <v>157</v>
      </c>
      <c r="G4" s="105">
        <f>G3+(G7-G3)/4</f>
        <v>1453070.4749999999</v>
      </c>
    </row>
    <row r="5" spans="2:8" x14ac:dyDescent="0.35">
      <c r="B5" s="10" t="s">
        <v>10</v>
      </c>
      <c r="C5" s="70">
        <v>1549900.1</v>
      </c>
      <c r="F5" s="104" t="s">
        <v>158</v>
      </c>
      <c r="G5" s="105">
        <f>G3+(G7-G3)/2</f>
        <v>1467521.5499999998</v>
      </c>
    </row>
    <row r="6" spans="2:8" x14ac:dyDescent="0.35">
      <c r="B6" s="11" t="s">
        <v>11</v>
      </c>
      <c r="C6" s="71">
        <v>1595614.3</v>
      </c>
      <c r="F6" s="104" t="s">
        <v>46</v>
      </c>
      <c r="G6" s="105">
        <f>G3+(G7-G3)*3/4</f>
        <v>1481972.625</v>
      </c>
    </row>
    <row r="7" spans="2:8" x14ac:dyDescent="0.35">
      <c r="B7" s="12" t="s">
        <v>12</v>
      </c>
      <c r="C7" s="72">
        <v>1647497.3</v>
      </c>
      <c r="F7" s="104" t="s">
        <v>47</v>
      </c>
      <c r="G7" s="105">
        <f>C4</f>
        <v>1496423.7</v>
      </c>
    </row>
    <row r="8" spans="2:8" x14ac:dyDescent="0.35">
      <c r="B8" s="13" t="s">
        <v>13</v>
      </c>
      <c r="C8" s="73">
        <v>1723529.6</v>
      </c>
      <c r="F8" s="104" t="s">
        <v>48</v>
      </c>
      <c r="G8" s="105">
        <f>G7+(G11-G7)/4</f>
        <v>1509792.8</v>
      </c>
    </row>
    <row r="9" spans="2:8" x14ac:dyDescent="0.35">
      <c r="B9" s="14" t="s">
        <v>14</v>
      </c>
      <c r="C9" s="74">
        <v>1818400.4</v>
      </c>
      <c r="F9" s="104" t="s">
        <v>49</v>
      </c>
      <c r="G9" s="105">
        <f>G7+(G11-G7)/2</f>
        <v>1523161.9</v>
      </c>
    </row>
    <row r="10" spans="2:8" x14ac:dyDescent="0.35">
      <c r="B10" s="15" t="s">
        <v>15</v>
      </c>
      <c r="C10" s="75">
        <v>1914747.4</v>
      </c>
      <c r="F10" s="104" t="s">
        <v>50</v>
      </c>
      <c r="G10" s="105">
        <f>G7+(G11-G7)*3/4</f>
        <v>1536531</v>
      </c>
    </row>
    <row r="11" spans="2:8" x14ac:dyDescent="0.35">
      <c r="B11" s="16" t="s">
        <v>16</v>
      </c>
      <c r="C11" s="76">
        <v>2034210.1</v>
      </c>
      <c r="F11" s="104" t="s">
        <v>51</v>
      </c>
      <c r="G11" s="105">
        <f>C5</f>
        <v>1549900.1</v>
      </c>
    </row>
    <row r="12" spans="2:8" x14ac:dyDescent="0.35">
      <c r="B12" s="17" t="s">
        <v>17</v>
      </c>
      <c r="C12" s="77">
        <v>2174814.5</v>
      </c>
      <c r="F12" s="104" t="s">
        <v>52</v>
      </c>
      <c r="G12" s="105">
        <f>G11+(G15-G11)/4</f>
        <v>1561328.6500000001</v>
      </c>
    </row>
    <row r="13" spans="2:8" x14ac:dyDescent="0.35">
      <c r="B13" s="18" t="s">
        <v>18</v>
      </c>
      <c r="C13" s="78">
        <v>2317159.1</v>
      </c>
      <c r="F13" s="104" t="s">
        <v>53</v>
      </c>
      <c r="G13" s="105">
        <f>G11+(G15-G11)/2</f>
        <v>1572757.2000000002</v>
      </c>
    </row>
    <row r="14" spans="2:8" x14ac:dyDescent="0.35">
      <c r="B14" s="19" t="s">
        <v>19</v>
      </c>
      <c r="C14" s="79">
        <v>2472589.2999999998</v>
      </c>
      <c r="F14" s="104" t="s">
        <v>54</v>
      </c>
      <c r="G14" s="105">
        <f>G11+(G15-G11)*3/4</f>
        <v>1584185.75</v>
      </c>
    </row>
    <row r="15" spans="2:8" x14ac:dyDescent="0.35">
      <c r="B15" s="20" t="s">
        <v>20</v>
      </c>
      <c r="C15" s="80">
        <v>2644971.2999999998</v>
      </c>
      <c r="F15" s="104" t="s">
        <v>55</v>
      </c>
      <c r="G15" s="105">
        <f>C6</f>
        <v>1595614.3</v>
      </c>
    </row>
    <row r="16" spans="2:8" x14ac:dyDescent="0.35">
      <c r="B16" s="21" t="s">
        <v>21</v>
      </c>
      <c r="C16" s="81">
        <v>2776254.2</v>
      </c>
      <c r="F16" s="104" t="s">
        <v>56</v>
      </c>
      <c r="G16" s="105">
        <f>G15+(G19-G15)/4</f>
        <v>1608585.05</v>
      </c>
    </row>
    <row r="17" spans="2:7" x14ac:dyDescent="0.35">
      <c r="B17" s="22" t="s">
        <v>22</v>
      </c>
      <c r="C17" s="82">
        <v>2855334.2</v>
      </c>
      <c r="F17" s="104" t="s">
        <v>57</v>
      </c>
      <c r="G17" s="105">
        <f>G15+(G19-G15)/2</f>
        <v>1621555.8</v>
      </c>
    </row>
    <row r="18" spans="2:7" x14ac:dyDescent="0.35">
      <c r="B18" s="23" t="s">
        <v>23</v>
      </c>
      <c r="C18" s="83">
        <v>2967186.8</v>
      </c>
      <c r="F18" s="104" t="s">
        <v>58</v>
      </c>
      <c r="G18" s="105">
        <f>G15+(G19-G15)*3/4</f>
        <v>1634526.55</v>
      </c>
    </row>
    <row r="19" spans="2:7" x14ac:dyDescent="0.35">
      <c r="B19" s="24" t="s">
        <v>24</v>
      </c>
      <c r="C19" s="84">
        <v>3082974.2</v>
      </c>
      <c r="F19" s="104" t="s">
        <v>59</v>
      </c>
      <c r="G19" s="105">
        <f>C7</f>
        <v>1647497.3</v>
      </c>
    </row>
    <row r="20" spans="2:7" x14ac:dyDescent="0.35">
      <c r="B20" s="25" t="s">
        <v>25</v>
      </c>
      <c r="C20" s="85">
        <v>3163057.7</v>
      </c>
      <c r="F20" s="104" t="s">
        <v>60</v>
      </c>
      <c r="G20" s="105">
        <f>G19+(G23-G19)/4</f>
        <v>1666505.375</v>
      </c>
    </row>
    <row r="21" spans="2:7" x14ac:dyDescent="0.35">
      <c r="B21" s="26" t="s">
        <v>26</v>
      </c>
      <c r="C21" s="86">
        <v>3245253.9</v>
      </c>
      <c r="F21" s="104" t="s">
        <v>61</v>
      </c>
      <c r="G21" s="105">
        <f>G19+(G23-G19)/2</f>
        <v>1685513.4500000002</v>
      </c>
    </row>
    <row r="22" spans="2:7" x14ac:dyDescent="0.35">
      <c r="B22" s="27" t="s">
        <v>27</v>
      </c>
      <c r="C22" s="87">
        <v>3319899.6</v>
      </c>
      <c r="F22" s="104" t="s">
        <v>62</v>
      </c>
      <c r="G22" s="105">
        <f>G19+(G23-G19)*3/4</f>
        <v>1704521.5250000001</v>
      </c>
    </row>
    <row r="23" spans="2:7" x14ac:dyDescent="0.35">
      <c r="B23" s="28" t="s">
        <v>28</v>
      </c>
      <c r="C23" s="88">
        <v>3369603.6</v>
      </c>
      <c r="F23" s="104" t="s">
        <v>63</v>
      </c>
      <c r="G23" s="105">
        <f>C8</f>
        <v>1723529.6</v>
      </c>
    </row>
    <row r="24" spans="2:7" x14ac:dyDescent="0.35">
      <c r="B24" s="29" t="s">
        <v>29</v>
      </c>
      <c r="C24" s="89">
        <v>3454528.8</v>
      </c>
      <c r="F24" s="104" t="s">
        <v>64</v>
      </c>
      <c r="G24" s="105">
        <f>G23+(G27-G23)/4</f>
        <v>1747247.3</v>
      </c>
    </row>
    <row r="25" spans="2:7" x14ac:dyDescent="0.35">
      <c r="B25" s="30" t="s">
        <v>30</v>
      </c>
      <c r="C25" s="90">
        <v>3568328.4</v>
      </c>
      <c r="F25" s="104" t="s">
        <v>65</v>
      </c>
      <c r="G25" s="105">
        <f>G23+(G27-G23)/2</f>
        <v>1770965</v>
      </c>
    </row>
    <row r="26" spans="2:7" x14ac:dyDescent="0.35">
      <c r="B26" s="31" t="s">
        <v>31</v>
      </c>
      <c r="C26" s="91">
        <v>3687858.3</v>
      </c>
      <c r="F26" s="104" t="s">
        <v>66</v>
      </c>
      <c r="G26" s="105">
        <f>G23+(G27-G23)*3/4</f>
        <v>1794682.7</v>
      </c>
    </row>
    <row r="27" spans="2:7" x14ac:dyDescent="0.35">
      <c r="B27" s="32" t="s">
        <v>32</v>
      </c>
      <c r="C27" s="92">
        <v>3797344.9</v>
      </c>
      <c r="F27" s="104" t="s">
        <v>67</v>
      </c>
      <c r="G27" s="105">
        <f>C9</f>
        <v>1818400.4</v>
      </c>
    </row>
    <row r="28" spans="2:7" x14ac:dyDescent="0.35">
      <c r="B28" s="33" t="s">
        <v>33</v>
      </c>
      <c r="C28" s="93">
        <v>3948081.4</v>
      </c>
      <c r="F28" s="104" t="s">
        <v>68</v>
      </c>
      <c r="G28" s="105">
        <f>G27+(G31-G27)/4</f>
        <v>1842487.15</v>
      </c>
    </row>
    <row r="29" spans="2:7" x14ac:dyDescent="0.35">
      <c r="B29" s="34" t="s">
        <v>34</v>
      </c>
      <c r="C29" s="94">
        <v>4284831.7</v>
      </c>
      <c r="F29" s="104" t="s">
        <v>69</v>
      </c>
      <c r="G29" s="105">
        <f>G27+(G31-G27)/2</f>
        <v>1866573.9</v>
      </c>
    </row>
    <row r="30" spans="2:7" x14ac:dyDescent="0.35">
      <c r="B30" s="35" t="s">
        <v>35</v>
      </c>
      <c r="C30" s="94">
        <v>4663745.0999999996</v>
      </c>
      <c r="F30" s="104" t="s">
        <v>70</v>
      </c>
      <c r="G30" s="105">
        <f>G27+(G31-G27)*3/4</f>
        <v>1890660.65</v>
      </c>
    </row>
    <row r="31" spans="2:7" x14ac:dyDescent="0.35">
      <c r="B31" s="36" t="s">
        <v>36</v>
      </c>
      <c r="C31" s="94">
        <v>4847170.5999999996</v>
      </c>
      <c r="F31" s="104" t="s">
        <v>71</v>
      </c>
      <c r="G31" s="105">
        <f>C10</f>
        <v>1914747.4</v>
      </c>
    </row>
    <row r="32" spans="2:7" x14ac:dyDescent="0.35">
      <c r="F32" s="104" t="s">
        <v>72</v>
      </c>
      <c r="G32" s="105">
        <f>G31+(G35-G31)/4</f>
        <v>1944613.075</v>
      </c>
    </row>
    <row r="33" spans="6:7" x14ac:dyDescent="0.35">
      <c r="F33" s="104" t="s">
        <v>73</v>
      </c>
      <c r="G33" s="105">
        <f>G31+(G35-G31)/2</f>
        <v>1974478.75</v>
      </c>
    </row>
    <row r="34" spans="6:7" x14ac:dyDescent="0.35">
      <c r="F34" s="104" t="s">
        <v>74</v>
      </c>
      <c r="G34" s="105">
        <f>G31+(G35-G31)*3/4</f>
        <v>2004344.425</v>
      </c>
    </row>
    <row r="35" spans="6:7" x14ac:dyDescent="0.35">
      <c r="F35" s="104" t="s">
        <v>75</v>
      </c>
      <c r="G35" s="105">
        <f>C11</f>
        <v>2034210.1</v>
      </c>
    </row>
    <row r="36" spans="6:7" x14ac:dyDescent="0.35">
      <c r="F36" s="104" t="s">
        <v>76</v>
      </c>
      <c r="G36" s="105">
        <f>G35+(G39-G35)/4</f>
        <v>2069361.2000000002</v>
      </c>
    </row>
    <row r="37" spans="6:7" x14ac:dyDescent="0.35">
      <c r="F37" s="104" t="s">
        <v>77</v>
      </c>
      <c r="G37" s="105">
        <f>G35+(G39-G35)/2</f>
        <v>2104512.2999999998</v>
      </c>
    </row>
    <row r="38" spans="6:7" x14ac:dyDescent="0.35">
      <c r="F38" s="104" t="s">
        <v>78</v>
      </c>
      <c r="G38" s="105">
        <f>G35+(G39-G35)*3/4</f>
        <v>2139663.4</v>
      </c>
    </row>
    <row r="39" spans="6:7" x14ac:dyDescent="0.35">
      <c r="F39" s="104" t="s">
        <v>79</v>
      </c>
      <c r="G39" s="105">
        <f>C12</f>
        <v>2174814.5</v>
      </c>
    </row>
    <row r="40" spans="6:7" x14ac:dyDescent="0.35">
      <c r="F40" s="104" t="s">
        <v>80</v>
      </c>
      <c r="G40" s="105">
        <f>G39+(G43-G39)/4</f>
        <v>2210400.65</v>
      </c>
    </row>
    <row r="41" spans="6:7" x14ac:dyDescent="0.35">
      <c r="F41" s="104" t="s">
        <v>81</v>
      </c>
      <c r="G41" s="105">
        <f>G39+(G43-G39)/2</f>
        <v>2245986.7999999998</v>
      </c>
    </row>
    <row r="42" spans="6:7" x14ac:dyDescent="0.35">
      <c r="F42" s="104" t="s">
        <v>82</v>
      </c>
      <c r="G42" s="105">
        <f>G39+(G43-G39)*3/4</f>
        <v>2281572.9500000002</v>
      </c>
    </row>
    <row r="43" spans="6:7" x14ac:dyDescent="0.35">
      <c r="F43" s="104" t="s">
        <v>83</v>
      </c>
      <c r="G43" s="105">
        <f>C13</f>
        <v>2317159.1</v>
      </c>
    </row>
    <row r="44" spans="6:7" x14ac:dyDescent="0.35">
      <c r="F44" s="104" t="s">
        <v>84</v>
      </c>
      <c r="G44" s="105">
        <f>G43+(G47-G43)/4</f>
        <v>2356016.65</v>
      </c>
    </row>
    <row r="45" spans="6:7" x14ac:dyDescent="0.35">
      <c r="F45" s="104" t="s">
        <v>85</v>
      </c>
      <c r="G45" s="105">
        <f>G43+(G47-G43)/2</f>
        <v>2394874.2000000002</v>
      </c>
    </row>
    <row r="46" spans="6:7" x14ac:dyDescent="0.35">
      <c r="F46" s="104" t="s">
        <v>86</v>
      </c>
      <c r="G46" s="105">
        <f>G43+(G47-G43)*3/4</f>
        <v>2433731.75</v>
      </c>
    </row>
    <row r="47" spans="6:7" x14ac:dyDescent="0.35">
      <c r="F47" s="104" t="s">
        <v>87</v>
      </c>
      <c r="G47" s="105">
        <f>C14</f>
        <v>2472589.2999999998</v>
      </c>
    </row>
    <row r="48" spans="6:7" x14ac:dyDescent="0.35">
      <c r="F48" s="104" t="s">
        <v>88</v>
      </c>
      <c r="G48" s="105">
        <f>G47+(G51-G47)/4</f>
        <v>2515684.7999999998</v>
      </c>
    </row>
    <row r="49" spans="6:7" x14ac:dyDescent="0.35">
      <c r="F49" s="104" t="s">
        <v>89</v>
      </c>
      <c r="G49" s="105">
        <f>G47+(G51-G47)/2</f>
        <v>2558780.2999999998</v>
      </c>
    </row>
    <row r="50" spans="6:7" x14ac:dyDescent="0.35">
      <c r="F50" s="104" t="s">
        <v>90</v>
      </c>
      <c r="G50" s="105">
        <f>G47+(G51-G47)*3/4</f>
        <v>2601875.7999999998</v>
      </c>
    </row>
    <row r="51" spans="6:7" x14ac:dyDescent="0.35">
      <c r="F51" s="104" t="s">
        <v>91</v>
      </c>
      <c r="G51" s="105">
        <f>C15</f>
        <v>2644971.2999999998</v>
      </c>
    </row>
    <row r="52" spans="6:7" x14ac:dyDescent="0.35">
      <c r="F52" s="104" t="s">
        <v>92</v>
      </c>
      <c r="G52" s="105">
        <f>G51+(G55-G51)/4</f>
        <v>2677792.0249999999</v>
      </c>
    </row>
    <row r="53" spans="6:7" x14ac:dyDescent="0.35">
      <c r="F53" s="104" t="s">
        <v>93</v>
      </c>
      <c r="G53" s="105">
        <f>G51+(G55-G51)/2</f>
        <v>2710612.75</v>
      </c>
    </row>
    <row r="54" spans="6:7" x14ac:dyDescent="0.35">
      <c r="F54" s="104" t="s">
        <v>94</v>
      </c>
      <c r="G54" s="105">
        <f>G51+(G55-G51)*3/4</f>
        <v>2743433.4750000001</v>
      </c>
    </row>
    <row r="55" spans="6:7" x14ac:dyDescent="0.35">
      <c r="F55" s="104" t="s">
        <v>95</v>
      </c>
      <c r="G55" s="105">
        <f>C16</f>
        <v>2776254.2</v>
      </c>
    </row>
    <row r="56" spans="6:7" x14ac:dyDescent="0.35">
      <c r="F56" s="104" t="s">
        <v>96</v>
      </c>
      <c r="G56" s="105">
        <f>G55+(G59-G55)/4</f>
        <v>2796024.2</v>
      </c>
    </row>
    <row r="57" spans="6:7" x14ac:dyDescent="0.35">
      <c r="F57" s="104" t="s">
        <v>97</v>
      </c>
      <c r="G57" s="105">
        <f>G55+(G59-G55)/2</f>
        <v>2815794.2</v>
      </c>
    </row>
    <row r="58" spans="6:7" x14ac:dyDescent="0.35">
      <c r="F58" s="104" t="s">
        <v>98</v>
      </c>
      <c r="G58" s="105">
        <f>G55+(G59-G55)*3/4</f>
        <v>2835564.2</v>
      </c>
    </row>
    <row r="59" spans="6:7" x14ac:dyDescent="0.35">
      <c r="F59" s="104" t="s">
        <v>99</v>
      </c>
      <c r="G59" s="105">
        <f>C17</f>
        <v>2855334.2</v>
      </c>
    </row>
    <row r="60" spans="6:7" x14ac:dyDescent="0.35">
      <c r="F60" s="104" t="s">
        <v>100</v>
      </c>
      <c r="G60" s="105">
        <f>G59+(G63-G59)/4</f>
        <v>2883297.35</v>
      </c>
    </row>
    <row r="61" spans="6:7" x14ac:dyDescent="0.35">
      <c r="F61" s="104" t="s">
        <v>101</v>
      </c>
      <c r="G61" s="105">
        <f>G59+(G63-G59)/2</f>
        <v>2911260.5</v>
      </c>
    </row>
    <row r="62" spans="6:7" x14ac:dyDescent="0.35">
      <c r="F62" s="104" t="s">
        <v>102</v>
      </c>
      <c r="G62" s="105">
        <f>G59+(G63-G59)*3/4</f>
        <v>2939223.65</v>
      </c>
    </row>
    <row r="63" spans="6:7" x14ac:dyDescent="0.35">
      <c r="F63" s="104" t="s">
        <v>103</v>
      </c>
      <c r="G63" s="105">
        <f>C18</f>
        <v>2967186.8</v>
      </c>
    </row>
    <row r="64" spans="6:7" x14ac:dyDescent="0.35">
      <c r="F64" s="104" t="s">
        <v>104</v>
      </c>
      <c r="G64" s="105">
        <f>G63+(G67-G63)/4</f>
        <v>2996133.65</v>
      </c>
    </row>
    <row r="65" spans="6:7" x14ac:dyDescent="0.35">
      <c r="F65" s="104" t="s">
        <v>105</v>
      </c>
      <c r="G65" s="105">
        <f>G63+(G67-G63)/2</f>
        <v>3025080.5</v>
      </c>
    </row>
    <row r="66" spans="6:7" x14ac:dyDescent="0.35">
      <c r="F66" s="104" t="s">
        <v>106</v>
      </c>
      <c r="G66" s="105">
        <f>G63+(G67-G63)*3/4</f>
        <v>3054027.35</v>
      </c>
    </row>
    <row r="67" spans="6:7" x14ac:dyDescent="0.35">
      <c r="F67" s="104" t="s">
        <v>107</v>
      </c>
      <c r="G67" s="105">
        <f>C19</f>
        <v>3082974.2</v>
      </c>
    </row>
    <row r="68" spans="6:7" x14ac:dyDescent="0.35">
      <c r="F68" s="104" t="s">
        <v>108</v>
      </c>
      <c r="G68" s="105">
        <f>G67+(G71-G67)/4</f>
        <v>3102995.0750000002</v>
      </c>
    </row>
    <row r="69" spans="6:7" x14ac:dyDescent="0.35">
      <c r="F69" s="104" t="s">
        <v>109</v>
      </c>
      <c r="G69" s="105">
        <f>G67+(G71-G67)/2</f>
        <v>3123015.95</v>
      </c>
    </row>
    <row r="70" spans="6:7" x14ac:dyDescent="0.35">
      <c r="F70" s="104" t="s">
        <v>110</v>
      </c>
      <c r="G70" s="105">
        <f>G67+(G71-G67)*3/4</f>
        <v>3143036.8250000002</v>
      </c>
    </row>
    <row r="71" spans="6:7" x14ac:dyDescent="0.35">
      <c r="F71" s="104" t="s">
        <v>111</v>
      </c>
      <c r="G71" s="105">
        <f>C20</f>
        <v>3163057.7</v>
      </c>
    </row>
    <row r="72" spans="6:7" x14ac:dyDescent="0.35">
      <c r="F72" s="104" t="s">
        <v>112</v>
      </c>
      <c r="G72" s="105">
        <f>G71+(G75-G71)/4</f>
        <v>3183606.75</v>
      </c>
    </row>
    <row r="73" spans="6:7" x14ac:dyDescent="0.35">
      <c r="F73" s="104" t="s">
        <v>113</v>
      </c>
      <c r="G73" s="105">
        <f>G71+(G75-G71)/2</f>
        <v>3204155.8</v>
      </c>
    </row>
    <row r="74" spans="6:7" x14ac:dyDescent="0.35">
      <c r="F74" s="104" t="s">
        <v>114</v>
      </c>
      <c r="G74" s="105">
        <f>G71+(G75-G71)*3/4</f>
        <v>3224704.85</v>
      </c>
    </row>
    <row r="75" spans="6:7" x14ac:dyDescent="0.35">
      <c r="F75" s="104" t="s">
        <v>115</v>
      </c>
      <c r="G75" s="105">
        <f>C21</f>
        <v>3245253.9</v>
      </c>
    </row>
    <row r="76" spans="6:7" x14ac:dyDescent="0.35">
      <c r="F76" s="104" t="s">
        <v>116</v>
      </c>
      <c r="G76" s="105">
        <f>G75+(G79-G75)/4</f>
        <v>3263915.3250000002</v>
      </c>
    </row>
    <row r="77" spans="6:7" x14ac:dyDescent="0.35">
      <c r="F77" s="104" t="s">
        <v>117</v>
      </c>
      <c r="G77" s="105">
        <f>G75+(G79-G75)/2</f>
        <v>3282576.75</v>
      </c>
    </row>
    <row r="78" spans="6:7" x14ac:dyDescent="0.35">
      <c r="F78" s="104" t="s">
        <v>118</v>
      </c>
      <c r="G78" s="105">
        <f>G75+(G79-G75)*3/4</f>
        <v>3301238.1749999998</v>
      </c>
    </row>
    <row r="79" spans="6:7" x14ac:dyDescent="0.35">
      <c r="F79" s="104" t="s">
        <v>119</v>
      </c>
      <c r="G79" s="105">
        <f>C22</f>
        <v>3319899.6</v>
      </c>
    </row>
    <row r="80" spans="6:7" x14ac:dyDescent="0.35">
      <c r="F80" s="104" t="s">
        <v>120</v>
      </c>
      <c r="G80" s="105">
        <f>G79+(G83-G79)/4</f>
        <v>3332325.6</v>
      </c>
    </row>
    <row r="81" spans="6:7" x14ac:dyDescent="0.35">
      <c r="F81" s="104" t="s">
        <v>121</v>
      </c>
      <c r="G81" s="105">
        <f>G79+(G83-G79)/2</f>
        <v>3344751.6</v>
      </c>
    </row>
    <row r="82" spans="6:7" x14ac:dyDescent="0.35">
      <c r="F82" s="104" t="s">
        <v>122</v>
      </c>
      <c r="G82" s="105">
        <f>G79+(G83-G79)*3/4</f>
        <v>3357177.6</v>
      </c>
    </row>
    <row r="83" spans="6:7" x14ac:dyDescent="0.35">
      <c r="F83" s="104" t="s">
        <v>123</v>
      </c>
      <c r="G83" s="105">
        <f>C23</f>
        <v>3369603.6</v>
      </c>
    </row>
    <row r="84" spans="6:7" x14ac:dyDescent="0.35">
      <c r="F84" s="104" t="s">
        <v>124</v>
      </c>
      <c r="G84" s="105">
        <f>G83+(G87-G83)/4</f>
        <v>3390834.9</v>
      </c>
    </row>
    <row r="85" spans="6:7" x14ac:dyDescent="0.35">
      <c r="F85" s="104" t="s">
        <v>125</v>
      </c>
      <c r="G85" s="105">
        <f>G83+(G87-G83)/2</f>
        <v>3412066.2</v>
      </c>
    </row>
    <row r="86" spans="6:7" x14ac:dyDescent="0.35">
      <c r="F86" s="104" t="s">
        <v>126</v>
      </c>
      <c r="G86" s="105">
        <f>G83+(G87-G83)*3/4</f>
        <v>3433297.5</v>
      </c>
    </row>
    <row r="87" spans="6:7" x14ac:dyDescent="0.35">
      <c r="F87" s="104" t="s">
        <v>127</v>
      </c>
      <c r="G87" s="105">
        <f>C24</f>
        <v>3454528.8</v>
      </c>
    </row>
    <row r="88" spans="6:7" x14ac:dyDescent="0.35">
      <c r="F88" s="104" t="s">
        <v>128</v>
      </c>
      <c r="G88" s="105">
        <f>G87+(G91-G87)/4</f>
        <v>3482978.6999999997</v>
      </c>
    </row>
    <row r="89" spans="6:7" x14ac:dyDescent="0.35">
      <c r="F89" s="104" t="s">
        <v>129</v>
      </c>
      <c r="G89" s="105">
        <f>G87+(G91-G87)/2</f>
        <v>3511428.5999999996</v>
      </c>
    </row>
    <row r="90" spans="6:7" x14ac:dyDescent="0.35">
      <c r="F90" s="104" t="s">
        <v>130</v>
      </c>
      <c r="G90" s="105">
        <f>G87+(G91-G87)*3/4</f>
        <v>3539878.5</v>
      </c>
    </row>
    <row r="91" spans="6:7" x14ac:dyDescent="0.35">
      <c r="F91" s="104" t="s">
        <v>131</v>
      </c>
      <c r="G91" s="105">
        <f>C25</f>
        <v>3568328.4</v>
      </c>
    </row>
    <row r="92" spans="6:7" x14ac:dyDescent="0.35">
      <c r="F92" s="104" t="s">
        <v>132</v>
      </c>
      <c r="G92" s="105">
        <f>G91+(G95-G91)/4</f>
        <v>3598210.875</v>
      </c>
    </row>
    <row r="93" spans="6:7" x14ac:dyDescent="0.35">
      <c r="F93" s="104" t="s">
        <v>133</v>
      </c>
      <c r="G93" s="105">
        <f>G91+(G95-G91)/2</f>
        <v>3628093.3499999996</v>
      </c>
    </row>
    <row r="94" spans="6:7" x14ac:dyDescent="0.35">
      <c r="F94" s="104" t="s">
        <v>134</v>
      </c>
      <c r="G94" s="105">
        <f>G91+(G95-G91)*3/4</f>
        <v>3657975.8249999997</v>
      </c>
    </row>
    <row r="95" spans="6:7" x14ac:dyDescent="0.35">
      <c r="F95" s="104" t="s">
        <v>135</v>
      </c>
      <c r="G95" s="105">
        <f>C26</f>
        <v>3687858.3</v>
      </c>
    </row>
    <row r="96" spans="6:7" x14ac:dyDescent="0.35">
      <c r="F96" s="104" t="s">
        <v>136</v>
      </c>
      <c r="G96" s="105">
        <f>G95+(G99-G95)/4</f>
        <v>3715229.9499999997</v>
      </c>
    </row>
    <row r="97" spans="6:7" x14ac:dyDescent="0.35">
      <c r="F97" s="104" t="s">
        <v>137</v>
      </c>
      <c r="G97" s="105">
        <f>G95+(G99-G95)/2</f>
        <v>3742601.5999999996</v>
      </c>
    </row>
    <row r="98" spans="6:7" x14ac:dyDescent="0.35">
      <c r="F98" s="104" t="s">
        <v>138</v>
      </c>
      <c r="G98" s="105">
        <f>G95+(G99-G95)*3/4</f>
        <v>3769973.25</v>
      </c>
    </row>
    <row r="99" spans="6:7" x14ac:dyDescent="0.35">
      <c r="F99" s="104" t="s">
        <v>139</v>
      </c>
      <c r="G99" s="105">
        <f>C27</f>
        <v>3797344.9</v>
      </c>
    </row>
    <row r="100" spans="6:7" x14ac:dyDescent="0.35">
      <c r="F100" s="104" t="s">
        <v>140</v>
      </c>
      <c r="G100" s="105">
        <f>G99+(G103-G99)/4</f>
        <v>3835029.0249999999</v>
      </c>
    </row>
    <row r="101" spans="6:7" x14ac:dyDescent="0.35">
      <c r="F101" s="104" t="s">
        <v>141</v>
      </c>
      <c r="G101" s="105">
        <f>G99+(G103-G99)/2</f>
        <v>3872713.15</v>
      </c>
    </row>
    <row r="102" spans="6:7" x14ac:dyDescent="0.35">
      <c r="F102" s="104" t="s">
        <v>142</v>
      </c>
      <c r="G102" s="105">
        <f>G99+(G103-G99)*3/4</f>
        <v>3910397.2749999999</v>
      </c>
    </row>
    <row r="103" spans="6:7" x14ac:dyDescent="0.35">
      <c r="F103" s="104" t="s">
        <v>143</v>
      </c>
      <c r="G103" s="105">
        <f>C28</f>
        <v>3948081.4</v>
      </c>
    </row>
    <row r="104" spans="6:7" x14ac:dyDescent="0.35">
      <c r="F104" s="104" t="s">
        <v>144</v>
      </c>
      <c r="G104" s="105">
        <f>G103+(G107-G103)/4</f>
        <v>4032268.9750000001</v>
      </c>
    </row>
    <row r="105" spans="6:7" x14ac:dyDescent="0.35">
      <c r="F105" s="104" t="s">
        <v>145</v>
      </c>
      <c r="G105" s="105">
        <f>G103+(G107-G103)/2</f>
        <v>4116456.55</v>
      </c>
    </row>
    <row r="106" spans="6:7" x14ac:dyDescent="0.35">
      <c r="F106" s="104" t="s">
        <v>146</v>
      </c>
      <c r="G106" s="105">
        <f>G103+(G107-G103)*3/4</f>
        <v>4200644.125</v>
      </c>
    </row>
    <row r="107" spans="6:7" x14ac:dyDescent="0.35">
      <c r="F107" s="104" t="s">
        <v>147</v>
      </c>
      <c r="G107" s="105">
        <f>C29</f>
        <v>4284831.7</v>
      </c>
    </row>
    <row r="108" spans="6:7" x14ac:dyDescent="0.35">
      <c r="F108" s="104" t="s">
        <v>148</v>
      </c>
      <c r="G108" s="105">
        <f>G107+(G111-G107)/4</f>
        <v>4379560.05</v>
      </c>
    </row>
    <row r="109" spans="6:7" x14ac:dyDescent="0.35">
      <c r="F109" s="104" t="s">
        <v>149</v>
      </c>
      <c r="G109" s="105">
        <f>G107+(G111-G107)/2</f>
        <v>4474288.4000000004</v>
      </c>
    </row>
    <row r="110" spans="6:7" x14ac:dyDescent="0.35">
      <c r="F110" s="104" t="s">
        <v>150</v>
      </c>
      <c r="G110" s="105">
        <f>G107+(G111-G107)*3/4</f>
        <v>4569016.75</v>
      </c>
    </row>
    <row r="111" spans="6:7" x14ac:dyDescent="0.35">
      <c r="F111" s="104" t="s">
        <v>151</v>
      </c>
      <c r="G111" s="105">
        <f>C30</f>
        <v>4663745.0999999996</v>
      </c>
    </row>
    <row r="112" spans="6:7" x14ac:dyDescent="0.35">
      <c r="F112" s="104" t="s">
        <v>152</v>
      </c>
      <c r="G112" s="105">
        <f>G111+(G115-G111)/4</f>
        <v>4709601.4749999996</v>
      </c>
    </row>
    <row r="113" spans="6:7" x14ac:dyDescent="0.35">
      <c r="F113" s="104" t="s">
        <v>153</v>
      </c>
      <c r="G113" s="105">
        <f>G111+(G115-G111)/2</f>
        <v>4755457.8499999996</v>
      </c>
    </row>
    <row r="114" spans="6:7" x14ac:dyDescent="0.35">
      <c r="F114" s="104" t="s">
        <v>154</v>
      </c>
      <c r="G114" s="105">
        <f>G111+(G115-G111)*3/4</f>
        <v>4801314.2249999996</v>
      </c>
    </row>
    <row r="115" spans="6:7" x14ac:dyDescent="0.35">
      <c r="F115" s="104" t="s">
        <v>155</v>
      </c>
      <c r="G115" s="105">
        <f>C31</f>
        <v>4847170.5999999996</v>
      </c>
    </row>
    <row r="116" spans="6:7" x14ac:dyDescent="0.35">
      <c r="F116" s="104"/>
    </row>
    <row r="117" spans="6:7" x14ac:dyDescent="0.35">
      <c r="F117" s="104"/>
    </row>
    <row r="118" spans="6:7" x14ac:dyDescent="0.35">
      <c r="F118" s="104"/>
    </row>
    <row r="119" spans="6:7" x14ac:dyDescent="0.35">
      <c r="F119" s="104"/>
    </row>
    <row r="120" spans="6:7" x14ac:dyDescent="0.35">
      <c r="F120" s="10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3"/>
  <sheetViews>
    <sheetView workbookViewId="0"/>
  </sheetViews>
  <sheetFormatPr baseColWidth="10" defaultRowHeight="14.5" x14ac:dyDescent="0.35"/>
  <cols>
    <col min="2" max="2" width="115" style="99" customWidth="1"/>
  </cols>
  <sheetData>
    <row r="1" spans="2:2" x14ac:dyDescent="0.35">
      <c r="B1" s="100" t="s">
        <v>0</v>
      </c>
    </row>
    <row r="2" spans="2:2" ht="55.5" customHeight="1" x14ac:dyDescent="0.35">
      <c r="B2" s="99" t="s">
        <v>39</v>
      </c>
    </row>
    <row r="4" spans="2:2" ht="39.75" customHeight="1" x14ac:dyDescent="0.35">
      <c r="B4" s="99" t="s">
        <v>40</v>
      </c>
    </row>
    <row r="6" spans="2:2" ht="39.75" customHeight="1" x14ac:dyDescent="0.35">
      <c r="B6" s="99" t="s">
        <v>41</v>
      </c>
    </row>
    <row r="8" spans="2:2" x14ac:dyDescent="0.35">
      <c r="B8" s="99" t="s">
        <v>42</v>
      </c>
    </row>
    <row r="9" spans="2:2" x14ac:dyDescent="0.35">
      <c r="B9" s="99" t="s">
        <v>43</v>
      </c>
    </row>
    <row r="12" spans="2:2" x14ac:dyDescent="0.35">
      <c r="B12" s="101" t="s">
        <v>44</v>
      </c>
    </row>
    <row r="13" spans="2:2" x14ac:dyDescent="0.35">
      <c r="B13" s="102" t="s">
        <v>45</v>
      </c>
    </row>
  </sheetData>
  <hyperlinks>
    <hyperlink ref="B1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Feuil1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2025-02-08T18:42:17Z</dcterms:created>
  <dcterms:modified xsi:type="dcterms:W3CDTF">2025-02-08T18:42:18Z</dcterms:modified>
</cp:coreProperties>
</file>