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212464210\Documents\JC\To Update\Verification\"/>
    </mc:Choice>
  </mc:AlternateContent>
  <xr:revisionPtr revIDLastSave="0" documentId="13_ncr:1_{FDB906CF-B5A0-4E83-BC32-55C28A21DC03}" xr6:coauthVersionLast="41" xr6:coauthVersionMax="41" xr10:uidLastSave="{00000000-0000-0000-0000-000000000000}"/>
  <bookViews>
    <workbookView xWindow="-28920" yWindow="-330" windowWidth="29040" windowHeight="15840" activeTab="2" xr2:uid="{1900B436-EC41-4320-BAD7-C07325E38732}"/>
  </bookViews>
  <sheets>
    <sheet name="Black Box - TP_01" sheetId="1" r:id="rId1"/>
    <sheet name="Black Box - TP_02" sheetId="2" r:id="rId2"/>
    <sheet name="Black Box - TP_0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7" i="3" l="1"/>
  <c r="B27" i="3" s="1"/>
  <c r="C43" i="3"/>
  <c r="B43" i="3" s="1"/>
  <c r="C42" i="3"/>
  <c r="B42" i="3" s="1"/>
  <c r="C41" i="3"/>
  <c r="B41" i="3" s="1"/>
  <c r="F36" i="3"/>
  <c r="B32" i="3"/>
  <c r="D31" i="3"/>
  <c r="E31" i="3" s="1"/>
  <c r="D30" i="3"/>
  <c r="D29" i="3"/>
  <c r="E29" i="3" s="1"/>
  <c r="D28" i="3"/>
  <c r="E28" i="3" s="1"/>
  <c r="C28" i="3" s="1"/>
  <c r="A28" i="3" s="1"/>
  <c r="D26" i="3"/>
  <c r="E26" i="3" s="1"/>
  <c r="C26" i="3" s="1"/>
  <c r="D25" i="3"/>
  <c r="E25" i="3" s="1"/>
  <c r="C25" i="3" s="1"/>
  <c r="D24" i="3"/>
  <c r="E24" i="3" s="1"/>
  <c r="C24" i="3" s="1"/>
  <c r="A24" i="3" s="1"/>
  <c r="C19" i="3"/>
  <c r="B19" i="3" s="1"/>
  <c r="C18" i="3"/>
  <c r="B18" i="3" s="1"/>
  <c r="C17" i="3"/>
  <c r="B17" i="3" s="1"/>
  <c r="C16" i="3"/>
  <c r="B16" i="3" s="1"/>
  <c r="C41" i="1"/>
  <c r="B41" i="1" s="1"/>
  <c r="B26" i="3" l="1"/>
  <c r="B24" i="3"/>
  <c r="B25" i="3"/>
  <c r="E27" i="3"/>
  <c r="C27" i="3" s="1"/>
  <c r="A27" i="3" s="1"/>
  <c r="B28" i="3"/>
  <c r="B29" i="3"/>
  <c r="C29" i="3"/>
  <c r="A29" i="3" s="1"/>
  <c r="B31" i="3"/>
  <c r="E30" i="3"/>
  <c r="C30" i="3" s="1"/>
  <c r="C31" i="3"/>
  <c r="A31" i="3" s="1"/>
  <c r="B30" i="3"/>
  <c r="F35" i="1"/>
  <c r="F35" i="2"/>
  <c r="A43" i="3" l="1"/>
  <c r="A42" i="3"/>
  <c r="A41" i="3"/>
  <c r="C42" i="2"/>
  <c r="B42" i="2" s="1"/>
  <c r="C41" i="2"/>
  <c r="B41" i="2" s="1"/>
  <c r="C40" i="2"/>
  <c r="B40" i="2" s="1"/>
  <c r="B31" i="2"/>
  <c r="D30" i="2"/>
  <c r="E30" i="2" s="1"/>
  <c r="D29" i="2"/>
  <c r="E29" i="2" s="1"/>
  <c r="C29" i="2" s="1"/>
  <c r="E28" i="2"/>
  <c r="D28" i="2"/>
  <c r="D27" i="2"/>
  <c r="E27" i="2" s="1"/>
  <c r="D26" i="2"/>
  <c r="E26" i="2" s="1"/>
  <c r="D25" i="2"/>
  <c r="B25" i="2" s="1"/>
  <c r="D24" i="2"/>
  <c r="E24" i="2" s="1"/>
  <c r="C24" i="2" s="1"/>
  <c r="A24" i="2" s="1"/>
  <c r="C42" i="1"/>
  <c r="B42" i="1" s="1"/>
  <c r="C40" i="1"/>
  <c r="B40" i="1" s="1"/>
  <c r="D24" i="1"/>
  <c r="D25" i="1"/>
  <c r="E25" i="1" s="1"/>
  <c r="D26" i="1"/>
  <c r="E26" i="1" s="1"/>
  <c r="D27" i="1"/>
  <c r="E27" i="1" s="1"/>
  <c r="C27" i="1" s="1"/>
  <c r="D28" i="1"/>
  <c r="E28" i="1" s="1"/>
  <c r="D29" i="1"/>
  <c r="B29" i="1" s="1"/>
  <c r="D30" i="1"/>
  <c r="E30" i="1" s="1"/>
  <c r="C30" i="1" s="1"/>
  <c r="C19" i="2"/>
  <c r="B19" i="2" s="1"/>
  <c r="C18" i="2"/>
  <c r="B18" i="2" s="1"/>
  <c r="C17" i="2"/>
  <c r="B17" i="2" s="1"/>
  <c r="C16" i="2"/>
  <c r="B16" i="2" s="1"/>
  <c r="C19" i="1"/>
  <c r="B19" i="1" s="1"/>
  <c r="C18" i="1"/>
  <c r="B18" i="1" s="1"/>
  <c r="C17" i="1"/>
  <c r="B17" i="1" s="1"/>
  <c r="C16" i="1"/>
  <c r="B16" i="1" s="1"/>
  <c r="C28" i="2" l="1"/>
  <c r="A28" i="2" s="1"/>
  <c r="B24" i="2"/>
  <c r="B27" i="2"/>
  <c r="C27" i="2"/>
  <c r="A27" i="2" s="1"/>
  <c r="B29" i="2"/>
  <c r="B30" i="2"/>
  <c r="C30" i="2"/>
  <c r="A30" i="2" s="1"/>
  <c r="B26" i="2"/>
  <c r="C26" i="2"/>
  <c r="B28" i="2"/>
  <c r="E25" i="2"/>
  <c r="C25" i="2" s="1"/>
  <c r="B25" i="1"/>
  <c r="B31" i="1"/>
  <c r="E24" i="1"/>
  <c r="C24" i="1" s="1"/>
  <c r="A24" i="1" s="1"/>
  <c r="E29" i="1"/>
  <c r="C29" i="1" s="1"/>
  <c r="B24" i="1"/>
  <c r="C25" i="1"/>
  <c r="A30" i="1" s="1"/>
  <c r="B27" i="1"/>
  <c r="B26" i="1"/>
  <c r="B28" i="1"/>
  <c r="B30" i="1"/>
  <c r="C26" i="1"/>
  <c r="A27" i="1" s="1"/>
  <c r="C28" i="1"/>
  <c r="A41" i="1" l="1"/>
  <c r="A42" i="2"/>
  <c r="A41" i="2"/>
  <c r="A40" i="2"/>
  <c r="A40" i="1"/>
  <c r="A42" i="1"/>
  <c r="A28" i="1"/>
</calcChain>
</file>

<file path=xl/sharedStrings.xml><?xml version="1.0" encoding="utf-8"?>
<sst xmlns="http://schemas.openxmlformats.org/spreadsheetml/2006/main" count="160" uniqueCount="55">
  <si>
    <t>PROJECT INFORMATION</t>
  </si>
  <si>
    <t>Project Identifier</t>
  </si>
  <si>
    <t>Requirements to Test</t>
  </si>
  <si>
    <t>Author</t>
  </si>
  <si>
    <t>Date</t>
  </si>
  <si>
    <t>Purpose and Description</t>
  </si>
  <si>
    <t>Test ID</t>
  </si>
  <si>
    <t>Test Version</t>
  </si>
  <si>
    <t>Chavez, José</t>
  </si>
  <si>
    <t>Test Setup</t>
  </si>
  <si>
    <t>Step #</t>
  </si>
  <si>
    <t>Step Helper</t>
  </si>
  <si>
    <t>Note Helper</t>
  </si>
  <si>
    <t>Text</t>
  </si>
  <si>
    <t>Tester Notes</t>
  </si>
  <si>
    <r>
      <rPr>
        <b/>
        <sz val="11"/>
        <color theme="1"/>
        <rFont val="Calibri"/>
        <family val="2"/>
        <scheme val="minor"/>
      </rPr>
      <t>Note:</t>
    </r>
    <r>
      <rPr>
        <sz val="11"/>
        <color theme="1"/>
        <rFont val="Calibri"/>
        <family val="2"/>
        <scheme val="minor"/>
      </rPr>
      <t xml:space="preserve"> Start Test Procedure steps.</t>
    </r>
  </si>
  <si>
    <t>This Test Procedure will load and debug the following standard build
- DC Motor Speed Controller</t>
  </si>
  <si>
    <t>DC Motor Speed Controller</t>
  </si>
  <si>
    <t>Open e2 Studio.</t>
  </si>
  <si>
    <t>Build and load DC Motor Speed Controller.</t>
  </si>
  <si>
    <t>Test Procedure</t>
  </si>
  <si>
    <t>Verify #</t>
  </si>
  <si>
    <t>Verify Helper</t>
  </si>
  <si>
    <t>Expected Result</t>
  </si>
  <si>
    <t>Actual Result</t>
  </si>
  <si>
    <t>Result</t>
  </si>
  <si>
    <t>Note: TS-01</t>
  </si>
  <si>
    <t>Note: TS-02</t>
  </si>
  <si>
    <t>Note: Run Test Cleanup.</t>
  </si>
  <si>
    <t>Test Cleanup</t>
  </si>
  <si>
    <t>Terminate debug session in e2 Studio. Close all opened files.</t>
  </si>
  <si>
    <t>Close e2 Studio.</t>
  </si>
  <si>
    <t>Total</t>
  </si>
  <si>
    <t xml:space="preserve">Verifies </t>
  </si>
  <si>
    <t>Passed</t>
  </si>
  <si>
    <t>Failed</t>
  </si>
  <si>
    <t>Black Box - TP_01</t>
  </si>
  <si>
    <t>Build, load and resume the program (free run) DC Motor Speed Controller.</t>
  </si>
  <si>
    <t>Turn on the motor</t>
  </si>
  <si>
    <t>Rotate potentiometer clockwise</t>
  </si>
  <si>
    <t>Verify duty cycle shown in the LCD display is increasing</t>
  </si>
  <si>
    <t>The purpose of this test procedure is to verify that the code sets duty cycle percentage information when the  set point changes its position.
TS-01 verifies the value of duty cycle data increases in the LCD display.
TS-02 verifies the value of duty cycle data decreases in the LCD display.</t>
  </si>
  <si>
    <t>Rotate potentiometer counter clockwise</t>
  </si>
  <si>
    <t>Verify duty cycle shown in the LCD display is decreasing</t>
  </si>
  <si>
    <t>Turn off motor.</t>
  </si>
  <si>
    <t>Black Box - TP_02</t>
  </si>
  <si>
    <t>DC-Motor Speed Controller</t>
  </si>
  <si>
    <t>The purpose of this test procedure is to verify that the code sets motor speed rpm  information when the  set point changes its position.
TS-01 verifies the value of speed rpm data increases in the LCD display.
TS-02 verifies the value of speed rpm data decreases in the LCD display.</t>
  </si>
  <si>
    <t>Black Box - TP_03</t>
  </si>
  <si>
    <t>Rotate potentiometer clockwise until it cant be rotated anymore</t>
  </si>
  <si>
    <t>Touch the See Diagnostics button in the LCD display</t>
  </si>
  <si>
    <t>The purpose of this test procedure is to verify that the code displays either short to ground and short to batterie diagnostics information when the See Diagnostics button is pressed in the LCD display.
TS-01 verifies that diagnostics information displays short to batterie
TS-02 verifies that diagnostics information displays short to ground</t>
  </si>
  <si>
    <t>Verify LCD display shows short to battery message</t>
  </si>
  <si>
    <t>Rotate potentiometer counter clockwise until it cant be rotated anymore</t>
  </si>
  <si>
    <t>Verify LCD display shows short to ground 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</si>
</sst>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FF00"/>
        <bgColor theme="4" tint="0.79998168889431442"/>
      </patternFill>
    </fill>
    <fill>
      <patternFill patternType="solid">
        <fgColor rgb="FF92D050"/>
        <bgColor indexed="64"/>
      </patternFill>
    </fill>
    <fill>
      <patternFill patternType="solid">
        <fgColor theme="5" tint="0.39997558519241921"/>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50">
    <xf numFmtId="0" fontId="0" fillId="0" borderId="0" xfId="0"/>
    <xf numFmtId="0" fontId="0" fillId="0" borderId="4" xfId="0" applyFont="1" applyBorder="1" applyAlignment="1">
      <alignment vertical="center"/>
    </xf>
    <xf numFmtId="0" fontId="0" fillId="0" borderId="0" xfId="0" applyFont="1" applyBorder="1" applyAlignment="1">
      <alignment vertical="center"/>
    </xf>
    <xf numFmtId="0" fontId="0" fillId="0" borderId="5" xfId="0" applyFont="1" applyBorder="1" applyAlignment="1">
      <alignment vertical="center"/>
    </xf>
    <xf numFmtId="0" fontId="1" fillId="0" borderId="4" xfId="0" applyFont="1" applyBorder="1" applyAlignment="1">
      <alignment horizontal="left" vertical="center"/>
    </xf>
    <xf numFmtId="0" fontId="0" fillId="0" borderId="4" xfId="0" applyFont="1" applyBorder="1" applyAlignment="1">
      <alignment horizontal="left" vertical="center"/>
    </xf>
    <xf numFmtId="0" fontId="3" fillId="0" borderId="0" xfId="0" applyFont="1" applyBorder="1" applyAlignment="1">
      <alignment vertical="center"/>
    </xf>
    <xf numFmtId="0" fontId="3" fillId="0" borderId="5" xfId="0" applyFont="1" applyBorder="1" applyAlignment="1">
      <alignment vertical="center"/>
    </xf>
    <xf numFmtId="0" fontId="3" fillId="0" borderId="0" xfId="0" applyFont="1" applyBorder="1" applyAlignment="1">
      <alignment horizontal="left" vertical="center"/>
    </xf>
    <xf numFmtId="0" fontId="4" fillId="0" borderId="0" xfId="0" applyFont="1" applyBorder="1" applyAlignment="1">
      <alignment horizontal="left" vertical="center"/>
    </xf>
    <xf numFmtId="0" fontId="3" fillId="0" borderId="5" xfId="0" applyFont="1" applyBorder="1" applyAlignment="1">
      <alignment horizontal="left" vertical="center"/>
    </xf>
    <xf numFmtId="0" fontId="4" fillId="0" borderId="4" xfId="0" applyFont="1" applyBorder="1" applyAlignment="1">
      <alignment horizontal="left" vertical="center"/>
    </xf>
    <xf numFmtId="0" fontId="4" fillId="0" borderId="5" xfId="0" applyFont="1" applyBorder="1" applyAlignment="1">
      <alignment horizontal="left" vertical="center"/>
    </xf>
    <xf numFmtId="0" fontId="1" fillId="0" borderId="4" xfId="0" applyFont="1" applyBorder="1" applyAlignment="1">
      <alignment vertical="top"/>
    </xf>
    <xf numFmtId="14" fontId="3" fillId="0" borderId="0" xfId="0" applyNumberFormat="1" applyFont="1" applyBorder="1" applyAlignment="1">
      <alignment horizontal="left" vertical="center"/>
    </xf>
    <xf numFmtId="0" fontId="1" fillId="0" borderId="4" xfId="0" applyFont="1" applyBorder="1" applyAlignment="1">
      <alignment horizontal="left" vertical="top"/>
    </xf>
    <xf numFmtId="0" fontId="1" fillId="0" borderId="6" xfId="0" applyFont="1" applyBorder="1" applyAlignment="1">
      <alignment horizontal="right" vertical="top"/>
    </xf>
    <xf numFmtId="0" fontId="1" fillId="0" borderId="9" xfId="0" applyFont="1" applyBorder="1" applyAlignment="1">
      <alignment horizontal="center"/>
    </xf>
    <xf numFmtId="0" fontId="1" fillId="0" borderId="9" xfId="0" applyFont="1" applyBorder="1"/>
    <xf numFmtId="0" fontId="0" fillId="0" borderId="9" xfId="0" applyFont="1" applyBorder="1" applyAlignment="1">
      <alignment horizontal="center"/>
    </xf>
    <xf numFmtId="0" fontId="0" fillId="0" borderId="9" xfId="0" applyFont="1" applyBorder="1" applyAlignment="1">
      <alignment horizontal="left" vertical="top" wrapText="1"/>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0" fillId="0" borderId="9" xfId="0" applyFont="1" applyBorder="1" applyAlignment="1">
      <alignment horizontal="center" vertical="center"/>
    </xf>
    <xf numFmtId="0" fontId="1" fillId="0" borderId="9" xfId="0" applyFont="1" applyBorder="1" applyAlignment="1">
      <alignment horizontal="left" vertical="center" wrapText="1"/>
    </xf>
    <xf numFmtId="0" fontId="0" fillId="0" borderId="9" xfId="0" applyFont="1" applyBorder="1" applyAlignment="1">
      <alignment horizontal="left" vertical="center" wrapText="1"/>
    </xf>
    <xf numFmtId="0" fontId="0" fillId="0" borderId="9" xfId="0" applyFont="1" applyBorder="1" applyAlignment="1">
      <alignment horizontal="left" vertical="center"/>
    </xf>
    <xf numFmtId="0" fontId="0" fillId="0" borderId="10" xfId="0" applyFont="1" applyBorder="1" applyAlignment="1">
      <alignment horizontal="center"/>
    </xf>
    <xf numFmtId="0" fontId="0" fillId="0" borderId="11" xfId="0" applyFont="1" applyBorder="1" applyAlignment="1">
      <alignment horizontal="left" vertical="center" wrapText="1"/>
    </xf>
    <xf numFmtId="0" fontId="1" fillId="3" borderId="9" xfId="0" applyFont="1" applyFill="1" applyBorder="1" applyAlignment="1">
      <alignment horizontal="left" vertical="center" wrapText="1"/>
    </xf>
    <xf numFmtId="0" fontId="1" fillId="2" borderId="0" xfId="0" applyFont="1" applyFill="1" applyAlignment="1">
      <alignment horizontal="center"/>
    </xf>
    <xf numFmtId="0" fontId="1" fillId="2" borderId="0" xfId="0" applyFont="1" applyFill="1"/>
    <xf numFmtId="0" fontId="0" fillId="2" borderId="0" xfId="0" applyFont="1" applyFill="1"/>
    <xf numFmtId="0" fontId="1" fillId="4" borderId="0" xfId="0" applyFont="1" applyFill="1" applyAlignment="1">
      <alignment horizontal="center"/>
    </xf>
    <xf numFmtId="0" fontId="0" fillId="4" borderId="0" xfId="0" applyFont="1" applyFill="1"/>
    <xf numFmtId="0" fontId="1" fillId="5" borderId="0" xfId="0" applyFont="1" applyFill="1" applyAlignment="1">
      <alignment horizontal="center"/>
    </xf>
    <xf numFmtId="0" fontId="0" fillId="5" borderId="0" xfId="0" applyFont="1" applyFill="1"/>
    <xf numFmtId="0" fontId="3" fillId="0" borderId="0" xfId="0" applyFont="1" applyBorder="1" applyAlignment="1">
      <alignment horizontal="left" vertical="center"/>
    </xf>
    <xf numFmtId="0" fontId="3" fillId="0" borderId="5" xfId="0" applyFont="1" applyBorder="1" applyAlignment="1">
      <alignment horizontal="left" vertical="center"/>
    </xf>
    <xf numFmtId="0" fontId="2" fillId="2" borderId="9" xfId="0" applyFont="1" applyFill="1" applyBorder="1" applyAlignment="1">
      <alignment horizontal="center"/>
    </xf>
    <xf numFmtId="0" fontId="1" fillId="2" borderId="0"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3" fillId="0" borderId="0" xfId="0" applyFont="1" applyBorder="1" applyAlignment="1">
      <alignment horizontal="left" vertical="center"/>
    </xf>
    <xf numFmtId="0" fontId="3" fillId="0" borderId="5" xfId="0" applyFont="1" applyBorder="1" applyAlignment="1">
      <alignment horizontal="left" vertical="center"/>
    </xf>
    <xf numFmtId="0" fontId="3" fillId="0" borderId="0" xfId="0" applyFont="1" applyBorder="1" applyAlignment="1">
      <alignment horizontal="center" vertical="top" wrapText="1"/>
    </xf>
    <xf numFmtId="0" fontId="3" fillId="0" borderId="5"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cellXfs>
  <cellStyles count="1">
    <cellStyle name="Normal" xfId="0" builtinId="0"/>
  </cellStyles>
  <dxfs count="159">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00B0F0"/>
        </patternFill>
      </fill>
    </dxf>
    <dxf>
      <fill>
        <patternFill>
          <bgColor rgb="FF92D050"/>
        </patternFill>
      </fill>
    </dxf>
    <dxf>
      <fill>
        <patternFill>
          <bgColor theme="5" tint="0.39994506668294322"/>
        </patternFill>
      </fill>
    </dxf>
    <dxf>
      <fill>
        <patternFill>
          <bgColor theme="5" tint="0.39994506668294322"/>
        </patternFill>
      </fill>
    </dxf>
    <dxf>
      <fill>
        <patternFill>
          <bgColor rgb="FFFFFF00"/>
        </patternFill>
      </fill>
    </dxf>
    <dxf>
      <fill>
        <patternFill>
          <bgColor rgb="FFFFFF00"/>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top style="thin">
          <color indexed="64"/>
        </top>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bottom style="thin">
          <color indexed="64"/>
        </bottom>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top style="thin">
          <color indexed="64"/>
        </top>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11FBD21-96E0-4743-8E97-C9A07ED8A572}" name="Table1" displayName="Table1" ref="A15:E19" totalsRowShown="0" headerRowDxfId="158" dataDxfId="156" headerRowBorderDxfId="157" tableBorderDxfId="155" totalsRowBorderDxfId="154">
  <tableColumns count="5">
    <tableColumn id="1" xr3:uid="{052F2B91-3BC7-410A-8FB8-CBFCC0A6A20E}" name="Step #" dataDxfId="153">
      <calculatedColumnFormula>IF($B16=0, "", SUM($B$3:$B16))</calculatedColumnFormula>
    </tableColumn>
    <tableColumn id="2" xr3:uid="{51B65226-D960-4C48-80CB-3E6AB75626C1}" name="Step Helper" dataDxfId="152">
      <calculatedColumnFormula>1-$C16</calculatedColumnFormula>
    </tableColumn>
    <tableColumn id="3" xr3:uid="{F9F4A844-B32B-4859-8238-50761EDF013B}" name="Note Helper" dataDxfId="151">
      <calculatedColumnFormula>COUNTIFS($D16:$D16, "*Note*", $D16:$D16, "*note*")</calculatedColumnFormula>
    </tableColumn>
    <tableColumn id="4" xr3:uid="{681BDDAF-C028-4AD4-B2D9-EA2BD806C891}" name="Text" dataDxfId="150"/>
    <tableColumn id="5" xr3:uid="{D768D204-1633-4B22-B24D-383F1E2A4EF4}" name="Tester Notes" dataDxfId="14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B0F9219-24D2-491F-9985-BAA31F8AA619}" name="Table2" displayName="Table2" ref="A23:I30" totalsRowShown="0" headerRowDxfId="148" headerRowBorderDxfId="147" tableBorderDxfId="146" totalsRowBorderDxfId="145">
  <tableColumns count="9">
    <tableColumn id="1" xr3:uid="{FAAD43CC-B983-4071-AFCF-743CC5C15CF8}" name="Step #" dataDxfId="144">
      <calculatedColumnFormula>IF($C24=0, "", SUM($C$3:$C24))</calculatedColumnFormula>
    </tableColumn>
    <tableColumn id="2" xr3:uid="{169B00C8-9823-4276-9EF3-5BE2C9C58CD3}" name="Verify #" dataDxfId="143">
      <calculatedColumnFormula>IF($D24=0, "", SUM($D$3:$D24))</calculatedColumnFormula>
    </tableColumn>
    <tableColumn id="3" xr3:uid="{4764D6C6-865D-49FE-86A2-20328EB708A0}" name="Step Helper" dataDxfId="142">
      <calculatedColumnFormula>1-$D24-$E24</calculatedColumnFormula>
    </tableColumn>
    <tableColumn id="4" xr3:uid="{5C8EB419-9DA0-42EB-9019-86BC97C53DAD}" name="Verify Helper" dataDxfId="141">
      <calculatedColumnFormula>COUNTIFS($F24:$F24, "*Verify*", $F24:$F24, "*verify*")</calculatedColumnFormula>
    </tableColumn>
    <tableColumn id="5" xr3:uid="{14D9F7A2-8F8D-4CE1-B26D-033E4F84F9B8}" name="Note Helper" dataDxfId="140">
      <calculatedColumnFormula>IF($D24=0,COUNTIFS($F24:$F24, "*Note*", $F24:$F24, "*note*"),0)</calculatedColumnFormula>
    </tableColumn>
    <tableColumn id="7" xr3:uid="{7F27CD78-788C-44D6-B58E-71AB4D599913}" name="Expected Result" dataDxfId="139"/>
    <tableColumn id="8" xr3:uid="{7CE9A1C5-6B76-4633-8DD9-C8FF9B1E31CE}" name="Actual Result" dataDxfId="138"/>
    <tableColumn id="9" xr3:uid="{2F26CB75-EADD-4346-A892-6737DAB8B4C3}" name="Result" dataDxfId="137"/>
    <tableColumn id="10" xr3:uid="{96D721DC-14F2-4172-AE42-E9CD9660AF51}" name="Tester Notes" dataDxfId="13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3CA776-15EE-464C-A131-449A79677077}" name="Table3" displayName="Table3" ref="A39:E42" totalsRowShown="0" headerRowDxfId="135" dataDxfId="133" headerRowBorderDxfId="134" tableBorderDxfId="132" totalsRowBorderDxfId="131">
  <tableColumns count="5">
    <tableColumn id="1" xr3:uid="{629CCD76-BDD6-4617-A955-A2F4B1D3A16F}" name="Step #" dataDxfId="130">
      <calculatedColumnFormula>IF($B40=0, "", SUM($B$3:$B40))</calculatedColumnFormula>
    </tableColumn>
    <tableColumn id="2" xr3:uid="{F9A37619-FEEE-4E0A-A1E5-B55A665BA518}" name="Step Helper" dataDxfId="129">
      <calculatedColumnFormula>1-$C40</calculatedColumnFormula>
    </tableColumn>
    <tableColumn id="3" xr3:uid="{FEF9E1A7-3E9D-4B06-BDE6-ACE6B48AC6B1}" name="Note Helper" dataDxfId="128">
      <calculatedColumnFormula>COUNTIFS($D40:$D40, "*Note*", $D40:$D40, "*note*")</calculatedColumnFormula>
    </tableColumn>
    <tableColumn id="4" xr3:uid="{17A69DD7-30E3-4C7A-BD62-175F109DC4E6}" name="Text" dataDxfId="127"/>
    <tableColumn id="5" xr3:uid="{36372BB6-8BC2-4016-B8D2-CD5F727598CB}" name="Tester Notes" dataDxfId="12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BDD880-321F-4630-A2D5-B89B4D56E74C}" name="Table13" displayName="Table13" ref="A15:E19" totalsRowShown="0" headerRowDxfId="125" dataDxfId="123" headerRowBorderDxfId="124" tableBorderDxfId="122" totalsRowBorderDxfId="121">
  <tableColumns count="5">
    <tableColumn id="1" xr3:uid="{7163A1F1-2C97-4A82-AE43-B2259B702DB3}" name="Step #" dataDxfId="120">
      <calculatedColumnFormula>IF($B16=0, "", SUM($B$3:$B16))</calculatedColumnFormula>
    </tableColumn>
    <tableColumn id="2" xr3:uid="{662DFCFF-1661-48C3-A966-4371B49F233C}" name="Step Helper" dataDxfId="119">
      <calculatedColumnFormula>1-$C16</calculatedColumnFormula>
    </tableColumn>
    <tableColumn id="3" xr3:uid="{266C4608-F485-4E50-9BA6-198FF2F1DF52}" name="Note Helper" dataDxfId="118">
      <calculatedColumnFormula>COUNTIFS($D16:$D16, "*Note*", $D16:$D16, "*note*")</calculatedColumnFormula>
    </tableColumn>
    <tableColumn id="4" xr3:uid="{2923F578-E3EA-4F5E-ADA1-2B7EB6382882}" name="Text" dataDxfId="117"/>
    <tableColumn id="5" xr3:uid="{4135D016-4FF8-4CB3-9002-176590B7F8AB}" name="Tester Notes" dataDxfId="11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1AADA0-AA12-4AF5-AEB7-546223242ED9}" name="Table28" displayName="Table28" ref="A23:I30" totalsRowShown="0" headerRowDxfId="115" headerRowBorderDxfId="114" tableBorderDxfId="113" totalsRowBorderDxfId="112">
  <tableColumns count="9">
    <tableColumn id="1" xr3:uid="{9D469E64-1374-4771-8E1E-4BF3A22B7004}" name="Step #" dataDxfId="111">
      <calculatedColumnFormula>IF($C24=0, "", SUM($C$3:$C24))</calculatedColumnFormula>
    </tableColumn>
    <tableColumn id="2" xr3:uid="{5F1CF94B-BBEA-48C5-A004-07FAE120B3CA}" name="Verify #" dataDxfId="110">
      <calculatedColumnFormula>IF($D24=0, "", SUM($D$3:$D24))</calculatedColumnFormula>
    </tableColumn>
    <tableColumn id="3" xr3:uid="{F0F364B4-C925-467C-B7E7-CA1B8D5F02B0}" name="Step Helper" dataDxfId="109">
      <calculatedColumnFormula>1-$D24-$E24</calculatedColumnFormula>
    </tableColumn>
    <tableColumn id="4" xr3:uid="{BF0B3EEE-31E7-416E-A531-62E22B9B69F5}" name="Verify Helper" dataDxfId="108">
      <calculatedColumnFormula>COUNTIFS($F24:$F24, "*Verify*", $F24:$F24, "*verify*")</calculatedColumnFormula>
    </tableColumn>
    <tableColumn id="5" xr3:uid="{B3E7764A-558C-498B-AE6D-F4AB6AF4333C}" name="Note Helper" dataDxfId="107">
      <calculatedColumnFormula>IF($D24=0,COUNTIFS($F24:$F24, "*Note*", $F24:$F24, "*note*"),0)</calculatedColumnFormula>
    </tableColumn>
    <tableColumn id="7" xr3:uid="{8E91F920-DEFC-4E95-AC8D-D85C9004E003}" name="Expected Result" dataDxfId="106"/>
    <tableColumn id="8" xr3:uid="{34F4C740-09A7-4466-B286-EEFF99A22903}" name="Actual Result" dataDxfId="105"/>
    <tableColumn id="9" xr3:uid="{A581C251-F142-4574-A6D1-98EB01722B92}" name="Result" dataDxfId="104"/>
    <tableColumn id="10" xr3:uid="{40E9A76D-C059-4634-BAD1-B8B2C5BEEB31}" name="Tester Notes" dataDxfId="10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75E3E7C-CEB1-44F6-B280-A3188006831A}" name="Table39" displayName="Table39" ref="A39:E42" totalsRowShown="0" headerRowDxfId="102" dataDxfId="100" headerRowBorderDxfId="101" tableBorderDxfId="99" totalsRowBorderDxfId="98">
  <tableColumns count="5">
    <tableColumn id="1" xr3:uid="{6A5C361F-A291-43C8-8E9B-60653E267119}" name="Step #" dataDxfId="97">
      <calculatedColumnFormula>IF($B40=0, "", SUM($B$3:$B40))</calculatedColumnFormula>
    </tableColumn>
    <tableColumn id="2" xr3:uid="{6A72F4E2-100F-4708-81C3-FB02ECE240F1}" name="Step Helper" dataDxfId="96">
      <calculatedColumnFormula>1-$C40</calculatedColumnFormula>
    </tableColumn>
    <tableColumn id="3" xr3:uid="{369F5D05-03A4-4E03-AD59-1B4B4FB91CAA}" name="Note Helper" dataDxfId="95">
      <calculatedColumnFormula>COUNTIFS($D40:$D40, "*Note*", $D40:$D40, "*note*")</calculatedColumnFormula>
    </tableColumn>
    <tableColumn id="4" xr3:uid="{4C7CEDED-064B-447B-A94E-CDC0EC35E248}" name="Text" dataDxfId="94"/>
    <tableColumn id="5" xr3:uid="{CE5A1231-C223-46ED-84FA-1E2CA572CEE7}" name="Tester Notes" dataDxfId="9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990176B-A66A-42C3-B517-C49960A26981}" name="Table134" displayName="Table134" ref="A15:E19" totalsRowShown="0" headerRowDxfId="92" dataDxfId="91" headerRowBorderDxfId="89" tableBorderDxfId="90" totalsRowBorderDxfId="88">
  <tableColumns count="5">
    <tableColumn id="1" xr3:uid="{D65C0139-4079-4A8C-8A48-8F22881F63D9}" name="Step #" dataDxfId="87">
      <calculatedColumnFormula>IF($B16=0, "", SUM($B$3:$B16))</calculatedColumnFormula>
    </tableColumn>
    <tableColumn id="2" xr3:uid="{DCE2DD6E-3D10-4EAA-A310-68A332C7A457}" name="Step Helper" dataDxfId="86">
      <calculatedColumnFormula>1-$C16</calculatedColumnFormula>
    </tableColumn>
    <tableColumn id="3" xr3:uid="{7B2BE897-4D7D-48DF-BEC8-20B933071D1D}" name="Note Helper" dataDxfId="85">
      <calculatedColumnFormula>COUNTIFS($D16:$D16, "*Note*", $D16:$D16, "*note*")</calculatedColumnFormula>
    </tableColumn>
    <tableColumn id="4" xr3:uid="{E57ECCF1-A8D3-4654-8F82-19E6BBEA5AD7}" name="Text" dataDxfId="84"/>
    <tableColumn id="5" xr3:uid="{5CBF21D8-6C39-42E7-8093-84087E2833CB}" name="Tester Notes" dataDxfId="8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27B6D9A-9559-4910-9DCA-75052672D1E3}" name="Table285" displayName="Table285" ref="A23:I31" totalsRowShown="0" headerRowDxfId="82" headerRowBorderDxfId="80" tableBorderDxfId="81" totalsRowBorderDxfId="79">
  <tableColumns count="9">
    <tableColumn id="1" xr3:uid="{BDA2F36E-D7D1-4267-AFD0-20468A68FCD4}" name="Step #" dataDxfId="78">
      <calculatedColumnFormula>IF($C24=0, "", SUM($C$3:$C24))</calculatedColumnFormula>
    </tableColumn>
    <tableColumn id="2" xr3:uid="{B4BB6F6D-623A-44AB-A0CE-F47BF6BF0ED8}" name="Verify #" dataDxfId="77">
      <calculatedColumnFormula>IF($D24=0, "", SUM($D$3:$D24))</calculatedColumnFormula>
    </tableColumn>
    <tableColumn id="3" xr3:uid="{785EF8E0-9275-43D9-A073-28700366FDB2}" name="Step Helper" dataDxfId="76">
      <calculatedColumnFormula>1-$D24-$E24</calculatedColumnFormula>
    </tableColumn>
    <tableColumn id="4" xr3:uid="{DE2BE0B3-A8FC-4A65-9B46-A5903F917283}" name="Verify Helper" dataDxfId="75">
      <calculatedColumnFormula>COUNTIFS($F24:$F24, "*Verify*", $F24:$F24, "*verify*")</calculatedColumnFormula>
    </tableColumn>
    <tableColumn id="5" xr3:uid="{663E41A3-55B5-4B53-AE2C-A58681736E64}" name="Note Helper" dataDxfId="74">
      <calculatedColumnFormula>IF($D24=0,COUNTIFS($F24:$F24, "*Note*", $F24:$F24, "*note*"),0)</calculatedColumnFormula>
    </tableColumn>
    <tableColumn id="7" xr3:uid="{B25E1BA2-1261-4925-92BA-C04B0271CBB2}" name="Expected Result" dataDxfId="73"/>
    <tableColumn id="8" xr3:uid="{8A9CDADC-FE2A-4639-B502-CB3EE39E05FD}" name="Actual Result" dataDxfId="72"/>
    <tableColumn id="9" xr3:uid="{D68E3DFB-0954-411D-AA33-F08F1079E389}" name="Result" dataDxfId="71"/>
    <tableColumn id="10" xr3:uid="{6532AAB3-9425-41D9-8A69-0F4BB54DA392}" name="Tester Notes" dataDxfId="7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3836497-26ED-4096-800B-470D9AAD3FFB}" name="Table3910" displayName="Table3910" ref="A40:E43" totalsRowShown="0" headerRowDxfId="69" dataDxfId="68" headerRowBorderDxfId="66" tableBorderDxfId="67" totalsRowBorderDxfId="65">
  <tableColumns count="5">
    <tableColumn id="1" xr3:uid="{149077F2-2B20-4B02-A949-F506086A623F}" name="Step #" dataDxfId="64">
      <calculatedColumnFormula>IF($B41=0, "", SUM($B$3:$B41))</calculatedColumnFormula>
    </tableColumn>
    <tableColumn id="2" xr3:uid="{F7F71CEF-61E2-484D-B4EE-9CC9E1A19E12}" name="Step Helper" dataDxfId="63">
      <calculatedColumnFormula>1-$C41</calculatedColumnFormula>
    </tableColumn>
    <tableColumn id="3" xr3:uid="{6CF80900-FB41-413C-951A-AF716FCAB5A9}" name="Note Helper" dataDxfId="62">
      <calculatedColumnFormula>COUNTIFS($D41:$D41, "*Note*", $D41:$D41, "*note*")</calculatedColumnFormula>
    </tableColumn>
    <tableColumn id="4" xr3:uid="{92696216-B6ED-4655-A0D2-3A89323A7A83}" name="Text" dataDxfId="61"/>
    <tableColumn id="5" xr3:uid="{BAE118E7-83B9-4539-9EFF-F975D7674FFA}" name="Tester Notes" dataDxfId="6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table" Target="../tables/table4.xml"/></Relationships>
</file>

<file path=xl/worksheets/_rels/sheet3.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E4E6B-9D47-4971-8898-B79CF61E3B36}">
  <dimension ref="A1:I42"/>
  <sheetViews>
    <sheetView topLeftCell="A25" workbookViewId="0">
      <selection activeCell="F30" sqref="F30"/>
    </sheetView>
  </sheetViews>
  <sheetFormatPr defaultRowHeight="14.4" x14ac:dyDescent="0.3"/>
  <cols>
    <col min="1" max="1" width="22.33203125" bestFit="1" customWidth="1"/>
    <col min="2" max="2" width="14.109375" bestFit="1" customWidth="1"/>
    <col min="3" max="3" width="11.5546875" bestFit="1" customWidth="1"/>
    <col min="4" max="4" width="29.77734375" customWidth="1"/>
    <col min="5" max="5" width="11.88671875" bestFit="1" customWidth="1"/>
    <col min="6" max="6" width="61.21875" customWidth="1"/>
    <col min="9" max="9" width="11.88671875" bestFit="1" customWidth="1"/>
  </cols>
  <sheetData>
    <row r="1" spans="1:5" ht="18" x14ac:dyDescent="0.3">
      <c r="A1" s="41" t="s">
        <v>0</v>
      </c>
      <c r="B1" s="42"/>
      <c r="C1" s="42"/>
      <c r="D1" s="43"/>
    </row>
    <row r="2" spans="1:5" x14ac:dyDescent="0.3">
      <c r="A2" s="1"/>
      <c r="B2" s="2"/>
      <c r="C2" s="2"/>
      <c r="D2" s="3"/>
    </row>
    <row r="3" spans="1:5" x14ac:dyDescent="0.3">
      <c r="A3" s="4" t="s">
        <v>1</v>
      </c>
      <c r="B3" s="44" t="s">
        <v>17</v>
      </c>
      <c r="C3" s="44"/>
      <c r="D3" s="45"/>
    </row>
    <row r="4" spans="1:5" x14ac:dyDescent="0.3">
      <c r="A4" s="5"/>
      <c r="B4" s="6"/>
      <c r="C4" s="6"/>
      <c r="D4" s="7"/>
    </row>
    <row r="5" spans="1:5" x14ac:dyDescent="0.3">
      <c r="A5" s="4" t="s">
        <v>6</v>
      </c>
      <c r="B5" s="44" t="s">
        <v>36</v>
      </c>
      <c r="C5" s="44"/>
      <c r="D5" s="45"/>
    </row>
    <row r="6" spans="1:5" x14ac:dyDescent="0.3">
      <c r="A6" s="4" t="s">
        <v>7</v>
      </c>
      <c r="B6" s="8">
        <v>1</v>
      </c>
      <c r="C6" s="9"/>
      <c r="D6" s="10"/>
    </row>
    <row r="7" spans="1:5" x14ac:dyDescent="0.3">
      <c r="A7" s="11"/>
      <c r="B7" s="8"/>
      <c r="C7" s="9"/>
      <c r="D7" s="12"/>
    </row>
    <row r="8" spans="1:5" x14ac:dyDescent="0.3">
      <c r="A8" s="13" t="s">
        <v>2</v>
      </c>
      <c r="B8" s="8"/>
      <c r="C8" s="8"/>
      <c r="D8" s="10"/>
    </row>
    <row r="9" spans="1:5" x14ac:dyDescent="0.3">
      <c r="A9" s="4" t="s">
        <v>3</v>
      </c>
      <c r="B9" s="8" t="s">
        <v>8</v>
      </c>
      <c r="C9" s="8"/>
      <c r="D9" s="10"/>
    </row>
    <row r="10" spans="1:5" x14ac:dyDescent="0.3">
      <c r="A10" s="4" t="s">
        <v>4</v>
      </c>
      <c r="B10" s="14">
        <v>43767</v>
      </c>
      <c r="C10" s="8"/>
      <c r="D10" s="10"/>
    </row>
    <row r="11" spans="1:5" x14ac:dyDescent="0.3">
      <c r="A11" s="15" t="s">
        <v>5</v>
      </c>
      <c r="B11" s="46" t="s">
        <v>41</v>
      </c>
      <c r="C11" s="46"/>
      <c r="D11" s="47"/>
    </row>
    <row r="12" spans="1:5" ht="103.2" customHeight="1" thickBot="1" x14ac:dyDescent="0.35">
      <c r="A12" s="16"/>
      <c r="B12" s="48"/>
      <c r="C12" s="48"/>
      <c r="D12" s="49"/>
    </row>
    <row r="14" spans="1:5" ht="18" x14ac:dyDescent="0.35">
      <c r="A14" s="39" t="s">
        <v>9</v>
      </c>
      <c r="B14" s="39"/>
      <c r="C14" s="39"/>
      <c r="D14" s="39"/>
      <c r="E14" s="39"/>
    </row>
    <row r="15" spans="1:5" x14ac:dyDescent="0.3">
      <c r="A15" s="17" t="s">
        <v>10</v>
      </c>
      <c r="B15" s="17" t="s">
        <v>11</v>
      </c>
      <c r="C15" s="17" t="s">
        <v>12</v>
      </c>
      <c r="D15" s="18" t="s">
        <v>13</v>
      </c>
      <c r="E15" s="18" t="s">
        <v>14</v>
      </c>
    </row>
    <row r="16" spans="1:5" x14ac:dyDescent="0.3">
      <c r="A16" s="19">
        <v>1</v>
      </c>
      <c r="B16" s="19">
        <f t="shared" ref="B16:B19" si="0">1-$C16</f>
        <v>1</v>
      </c>
      <c r="C16" s="19">
        <f t="shared" ref="C16:C19" si="1">COUNTIFS($D16:$D16, "*Note*", $D16:$D16, "*note*")</f>
        <v>0</v>
      </c>
      <c r="D16" s="20" t="s">
        <v>18</v>
      </c>
      <c r="E16" s="20"/>
    </row>
    <row r="17" spans="1:9" ht="43.2" x14ac:dyDescent="0.3">
      <c r="A17" s="19">
        <v>2</v>
      </c>
      <c r="B17" s="19">
        <f t="shared" si="0"/>
        <v>1</v>
      </c>
      <c r="C17" s="19">
        <f t="shared" si="1"/>
        <v>0</v>
      </c>
      <c r="D17" s="20" t="s">
        <v>16</v>
      </c>
      <c r="E17" s="20"/>
    </row>
    <row r="18" spans="1:9" ht="43.2" x14ac:dyDescent="0.3">
      <c r="A18" s="19">
        <v>3</v>
      </c>
      <c r="B18" s="19">
        <f t="shared" si="0"/>
        <v>1</v>
      </c>
      <c r="C18" s="19">
        <f t="shared" si="1"/>
        <v>0</v>
      </c>
      <c r="D18" s="20" t="s">
        <v>37</v>
      </c>
      <c r="E18" s="20"/>
    </row>
    <row r="19" spans="1:9" x14ac:dyDescent="0.3">
      <c r="A19" s="19">
        <v>4</v>
      </c>
      <c r="B19" s="19">
        <f t="shared" si="0"/>
        <v>0</v>
      </c>
      <c r="C19" s="19">
        <f t="shared" si="1"/>
        <v>1</v>
      </c>
      <c r="D19" s="20" t="s">
        <v>15</v>
      </c>
      <c r="E19" s="20"/>
    </row>
    <row r="22" spans="1:9" ht="18" x14ac:dyDescent="0.35">
      <c r="A22" s="39" t="s">
        <v>20</v>
      </c>
      <c r="B22" s="39"/>
      <c r="C22" s="39"/>
      <c r="D22" s="39"/>
      <c r="E22" s="39"/>
      <c r="F22" s="39"/>
      <c r="G22" s="39"/>
      <c r="H22" s="39"/>
      <c r="I22" s="39"/>
    </row>
    <row r="23" spans="1:9" ht="28.8" x14ac:dyDescent="0.3">
      <c r="A23" s="21" t="s">
        <v>10</v>
      </c>
      <c r="B23" s="21" t="s">
        <v>21</v>
      </c>
      <c r="C23" s="21" t="s">
        <v>11</v>
      </c>
      <c r="D23" s="21" t="s">
        <v>22</v>
      </c>
      <c r="E23" s="21" t="s">
        <v>12</v>
      </c>
      <c r="F23" s="22" t="s">
        <v>23</v>
      </c>
      <c r="G23" s="22" t="s">
        <v>24</v>
      </c>
      <c r="H23" s="21" t="s">
        <v>25</v>
      </c>
      <c r="I23" s="21" t="s">
        <v>14</v>
      </c>
    </row>
    <row r="24" spans="1:9" ht="46.8" customHeight="1" x14ac:dyDescent="0.3">
      <c r="A24" s="19" t="str">
        <f>IF($C24=0, "", SUM($C$3:$C24))</f>
        <v/>
      </c>
      <c r="B24" s="23" t="str">
        <f>IF($D24=0, "", SUM($D$3:$D24))</f>
        <v/>
      </c>
      <c r="C24" s="19">
        <f>1-$D24-$E24</f>
        <v>0</v>
      </c>
      <c r="D24" s="19">
        <f t="shared" ref="D24:D30" si="2">COUNTIFS($F24:$F24, "*Verify*", $F24:$F24, "*verify*")</f>
        <v>0</v>
      </c>
      <c r="E24" s="19">
        <f t="shared" ref="E24:E30" si="3">IF($D24=0,COUNTIFS($F24:$F24, "*Note*", $F24:$F24, "*note*"),0)</f>
        <v>1</v>
      </c>
      <c r="F24" s="24" t="s">
        <v>26</v>
      </c>
      <c r="G24" s="25"/>
      <c r="H24" s="26"/>
      <c r="I24" s="25"/>
    </row>
    <row r="25" spans="1:9" ht="46.8" customHeight="1" x14ac:dyDescent="0.3">
      <c r="A25" s="19">
        <v>1</v>
      </c>
      <c r="B25" s="23" t="str">
        <f>IF($D25=0, "", SUM($D$3:$D25))</f>
        <v/>
      </c>
      <c r="C25" s="19">
        <f t="shared" ref="C25:C30" si="4">1-$D25-$E25</f>
        <v>1</v>
      </c>
      <c r="D25" s="19">
        <f t="shared" si="2"/>
        <v>0</v>
      </c>
      <c r="E25" s="19">
        <f t="shared" si="3"/>
        <v>0</v>
      </c>
      <c r="F25" s="25" t="s">
        <v>38</v>
      </c>
      <c r="G25" s="25"/>
      <c r="H25" s="26"/>
      <c r="I25" s="25"/>
    </row>
    <row r="26" spans="1:9" ht="46.8" customHeight="1" x14ac:dyDescent="0.3">
      <c r="A26" s="19">
        <v>2</v>
      </c>
      <c r="B26" s="23" t="str">
        <f>IF($D26=0, "", SUM($D$3:$D26))</f>
        <v/>
      </c>
      <c r="C26" s="19">
        <f t="shared" si="4"/>
        <v>1</v>
      </c>
      <c r="D26" s="19">
        <f t="shared" si="2"/>
        <v>0</v>
      </c>
      <c r="E26" s="19">
        <f t="shared" si="3"/>
        <v>0</v>
      </c>
      <c r="F26" s="25" t="s">
        <v>39</v>
      </c>
      <c r="G26" s="25"/>
      <c r="H26" s="26"/>
      <c r="I26" s="25"/>
    </row>
    <row r="27" spans="1:9" ht="46.8" customHeight="1" x14ac:dyDescent="0.3">
      <c r="A27" s="19" t="str">
        <f>IF($C27=0, "", SUM($C$3:$C27))</f>
        <v/>
      </c>
      <c r="B27" s="23">
        <f>IF($D27=0, "", SUM($D$3:$D27))</f>
        <v>1</v>
      </c>
      <c r="C27" s="19">
        <f t="shared" si="4"/>
        <v>0</v>
      </c>
      <c r="D27" s="19">
        <f t="shared" si="2"/>
        <v>1</v>
      </c>
      <c r="E27" s="19">
        <f t="shared" si="3"/>
        <v>0</v>
      </c>
      <c r="F27" s="25" t="s">
        <v>40</v>
      </c>
      <c r="G27" s="25"/>
      <c r="H27" s="26"/>
      <c r="I27" s="25"/>
    </row>
    <row r="28" spans="1:9" ht="46.8" customHeight="1" x14ac:dyDescent="0.3">
      <c r="A28" s="27" t="str">
        <f>IF($C28=0, "", SUM($C$3:$C28))</f>
        <v/>
      </c>
      <c r="B28" s="23" t="str">
        <f>IF($D28=0, "", SUM($D$3:$D28))</f>
        <v/>
      </c>
      <c r="C28" s="19">
        <f t="shared" si="4"/>
        <v>0</v>
      </c>
      <c r="D28" s="19">
        <f t="shared" si="2"/>
        <v>0</v>
      </c>
      <c r="E28" s="19">
        <f t="shared" si="3"/>
        <v>1</v>
      </c>
      <c r="F28" s="24" t="s">
        <v>27</v>
      </c>
      <c r="G28" s="25"/>
      <c r="H28" s="26"/>
      <c r="I28" s="28"/>
    </row>
    <row r="29" spans="1:9" ht="46.8" customHeight="1" x14ac:dyDescent="0.3">
      <c r="A29" s="27">
        <v>5</v>
      </c>
      <c r="B29" s="23" t="str">
        <f>IF($D29=0, "", SUM($D$3:$D29))</f>
        <v/>
      </c>
      <c r="C29" s="19">
        <f t="shared" si="4"/>
        <v>1</v>
      </c>
      <c r="D29" s="19">
        <f t="shared" si="2"/>
        <v>0</v>
      </c>
      <c r="E29" s="19">
        <f t="shared" si="3"/>
        <v>0</v>
      </c>
      <c r="F29" s="25" t="s">
        <v>42</v>
      </c>
      <c r="G29" s="25"/>
      <c r="H29" s="26"/>
      <c r="I29" s="28"/>
    </row>
    <row r="30" spans="1:9" ht="46.8" customHeight="1" x14ac:dyDescent="0.3">
      <c r="A30" s="27" t="str">
        <f>IF($C30=0, "", SUM($C$3:$C30))</f>
        <v/>
      </c>
      <c r="B30" s="23">
        <f>IF($D30=0, "", SUM($D$3:$D30))</f>
        <v>2</v>
      </c>
      <c r="C30" s="19">
        <f t="shared" si="4"/>
        <v>0</v>
      </c>
      <c r="D30" s="19">
        <f t="shared" si="2"/>
        <v>1</v>
      </c>
      <c r="E30" s="19">
        <f t="shared" si="3"/>
        <v>0</v>
      </c>
      <c r="F30" s="25" t="s">
        <v>43</v>
      </c>
      <c r="G30" s="25"/>
      <c r="H30" s="26"/>
      <c r="I30" s="28"/>
    </row>
    <row r="31" spans="1:9" x14ac:dyDescent="0.3">
      <c r="A31" s="19"/>
      <c r="B31" s="23" t="str">
        <f>IF($D31=0, "", SUM($D$3:$D31))</f>
        <v/>
      </c>
      <c r="C31" s="19"/>
      <c r="D31" s="19"/>
      <c r="E31" s="19"/>
      <c r="F31" s="29" t="s">
        <v>28</v>
      </c>
      <c r="G31" s="25"/>
      <c r="H31" s="19"/>
      <c r="I31" s="23"/>
    </row>
    <row r="33" spans="1:6" x14ac:dyDescent="0.3">
      <c r="A33" s="40" t="s">
        <v>32</v>
      </c>
      <c r="B33" s="30" t="s">
        <v>33</v>
      </c>
      <c r="C33" s="31"/>
      <c r="D33" s="31"/>
      <c r="E33" s="31"/>
      <c r="F33" s="32">
        <v>2</v>
      </c>
    </row>
    <row r="34" spans="1:6" x14ac:dyDescent="0.3">
      <c r="A34" s="40"/>
      <c r="B34" s="33" t="s">
        <v>34</v>
      </c>
      <c r="C34" s="33"/>
      <c r="D34" s="33"/>
      <c r="E34" s="33"/>
      <c r="F34" s="34">
        <v>2</v>
      </c>
    </row>
    <row r="35" spans="1:6" x14ac:dyDescent="0.3">
      <c r="A35" s="40"/>
      <c r="B35" s="35" t="s">
        <v>35</v>
      </c>
      <c r="C35" s="35"/>
      <c r="D35" s="35"/>
      <c r="E35" s="35"/>
      <c r="F35" s="36">
        <f>COUNTIF($I:$I, "Fail")</f>
        <v>0</v>
      </c>
    </row>
    <row r="38" spans="1:6" ht="18" x14ac:dyDescent="0.35">
      <c r="A38" s="39" t="s">
        <v>29</v>
      </c>
      <c r="B38" s="39"/>
      <c r="C38" s="39"/>
      <c r="D38" s="39"/>
      <c r="E38" s="39"/>
    </row>
    <row r="39" spans="1:6" x14ac:dyDescent="0.3">
      <c r="A39" s="17" t="s">
        <v>10</v>
      </c>
      <c r="B39" s="17" t="s">
        <v>11</v>
      </c>
      <c r="C39" s="17" t="s">
        <v>12</v>
      </c>
      <c r="D39" s="18" t="s">
        <v>13</v>
      </c>
      <c r="E39" s="18" t="s">
        <v>14</v>
      </c>
    </row>
    <row r="40" spans="1:6" ht="28.8" x14ac:dyDescent="0.3">
      <c r="A40" s="19">
        <f>IF($B40=0, "", SUM($B$3:$B40))</f>
        <v>43775</v>
      </c>
      <c r="B40" s="19">
        <f>1-$C40</f>
        <v>1</v>
      </c>
      <c r="C40" s="19">
        <f>COUNTIFS($D40:$D40, "*Note*", $D40:$D40, "*note*")</f>
        <v>0</v>
      </c>
      <c r="D40" s="20" t="s">
        <v>30</v>
      </c>
      <c r="E40" s="20"/>
    </row>
    <row r="41" spans="1:6" x14ac:dyDescent="0.3">
      <c r="A41" s="19">
        <f>IF($B41=0, "", SUM($B$3:$B41))</f>
        <v>43776</v>
      </c>
      <c r="B41" s="19">
        <f>1-$C41</f>
        <v>1</v>
      </c>
      <c r="C41" s="19">
        <f>COUNTIFS($D41:$D41, "*Note*", $D41:$D41, "*note*")</f>
        <v>0</v>
      </c>
      <c r="D41" s="20" t="s">
        <v>31</v>
      </c>
      <c r="E41" s="20"/>
    </row>
    <row r="42" spans="1:6" x14ac:dyDescent="0.3">
      <c r="A42" s="19">
        <f>IF($B42=0, "", SUM($B$3:$B42))</f>
        <v>43777</v>
      </c>
      <c r="B42" s="19">
        <f>1-$C42</f>
        <v>1</v>
      </c>
      <c r="C42" s="19">
        <f>COUNTIFS($D42:$D42, "*Note*", $D42:$D42, "*note*")</f>
        <v>0</v>
      </c>
      <c r="D42" s="20" t="s">
        <v>44</v>
      </c>
      <c r="E42" s="20"/>
    </row>
  </sheetData>
  <mergeCells count="8">
    <mergeCell ref="A22:I22"/>
    <mergeCell ref="A38:E38"/>
    <mergeCell ref="A33:A35"/>
    <mergeCell ref="A1:D1"/>
    <mergeCell ref="B3:D3"/>
    <mergeCell ref="B5:D5"/>
    <mergeCell ref="B11:D12"/>
    <mergeCell ref="A14:E14"/>
  </mergeCells>
  <conditionalFormatting sqref="D14:D19 D38:D42">
    <cfRule type="expression" dxfId="59" priority="28">
      <formula>COUNTIF($C14:$C14,"&gt;0")</formula>
    </cfRule>
  </conditionalFormatting>
  <conditionalFormatting sqref="F23:F30">
    <cfRule type="expression" dxfId="58" priority="23">
      <formula>COUNTIF($E23:$E23,"&gt;0")</formula>
    </cfRule>
  </conditionalFormatting>
  <conditionalFormatting sqref="A22 B23:H30">
    <cfRule type="expression" dxfId="57" priority="29">
      <formula>AND(COUNT($B22) = 0, (OR($H22 = "Pass", $H22 = "Fail")))</formula>
    </cfRule>
    <cfRule type="expression" dxfId="56" priority="30">
      <formula>AND(COUNT($B22) &gt; 0, $H22 = "Fail")</formula>
    </cfRule>
    <cfRule type="expression" dxfId="55" priority="31">
      <formula>AND(COUNT($B22) &gt; 0, $H22 = "Pass")</formula>
    </cfRule>
    <cfRule type="expression" dxfId="54" priority="32">
      <formula>COUNT($B22)</formula>
    </cfRule>
  </conditionalFormatting>
  <conditionalFormatting sqref="B31:E31 G31">
    <cfRule type="expression" dxfId="53" priority="19">
      <formula>AND(COUNT($B31) = 0, (OR($I31 = "Pass", $I31 = "Fail")))</formula>
    </cfRule>
    <cfRule type="expression" dxfId="52" priority="20">
      <formula>AND(COUNT($B31) &gt; 0, $I31 = "Fail")</formula>
    </cfRule>
    <cfRule type="expression" dxfId="51" priority="21">
      <formula>AND(COUNT($B31) &gt; 0, $I31 = "Pass")</formula>
    </cfRule>
    <cfRule type="expression" dxfId="50" priority="22">
      <formula>COUNT($B31)</formula>
    </cfRule>
  </conditionalFormatting>
  <conditionalFormatting sqref="G31">
    <cfRule type="expression" dxfId="49" priority="18">
      <formula>COUNTIF($E31:$E31,"&gt;0")</formula>
    </cfRule>
  </conditionalFormatting>
  <conditionalFormatting sqref="F31">
    <cfRule type="expression" dxfId="48" priority="8">
      <formula>COUNTIF($E31:$E31,"&gt;0")</formula>
    </cfRule>
  </conditionalFormatting>
  <conditionalFormatting sqref="F31">
    <cfRule type="expression" dxfId="47" priority="9">
      <formula>AND(COUNT($B31) = 0, (OR($H31 = "Pass", $H31 = "Fail")))</formula>
    </cfRule>
    <cfRule type="expression" dxfId="46" priority="10">
      <formula>AND(COUNT($B31) &gt; 0, $H31 = "Fail")</formula>
    </cfRule>
    <cfRule type="expression" dxfId="45" priority="11">
      <formula>AND(COUNT($B31) &gt; 0, $H31 = "Pass")</formula>
    </cfRule>
    <cfRule type="expression" dxfId="44" priority="12">
      <formula>COUNT($B31)</formula>
    </cfRule>
  </conditionalFormatting>
  <conditionalFormatting sqref="I31">
    <cfRule type="expression" dxfId="43" priority="4">
      <formula>AND(COUNT($B31) = 0, (OR($I31 = "Pass", $I31 = "Fail")))</formula>
    </cfRule>
    <cfRule type="expression" dxfId="42" priority="5">
      <formula>AND(COUNT($B31) &gt; 0, $I31 = "Fail")</formula>
    </cfRule>
    <cfRule type="expression" dxfId="41" priority="6">
      <formula>AND(COUNT($B31) &gt; 0, $I31 = "Pass")</formula>
    </cfRule>
    <cfRule type="expression" dxfId="40" priority="7">
      <formula>COUNT($B31)</formula>
    </cfRule>
  </conditionalFormatting>
  <dataValidations count="1">
    <dataValidation type="list" allowBlank="1" showInputMessage="1" showErrorMessage="1" sqref="H24:H30" xr:uid="{51760231-432D-4484-A53F-2B1B80F8C68A}">
      <formula1>"Pass, Fail"</formula1>
    </dataValidation>
  </dataValidations>
  <pageMargins left="0.7" right="0.7" top="0.75" bottom="0.75" header="0.3" footer="0.3"/>
  <tableParts count="3">
    <tablePart r:id="rId1"/>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9F38D-BB0A-4BB4-A9F4-398B36542FAB}">
  <dimension ref="A1:I42"/>
  <sheetViews>
    <sheetView workbookViewId="0">
      <selection sqref="A1:XFD1048576"/>
    </sheetView>
  </sheetViews>
  <sheetFormatPr defaultRowHeight="14.4" x14ac:dyDescent="0.3"/>
  <cols>
    <col min="1" max="1" width="22.33203125" bestFit="1" customWidth="1"/>
    <col min="2" max="2" width="18.6640625" customWidth="1"/>
    <col min="3" max="3" width="11.5546875" bestFit="1" customWidth="1"/>
    <col min="4" max="4" width="36.44140625" customWidth="1"/>
    <col min="5" max="5" width="11.88671875" bestFit="1" customWidth="1"/>
    <col min="6" max="6" width="56.5546875" customWidth="1"/>
    <col min="7" max="7" width="9.6640625" customWidth="1"/>
    <col min="9" max="9" width="11.88671875" bestFit="1" customWidth="1"/>
  </cols>
  <sheetData>
    <row r="1" spans="1:5" ht="18" x14ac:dyDescent="0.3">
      <c r="A1" s="41" t="s">
        <v>0</v>
      </c>
      <c r="B1" s="42"/>
      <c r="C1" s="42"/>
      <c r="D1" s="43"/>
    </row>
    <row r="2" spans="1:5" x14ac:dyDescent="0.3">
      <c r="A2" s="1"/>
      <c r="B2" s="2"/>
      <c r="C2" s="2"/>
      <c r="D2" s="3"/>
    </row>
    <row r="3" spans="1:5" x14ac:dyDescent="0.3">
      <c r="A3" s="4" t="s">
        <v>1</v>
      </c>
      <c r="B3" s="44" t="s">
        <v>46</v>
      </c>
      <c r="C3" s="44"/>
      <c r="D3" s="45"/>
    </row>
    <row r="4" spans="1:5" x14ac:dyDescent="0.3">
      <c r="A4" s="5"/>
      <c r="B4" s="6"/>
      <c r="C4" s="6"/>
      <c r="D4" s="7"/>
    </row>
    <row r="5" spans="1:5" x14ac:dyDescent="0.3">
      <c r="A5" s="4" t="s">
        <v>6</v>
      </c>
      <c r="B5" s="44" t="s">
        <v>45</v>
      </c>
      <c r="C5" s="44"/>
      <c r="D5" s="45"/>
    </row>
    <row r="6" spans="1:5" x14ac:dyDescent="0.3">
      <c r="A6" s="4" t="s">
        <v>7</v>
      </c>
      <c r="B6" s="8">
        <v>1</v>
      </c>
      <c r="C6" s="9"/>
      <c r="D6" s="10"/>
    </row>
    <row r="7" spans="1:5" x14ac:dyDescent="0.3">
      <c r="A7" s="11"/>
      <c r="B7" s="8"/>
      <c r="C7" s="9"/>
      <c r="D7" s="12"/>
    </row>
    <row r="8" spans="1:5" x14ac:dyDescent="0.3">
      <c r="A8" s="13" t="s">
        <v>2</v>
      </c>
      <c r="B8" s="8"/>
      <c r="C8" s="8"/>
      <c r="D8" s="10"/>
    </row>
    <row r="9" spans="1:5" x14ac:dyDescent="0.3">
      <c r="A9" s="4" t="s">
        <v>3</v>
      </c>
      <c r="B9" s="8" t="s">
        <v>8</v>
      </c>
      <c r="C9" s="8"/>
      <c r="D9" s="10"/>
    </row>
    <row r="10" spans="1:5" x14ac:dyDescent="0.3">
      <c r="A10" s="4" t="s">
        <v>4</v>
      </c>
      <c r="B10" s="14">
        <v>43768</v>
      </c>
      <c r="C10" s="8"/>
      <c r="D10" s="10"/>
    </row>
    <row r="11" spans="1:5" ht="14.4" customHeight="1" x14ac:dyDescent="0.3">
      <c r="A11" s="15" t="s">
        <v>5</v>
      </c>
      <c r="B11" s="46" t="s">
        <v>47</v>
      </c>
      <c r="C11" s="46"/>
      <c r="D11" s="47"/>
    </row>
    <row r="12" spans="1:5" ht="85.2" customHeight="1" thickBot="1" x14ac:dyDescent="0.35">
      <c r="A12" s="16"/>
      <c r="B12" s="48"/>
      <c r="C12" s="48"/>
      <c r="D12" s="49"/>
    </row>
    <row r="14" spans="1:5" ht="18" x14ac:dyDescent="0.35">
      <c r="A14" s="39" t="s">
        <v>9</v>
      </c>
      <c r="B14" s="39"/>
      <c r="C14" s="39"/>
      <c r="D14" s="39"/>
      <c r="E14" s="39"/>
    </row>
    <row r="15" spans="1:5" x14ac:dyDescent="0.3">
      <c r="A15" s="17" t="s">
        <v>10</v>
      </c>
      <c r="B15" s="17" t="s">
        <v>11</v>
      </c>
      <c r="C15" s="17" t="s">
        <v>12</v>
      </c>
      <c r="D15" s="18" t="s">
        <v>13</v>
      </c>
      <c r="E15" s="18" t="s">
        <v>14</v>
      </c>
    </row>
    <row r="16" spans="1:5" x14ac:dyDescent="0.3">
      <c r="A16" s="19">
        <v>1</v>
      </c>
      <c r="B16" s="19">
        <f t="shared" ref="B16:B19" si="0">1-$C16</f>
        <v>1</v>
      </c>
      <c r="C16" s="19">
        <f t="shared" ref="C16:C19" si="1">COUNTIFS($D16:$D16, "*Note*", $D16:$D16, "*note*")</f>
        <v>0</v>
      </c>
      <c r="D16" s="20" t="s">
        <v>18</v>
      </c>
      <c r="E16" s="20"/>
    </row>
    <row r="17" spans="1:9" ht="43.2" x14ac:dyDescent="0.3">
      <c r="A17" s="19">
        <v>1</v>
      </c>
      <c r="B17" s="19">
        <f t="shared" si="0"/>
        <v>1</v>
      </c>
      <c r="C17" s="19">
        <f t="shared" si="1"/>
        <v>0</v>
      </c>
      <c r="D17" s="20" t="s">
        <v>16</v>
      </c>
      <c r="E17" s="20"/>
    </row>
    <row r="18" spans="1:9" x14ac:dyDescent="0.3">
      <c r="A18" s="19">
        <v>1</v>
      </c>
      <c r="B18" s="19">
        <f t="shared" si="0"/>
        <v>1</v>
      </c>
      <c r="C18" s="19">
        <f t="shared" si="1"/>
        <v>0</v>
      </c>
      <c r="D18" s="20" t="s">
        <v>19</v>
      </c>
      <c r="E18" s="20"/>
    </row>
    <row r="19" spans="1:9" x14ac:dyDescent="0.3">
      <c r="A19" s="19">
        <v>1</v>
      </c>
      <c r="B19" s="19">
        <f t="shared" si="0"/>
        <v>0</v>
      </c>
      <c r="C19" s="19">
        <f t="shared" si="1"/>
        <v>1</v>
      </c>
      <c r="D19" s="20" t="s">
        <v>15</v>
      </c>
      <c r="E19" s="20"/>
    </row>
    <row r="22" spans="1:9" ht="18" x14ac:dyDescent="0.35">
      <c r="A22" s="39" t="s">
        <v>20</v>
      </c>
      <c r="B22" s="39"/>
      <c r="C22" s="39"/>
      <c r="D22" s="39"/>
      <c r="E22" s="39"/>
      <c r="F22" s="39"/>
      <c r="G22" s="39"/>
      <c r="H22" s="39"/>
      <c r="I22" s="39"/>
    </row>
    <row r="23" spans="1:9" ht="28.8" x14ac:dyDescent="0.3">
      <c r="A23" s="21" t="s">
        <v>10</v>
      </c>
      <c r="B23" s="21" t="s">
        <v>21</v>
      </c>
      <c r="C23" s="21" t="s">
        <v>11</v>
      </c>
      <c r="D23" s="21" t="s">
        <v>22</v>
      </c>
      <c r="E23" s="21" t="s">
        <v>12</v>
      </c>
      <c r="F23" s="22" t="s">
        <v>23</v>
      </c>
      <c r="G23" s="22" t="s">
        <v>24</v>
      </c>
      <c r="H23" s="21" t="s">
        <v>25</v>
      </c>
      <c r="I23" s="21" t="s">
        <v>14</v>
      </c>
    </row>
    <row r="24" spans="1:9" ht="60" customHeight="1" x14ac:dyDescent="0.3">
      <c r="A24" s="19" t="str">
        <f>IF($C24=0, "", SUM($C$3:$C24))</f>
        <v/>
      </c>
      <c r="B24" s="23" t="str">
        <f>IF($D24=0, "", SUM($D$3:$D24))</f>
        <v/>
      </c>
      <c r="C24" s="19">
        <f>1-$D24-$E24</f>
        <v>0</v>
      </c>
      <c r="D24" s="19">
        <f t="shared" ref="D24:D30" si="2">COUNTIFS($F24:$F24, "*Verify*", $F24:$F24, "*verify*")</f>
        <v>0</v>
      </c>
      <c r="E24" s="19">
        <f t="shared" ref="E24:E30" si="3">IF($D24=0,COUNTIFS($F24:$F24, "*Note*", $F24:$F24, "*note*"),0)</f>
        <v>1</v>
      </c>
      <c r="F24" s="24" t="s">
        <v>26</v>
      </c>
      <c r="G24" s="25"/>
      <c r="H24" s="26"/>
      <c r="I24" s="25"/>
    </row>
    <row r="25" spans="1:9" ht="60" customHeight="1" x14ac:dyDescent="0.3">
      <c r="A25" s="19">
        <v>1</v>
      </c>
      <c r="B25" s="23" t="str">
        <f>IF($D25=0, "", SUM($D$3:$D25))</f>
        <v/>
      </c>
      <c r="C25" s="19">
        <f t="shared" ref="C25:C30" si="4">1-$D25-$E25</f>
        <v>1</v>
      </c>
      <c r="D25" s="19">
        <f t="shared" si="2"/>
        <v>0</v>
      </c>
      <c r="E25" s="19">
        <f t="shared" si="3"/>
        <v>0</v>
      </c>
      <c r="F25" s="25" t="s">
        <v>38</v>
      </c>
      <c r="G25" s="25"/>
      <c r="H25" s="26"/>
      <c r="I25" s="25"/>
    </row>
    <row r="26" spans="1:9" ht="60" customHeight="1" x14ac:dyDescent="0.3">
      <c r="A26" s="19">
        <v>2</v>
      </c>
      <c r="B26" s="23" t="str">
        <f>IF($D26=0, "", SUM($D$3:$D26))</f>
        <v/>
      </c>
      <c r="C26" s="19">
        <f t="shared" si="4"/>
        <v>1</v>
      </c>
      <c r="D26" s="19">
        <f t="shared" si="2"/>
        <v>0</v>
      </c>
      <c r="E26" s="19">
        <f t="shared" si="3"/>
        <v>0</v>
      </c>
      <c r="F26" s="25" t="s">
        <v>39</v>
      </c>
      <c r="G26" s="25"/>
      <c r="H26" s="26"/>
      <c r="I26" s="25"/>
    </row>
    <row r="27" spans="1:9" ht="60" customHeight="1" x14ac:dyDescent="0.3">
      <c r="A27" s="19" t="str">
        <f>IF($C27=0, "", SUM($C$3:$C27))</f>
        <v/>
      </c>
      <c r="B27" s="23">
        <f>IF($D27=0, "", SUM($D$3:$D27))</f>
        <v>1</v>
      </c>
      <c r="C27" s="19">
        <f t="shared" si="4"/>
        <v>0</v>
      </c>
      <c r="D27" s="19">
        <f t="shared" si="2"/>
        <v>1</v>
      </c>
      <c r="E27" s="19">
        <f t="shared" si="3"/>
        <v>0</v>
      </c>
      <c r="F27" s="25" t="s">
        <v>40</v>
      </c>
      <c r="G27" s="25"/>
      <c r="H27" s="26"/>
      <c r="I27" s="25"/>
    </row>
    <row r="28" spans="1:9" ht="60" customHeight="1" x14ac:dyDescent="0.3">
      <c r="A28" s="27" t="str">
        <f>IF($C28=0, "", SUM($C$3:$C28))</f>
        <v/>
      </c>
      <c r="B28" s="23" t="str">
        <f>IF($D28=0, "", SUM($D$3:$D28))</f>
        <v/>
      </c>
      <c r="C28" s="19">
        <f t="shared" si="4"/>
        <v>0</v>
      </c>
      <c r="D28" s="19">
        <f t="shared" si="2"/>
        <v>0</v>
      </c>
      <c r="E28" s="19">
        <f t="shared" si="3"/>
        <v>1</v>
      </c>
      <c r="F28" s="24" t="s">
        <v>27</v>
      </c>
      <c r="G28" s="25"/>
      <c r="H28" s="26"/>
      <c r="I28" s="28"/>
    </row>
    <row r="29" spans="1:9" ht="60" customHeight="1" x14ac:dyDescent="0.3">
      <c r="A29" s="27">
        <v>5</v>
      </c>
      <c r="B29" s="23" t="str">
        <f>IF($D29=0, "", SUM($D$3:$D29))</f>
        <v/>
      </c>
      <c r="C29" s="19">
        <f t="shared" si="4"/>
        <v>1</v>
      </c>
      <c r="D29" s="19">
        <f t="shared" si="2"/>
        <v>0</v>
      </c>
      <c r="E29" s="19">
        <f t="shared" si="3"/>
        <v>0</v>
      </c>
      <c r="F29" s="25" t="s">
        <v>42</v>
      </c>
      <c r="G29" s="25"/>
      <c r="H29" s="26"/>
      <c r="I29" s="28"/>
    </row>
    <row r="30" spans="1:9" ht="60" customHeight="1" x14ac:dyDescent="0.3">
      <c r="A30" s="27" t="str">
        <f>IF($C30=0, "", SUM($C$3:$C30))</f>
        <v/>
      </c>
      <c r="B30" s="23">
        <f>IF($D30=0, "", SUM($D$3:$D30))</f>
        <v>2</v>
      </c>
      <c r="C30" s="19">
        <f t="shared" si="4"/>
        <v>0</v>
      </c>
      <c r="D30" s="19">
        <f t="shared" si="2"/>
        <v>1</v>
      </c>
      <c r="E30" s="19">
        <f t="shared" si="3"/>
        <v>0</v>
      </c>
      <c r="F30" s="25" t="s">
        <v>43</v>
      </c>
      <c r="G30" s="25"/>
      <c r="H30" s="26"/>
      <c r="I30" s="28"/>
    </row>
    <row r="31" spans="1:9" ht="60" customHeight="1" x14ac:dyDescent="0.3">
      <c r="A31" s="19"/>
      <c r="B31" s="23" t="str">
        <f>IF($D31=0, "", SUM($D$3:$D31))</f>
        <v/>
      </c>
      <c r="C31" s="19"/>
      <c r="D31" s="19"/>
      <c r="E31" s="19"/>
      <c r="F31" s="29" t="s">
        <v>28</v>
      </c>
      <c r="G31" s="25"/>
      <c r="H31" s="19"/>
      <c r="I31" s="23"/>
    </row>
    <row r="33" spans="1:6" x14ac:dyDescent="0.3">
      <c r="A33" s="40" t="s">
        <v>32</v>
      </c>
      <c r="B33" s="30" t="s">
        <v>33</v>
      </c>
      <c r="C33" s="31"/>
      <c r="D33" s="31"/>
      <c r="E33" s="31"/>
      <c r="F33" s="32">
        <v>2</v>
      </c>
    </row>
    <row r="34" spans="1:6" x14ac:dyDescent="0.3">
      <c r="A34" s="40"/>
      <c r="B34" s="33" t="s">
        <v>34</v>
      </c>
      <c r="C34" s="33"/>
      <c r="D34" s="33"/>
      <c r="E34" s="33"/>
      <c r="F34" s="34">
        <v>2</v>
      </c>
    </row>
    <row r="35" spans="1:6" x14ac:dyDescent="0.3">
      <c r="A35" s="40"/>
      <c r="B35" s="35" t="s">
        <v>35</v>
      </c>
      <c r="C35" s="35"/>
      <c r="D35" s="35"/>
      <c r="E35" s="35"/>
      <c r="F35" s="36">
        <f>COUNTIF($I:$I, "Fail")</f>
        <v>0</v>
      </c>
    </row>
    <row r="38" spans="1:6" ht="18" x14ac:dyDescent="0.35">
      <c r="A38" s="39" t="s">
        <v>29</v>
      </c>
      <c r="B38" s="39"/>
      <c r="C38" s="39"/>
      <c r="D38" s="39"/>
      <c r="E38" s="39"/>
    </row>
    <row r="39" spans="1:6" x14ac:dyDescent="0.3">
      <c r="A39" s="17" t="s">
        <v>10</v>
      </c>
      <c r="B39" s="17" t="s">
        <v>11</v>
      </c>
      <c r="C39" s="17" t="s">
        <v>12</v>
      </c>
      <c r="D39" s="18" t="s">
        <v>13</v>
      </c>
      <c r="E39" s="18" t="s">
        <v>14</v>
      </c>
    </row>
    <row r="40" spans="1:6" ht="28.8" x14ac:dyDescent="0.3">
      <c r="A40" s="19">
        <f>IF($B40=0, "", SUM($B$3:$B40))</f>
        <v>43776</v>
      </c>
      <c r="B40" s="19">
        <f>1-$C40</f>
        <v>1</v>
      </c>
      <c r="C40" s="19">
        <f>COUNTIFS($D40:$D40, "*Note*", $D40:$D40, "*note*")</f>
        <v>0</v>
      </c>
      <c r="D40" s="20" t="s">
        <v>30</v>
      </c>
      <c r="E40" s="20"/>
    </row>
    <row r="41" spans="1:6" x14ac:dyDescent="0.3">
      <c r="A41" s="19">
        <f>IF($B41=0, "", SUM($B$3:$B41))</f>
        <v>43777</v>
      </c>
      <c r="B41" s="19">
        <f>1-$C41</f>
        <v>1</v>
      </c>
      <c r="C41" s="19">
        <f>COUNTIFS($D41:$D41, "*Note*", $D41:$D41, "*note*")</f>
        <v>0</v>
      </c>
      <c r="D41" s="20" t="s">
        <v>31</v>
      </c>
      <c r="E41" s="20"/>
    </row>
    <row r="42" spans="1:6" x14ac:dyDescent="0.3">
      <c r="A42" s="19">
        <f>IF($B42=0, "", SUM($B$3:$B42))</f>
        <v>43778</v>
      </c>
      <c r="B42" s="19">
        <f>1-$C42</f>
        <v>1</v>
      </c>
      <c r="C42" s="19">
        <f>COUNTIFS($D42:$D42, "*Note*", $D42:$D42, "*note*")</f>
        <v>0</v>
      </c>
      <c r="D42" s="20" t="s">
        <v>44</v>
      </c>
      <c r="E42" s="20"/>
    </row>
  </sheetData>
  <mergeCells count="8">
    <mergeCell ref="A38:E38"/>
    <mergeCell ref="A33:A35"/>
    <mergeCell ref="A1:D1"/>
    <mergeCell ref="B3:D3"/>
    <mergeCell ref="B5:D5"/>
    <mergeCell ref="B11:D12"/>
    <mergeCell ref="A14:E14"/>
    <mergeCell ref="A22:I22"/>
  </mergeCells>
  <conditionalFormatting sqref="D14:D19 D38:D42">
    <cfRule type="expression" dxfId="39" priority="22">
      <formula>COUNTIF($C14:$C14,"&gt;0")</formula>
    </cfRule>
  </conditionalFormatting>
  <conditionalFormatting sqref="F23:F30">
    <cfRule type="expression" dxfId="38" priority="16">
      <formula>COUNTIF($E23:$E23,"&gt;0")</formula>
    </cfRule>
  </conditionalFormatting>
  <conditionalFormatting sqref="A22 B23:H30">
    <cfRule type="expression" dxfId="37" priority="18">
      <formula>AND(COUNT($B22) = 0, (OR($H22 = "Pass", $H22 = "Fail")))</formula>
    </cfRule>
    <cfRule type="expression" dxfId="36" priority="19">
      <formula>AND(COUNT($B22) &gt; 0, $H22 = "Fail")</formula>
    </cfRule>
    <cfRule type="expression" dxfId="35" priority="20">
      <formula>AND(COUNT($B22) &gt; 0, $H22 = "Pass")</formula>
    </cfRule>
    <cfRule type="expression" dxfId="34" priority="21">
      <formula>COUNT($B22)</formula>
    </cfRule>
  </conditionalFormatting>
  <conditionalFormatting sqref="B31:E31 G31">
    <cfRule type="expression" dxfId="33" priority="12">
      <formula>AND(COUNT($B31) = 0, (OR($I31 = "Pass", $I31 = "Fail")))</formula>
    </cfRule>
    <cfRule type="expression" dxfId="32" priority="13">
      <formula>AND(COUNT($B31) &gt; 0, $I31 = "Fail")</formula>
    </cfRule>
    <cfRule type="expression" dxfId="31" priority="14">
      <formula>AND(COUNT($B31) &gt; 0, $I31 = "Pass")</formula>
    </cfRule>
    <cfRule type="expression" dxfId="30" priority="15">
      <formula>COUNT($B31)</formula>
    </cfRule>
  </conditionalFormatting>
  <conditionalFormatting sqref="G31">
    <cfRule type="expression" dxfId="29" priority="11">
      <formula>COUNTIF($E31:$E31,"&gt;0")</formula>
    </cfRule>
  </conditionalFormatting>
  <conditionalFormatting sqref="F31">
    <cfRule type="expression" dxfId="28" priority="6">
      <formula>COUNTIF($E31:$E31,"&gt;0")</formula>
    </cfRule>
  </conditionalFormatting>
  <conditionalFormatting sqref="F31">
    <cfRule type="expression" dxfId="27" priority="7">
      <formula>AND(COUNT($B31) = 0, (OR($H31 = "Pass", $H31 = "Fail")))</formula>
    </cfRule>
    <cfRule type="expression" dxfId="26" priority="8">
      <formula>AND(COUNT($B31) &gt; 0, $H31 = "Fail")</formula>
    </cfRule>
    <cfRule type="expression" dxfId="25" priority="9">
      <formula>AND(COUNT($B31) &gt; 0, $H31 = "Pass")</formula>
    </cfRule>
    <cfRule type="expression" dxfId="24" priority="10">
      <formula>COUNT($B31)</formula>
    </cfRule>
  </conditionalFormatting>
  <conditionalFormatting sqref="I31">
    <cfRule type="expression" dxfId="23" priority="2">
      <formula>AND(COUNT($B31) = 0, (OR($I31 = "Pass", $I31 = "Fail")))</formula>
    </cfRule>
    <cfRule type="expression" dxfId="22" priority="3">
      <formula>AND(COUNT($B31) &gt; 0, $I31 = "Fail")</formula>
    </cfRule>
    <cfRule type="expression" dxfId="21" priority="4">
      <formula>AND(COUNT($B31) &gt; 0, $I31 = "Pass")</formula>
    </cfRule>
    <cfRule type="expression" dxfId="20" priority="5">
      <formula>COUNT($B31)</formula>
    </cfRule>
  </conditionalFormatting>
  <dataValidations disablePrompts="1" count="1">
    <dataValidation type="list" allowBlank="1" showInputMessage="1" showErrorMessage="1" sqref="H24:H30" xr:uid="{70CD78B9-E81F-4318-B6C1-C19DF861D015}">
      <formula1>"Pass, Fail"</formula1>
    </dataValidation>
  </dataValidations>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4100B-CD35-4F09-8186-A7F20BB640FD}">
  <dimension ref="A1:I43"/>
  <sheetViews>
    <sheetView tabSelected="1" workbookViewId="0">
      <selection activeCell="F31" sqref="F31"/>
    </sheetView>
  </sheetViews>
  <sheetFormatPr defaultRowHeight="14.4" x14ac:dyDescent="0.3"/>
  <cols>
    <col min="1" max="1" width="22.33203125" bestFit="1" customWidth="1"/>
    <col min="2" max="2" width="18.6640625" customWidth="1"/>
    <col min="3" max="3" width="11.5546875" bestFit="1" customWidth="1"/>
    <col min="4" max="4" width="36.44140625" customWidth="1"/>
    <col min="5" max="5" width="11.88671875" bestFit="1" customWidth="1"/>
    <col min="6" max="6" width="56.5546875" customWidth="1"/>
    <col min="7" max="7" width="9.6640625" customWidth="1"/>
    <col min="9" max="9" width="11.88671875" bestFit="1" customWidth="1"/>
  </cols>
  <sheetData>
    <row r="1" spans="1:5" ht="18" x14ac:dyDescent="0.3">
      <c r="A1" s="41" t="s">
        <v>0</v>
      </c>
      <c r="B1" s="42"/>
      <c r="C1" s="42"/>
      <c r="D1" s="43"/>
    </row>
    <row r="2" spans="1:5" x14ac:dyDescent="0.3">
      <c r="A2" s="1"/>
      <c r="B2" s="2"/>
      <c r="C2" s="2"/>
      <c r="D2" s="3"/>
    </row>
    <row r="3" spans="1:5" x14ac:dyDescent="0.3">
      <c r="A3" s="4" t="s">
        <v>1</v>
      </c>
      <c r="B3" s="44" t="s">
        <v>46</v>
      </c>
      <c r="C3" s="44"/>
      <c r="D3" s="45"/>
    </row>
    <row r="4" spans="1:5" x14ac:dyDescent="0.3">
      <c r="A4" s="5"/>
      <c r="B4" s="6"/>
      <c r="C4" s="6"/>
      <c r="D4" s="7"/>
    </row>
    <row r="5" spans="1:5" x14ac:dyDescent="0.3">
      <c r="A5" s="4" t="s">
        <v>6</v>
      </c>
      <c r="B5" s="44" t="s">
        <v>48</v>
      </c>
      <c r="C5" s="44"/>
      <c r="D5" s="45"/>
    </row>
    <row r="6" spans="1:5" x14ac:dyDescent="0.3">
      <c r="A6" s="4" t="s">
        <v>7</v>
      </c>
      <c r="B6" s="37">
        <v>1</v>
      </c>
      <c r="C6" s="9"/>
      <c r="D6" s="38"/>
    </row>
    <row r="7" spans="1:5" x14ac:dyDescent="0.3">
      <c r="A7" s="11"/>
      <c r="B7" s="37"/>
      <c r="C7" s="9"/>
      <c r="D7" s="12"/>
    </row>
    <row r="8" spans="1:5" x14ac:dyDescent="0.3">
      <c r="A8" s="13" t="s">
        <v>2</v>
      </c>
      <c r="B8" s="37"/>
      <c r="C8" s="37"/>
      <c r="D8" s="38"/>
    </row>
    <row r="9" spans="1:5" x14ac:dyDescent="0.3">
      <c r="A9" s="4" t="s">
        <v>3</v>
      </c>
      <c r="B9" s="37" t="s">
        <v>8</v>
      </c>
      <c r="C9" s="37"/>
      <c r="D9" s="38"/>
    </row>
    <row r="10" spans="1:5" x14ac:dyDescent="0.3">
      <c r="A10" s="4" t="s">
        <v>4</v>
      </c>
      <c r="B10" s="14">
        <v>43769</v>
      </c>
      <c r="C10" s="37"/>
      <c r="D10" s="38"/>
    </row>
    <row r="11" spans="1:5" ht="14.4" customHeight="1" x14ac:dyDescent="0.3">
      <c r="A11" s="15" t="s">
        <v>5</v>
      </c>
      <c r="B11" s="46" t="s">
        <v>51</v>
      </c>
      <c r="C11" s="46"/>
      <c r="D11" s="47"/>
    </row>
    <row r="12" spans="1:5" ht="85.2" customHeight="1" thickBot="1" x14ac:dyDescent="0.35">
      <c r="A12" s="16"/>
      <c r="B12" s="48"/>
      <c r="C12" s="48"/>
      <c r="D12" s="49"/>
    </row>
    <row r="14" spans="1:5" ht="18" x14ac:dyDescent="0.35">
      <c r="A14" s="39" t="s">
        <v>9</v>
      </c>
      <c r="B14" s="39"/>
      <c r="C14" s="39"/>
      <c r="D14" s="39"/>
      <c r="E14" s="39"/>
    </row>
    <row r="15" spans="1:5" x14ac:dyDescent="0.3">
      <c r="A15" s="17" t="s">
        <v>10</v>
      </c>
      <c r="B15" s="17" t="s">
        <v>11</v>
      </c>
      <c r="C15" s="17" t="s">
        <v>12</v>
      </c>
      <c r="D15" s="18" t="s">
        <v>13</v>
      </c>
      <c r="E15" s="18" t="s">
        <v>14</v>
      </c>
    </row>
    <row r="16" spans="1:5" x14ac:dyDescent="0.3">
      <c r="A16" s="19">
        <v>1</v>
      </c>
      <c r="B16" s="19">
        <f t="shared" ref="B16:B19" si="0">1-$C16</f>
        <v>1</v>
      </c>
      <c r="C16" s="19">
        <f t="shared" ref="C16:C19" si="1">COUNTIFS($D16:$D16, "*Note*", $D16:$D16, "*note*")</f>
        <v>0</v>
      </c>
      <c r="D16" s="20" t="s">
        <v>18</v>
      </c>
      <c r="E16" s="20"/>
    </row>
    <row r="17" spans="1:9" ht="43.2" x14ac:dyDescent="0.3">
      <c r="A17" s="19">
        <v>1</v>
      </c>
      <c r="B17" s="19">
        <f t="shared" si="0"/>
        <v>1</v>
      </c>
      <c r="C17" s="19">
        <f t="shared" si="1"/>
        <v>0</v>
      </c>
      <c r="D17" s="20" t="s">
        <v>16</v>
      </c>
      <c r="E17" s="20"/>
    </row>
    <row r="18" spans="1:9" x14ac:dyDescent="0.3">
      <c r="A18" s="19">
        <v>1</v>
      </c>
      <c r="B18" s="19">
        <f t="shared" si="0"/>
        <v>1</v>
      </c>
      <c r="C18" s="19">
        <f t="shared" si="1"/>
        <v>0</v>
      </c>
      <c r="D18" s="20" t="s">
        <v>19</v>
      </c>
      <c r="E18" s="20"/>
    </row>
    <row r="19" spans="1:9" x14ac:dyDescent="0.3">
      <c r="A19" s="19">
        <v>1</v>
      </c>
      <c r="B19" s="19">
        <f t="shared" si="0"/>
        <v>0</v>
      </c>
      <c r="C19" s="19">
        <f t="shared" si="1"/>
        <v>1</v>
      </c>
      <c r="D19" s="20" t="s">
        <v>15</v>
      </c>
      <c r="E19" s="20"/>
    </row>
    <row r="22" spans="1:9" ht="18" x14ac:dyDescent="0.35">
      <c r="A22" s="39" t="s">
        <v>20</v>
      </c>
      <c r="B22" s="39"/>
      <c r="C22" s="39"/>
      <c r="D22" s="39"/>
      <c r="E22" s="39"/>
      <c r="F22" s="39"/>
      <c r="G22" s="39"/>
      <c r="H22" s="39"/>
      <c r="I22" s="39"/>
    </row>
    <row r="23" spans="1:9" ht="28.8" x14ac:dyDescent="0.3">
      <c r="A23" s="21" t="s">
        <v>10</v>
      </c>
      <c r="B23" s="21" t="s">
        <v>21</v>
      </c>
      <c r="C23" s="21" t="s">
        <v>11</v>
      </c>
      <c r="D23" s="21" t="s">
        <v>22</v>
      </c>
      <c r="E23" s="21" t="s">
        <v>12</v>
      </c>
      <c r="F23" s="22" t="s">
        <v>23</v>
      </c>
      <c r="G23" s="22" t="s">
        <v>24</v>
      </c>
      <c r="H23" s="21" t="s">
        <v>25</v>
      </c>
      <c r="I23" s="21" t="s">
        <v>14</v>
      </c>
    </row>
    <row r="24" spans="1:9" ht="60" customHeight="1" x14ac:dyDescent="0.3">
      <c r="A24" s="19" t="str">
        <f>IF($C24=0, "", SUM($C$3:$C24))</f>
        <v/>
      </c>
      <c r="B24" s="23" t="str">
        <f>IF($D24=0, "", SUM($D$3:$D24))</f>
        <v/>
      </c>
      <c r="C24" s="19">
        <f>1-$D24-$E24</f>
        <v>0</v>
      </c>
      <c r="D24" s="19">
        <f t="shared" ref="D24:D31" si="2">COUNTIFS($F24:$F24, "*Verify*", $F24:$F24, "*verify*")</f>
        <v>0</v>
      </c>
      <c r="E24" s="19">
        <f t="shared" ref="E24:E31" si="3">IF($D24=0,COUNTIFS($F24:$F24, "*Note*", $F24:$F24, "*note*"),0)</f>
        <v>1</v>
      </c>
      <c r="F24" s="24" t="s">
        <v>26</v>
      </c>
      <c r="G24" s="25"/>
      <c r="H24" s="26"/>
      <c r="I24" s="25"/>
    </row>
    <row r="25" spans="1:9" ht="60" customHeight="1" x14ac:dyDescent="0.3">
      <c r="A25" s="19">
        <v>1</v>
      </c>
      <c r="B25" s="23" t="str">
        <f>IF($D25=0, "", SUM($D$3:$D25))</f>
        <v/>
      </c>
      <c r="C25" s="19">
        <f t="shared" ref="C25:C31" si="4">1-$D25-$E25</f>
        <v>1</v>
      </c>
      <c r="D25" s="19">
        <f t="shared" si="2"/>
        <v>0</v>
      </c>
      <c r="E25" s="19">
        <f t="shared" si="3"/>
        <v>0</v>
      </c>
      <c r="F25" s="25" t="s">
        <v>38</v>
      </c>
      <c r="G25" s="25"/>
      <c r="H25" s="26"/>
      <c r="I25" s="25"/>
    </row>
    <row r="26" spans="1:9" ht="60" customHeight="1" x14ac:dyDescent="0.3">
      <c r="A26" s="19">
        <v>2</v>
      </c>
      <c r="B26" s="23" t="str">
        <f>IF($D26=0, "", SUM($D$3:$D26))</f>
        <v/>
      </c>
      <c r="C26" s="19">
        <f t="shared" si="4"/>
        <v>1</v>
      </c>
      <c r="D26" s="19">
        <f t="shared" si="2"/>
        <v>0</v>
      </c>
      <c r="E26" s="19">
        <f t="shared" si="3"/>
        <v>0</v>
      </c>
      <c r="F26" s="25" t="s">
        <v>49</v>
      </c>
      <c r="G26" s="25"/>
      <c r="H26" s="26"/>
      <c r="I26" s="25"/>
    </row>
    <row r="27" spans="1:9" ht="60" customHeight="1" x14ac:dyDescent="0.3">
      <c r="A27" s="27">
        <f>IF($C27=0, "", SUM($C$3:$C27))</f>
        <v>4</v>
      </c>
      <c r="B27" s="23" t="str">
        <f>IF($D27=0, "", SUM($D$3:$D27))</f>
        <v/>
      </c>
      <c r="C27" s="19">
        <f>1-$D27-$E27</f>
        <v>1</v>
      </c>
      <c r="D27" s="19">
        <f>COUNTIFS($F27:$F27, "*Verify*", $F27:$F27, "*verify*")</f>
        <v>0</v>
      </c>
      <c r="E27" s="19">
        <f>IF($D27=0,COUNTIFS($F27:$F27, "*Note*", $F27:$F27, "*note*"),0)</f>
        <v>0</v>
      </c>
      <c r="F27" s="25" t="s">
        <v>50</v>
      </c>
      <c r="G27" s="25"/>
      <c r="H27" s="26"/>
      <c r="I27" s="28"/>
    </row>
    <row r="28" spans="1:9" ht="60" customHeight="1" x14ac:dyDescent="0.3">
      <c r="A28" s="19" t="str">
        <f>IF($C28=0, "", SUM($C$3:$C28))</f>
        <v/>
      </c>
      <c r="B28" s="23">
        <f>IF($D28=0, "", SUM($D$3:$D28))</f>
        <v>1</v>
      </c>
      <c r="C28" s="19">
        <f t="shared" si="4"/>
        <v>0</v>
      </c>
      <c r="D28" s="19">
        <f t="shared" si="2"/>
        <v>1</v>
      </c>
      <c r="E28" s="19">
        <f t="shared" si="3"/>
        <v>0</v>
      </c>
      <c r="F28" s="25" t="s">
        <v>52</v>
      </c>
      <c r="G28" s="25"/>
      <c r="H28" s="26"/>
      <c r="I28" s="25"/>
    </row>
    <row r="29" spans="1:9" ht="60" customHeight="1" x14ac:dyDescent="0.3">
      <c r="A29" s="27" t="str">
        <f>IF($C29=0, "", SUM($C$3:$C29))</f>
        <v/>
      </c>
      <c r="B29" s="23" t="str">
        <f>IF($D29=0, "", SUM($D$3:$D29))</f>
        <v/>
      </c>
      <c r="C29" s="19">
        <f t="shared" si="4"/>
        <v>0</v>
      </c>
      <c r="D29" s="19">
        <f t="shared" si="2"/>
        <v>0</v>
      </c>
      <c r="E29" s="19">
        <f t="shared" si="3"/>
        <v>1</v>
      </c>
      <c r="F29" s="24" t="s">
        <v>27</v>
      </c>
      <c r="G29" s="25"/>
      <c r="H29" s="26"/>
      <c r="I29" s="28"/>
    </row>
    <row r="30" spans="1:9" ht="60" customHeight="1" x14ac:dyDescent="0.3">
      <c r="A30" s="27">
        <v>5</v>
      </c>
      <c r="B30" s="23" t="str">
        <f>IF($D30=0, "", SUM($D$3:$D30))</f>
        <v/>
      </c>
      <c r="C30" s="19">
        <f t="shared" si="4"/>
        <v>1</v>
      </c>
      <c r="D30" s="19">
        <f t="shared" si="2"/>
        <v>0</v>
      </c>
      <c r="E30" s="19">
        <f t="shared" si="3"/>
        <v>0</v>
      </c>
      <c r="F30" s="25" t="s">
        <v>53</v>
      </c>
      <c r="G30" s="25"/>
      <c r="H30" s="26"/>
      <c r="I30" s="28"/>
    </row>
    <row r="31" spans="1:9" ht="60" customHeight="1" x14ac:dyDescent="0.3">
      <c r="A31" s="27" t="str">
        <f>IF($C31=0, "", SUM($C$3:$C31))</f>
        <v/>
      </c>
      <c r="B31" s="23">
        <f>IF($D31=0, "", SUM($D$3:$D31))</f>
        <v>2</v>
      </c>
      <c r="C31" s="19">
        <f t="shared" si="4"/>
        <v>0</v>
      </c>
      <c r="D31" s="19">
        <f t="shared" si="2"/>
        <v>1</v>
      </c>
      <c r="E31" s="19">
        <f t="shared" si="3"/>
        <v>0</v>
      </c>
      <c r="F31" s="25" t="s">
        <v>54</v>
      </c>
      <c r="G31" s="25"/>
      <c r="H31" s="26"/>
      <c r="I31" s="28"/>
    </row>
    <row r="32" spans="1:9" x14ac:dyDescent="0.3">
      <c r="A32" s="19"/>
      <c r="B32" s="23" t="str">
        <f>IF($D32=0, "", SUM($D$3:$D32))</f>
        <v/>
      </c>
      <c r="C32" s="19"/>
      <c r="D32" s="19"/>
      <c r="E32" s="19"/>
      <c r="F32" s="29" t="s">
        <v>28</v>
      </c>
      <c r="G32" s="25"/>
      <c r="H32" s="19"/>
      <c r="I32" s="23"/>
    </row>
    <row r="34" spans="1:6" x14ac:dyDescent="0.3">
      <c r="A34" s="40" t="s">
        <v>32</v>
      </c>
      <c r="B34" s="30" t="s">
        <v>33</v>
      </c>
      <c r="C34" s="31"/>
      <c r="D34" s="31"/>
      <c r="E34" s="31"/>
      <c r="F34" s="32">
        <v>2</v>
      </c>
    </row>
    <row r="35" spans="1:6" x14ac:dyDescent="0.3">
      <c r="A35" s="40"/>
      <c r="B35" s="33" t="s">
        <v>34</v>
      </c>
      <c r="C35" s="33"/>
      <c r="D35" s="33"/>
      <c r="E35" s="33"/>
      <c r="F35" s="34">
        <v>2</v>
      </c>
    </row>
    <row r="36" spans="1:6" x14ac:dyDescent="0.3">
      <c r="A36" s="40"/>
      <c r="B36" s="35" t="s">
        <v>35</v>
      </c>
      <c r="C36" s="35"/>
      <c r="D36" s="35"/>
      <c r="E36" s="35"/>
      <c r="F36" s="36">
        <f>COUNTIF($I:$I, "Fail")</f>
        <v>0</v>
      </c>
    </row>
    <row r="39" spans="1:6" ht="18" x14ac:dyDescent="0.35">
      <c r="A39" s="39" t="s">
        <v>29</v>
      </c>
      <c r="B39" s="39"/>
      <c r="C39" s="39"/>
      <c r="D39" s="39"/>
      <c r="E39" s="39"/>
    </row>
    <row r="40" spans="1:6" x14ac:dyDescent="0.3">
      <c r="A40" s="17" t="s">
        <v>10</v>
      </c>
      <c r="B40" s="17" t="s">
        <v>11</v>
      </c>
      <c r="C40" s="17" t="s">
        <v>12</v>
      </c>
      <c r="D40" s="18" t="s">
        <v>13</v>
      </c>
      <c r="E40" s="18" t="s">
        <v>14</v>
      </c>
    </row>
    <row r="41" spans="1:6" ht="28.8" x14ac:dyDescent="0.3">
      <c r="A41" s="19">
        <f>IF($B41=0, "", SUM($B$3:$B41))</f>
        <v>43777</v>
      </c>
      <c r="B41" s="19">
        <f>1-$C41</f>
        <v>1</v>
      </c>
      <c r="C41" s="19">
        <f>COUNTIFS($D41:$D41, "*Note*", $D41:$D41, "*note*")</f>
        <v>0</v>
      </c>
      <c r="D41" s="20" t="s">
        <v>30</v>
      </c>
      <c r="E41" s="20"/>
    </row>
    <row r="42" spans="1:6" x14ac:dyDescent="0.3">
      <c r="A42" s="19">
        <f>IF($B42=0, "", SUM($B$3:$B42))</f>
        <v>43778</v>
      </c>
      <c r="B42" s="19">
        <f>1-$C42</f>
        <v>1</v>
      </c>
      <c r="C42" s="19">
        <f>COUNTIFS($D42:$D42, "*Note*", $D42:$D42, "*note*")</f>
        <v>0</v>
      </c>
      <c r="D42" s="20" t="s">
        <v>31</v>
      </c>
      <c r="E42" s="20"/>
    </row>
    <row r="43" spans="1:6" x14ac:dyDescent="0.3">
      <c r="A43" s="19">
        <f>IF($B43=0, "", SUM($B$3:$B43))</f>
        <v>43779</v>
      </c>
      <c r="B43" s="19">
        <f>1-$C43</f>
        <v>1</v>
      </c>
      <c r="C43" s="19">
        <f>COUNTIFS($D43:$D43, "*Note*", $D43:$D43, "*note*")</f>
        <v>0</v>
      </c>
      <c r="D43" s="20" t="s">
        <v>44</v>
      </c>
      <c r="E43" s="20"/>
    </row>
  </sheetData>
  <mergeCells count="8">
    <mergeCell ref="A34:A36"/>
    <mergeCell ref="A39:E39"/>
    <mergeCell ref="A1:D1"/>
    <mergeCell ref="B3:D3"/>
    <mergeCell ref="B5:D5"/>
    <mergeCell ref="B11:D12"/>
    <mergeCell ref="A14:E14"/>
    <mergeCell ref="A22:I22"/>
  </mergeCells>
  <conditionalFormatting sqref="D14:D19 D39:D43">
    <cfRule type="expression" dxfId="19" priority="20">
      <formula>COUNTIF($C14:$C14,"&gt;0")</formula>
    </cfRule>
  </conditionalFormatting>
  <conditionalFormatting sqref="F23:F31">
    <cfRule type="expression" dxfId="18" priority="15">
      <formula>COUNTIF($E23:$E23,"&gt;0")</formula>
    </cfRule>
  </conditionalFormatting>
  <conditionalFormatting sqref="A22 B23:H31">
    <cfRule type="expression" dxfId="17" priority="16">
      <formula>AND(COUNT($B22) = 0, (OR($H22 = "Pass", $H22 = "Fail")))</formula>
    </cfRule>
    <cfRule type="expression" dxfId="16" priority="17">
      <formula>AND(COUNT($B22) &gt; 0, $H22 = "Fail")</formula>
    </cfRule>
    <cfRule type="expression" dxfId="15" priority="18">
      <formula>AND(COUNT($B22) &gt; 0, $H22 = "Pass")</formula>
    </cfRule>
    <cfRule type="expression" dxfId="14" priority="19">
      <formula>COUNT($B22)</formula>
    </cfRule>
  </conditionalFormatting>
  <conditionalFormatting sqref="B32:E32 G32">
    <cfRule type="expression" dxfId="13" priority="11">
      <formula>AND(COUNT($B32) = 0, (OR($I32 = "Pass", $I32 = "Fail")))</formula>
    </cfRule>
    <cfRule type="expression" dxfId="12" priority="12">
      <formula>AND(COUNT($B32) &gt; 0, $I32 = "Fail")</formula>
    </cfRule>
    <cfRule type="expression" dxfId="11" priority="13">
      <formula>AND(COUNT($B32) &gt; 0, $I32 = "Pass")</formula>
    </cfRule>
    <cfRule type="expression" dxfId="10" priority="14">
      <formula>COUNT($B32)</formula>
    </cfRule>
  </conditionalFormatting>
  <conditionalFormatting sqref="G32">
    <cfRule type="expression" dxfId="9" priority="10">
      <formula>COUNTIF($E32:$E32,"&gt;0")</formula>
    </cfRule>
  </conditionalFormatting>
  <conditionalFormatting sqref="F32">
    <cfRule type="expression" dxfId="8" priority="5">
      <formula>COUNTIF($E32:$E32,"&gt;0")</formula>
    </cfRule>
  </conditionalFormatting>
  <conditionalFormatting sqref="F32">
    <cfRule type="expression" dxfId="7" priority="6">
      <formula>AND(COUNT($B32) = 0, (OR($H32 = "Pass", $H32 = "Fail")))</formula>
    </cfRule>
    <cfRule type="expression" dxfId="6" priority="7">
      <formula>AND(COUNT($B32) &gt; 0, $H32 = "Fail")</formula>
    </cfRule>
    <cfRule type="expression" dxfId="5" priority="8">
      <formula>AND(COUNT($B32) &gt; 0, $H32 = "Pass")</formula>
    </cfRule>
    <cfRule type="expression" dxfId="4" priority="9">
      <formula>COUNT($B32)</formula>
    </cfRule>
  </conditionalFormatting>
  <conditionalFormatting sqref="I32">
    <cfRule type="expression" dxfId="3" priority="1">
      <formula>AND(COUNT($B32) = 0, (OR($I32 = "Pass", $I32 = "Fail")))</formula>
    </cfRule>
    <cfRule type="expression" dxfId="2" priority="2">
      <formula>AND(COUNT($B32) &gt; 0, $I32 = "Fail")</formula>
    </cfRule>
    <cfRule type="expression" dxfId="1" priority="3">
      <formula>AND(COUNT($B32) &gt; 0, $I32 = "Pass")</formula>
    </cfRule>
    <cfRule type="expression" dxfId="0" priority="4">
      <formula>COUNT($B32)</formula>
    </cfRule>
  </conditionalFormatting>
  <dataValidations count="1">
    <dataValidation type="list" allowBlank="1" showInputMessage="1" showErrorMessage="1" sqref="H24:H31" xr:uid="{C1443148-775A-47EB-8920-CC7B7DF0A3AB}">
      <formula1>"Pass, Fail"</formula1>
    </dataValidation>
  </dataValidations>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Black Box - TP_01</vt:lpstr>
      <vt:lpstr>Black Box - TP_02</vt:lpstr>
      <vt:lpstr>Black Box - TP_03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Chavez, Jose (GE Aviation)</dc:creator>
  <cp:lastModifiedBy>Chavez, Jose (GE Aviation)</cp:lastModifiedBy>
  <dcterms:created xsi:type="dcterms:W3CDTF">2019-10-31T19:29:18Z</dcterms:created>
  <dcterms:modified xsi:type="dcterms:W3CDTF">2019-10-31T21:33:35Z</dcterms:modified>
</cp:coreProperties>
</file>