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12464210\Documents\JC\To Update\Verification\"/>
    </mc:Choice>
  </mc:AlternateContent>
  <xr:revisionPtr revIDLastSave="0" documentId="13_ncr:1_{3395F0F2-E4B8-46C4-8501-3606C0C0CF60}" xr6:coauthVersionLast="41" xr6:coauthVersionMax="41" xr10:uidLastSave="{00000000-0000-0000-0000-000000000000}"/>
  <bookViews>
    <workbookView xWindow="-54120" yWindow="255" windowWidth="25440" windowHeight="15390" activeTab="1" xr2:uid="{1900B436-EC41-4320-BAD7-C07325E38732}"/>
  </bookViews>
  <sheets>
    <sheet name="White Box - TP_01" sheetId="1" r:id="rId1"/>
    <sheet name="White Box - TP_0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0" i="1" l="1"/>
  <c r="F40" i="2"/>
  <c r="C47" i="2" l="1"/>
  <c r="B47" i="2" s="1"/>
  <c r="C46" i="2"/>
  <c r="B46" i="2" s="1"/>
  <c r="C45" i="2"/>
  <c r="B45" i="2" s="1"/>
  <c r="B36" i="2"/>
  <c r="D35" i="2"/>
  <c r="E35" i="2" s="1"/>
  <c r="D34" i="2"/>
  <c r="E34" i="2" s="1"/>
  <c r="D33" i="2"/>
  <c r="E33" i="2" s="1"/>
  <c r="D32" i="2"/>
  <c r="D31" i="2"/>
  <c r="E31" i="2" s="1"/>
  <c r="C31" i="2" s="1"/>
  <c r="E30" i="2"/>
  <c r="D30" i="2"/>
  <c r="C30" i="2" s="1"/>
  <c r="A30" i="2" s="1"/>
  <c r="D29" i="2"/>
  <c r="E29" i="2" s="1"/>
  <c r="D28" i="2"/>
  <c r="E28" i="2" s="1"/>
  <c r="C28" i="2" s="1"/>
  <c r="D27" i="2"/>
  <c r="B27" i="2" s="1"/>
  <c r="D26" i="2"/>
  <c r="E26" i="2" s="1"/>
  <c r="D25" i="2"/>
  <c r="B25" i="2" s="1"/>
  <c r="D24" i="2"/>
  <c r="E24" i="2" s="1"/>
  <c r="C24" i="2" s="1"/>
  <c r="A24" i="2" s="1"/>
  <c r="B24" i="2"/>
  <c r="C47" i="1"/>
  <c r="B47" i="1" s="1"/>
  <c r="C46" i="1"/>
  <c r="B46" i="1" s="1"/>
  <c r="C45" i="1"/>
  <c r="B45" i="1" s="1"/>
  <c r="D24" i="1"/>
  <c r="D25" i="1"/>
  <c r="E25" i="1" s="1"/>
  <c r="D26" i="1"/>
  <c r="D27" i="1"/>
  <c r="E27" i="1" s="1"/>
  <c r="D28" i="1"/>
  <c r="B28" i="1" s="1"/>
  <c r="D29" i="1"/>
  <c r="D30" i="1"/>
  <c r="E30" i="1" s="1"/>
  <c r="D31" i="1"/>
  <c r="B31" i="1" s="1"/>
  <c r="D32" i="1"/>
  <c r="E32" i="1" s="1"/>
  <c r="D33" i="1"/>
  <c r="E33" i="1" s="1"/>
  <c r="D34" i="1"/>
  <c r="D35" i="1"/>
  <c r="E35" i="1" s="1"/>
  <c r="C35" i="1" s="1"/>
  <c r="E26" i="1"/>
  <c r="E29" i="1"/>
  <c r="C29" i="1" s="1"/>
  <c r="E34" i="1"/>
  <c r="C19" i="2"/>
  <c r="B19" i="2" s="1"/>
  <c r="C18" i="2"/>
  <c r="B18" i="2" s="1"/>
  <c r="C17" i="2"/>
  <c r="B17" i="2" s="1"/>
  <c r="C16" i="2"/>
  <c r="B16" i="2" s="1"/>
  <c r="C19" i="1"/>
  <c r="B19" i="1" s="1"/>
  <c r="C18" i="1"/>
  <c r="B18" i="1" s="1"/>
  <c r="C17" i="1"/>
  <c r="B17" i="1" s="1"/>
  <c r="C16" i="1"/>
  <c r="B16" i="1" s="1"/>
  <c r="C34" i="2" l="1"/>
  <c r="B33" i="2"/>
  <c r="C33" i="2"/>
  <c r="E32" i="2"/>
  <c r="C32" i="2" s="1"/>
  <c r="E27" i="2"/>
  <c r="C27" i="2" s="1"/>
  <c r="B28" i="2"/>
  <c r="B29" i="2"/>
  <c r="C29" i="2"/>
  <c r="A29" i="2" s="1"/>
  <c r="B31" i="2"/>
  <c r="B35" i="2"/>
  <c r="C35" i="2"/>
  <c r="A35" i="2" s="1"/>
  <c r="B26" i="2"/>
  <c r="C26" i="2"/>
  <c r="B30" i="2"/>
  <c r="B32" i="2"/>
  <c r="B34" i="2"/>
  <c r="E25" i="2"/>
  <c r="C25" i="2" s="1"/>
  <c r="B25" i="1"/>
  <c r="C34" i="1"/>
  <c r="E28" i="1"/>
  <c r="C28" i="1" s="1"/>
  <c r="B36" i="1"/>
  <c r="E24" i="1"/>
  <c r="C24" i="1" s="1"/>
  <c r="A24" i="1" s="1"/>
  <c r="E31" i="1"/>
  <c r="C31" i="1" s="1"/>
  <c r="B24" i="1"/>
  <c r="C27" i="1"/>
  <c r="B27" i="1"/>
  <c r="B34" i="1"/>
  <c r="C25" i="1"/>
  <c r="A35" i="1" s="1"/>
  <c r="B29" i="1"/>
  <c r="C33" i="1"/>
  <c r="B26" i="1"/>
  <c r="B30" i="1"/>
  <c r="B35" i="1"/>
  <c r="C26" i="1"/>
  <c r="A29" i="1" s="1"/>
  <c r="C30" i="1"/>
  <c r="B32" i="1"/>
  <c r="C32" i="1"/>
  <c r="B33" i="1"/>
  <c r="A47" i="2" l="1"/>
  <c r="A46" i="2"/>
  <c r="A45" i="2"/>
  <c r="A45" i="1"/>
  <c r="A47" i="1"/>
  <c r="A46" i="1"/>
  <c r="A30" i="1"/>
</calcChain>
</file>

<file path=xl/sharedStrings.xml><?xml version="1.0" encoding="utf-8"?>
<sst xmlns="http://schemas.openxmlformats.org/spreadsheetml/2006/main" count="116" uniqueCount="55">
  <si>
    <t>PROJECT INFORMATION</t>
  </si>
  <si>
    <t>Project Identifier</t>
  </si>
  <si>
    <t>Requirements to Test</t>
  </si>
  <si>
    <t>Author</t>
  </si>
  <si>
    <t>Date</t>
  </si>
  <si>
    <t>Purpose and Description</t>
  </si>
  <si>
    <t>Test ID</t>
  </si>
  <si>
    <t>Test Version</t>
  </si>
  <si>
    <t>White Box - TP_01</t>
  </si>
  <si>
    <t>Chavez, José</t>
  </si>
  <si>
    <t>DC-Speed Motor Controller</t>
  </si>
  <si>
    <t>White Box - TP_02</t>
  </si>
  <si>
    <t>Test Setup</t>
  </si>
  <si>
    <t>Step #</t>
  </si>
  <si>
    <t>Step Helper</t>
  </si>
  <si>
    <t>Note Helper</t>
  </si>
  <si>
    <t>Text</t>
  </si>
  <si>
    <t>Tester Notes</t>
  </si>
  <si>
    <t>Do a simple Run or press F5.</t>
  </si>
  <si>
    <r>
      <rPr>
        <b/>
        <sz val="11"/>
        <color theme="1"/>
        <rFont val="Calibri"/>
        <family val="2"/>
        <scheme val="minor"/>
      </rPr>
      <t>Note:</t>
    </r>
    <r>
      <rPr>
        <sz val="11"/>
        <color theme="1"/>
        <rFont val="Calibri"/>
        <family val="2"/>
        <scheme val="minor"/>
      </rPr>
      <t xml:space="preserve"> Start Test Procedure steps.</t>
    </r>
  </si>
  <si>
    <t>This Test Procedure will load and debug the following standard build
- DC Motor Speed Controller</t>
  </si>
  <si>
    <t>DC Motor Speed Controller</t>
  </si>
  <si>
    <t>Open e2 Studio.</t>
  </si>
  <si>
    <t>Build and load DC Motor Speed Controller.</t>
  </si>
  <si>
    <t>Test Procedure</t>
  </si>
  <si>
    <t>Verify #</t>
  </si>
  <si>
    <t>Verify Helper</t>
  </si>
  <si>
    <t>Expected Result</t>
  </si>
  <si>
    <t>Actual Result</t>
  </si>
  <si>
    <t>Result</t>
  </si>
  <si>
    <t>Note: TS-01</t>
  </si>
  <si>
    <t>Note: TS-02</t>
  </si>
  <si>
    <t>Run to:
/* XXX WB:guiapp_event_handlers.c:window1_handler() - LCD Display information updates */</t>
  </si>
  <si>
    <t>Set event_ptr-&gt;gx_event_type to DC_UPDATE_EVENT</t>
  </si>
  <si>
    <t>Run to:
/* XXX WB:guiapp_event_handlers.c:window1_handler() - Send duty cycle data to LCD Display */</t>
  </si>
  <si>
    <t>Set char_dcDisplay to "50%"</t>
  </si>
  <si>
    <t>Set event_ptr-&gt;gx_event_type to SPEED_UPDATE_EVENT</t>
  </si>
  <si>
    <t>Verify LCD Display refresh its duty cycle value information to "50%"</t>
  </si>
  <si>
    <t>Set char_dcDisplay to "70%"</t>
  </si>
  <si>
    <t>Verify LCD Display DO NOT refresh its duty cycle value information to "70%"</t>
  </si>
  <si>
    <t>Note: Run Test Cleanup.</t>
  </si>
  <si>
    <t>Test Cleanup</t>
  </si>
  <si>
    <t>Terminate debug session in e2 Studio. Close all opened files.</t>
  </si>
  <si>
    <t>Close e2 Studio.</t>
  </si>
  <si>
    <t>Run to:
/* XXX WB:guiapp_event_handlers.c:window1_handler() - Send speed rpm data to LCD Display */</t>
  </si>
  <si>
    <t>Set char_speedDisplay to "1200 RPM"</t>
  </si>
  <si>
    <t>Verify LCD Display refresh its duty cycle value information to "1200 RPM"</t>
  </si>
  <si>
    <t>Set char_speedDisplay to "950 RPM"</t>
  </si>
  <si>
    <t>Verify LCD Display DO NOT refresh its duty cycle value information to 950 RPM</t>
  </si>
  <si>
    <t>The purpose of this test procedure is to verify that the code sets LCD text_string duty cycle percentage when the  event type is set to DC_UPDATE_EVENT.
TS-01 verifies the value of duty cycle data is sent to LCD display and shown in GUI.
TS-02 verifies the value of duty cycle data is not sent to LCD display and not shown in GUI.</t>
  </si>
  <si>
    <t>The purpose of this test procedure is to verify that the code sets LCD text_string duty cycle percentage when the  event type is set to SPEED_UPDATE_EVENT.
TS-01 verifies the value of speed rpm data is sent to LCD display and shown in GUI.
TS-02 verifies the value of speed rpm data is not sent to LCD display and not shown in GUI.</t>
  </si>
  <si>
    <t>Total</t>
  </si>
  <si>
    <t xml:space="preserve">Verifies </t>
  </si>
  <si>
    <t>Passed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</si>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</sst>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4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5" xfId="0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1" fillId="0" borderId="4" xfId="0" applyFont="1" applyBorder="1" applyAlignment="1">
      <alignment vertical="top"/>
    </xf>
    <xf numFmtId="14" fontId="3" fillId="0" borderId="0" xfId="0" applyNumberFormat="1" applyFont="1" applyBorder="1" applyAlignment="1">
      <alignment horizontal="left" vertical="center"/>
    </xf>
    <xf numFmtId="0" fontId="1" fillId="0" borderId="4" xfId="0" applyFont="1" applyBorder="1" applyAlignment="1">
      <alignment horizontal="left" vertical="top"/>
    </xf>
    <xf numFmtId="0" fontId="1" fillId="0" borderId="6" xfId="0" applyFont="1" applyBorder="1" applyAlignment="1">
      <alignment horizontal="right" vertical="top"/>
    </xf>
    <xf numFmtId="0" fontId="1" fillId="0" borderId="9" xfId="0" applyFont="1" applyBorder="1" applyAlignment="1">
      <alignment horizontal="center"/>
    </xf>
    <xf numFmtId="0" fontId="1" fillId="0" borderId="9" xfId="0" applyFont="1" applyBorder="1"/>
    <xf numFmtId="0" fontId="0" fillId="0" borderId="9" xfId="0" applyFont="1" applyBorder="1" applyAlignment="1">
      <alignment horizontal="center"/>
    </xf>
    <xf numFmtId="0" fontId="0" fillId="0" borderId="9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0" fillId="0" borderId="9" xfId="0" applyFont="1" applyBorder="1" applyAlignment="1">
      <alignment horizontal="left" vertical="center" wrapText="1"/>
    </xf>
    <xf numFmtId="0" fontId="0" fillId="0" borderId="9" xfId="0" applyFont="1" applyBorder="1" applyAlignment="1">
      <alignment horizontal="left" vertical="center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left" vertical="center" wrapText="1"/>
    </xf>
    <xf numFmtId="0" fontId="1" fillId="3" borderId="9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ont="1" applyFill="1"/>
    <xf numFmtId="0" fontId="1" fillId="4" borderId="0" xfId="0" applyFont="1" applyFill="1" applyAlignment="1">
      <alignment horizontal="center"/>
    </xf>
    <xf numFmtId="0" fontId="0" fillId="4" borderId="0" xfId="0" applyFont="1" applyFill="1"/>
    <xf numFmtId="0" fontId="1" fillId="5" borderId="0" xfId="0" applyFont="1" applyFill="1" applyAlignment="1">
      <alignment horizontal="center"/>
    </xf>
    <xf numFmtId="0" fontId="0" fillId="5" borderId="0" xfId="0" applyFont="1" applyFill="1"/>
    <xf numFmtId="0" fontId="2" fillId="2" borderId="9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</cellXfs>
  <cellStyles count="1">
    <cellStyle name="Normal" xfId="0" builtinId="0"/>
  </cellStyles>
  <dxfs count="10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1FBD21-96E0-4743-8E97-C9A07ED8A572}" name="Table1" displayName="Table1" ref="A15:E19" totalsRowShown="0" headerRowDxfId="85" dataDxfId="83" headerRowBorderDxfId="84" tableBorderDxfId="82" totalsRowBorderDxfId="81">
  <tableColumns count="5">
    <tableColumn id="1" xr3:uid="{052F2B91-3BC7-410A-8FB8-CBFCC0A6A20E}" name="Step #" dataDxfId="80">
      <calculatedColumnFormula>IF($B16=0, "", SUM($B$3:$B16))</calculatedColumnFormula>
    </tableColumn>
    <tableColumn id="2" xr3:uid="{51B65226-D960-4C48-80CB-3E6AB75626C1}" name="Step Helper" dataDxfId="79">
      <calculatedColumnFormula>1-$C16</calculatedColumnFormula>
    </tableColumn>
    <tableColumn id="3" xr3:uid="{F9F4A844-B32B-4859-8238-50761EDF013B}" name="Note Helper" dataDxfId="78">
      <calculatedColumnFormula>COUNTIFS($D16:$D16, "*Note*", $D16:$D16, "*note*")</calculatedColumnFormula>
    </tableColumn>
    <tableColumn id="4" xr3:uid="{681BDDAF-C028-4AD4-B2D9-EA2BD806C891}" name="Text" dataDxfId="77"/>
    <tableColumn id="5" xr3:uid="{D768D204-1633-4B22-B24D-383F1E2A4EF4}" name="Tester Notes" dataDxfId="7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B0F9219-24D2-491F-9985-BAA31F8AA619}" name="Table2" displayName="Table2" ref="A23:I35" totalsRowShown="0" headerRowDxfId="75" headerRowBorderDxfId="74" tableBorderDxfId="73" totalsRowBorderDxfId="72">
  <tableColumns count="9">
    <tableColumn id="1" xr3:uid="{FAAD43CC-B983-4071-AFCF-743CC5C15CF8}" name="Step #" dataDxfId="71">
      <calculatedColumnFormula>IF($C24=0, "", SUM($C$3:$C24))</calculatedColumnFormula>
    </tableColumn>
    <tableColumn id="2" xr3:uid="{169B00C8-9823-4276-9EF3-5BE2C9C58CD3}" name="Verify #" dataDxfId="70">
      <calculatedColumnFormula>IF($D24=0, "", SUM($D$3:$D24))</calculatedColumnFormula>
    </tableColumn>
    <tableColumn id="3" xr3:uid="{4764D6C6-865D-49FE-86A2-20328EB708A0}" name="Step Helper" dataDxfId="69">
      <calculatedColumnFormula>1-$D24-$E24</calculatedColumnFormula>
    </tableColumn>
    <tableColumn id="4" xr3:uid="{5C8EB419-9DA0-42EB-9019-86BC97C53DAD}" name="Verify Helper" dataDxfId="68">
      <calculatedColumnFormula>COUNTIFS($F24:$F24, "*Verify*", $F24:$F24, "*verify*")</calculatedColumnFormula>
    </tableColumn>
    <tableColumn id="5" xr3:uid="{14D9F7A2-8F8D-4CE1-B26D-033E4F84F9B8}" name="Note Helper" dataDxfId="67">
      <calculatedColumnFormula>IF($D24=0,COUNTIFS($F24:$F24, "*Note*", $F24:$F24, "*note*"),0)</calculatedColumnFormula>
    </tableColumn>
    <tableColumn id="7" xr3:uid="{7F27CD78-788C-44D6-B58E-71AB4D599913}" name="Expected Result" dataDxfId="66"/>
    <tableColumn id="8" xr3:uid="{7CE9A1C5-6B76-4633-8DD9-C8FF9B1E31CE}" name="Actual Result" dataDxfId="65"/>
    <tableColumn id="9" xr3:uid="{2F26CB75-EADD-4346-A892-6737DAB8B4C3}" name="Result" dataDxfId="64"/>
    <tableColumn id="10" xr3:uid="{96D721DC-14F2-4172-AE42-E9CD9660AF51}" name="Tester Notes" dataDxfId="6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C3CA776-15EE-464C-A131-449A79677077}" name="Table3" displayName="Table3" ref="A44:E47" totalsRowShown="0" headerRowDxfId="62" dataDxfId="60" headerRowBorderDxfId="61" tableBorderDxfId="59" totalsRowBorderDxfId="58">
  <tableColumns count="5">
    <tableColumn id="1" xr3:uid="{629CCD76-BDD6-4617-A955-A2F4B1D3A16F}" name="Step #" dataDxfId="57">
      <calculatedColumnFormula>IF($B45=0, "", SUM($B$3:$B45))</calculatedColumnFormula>
    </tableColumn>
    <tableColumn id="2" xr3:uid="{F9A37619-FEEE-4E0A-A1E5-B55A665BA518}" name="Step Helper" dataDxfId="56">
      <calculatedColumnFormula>1-$C45</calculatedColumnFormula>
    </tableColumn>
    <tableColumn id="3" xr3:uid="{FEF9E1A7-3E9D-4B06-BDE6-ACE6B48AC6B1}" name="Note Helper" dataDxfId="55">
      <calculatedColumnFormula>COUNTIFS($D45:$D45, "*Note*", $D45:$D45, "*note*")</calculatedColumnFormula>
    </tableColumn>
    <tableColumn id="4" xr3:uid="{17A69DD7-30E3-4C7A-BD62-175F109DC4E6}" name="Text" dataDxfId="54"/>
    <tableColumn id="5" xr3:uid="{36372BB6-8BC2-4016-B8D2-CD5F727598CB}" name="Tester Notes" dataDxfId="5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BDD880-321F-4630-A2D5-B89B4D56E74C}" name="Table13" displayName="Table13" ref="A15:E19" totalsRowShown="0" headerRowDxfId="32" dataDxfId="30" headerRowBorderDxfId="31" tableBorderDxfId="29" totalsRowBorderDxfId="28">
  <tableColumns count="5">
    <tableColumn id="1" xr3:uid="{7163A1F1-2C97-4A82-AE43-B2259B702DB3}" name="Step #" dataDxfId="27">
      <calculatedColumnFormula>IF($B16=0, "", SUM($B$3:$B16))</calculatedColumnFormula>
    </tableColumn>
    <tableColumn id="2" xr3:uid="{662DFCFF-1661-48C3-A966-4371B49F233C}" name="Step Helper" dataDxfId="26">
      <calculatedColumnFormula>1-$C16</calculatedColumnFormula>
    </tableColumn>
    <tableColumn id="3" xr3:uid="{266C4608-F485-4E50-9BA6-198FF2F1DF52}" name="Note Helper" dataDxfId="25">
      <calculatedColumnFormula>COUNTIFS($D16:$D16, "*Note*", $D16:$D16, "*note*")</calculatedColumnFormula>
    </tableColumn>
    <tableColumn id="4" xr3:uid="{2923F578-E3EA-4F5E-ADA1-2B7EB6382882}" name="Text" dataDxfId="24"/>
    <tableColumn id="5" xr3:uid="{4135D016-4FF8-4CB3-9002-176590B7F8AB}" name="Tester Notes" dataDxfId="2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91AADA0-AA12-4AF5-AEB7-546223242ED9}" name="Table28" displayName="Table28" ref="A23:I35" totalsRowShown="0" headerRowDxfId="22" headerRowBorderDxfId="21" tableBorderDxfId="20" totalsRowBorderDxfId="19">
  <tableColumns count="9">
    <tableColumn id="1" xr3:uid="{9D469E64-1374-4771-8E1E-4BF3A22B7004}" name="Step #" dataDxfId="18">
      <calculatedColumnFormula>IF($C24=0, "", SUM($C$3:$C24))</calculatedColumnFormula>
    </tableColumn>
    <tableColumn id="2" xr3:uid="{5F1CF94B-BBEA-48C5-A004-07FAE120B3CA}" name="Verify #" dataDxfId="17">
      <calculatedColumnFormula>IF($D24=0, "", SUM($D$3:$D24))</calculatedColumnFormula>
    </tableColumn>
    <tableColumn id="3" xr3:uid="{F0F364B4-C925-467C-B7E7-CA1B8D5F02B0}" name="Step Helper" dataDxfId="16">
      <calculatedColumnFormula>1-$D24-$E24</calculatedColumnFormula>
    </tableColumn>
    <tableColumn id="4" xr3:uid="{BF0B3EEE-31E7-416E-A531-62E22B9B69F5}" name="Verify Helper" dataDxfId="15">
      <calculatedColumnFormula>COUNTIFS($F24:$F24, "*Verify*", $F24:$F24, "*verify*")</calculatedColumnFormula>
    </tableColumn>
    <tableColumn id="5" xr3:uid="{B3E7764A-558C-498B-AE6D-F4AB6AF4333C}" name="Note Helper" dataDxfId="14">
      <calculatedColumnFormula>IF($D24=0,COUNTIFS($F24:$F24, "*Note*", $F24:$F24, "*note*"),0)</calculatedColumnFormula>
    </tableColumn>
    <tableColumn id="7" xr3:uid="{8E91F920-DEFC-4E95-AC8D-D85C9004E003}" name="Expected Result" dataDxfId="13"/>
    <tableColumn id="8" xr3:uid="{34F4C740-09A7-4466-B286-EEFF99A22903}" name="Actual Result" dataDxfId="12"/>
    <tableColumn id="9" xr3:uid="{A581C251-F142-4574-A6D1-98EB01722B92}" name="Result" dataDxfId="11"/>
    <tableColumn id="10" xr3:uid="{40E9A76D-C059-4634-BAD1-B8B2C5BEEB31}" name="Tester Notes" dataDxfId="1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75E3E7C-CEB1-44F6-B280-A3188006831A}" name="Table39" displayName="Table39" ref="A44:E47" totalsRowShown="0" headerRowDxfId="9" dataDxfId="7" headerRowBorderDxfId="8" tableBorderDxfId="6" totalsRowBorderDxfId="5">
  <tableColumns count="5">
    <tableColumn id="1" xr3:uid="{6A5C361F-A291-43C8-8E9B-60653E267119}" name="Step #" dataDxfId="4">
      <calculatedColumnFormula>IF($B45=0, "", SUM($B$3:$B45))</calculatedColumnFormula>
    </tableColumn>
    <tableColumn id="2" xr3:uid="{6A72F4E2-100F-4708-81C3-FB02ECE240F1}" name="Step Helper" dataDxfId="3">
      <calculatedColumnFormula>1-$C45</calculatedColumnFormula>
    </tableColumn>
    <tableColumn id="3" xr3:uid="{369F5D05-03A4-4E03-AD59-1B4B4FB91CAA}" name="Note Helper" dataDxfId="2">
      <calculatedColumnFormula>COUNTIFS($D45:$D45, "*Note*", $D45:$D45, "*note*")</calculatedColumnFormula>
    </tableColumn>
    <tableColumn id="4" xr3:uid="{4C7CEDED-064B-447B-A94E-CDC0EC35E248}" name="Text" dataDxfId="1"/>
    <tableColumn id="5" xr3:uid="{CE5A1231-C223-46ED-84FA-1E2CA572CEE7}" name="Tester No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E4E6B-9D47-4971-8898-B79CF61E3B36}">
  <dimension ref="A1:I47"/>
  <sheetViews>
    <sheetView workbookViewId="0">
      <selection activeCell="F48" sqref="F48"/>
    </sheetView>
  </sheetViews>
  <sheetFormatPr defaultRowHeight="14.4" x14ac:dyDescent="0.3"/>
  <cols>
    <col min="1" max="1" width="22.33203125" bestFit="1" customWidth="1"/>
    <col min="2" max="2" width="14.109375" bestFit="1" customWidth="1"/>
    <col min="3" max="3" width="11.5546875" bestFit="1" customWidth="1"/>
    <col min="4" max="4" width="29.77734375" customWidth="1"/>
    <col min="5" max="5" width="11.88671875" bestFit="1" customWidth="1"/>
    <col min="6" max="6" width="61.21875" customWidth="1"/>
    <col min="9" max="9" width="11.88671875" bestFit="1" customWidth="1"/>
  </cols>
  <sheetData>
    <row r="1" spans="1:5" ht="18" x14ac:dyDescent="0.3">
      <c r="A1" s="39" t="s">
        <v>0</v>
      </c>
      <c r="B1" s="40"/>
      <c r="C1" s="40"/>
      <c r="D1" s="41"/>
    </row>
    <row r="2" spans="1:5" x14ac:dyDescent="0.3">
      <c r="A2" s="1"/>
      <c r="B2" s="2"/>
      <c r="C2" s="2"/>
      <c r="D2" s="3"/>
    </row>
    <row r="3" spans="1:5" x14ac:dyDescent="0.3">
      <c r="A3" s="4" t="s">
        <v>1</v>
      </c>
      <c r="B3" s="42" t="s">
        <v>21</v>
      </c>
      <c r="C3" s="42"/>
      <c r="D3" s="43"/>
    </row>
    <row r="4" spans="1:5" x14ac:dyDescent="0.3">
      <c r="A4" s="5"/>
      <c r="B4" s="6"/>
      <c r="C4" s="6"/>
      <c r="D4" s="7"/>
    </row>
    <row r="5" spans="1:5" x14ac:dyDescent="0.3">
      <c r="A5" s="4" t="s">
        <v>6</v>
      </c>
      <c r="B5" s="42" t="s">
        <v>8</v>
      </c>
      <c r="C5" s="42"/>
      <c r="D5" s="43"/>
    </row>
    <row r="6" spans="1:5" x14ac:dyDescent="0.3">
      <c r="A6" s="4" t="s">
        <v>7</v>
      </c>
      <c r="B6" s="8">
        <v>1</v>
      </c>
      <c r="C6" s="9"/>
      <c r="D6" s="10"/>
    </row>
    <row r="7" spans="1:5" x14ac:dyDescent="0.3">
      <c r="A7" s="11"/>
      <c r="B7" s="8"/>
      <c r="C7" s="9"/>
      <c r="D7" s="12"/>
    </row>
    <row r="8" spans="1:5" x14ac:dyDescent="0.3">
      <c r="A8" s="13" t="s">
        <v>2</v>
      </c>
      <c r="B8" s="8"/>
      <c r="C8" s="8"/>
      <c r="D8" s="10"/>
    </row>
    <row r="9" spans="1:5" x14ac:dyDescent="0.3">
      <c r="A9" s="4" t="s">
        <v>3</v>
      </c>
      <c r="B9" s="8" t="s">
        <v>9</v>
      </c>
      <c r="C9" s="8"/>
      <c r="D9" s="10"/>
    </row>
    <row r="10" spans="1:5" x14ac:dyDescent="0.3">
      <c r="A10" s="4" t="s">
        <v>4</v>
      </c>
      <c r="B10" s="14">
        <v>43767</v>
      </c>
      <c r="C10" s="8"/>
      <c r="D10" s="10"/>
    </row>
    <row r="11" spans="1:5" x14ac:dyDescent="0.3">
      <c r="A11" s="15" t="s">
        <v>5</v>
      </c>
      <c r="B11" s="44" t="s">
        <v>49</v>
      </c>
      <c r="C11" s="44"/>
      <c r="D11" s="45"/>
    </row>
    <row r="12" spans="1:5" ht="103.2" customHeight="1" thickBot="1" x14ac:dyDescent="0.35">
      <c r="A12" s="16"/>
      <c r="B12" s="46"/>
      <c r="C12" s="46"/>
      <c r="D12" s="47"/>
    </row>
    <row r="14" spans="1:5" ht="18" x14ac:dyDescent="0.35">
      <c r="A14" s="37" t="s">
        <v>12</v>
      </c>
      <c r="B14" s="37"/>
      <c r="C14" s="37"/>
      <c r="D14" s="37"/>
      <c r="E14" s="37"/>
    </row>
    <row r="15" spans="1:5" x14ac:dyDescent="0.3">
      <c r="A15" s="17" t="s">
        <v>13</v>
      </c>
      <c r="B15" s="17" t="s">
        <v>14</v>
      </c>
      <c r="C15" s="17" t="s">
        <v>15</v>
      </c>
      <c r="D15" s="18" t="s">
        <v>16</v>
      </c>
      <c r="E15" s="18" t="s">
        <v>17</v>
      </c>
    </row>
    <row r="16" spans="1:5" x14ac:dyDescent="0.3">
      <c r="A16" s="19">
        <v>1</v>
      </c>
      <c r="B16" s="19">
        <f t="shared" ref="B16:B19" si="0">1-$C16</f>
        <v>1</v>
      </c>
      <c r="C16" s="19">
        <f t="shared" ref="C16:C19" si="1">COUNTIFS($D16:$D16, "*Note*", $D16:$D16, "*note*")</f>
        <v>0</v>
      </c>
      <c r="D16" s="20" t="s">
        <v>22</v>
      </c>
      <c r="E16" s="20"/>
    </row>
    <row r="17" spans="1:9" ht="43.2" x14ac:dyDescent="0.3">
      <c r="A17" s="19">
        <v>2</v>
      </c>
      <c r="B17" s="19">
        <f t="shared" si="0"/>
        <v>1</v>
      </c>
      <c r="C17" s="19">
        <f t="shared" si="1"/>
        <v>0</v>
      </c>
      <c r="D17" s="20" t="s">
        <v>20</v>
      </c>
      <c r="E17" s="20"/>
    </row>
    <row r="18" spans="1:9" ht="28.8" x14ac:dyDescent="0.3">
      <c r="A18" s="19">
        <v>3</v>
      </c>
      <c r="B18" s="19">
        <f t="shared" si="0"/>
        <v>1</v>
      </c>
      <c r="C18" s="19">
        <f t="shared" si="1"/>
        <v>0</v>
      </c>
      <c r="D18" s="20" t="s">
        <v>23</v>
      </c>
      <c r="E18" s="20"/>
    </row>
    <row r="19" spans="1:9" x14ac:dyDescent="0.3">
      <c r="A19" s="19">
        <v>4</v>
      </c>
      <c r="B19" s="19">
        <f t="shared" si="0"/>
        <v>0</v>
      </c>
      <c r="C19" s="19">
        <f t="shared" si="1"/>
        <v>1</v>
      </c>
      <c r="D19" s="20" t="s">
        <v>19</v>
      </c>
      <c r="E19" s="20"/>
    </row>
    <row r="22" spans="1:9" ht="18" x14ac:dyDescent="0.35">
      <c r="A22" s="37" t="s">
        <v>24</v>
      </c>
      <c r="B22" s="37"/>
      <c r="C22" s="37"/>
      <c r="D22" s="37"/>
      <c r="E22" s="37"/>
      <c r="F22" s="37"/>
      <c r="G22" s="37"/>
      <c r="H22" s="37"/>
      <c r="I22" s="37"/>
    </row>
    <row r="23" spans="1:9" ht="28.8" x14ac:dyDescent="0.3">
      <c r="A23" s="21" t="s">
        <v>13</v>
      </c>
      <c r="B23" s="21" t="s">
        <v>25</v>
      </c>
      <c r="C23" s="21" t="s">
        <v>14</v>
      </c>
      <c r="D23" s="21" t="s">
        <v>26</v>
      </c>
      <c r="E23" s="21" t="s">
        <v>15</v>
      </c>
      <c r="F23" s="22" t="s">
        <v>27</v>
      </c>
      <c r="G23" s="22" t="s">
        <v>28</v>
      </c>
      <c r="H23" s="21" t="s">
        <v>29</v>
      </c>
      <c r="I23" s="21" t="s">
        <v>17</v>
      </c>
    </row>
    <row r="24" spans="1:9" ht="46.8" customHeight="1" x14ac:dyDescent="0.3">
      <c r="A24" s="19" t="str">
        <f>IF($C24=0, "", SUM($C$3:$C24))</f>
        <v/>
      </c>
      <c r="B24" s="23" t="str">
        <f>IF($D24=0, "", SUM($D$3:$D24))</f>
        <v/>
      </c>
      <c r="C24" s="19">
        <f>1-$D24-$E24</f>
        <v>0</v>
      </c>
      <c r="D24" s="19">
        <f t="shared" ref="D24:D35" si="2">COUNTIFS($F24:$F24, "*Verify*", $F24:$F24, "*verify*")</f>
        <v>0</v>
      </c>
      <c r="E24" s="19">
        <f t="shared" ref="E24:E35" si="3">IF($D24=0,COUNTIFS($F24:$F24, "*Note*", $F24:$F24, "*note*"),0)</f>
        <v>1</v>
      </c>
      <c r="F24" s="24" t="s">
        <v>30</v>
      </c>
      <c r="G24" s="25"/>
      <c r="H24" s="26"/>
      <c r="I24" s="25"/>
    </row>
    <row r="25" spans="1:9" ht="46.8" customHeight="1" x14ac:dyDescent="0.3">
      <c r="A25" s="19">
        <v>1</v>
      </c>
      <c r="B25" s="23" t="str">
        <f>IF($D25=0, "", SUM($D$3:$D25))</f>
        <v/>
      </c>
      <c r="C25" s="19">
        <f t="shared" ref="C25:C35" si="4">1-$D25-$E25</f>
        <v>1</v>
      </c>
      <c r="D25" s="19">
        <f t="shared" si="2"/>
        <v>0</v>
      </c>
      <c r="E25" s="19">
        <f t="shared" si="3"/>
        <v>0</v>
      </c>
      <c r="F25" s="25" t="s">
        <v>32</v>
      </c>
      <c r="G25" s="25"/>
      <c r="H25" s="26"/>
      <c r="I25" s="25"/>
    </row>
    <row r="26" spans="1:9" ht="46.8" customHeight="1" x14ac:dyDescent="0.3">
      <c r="A26" s="19">
        <v>2</v>
      </c>
      <c r="B26" s="23" t="str">
        <f>IF($D26=0, "", SUM($D$3:$D26))</f>
        <v/>
      </c>
      <c r="C26" s="19">
        <f t="shared" si="4"/>
        <v>1</v>
      </c>
      <c r="D26" s="19">
        <f t="shared" si="2"/>
        <v>0</v>
      </c>
      <c r="E26" s="19">
        <f t="shared" si="3"/>
        <v>0</v>
      </c>
      <c r="F26" s="25" t="s">
        <v>33</v>
      </c>
      <c r="G26" s="25"/>
      <c r="H26" s="26"/>
      <c r="I26" s="25"/>
    </row>
    <row r="27" spans="1:9" ht="46.8" customHeight="1" x14ac:dyDescent="0.3">
      <c r="A27" s="19">
        <v>3</v>
      </c>
      <c r="B27" s="23" t="str">
        <f>IF($D27=0, "", SUM($D$3:$D27))</f>
        <v/>
      </c>
      <c r="C27" s="19">
        <f t="shared" si="4"/>
        <v>1</v>
      </c>
      <c r="D27" s="19">
        <f t="shared" si="2"/>
        <v>0</v>
      </c>
      <c r="E27" s="19">
        <f t="shared" si="3"/>
        <v>0</v>
      </c>
      <c r="F27" s="25" t="s">
        <v>34</v>
      </c>
      <c r="G27" s="25"/>
      <c r="H27" s="26"/>
      <c r="I27" s="25"/>
    </row>
    <row r="28" spans="1:9" ht="46.8" customHeight="1" x14ac:dyDescent="0.3">
      <c r="A28" s="27">
        <v>4</v>
      </c>
      <c r="B28" s="23" t="str">
        <f>IF($D28=0, "", SUM($D$3:$D28))</f>
        <v/>
      </c>
      <c r="C28" s="19">
        <f>1-$D28-$E28</f>
        <v>1</v>
      </c>
      <c r="D28" s="19">
        <f t="shared" si="2"/>
        <v>0</v>
      </c>
      <c r="E28" s="19">
        <f t="shared" si="3"/>
        <v>0</v>
      </c>
      <c r="F28" s="25" t="s">
        <v>35</v>
      </c>
      <c r="G28" s="25"/>
      <c r="H28" s="26"/>
      <c r="I28" s="28"/>
    </row>
    <row r="29" spans="1:9" ht="46.8" customHeight="1" x14ac:dyDescent="0.3">
      <c r="A29" s="19" t="str">
        <f>IF($C29=0, "", SUM($C$3:$C29))</f>
        <v/>
      </c>
      <c r="B29" s="23">
        <f>IF($D29=0, "", SUM($D$3:$D29))</f>
        <v>1</v>
      </c>
      <c r="C29" s="19">
        <f t="shared" si="4"/>
        <v>0</v>
      </c>
      <c r="D29" s="19">
        <f t="shared" si="2"/>
        <v>1</v>
      </c>
      <c r="E29" s="19">
        <f t="shared" si="3"/>
        <v>0</v>
      </c>
      <c r="F29" s="25" t="s">
        <v>37</v>
      </c>
      <c r="G29" s="25"/>
      <c r="H29" s="26"/>
      <c r="I29" s="25"/>
    </row>
    <row r="30" spans="1:9" ht="46.8" customHeight="1" x14ac:dyDescent="0.3">
      <c r="A30" s="27" t="str">
        <f>IF($C30=0, "", SUM($C$3:$C30))</f>
        <v/>
      </c>
      <c r="B30" s="23" t="str">
        <f>IF($D30=0, "", SUM($D$3:$D30))</f>
        <v/>
      </c>
      <c r="C30" s="19">
        <f t="shared" si="4"/>
        <v>0</v>
      </c>
      <c r="D30" s="19">
        <f t="shared" si="2"/>
        <v>0</v>
      </c>
      <c r="E30" s="19">
        <f t="shared" si="3"/>
        <v>1</v>
      </c>
      <c r="F30" s="24" t="s">
        <v>31</v>
      </c>
      <c r="G30" s="25"/>
      <c r="H30" s="26"/>
      <c r="I30" s="28"/>
    </row>
    <row r="31" spans="1:9" ht="46.8" customHeight="1" x14ac:dyDescent="0.3">
      <c r="A31" s="27">
        <v>5</v>
      </c>
      <c r="B31" s="23" t="str">
        <f>IF($D31=0, "", SUM($D$3:$D31))</f>
        <v/>
      </c>
      <c r="C31" s="19">
        <f t="shared" si="4"/>
        <v>1</v>
      </c>
      <c r="D31" s="19">
        <f t="shared" si="2"/>
        <v>0</v>
      </c>
      <c r="E31" s="19">
        <f t="shared" si="3"/>
        <v>0</v>
      </c>
      <c r="F31" s="25" t="s">
        <v>32</v>
      </c>
      <c r="G31" s="25"/>
      <c r="H31" s="26"/>
      <c r="I31" s="28"/>
    </row>
    <row r="32" spans="1:9" ht="46.8" customHeight="1" x14ac:dyDescent="0.3">
      <c r="A32" s="27">
        <v>6</v>
      </c>
      <c r="B32" s="23" t="str">
        <f>IF($D32=0, "", SUM($D$3:$D32))</f>
        <v/>
      </c>
      <c r="C32" s="19">
        <f t="shared" si="4"/>
        <v>1</v>
      </c>
      <c r="D32" s="19">
        <f t="shared" si="2"/>
        <v>0</v>
      </c>
      <c r="E32" s="19">
        <f t="shared" si="3"/>
        <v>0</v>
      </c>
      <c r="F32" s="25" t="s">
        <v>36</v>
      </c>
      <c r="G32" s="25"/>
      <c r="H32" s="26"/>
      <c r="I32" s="28"/>
    </row>
    <row r="33" spans="1:9" ht="46.8" customHeight="1" x14ac:dyDescent="0.3">
      <c r="A33" s="27">
        <v>7</v>
      </c>
      <c r="B33" s="23" t="str">
        <f>IF($D33=0, "", SUM($D$3:$D33))</f>
        <v/>
      </c>
      <c r="C33" s="19">
        <f t="shared" si="4"/>
        <v>1</v>
      </c>
      <c r="D33" s="19">
        <f t="shared" si="2"/>
        <v>0</v>
      </c>
      <c r="E33" s="19">
        <f t="shared" si="3"/>
        <v>0</v>
      </c>
      <c r="F33" s="25" t="s">
        <v>34</v>
      </c>
      <c r="G33" s="25"/>
      <c r="H33" s="26"/>
      <c r="I33" s="28"/>
    </row>
    <row r="34" spans="1:9" ht="46.8" customHeight="1" x14ac:dyDescent="0.3">
      <c r="A34" s="27">
        <v>8</v>
      </c>
      <c r="B34" s="23" t="str">
        <f>IF($D34=0, "", SUM($D$3:$D34))</f>
        <v/>
      </c>
      <c r="C34" s="19">
        <f t="shared" si="4"/>
        <v>1</v>
      </c>
      <c r="D34" s="19">
        <f t="shared" si="2"/>
        <v>0</v>
      </c>
      <c r="E34" s="19">
        <f t="shared" si="3"/>
        <v>0</v>
      </c>
      <c r="F34" s="25" t="s">
        <v>38</v>
      </c>
      <c r="G34" s="25"/>
      <c r="H34" s="26"/>
      <c r="I34" s="28"/>
    </row>
    <row r="35" spans="1:9" ht="46.8" customHeight="1" x14ac:dyDescent="0.3">
      <c r="A35" s="27" t="str">
        <f>IF($C35=0, "", SUM($C$3:$C35))</f>
        <v/>
      </c>
      <c r="B35" s="23">
        <f>IF($D35=0, "", SUM($D$3:$D35))</f>
        <v>2</v>
      </c>
      <c r="C35" s="19">
        <f t="shared" si="4"/>
        <v>0</v>
      </c>
      <c r="D35" s="19">
        <f t="shared" si="2"/>
        <v>1</v>
      </c>
      <c r="E35" s="19">
        <f t="shared" si="3"/>
        <v>0</v>
      </c>
      <c r="F35" s="25" t="s">
        <v>39</v>
      </c>
      <c r="G35" s="25"/>
      <c r="H35" s="26"/>
      <c r="I35" s="28"/>
    </row>
    <row r="36" spans="1:9" x14ac:dyDescent="0.3">
      <c r="A36" s="19"/>
      <c r="B36" s="23" t="str">
        <f>IF($D36=0, "", SUM($D$3:$D36))</f>
        <v/>
      </c>
      <c r="C36" s="19"/>
      <c r="D36" s="19"/>
      <c r="E36" s="19"/>
      <c r="F36" s="29" t="s">
        <v>40</v>
      </c>
      <c r="G36" s="25"/>
      <c r="H36" s="19"/>
      <c r="I36" s="23"/>
    </row>
    <row r="38" spans="1:9" x14ac:dyDescent="0.3">
      <c r="A38" s="38" t="s">
        <v>51</v>
      </c>
      <c r="B38" s="30" t="s">
        <v>52</v>
      </c>
      <c r="C38" s="31"/>
      <c r="D38" s="31"/>
      <c r="E38" s="31"/>
      <c r="F38" s="32">
        <v>2</v>
      </c>
    </row>
    <row r="39" spans="1:9" x14ac:dyDescent="0.3">
      <c r="A39" s="38"/>
      <c r="B39" s="33" t="s">
        <v>53</v>
      </c>
      <c r="C39" s="33"/>
      <c r="D39" s="33"/>
      <c r="E39" s="33"/>
      <c r="F39" s="34">
        <v>2</v>
      </c>
    </row>
    <row r="40" spans="1:9" x14ac:dyDescent="0.3">
      <c r="A40" s="38"/>
      <c r="B40" s="35" t="s">
        <v>54</v>
      </c>
      <c r="C40" s="35"/>
      <c r="D40" s="35"/>
      <c r="E40" s="35"/>
      <c r="F40" s="36">
        <f>COUNTIF($I:$I, "Fail")</f>
        <v>0</v>
      </c>
    </row>
    <row r="43" spans="1:9" ht="18" x14ac:dyDescent="0.35">
      <c r="A43" s="37" t="s">
        <v>41</v>
      </c>
      <c r="B43" s="37"/>
      <c r="C43" s="37"/>
      <c r="D43" s="37"/>
      <c r="E43" s="37"/>
    </row>
    <row r="44" spans="1:9" x14ac:dyDescent="0.3">
      <c r="A44" s="17" t="s">
        <v>13</v>
      </c>
      <c r="B44" s="17" t="s">
        <v>14</v>
      </c>
      <c r="C44" s="17" t="s">
        <v>15</v>
      </c>
      <c r="D44" s="18" t="s">
        <v>16</v>
      </c>
      <c r="E44" s="18" t="s">
        <v>17</v>
      </c>
    </row>
    <row r="45" spans="1:9" ht="28.8" x14ac:dyDescent="0.3">
      <c r="A45" s="19">
        <f>IF($B45=0, "", SUM($B$3:$B45))</f>
        <v>43775</v>
      </c>
      <c r="B45" s="19">
        <f>1-$C45</f>
        <v>1</v>
      </c>
      <c r="C45" s="19">
        <f>COUNTIFS($D45:$D45, "*Note*", $D45:$D45, "*note*")</f>
        <v>0</v>
      </c>
      <c r="D45" s="20" t="s">
        <v>42</v>
      </c>
      <c r="E45" s="20"/>
    </row>
    <row r="46" spans="1:9" x14ac:dyDescent="0.3">
      <c r="A46" s="19">
        <f>IF($B46=0, "", SUM($B$3:$B46))</f>
        <v>43776</v>
      </c>
      <c r="B46" s="19">
        <f>1-$C46</f>
        <v>1</v>
      </c>
      <c r="C46" s="19">
        <f>COUNTIFS($D46:$D46, "*Note*", $D46:$D46, "*note*")</f>
        <v>0</v>
      </c>
      <c r="D46" s="20" t="s">
        <v>18</v>
      </c>
      <c r="E46" s="20"/>
    </row>
    <row r="47" spans="1:9" x14ac:dyDescent="0.3">
      <c r="A47" s="19">
        <f>IF($B47=0, "", SUM($B$3:$B47))</f>
        <v>43777</v>
      </c>
      <c r="B47" s="19">
        <f>1-$C47</f>
        <v>1</v>
      </c>
      <c r="C47" s="19">
        <f>COUNTIFS($D47:$D47, "*Note*", $D47:$D47, "*note*")</f>
        <v>0</v>
      </c>
      <c r="D47" s="20" t="s">
        <v>43</v>
      </c>
      <c r="E47" s="20"/>
    </row>
  </sheetData>
  <mergeCells count="8">
    <mergeCell ref="A22:I22"/>
    <mergeCell ref="A43:E43"/>
    <mergeCell ref="A38:A40"/>
    <mergeCell ref="A1:D1"/>
    <mergeCell ref="B3:D3"/>
    <mergeCell ref="B5:D5"/>
    <mergeCell ref="B11:D12"/>
    <mergeCell ref="A14:E14"/>
  </mergeCells>
  <conditionalFormatting sqref="D14:D19 D43:D47">
    <cfRule type="expression" dxfId="105" priority="28">
      <formula>COUNTIF($C14:$C14,"&gt;0")</formula>
    </cfRule>
  </conditionalFormatting>
  <conditionalFormatting sqref="F23:F35">
    <cfRule type="expression" dxfId="104" priority="23">
      <formula>COUNTIF($E23:$E23,"&gt;0")</formula>
    </cfRule>
  </conditionalFormatting>
  <conditionalFormatting sqref="A22 B23:H35">
    <cfRule type="expression" dxfId="103" priority="29">
      <formula>AND(COUNT($B22) = 0, (OR($H22 = "Pass", $H22 = "Fail")))</formula>
    </cfRule>
    <cfRule type="expression" dxfId="102" priority="30">
      <formula>AND(COUNT($B22) &gt; 0, $H22 = "Fail")</formula>
    </cfRule>
    <cfRule type="expression" dxfId="101" priority="31">
      <formula>AND(COUNT($B22) &gt; 0, $H22 = "Pass")</formula>
    </cfRule>
    <cfRule type="expression" dxfId="100" priority="32">
      <formula>COUNT($B22)</formula>
    </cfRule>
  </conditionalFormatting>
  <conditionalFormatting sqref="B36:E36 G36">
    <cfRule type="expression" dxfId="99" priority="19">
      <formula>AND(COUNT($B36) = 0, (OR($I36 = "Pass", $I36 = "Fail")))</formula>
    </cfRule>
    <cfRule type="expression" dxfId="98" priority="20">
      <formula>AND(COUNT($B36) &gt; 0, $I36 = "Fail")</formula>
    </cfRule>
    <cfRule type="expression" dxfId="97" priority="21">
      <formula>AND(COUNT($B36) &gt; 0, $I36 = "Pass")</formula>
    </cfRule>
    <cfRule type="expression" dxfId="96" priority="22">
      <formula>COUNT($B36)</formula>
    </cfRule>
  </conditionalFormatting>
  <conditionalFormatting sqref="G36">
    <cfRule type="expression" dxfId="95" priority="18">
      <formula>COUNTIF($E36:$E36,"&gt;0")</formula>
    </cfRule>
  </conditionalFormatting>
  <conditionalFormatting sqref="F36">
    <cfRule type="expression" dxfId="94" priority="8">
      <formula>COUNTIF($E36:$E36,"&gt;0")</formula>
    </cfRule>
  </conditionalFormatting>
  <conditionalFormatting sqref="F36">
    <cfRule type="expression" dxfId="93" priority="9">
      <formula>AND(COUNT($B36) = 0, (OR($H36 = "Pass", $H36 = "Fail")))</formula>
    </cfRule>
    <cfRule type="expression" dxfId="92" priority="10">
      <formula>AND(COUNT($B36) &gt; 0, $H36 = "Fail")</formula>
    </cfRule>
    <cfRule type="expression" dxfId="91" priority="11">
      <formula>AND(COUNT($B36) &gt; 0, $H36 = "Pass")</formula>
    </cfRule>
    <cfRule type="expression" dxfId="90" priority="12">
      <formula>COUNT($B36)</formula>
    </cfRule>
  </conditionalFormatting>
  <conditionalFormatting sqref="I36">
    <cfRule type="expression" dxfId="89" priority="4">
      <formula>AND(COUNT($B36) = 0, (OR($I36 = "Pass", $I36 = "Fail")))</formula>
    </cfRule>
    <cfRule type="expression" dxfId="88" priority="5">
      <formula>AND(COUNT($B36) &gt; 0, $I36 = "Fail")</formula>
    </cfRule>
    <cfRule type="expression" dxfId="87" priority="6">
      <formula>AND(COUNT($B36) &gt; 0, $I36 = "Pass")</formula>
    </cfRule>
    <cfRule type="expression" dxfId="86" priority="7">
      <formula>COUNT($B36)</formula>
    </cfRule>
  </conditionalFormatting>
  <dataValidations count="1">
    <dataValidation type="list" allowBlank="1" showInputMessage="1" showErrorMessage="1" sqref="H24:H35" xr:uid="{51760231-432D-4484-A53F-2B1B80F8C68A}">
      <formula1>"Pass, Fail"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9F38D-BB0A-4BB4-A9F4-398B36542FAB}">
  <dimension ref="A1:I47"/>
  <sheetViews>
    <sheetView tabSelected="1" topLeftCell="A34" workbookViewId="0">
      <selection activeCell="D53" sqref="D53"/>
    </sheetView>
  </sheetViews>
  <sheetFormatPr defaultRowHeight="14.4" x14ac:dyDescent="0.3"/>
  <cols>
    <col min="1" max="1" width="22.33203125" bestFit="1" customWidth="1"/>
    <col min="2" max="2" width="18.6640625" customWidth="1"/>
    <col min="3" max="3" width="11.5546875" bestFit="1" customWidth="1"/>
    <col min="4" max="4" width="36.44140625" customWidth="1"/>
    <col min="5" max="5" width="11.88671875" bestFit="1" customWidth="1"/>
    <col min="6" max="6" width="56.5546875" customWidth="1"/>
    <col min="7" max="7" width="9.6640625" customWidth="1"/>
    <col min="9" max="9" width="11.88671875" bestFit="1" customWidth="1"/>
  </cols>
  <sheetData>
    <row r="1" spans="1:5" ht="18" x14ac:dyDescent="0.3">
      <c r="A1" s="39" t="s">
        <v>0</v>
      </c>
      <c r="B1" s="40"/>
      <c r="C1" s="40"/>
      <c r="D1" s="41"/>
    </row>
    <row r="2" spans="1:5" x14ac:dyDescent="0.3">
      <c r="A2" s="1"/>
      <c r="B2" s="2"/>
      <c r="C2" s="2"/>
      <c r="D2" s="3"/>
    </row>
    <row r="3" spans="1:5" x14ac:dyDescent="0.3">
      <c r="A3" s="4" t="s">
        <v>1</v>
      </c>
      <c r="B3" s="42" t="s">
        <v>10</v>
      </c>
      <c r="C3" s="42"/>
      <c r="D3" s="43"/>
    </row>
    <row r="4" spans="1:5" x14ac:dyDescent="0.3">
      <c r="A4" s="5"/>
      <c r="B4" s="6"/>
      <c r="C4" s="6"/>
      <c r="D4" s="7"/>
    </row>
    <row r="5" spans="1:5" x14ac:dyDescent="0.3">
      <c r="A5" s="4" t="s">
        <v>6</v>
      </c>
      <c r="B5" s="42" t="s">
        <v>11</v>
      </c>
      <c r="C5" s="42"/>
      <c r="D5" s="43"/>
    </row>
    <row r="6" spans="1:5" x14ac:dyDescent="0.3">
      <c r="A6" s="4" t="s">
        <v>7</v>
      </c>
      <c r="B6" s="8">
        <v>1</v>
      </c>
      <c r="C6" s="9"/>
      <c r="D6" s="10"/>
    </row>
    <row r="7" spans="1:5" x14ac:dyDescent="0.3">
      <c r="A7" s="11"/>
      <c r="B7" s="8"/>
      <c r="C7" s="9"/>
      <c r="D7" s="12"/>
    </row>
    <row r="8" spans="1:5" x14ac:dyDescent="0.3">
      <c r="A8" s="13" t="s">
        <v>2</v>
      </c>
      <c r="B8" s="8"/>
      <c r="C8" s="8"/>
      <c r="D8" s="10"/>
    </row>
    <row r="9" spans="1:5" x14ac:dyDescent="0.3">
      <c r="A9" s="4" t="s">
        <v>3</v>
      </c>
      <c r="B9" s="8" t="s">
        <v>9</v>
      </c>
      <c r="C9" s="8"/>
      <c r="D9" s="10"/>
    </row>
    <row r="10" spans="1:5" x14ac:dyDescent="0.3">
      <c r="A10" s="4" t="s">
        <v>4</v>
      </c>
      <c r="B10" s="14">
        <v>43768</v>
      </c>
      <c r="C10" s="8"/>
      <c r="D10" s="10"/>
    </row>
    <row r="11" spans="1:5" ht="14.4" customHeight="1" x14ac:dyDescent="0.3">
      <c r="A11" s="15" t="s">
        <v>5</v>
      </c>
      <c r="B11" s="44" t="s">
        <v>50</v>
      </c>
      <c r="C11" s="44"/>
      <c r="D11" s="45"/>
    </row>
    <row r="12" spans="1:5" ht="85.2" customHeight="1" thickBot="1" x14ac:dyDescent="0.35">
      <c r="A12" s="16"/>
      <c r="B12" s="46"/>
      <c r="C12" s="46"/>
      <c r="D12" s="47"/>
    </row>
    <row r="14" spans="1:5" ht="18" x14ac:dyDescent="0.35">
      <c r="A14" s="37" t="s">
        <v>12</v>
      </c>
      <c r="B14" s="37"/>
      <c r="C14" s="37"/>
      <c r="D14" s="37"/>
      <c r="E14" s="37"/>
    </row>
    <row r="15" spans="1:5" x14ac:dyDescent="0.3">
      <c r="A15" s="17" t="s">
        <v>13</v>
      </c>
      <c r="B15" s="17" t="s">
        <v>14</v>
      </c>
      <c r="C15" s="17" t="s">
        <v>15</v>
      </c>
      <c r="D15" s="18" t="s">
        <v>16</v>
      </c>
      <c r="E15" s="18" t="s">
        <v>17</v>
      </c>
    </row>
    <row r="16" spans="1:5" x14ac:dyDescent="0.3">
      <c r="A16" s="19">
        <v>1</v>
      </c>
      <c r="B16" s="19">
        <f t="shared" ref="B16:B19" si="0">1-$C16</f>
        <v>1</v>
      </c>
      <c r="C16" s="19">
        <f t="shared" ref="C16:C19" si="1">COUNTIFS($D16:$D16, "*Note*", $D16:$D16, "*note*")</f>
        <v>0</v>
      </c>
      <c r="D16" s="20" t="s">
        <v>22</v>
      </c>
      <c r="E16" s="20"/>
    </row>
    <row r="17" spans="1:9" ht="43.2" x14ac:dyDescent="0.3">
      <c r="A17" s="19">
        <v>1</v>
      </c>
      <c r="B17" s="19">
        <f t="shared" si="0"/>
        <v>1</v>
      </c>
      <c r="C17" s="19">
        <f t="shared" si="1"/>
        <v>0</v>
      </c>
      <c r="D17" s="20" t="s">
        <v>20</v>
      </c>
      <c r="E17" s="20"/>
    </row>
    <row r="18" spans="1:9" x14ac:dyDescent="0.3">
      <c r="A18" s="19">
        <v>1</v>
      </c>
      <c r="B18" s="19">
        <f t="shared" si="0"/>
        <v>1</v>
      </c>
      <c r="C18" s="19">
        <f t="shared" si="1"/>
        <v>0</v>
      </c>
      <c r="D18" s="20" t="s">
        <v>23</v>
      </c>
      <c r="E18" s="20"/>
    </row>
    <row r="19" spans="1:9" x14ac:dyDescent="0.3">
      <c r="A19" s="19">
        <v>1</v>
      </c>
      <c r="B19" s="19">
        <f t="shared" si="0"/>
        <v>0</v>
      </c>
      <c r="C19" s="19">
        <f t="shared" si="1"/>
        <v>1</v>
      </c>
      <c r="D19" s="20" t="s">
        <v>19</v>
      </c>
      <c r="E19" s="20"/>
    </row>
    <row r="22" spans="1:9" ht="18" x14ac:dyDescent="0.35">
      <c r="A22" s="37" t="s">
        <v>24</v>
      </c>
      <c r="B22" s="37"/>
      <c r="C22" s="37"/>
      <c r="D22" s="37"/>
      <c r="E22" s="37"/>
      <c r="F22" s="37"/>
      <c r="G22" s="37"/>
      <c r="H22" s="37"/>
      <c r="I22" s="37"/>
    </row>
    <row r="23" spans="1:9" ht="28.8" x14ac:dyDescent="0.3">
      <c r="A23" s="21" t="s">
        <v>13</v>
      </c>
      <c r="B23" s="21" t="s">
        <v>25</v>
      </c>
      <c r="C23" s="21" t="s">
        <v>14</v>
      </c>
      <c r="D23" s="21" t="s">
        <v>26</v>
      </c>
      <c r="E23" s="21" t="s">
        <v>15</v>
      </c>
      <c r="F23" s="22" t="s">
        <v>27</v>
      </c>
      <c r="G23" s="22" t="s">
        <v>28</v>
      </c>
      <c r="H23" s="21" t="s">
        <v>29</v>
      </c>
      <c r="I23" s="21" t="s">
        <v>17</v>
      </c>
    </row>
    <row r="24" spans="1:9" ht="60" customHeight="1" x14ac:dyDescent="0.3">
      <c r="A24" s="19" t="str">
        <f>IF($C24=0, "", SUM($C$3:$C24))</f>
        <v/>
      </c>
      <c r="B24" s="23" t="str">
        <f>IF($D24=0, "", SUM($D$3:$D24))</f>
        <v/>
      </c>
      <c r="C24" s="19">
        <f>1-$D24-$E24</f>
        <v>0</v>
      </c>
      <c r="D24" s="19">
        <f t="shared" ref="D24:D35" si="2">COUNTIFS($F24:$F24, "*Verify*", $F24:$F24, "*verify*")</f>
        <v>0</v>
      </c>
      <c r="E24" s="19">
        <f t="shared" ref="E24:E35" si="3">IF($D24=0,COUNTIFS($F24:$F24, "*Note*", $F24:$F24, "*note*"),0)</f>
        <v>1</v>
      </c>
      <c r="F24" s="24" t="s">
        <v>30</v>
      </c>
      <c r="G24" s="25"/>
      <c r="H24" s="26"/>
      <c r="I24" s="25"/>
    </row>
    <row r="25" spans="1:9" ht="60" customHeight="1" x14ac:dyDescent="0.3">
      <c r="A25" s="19">
        <v>1</v>
      </c>
      <c r="B25" s="23" t="str">
        <f>IF($D25=0, "", SUM($D$3:$D25))</f>
        <v/>
      </c>
      <c r="C25" s="19">
        <f t="shared" ref="C25:C35" si="4">1-$D25-$E25</f>
        <v>1</v>
      </c>
      <c r="D25" s="19">
        <f t="shared" si="2"/>
        <v>0</v>
      </c>
      <c r="E25" s="19">
        <f t="shared" si="3"/>
        <v>0</v>
      </c>
      <c r="F25" s="25" t="s">
        <v>32</v>
      </c>
      <c r="G25" s="25"/>
      <c r="H25" s="26"/>
      <c r="I25" s="25"/>
    </row>
    <row r="26" spans="1:9" ht="60" customHeight="1" x14ac:dyDescent="0.3">
      <c r="A26" s="19">
        <v>2</v>
      </c>
      <c r="B26" s="23" t="str">
        <f>IF($D26=0, "", SUM($D$3:$D26))</f>
        <v/>
      </c>
      <c r="C26" s="19">
        <f t="shared" si="4"/>
        <v>1</v>
      </c>
      <c r="D26" s="19">
        <f t="shared" si="2"/>
        <v>0</v>
      </c>
      <c r="E26" s="19">
        <f t="shared" si="3"/>
        <v>0</v>
      </c>
      <c r="F26" s="25" t="s">
        <v>36</v>
      </c>
      <c r="G26" s="25"/>
      <c r="H26" s="26"/>
      <c r="I26" s="25"/>
    </row>
    <row r="27" spans="1:9" ht="60" customHeight="1" x14ac:dyDescent="0.3">
      <c r="A27" s="19">
        <v>3</v>
      </c>
      <c r="B27" s="23" t="str">
        <f>IF($D27=0, "", SUM($D$3:$D27))</f>
        <v/>
      </c>
      <c r="C27" s="19">
        <f t="shared" si="4"/>
        <v>1</v>
      </c>
      <c r="D27" s="19">
        <f t="shared" si="2"/>
        <v>0</v>
      </c>
      <c r="E27" s="19">
        <f t="shared" si="3"/>
        <v>0</v>
      </c>
      <c r="F27" s="25" t="s">
        <v>44</v>
      </c>
      <c r="G27" s="25"/>
      <c r="H27" s="26"/>
      <c r="I27" s="25"/>
    </row>
    <row r="28" spans="1:9" ht="60" customHeight="1" x14ac:dyDescent="0.3">
      <c r="A28" s="27">
        <v>4</v>
      </c>
      <c r="B28" s="23" t="str">
        <f>IF($D28=0, "", SUM($D$3:$D28))</f>
        <v/>
      </c>
      <c r="C28" s="19">
        <f>1-$D28-$E28</f>
        <v>1</v>
      </c>
      <c r="D28" s="19">
        <f t="shared" si="2"/>
        <v>0</v>
      </c>
      <c r="E28" s="19">
        <f t="shared" si="3"/>
        <v>0</v>
      </c>
      <c r="F28" s="25" t="s">
        <v>45</v>
      </c>
      <c r="G28" s="25"/>
      <c r="H28" s="26"/>
      <c r="I28" s="28"/>
    </row>
    <row r="29" spans="1:9" ht="60" customHeight="1" x14ac:dyDescent="0.3">
      <c r="A29" s="19" t="str">
        <f>IF($C29=0, "", SUM($C$3:$C29))</f>
        <v/>
      </c>
      <c r="B29" s="23">
        <f>IF($D29=0, "", SUM($D$3:$D29))</f>
        <v>1</v>
      </c>
      <c r="C29" s="19">
        <f t="shared" si="4"/>
        <v>0</v>
      </c>
      <c r="D29" s="19">
        <f t="shared" si="2"/>
        <v>1</v>
      </c>
      <c r="E29" s="19">
        <f t="shared" si="3"/>
        <v>0</v>
      </c>
      <c r="F29" s="25" t="s">
        <v>46</v>
      </c>
      <c r="G29" s="25"/>
      <c r="H29" s="26"/>
      <c r="I29" s="25"/>
    </row>
    <row r="30" spans="1:9" ht="60" customHeight="1" x14ac:dyDescent="0.3">
      <c r="A30" s="27" t="str">
        <f>IF($C30=0, "", SUM($C$3:$C30))</f>
        <v/>
      </c>
      <c r="B30" s="23" t="str">
        <f>IF($D30=0, "", SUM($D$3:$D30))</f>
        <v/>
      </c>
      <c r="C30" s="19">
        <f t="shared" si="4"/>
        <v>0</v>
      </c>
      <c r="D30" s="19">
        <f t="shared" si="2"/>
        <v>0</v>
      </c>
      <c r="E30" s="19">
        <f t="shared" si="3"/>
        <v>1</v>
      </c>
      <c r="F30" s="24" t="s">
        <v>31</v>
      </c>
      <c r="G30" s="25"/>
      <c r="H30" s="26"/>
      <c r="I30" s="28"/>
    </row>
    <row r="31" spans="1:9" ht="60" customHeight="1" x14ac:dyDescent="0.3">
      <c r="A31" s="27">
        <v>5</v>
      </c>
      <c r="B31" s="23" t="str">
        <f>IF($D31=0, "", SUM($D$3:$D31))</f>
        <v/>
      </c>
      <c r="C31" s="19">
        <f t="shared" si="4"/>
        <v>1</v>
      </c>
      <c r="D31" s="19">
        <f t="shared" si="2"/>
        <v>0</v>
      </c>
      <c r="E31" s="19">
        <f t="shared" si="3"/>
        <v>0</v>
      </c>
      <c r="F31" s="25" t="s">
        <v>32</v>
      </c>
      <c r="G31" s="25"/>
      <c r="H31" s="26"/>
      <c r="I31" s="28"/>
    </row>
    <row r="32" spans="1:9" ht="60" customHeight="1" x14ac:dyDescent="0.3">
      <c r="A32" s="27">
        <v>6</v>
      </c>
      <c r="B32" s="23" t="str">
        <f>IF($D32=0, "", SUM($D$3:$D32))</f>
        <v/>
      </c>
      <c r="C32" s="19">
        <f t="shared" si="4"/>
        <v>1</v>
      </c>
      <c r="D32" s="19">
        <f t="shared" si="2"/>
        <v>0</v>
      </c>
      <c r="E32" s="19">
        <f t="shared" si="3"/>
        <v>0</v>
      </c>
      <c r="F32" s="25" t="s">
        <v>33</v>
      </c>
      <c r="G32" s="25"/>
      <c r="H32" s="26"/>
      <c r="I32" s="28"/>
    </row>
    <row r="33" spans="1:9" ht="60" customHeight="1" x14ac:dyDescent="0.3">
      <c r="A33" s="27">
        <v>7</v>
      </c>
      <c r="B33" s="23" t="str">
        <f>IF($D33=0, "", SUM($D$3:$D33))</f>
        <v/>
      </c>
      <c r="C33" s="19">
        <f t="shared" si="4"/>
        <v>1</v>
      </c>
      <c r="D33" s="19">
        <f t="shared" si="2"/>
        <v>0</v>
      </c>
      <c r="E33" s="19">
        <f t="shared" si="3"/>
        <v>0</v>
      </c>
      <c r="F33" s="25" t="s">
        <v>44</v>
      </c>
      <c r="G33" s="25"/>
      <c r="H33" s="26"/>
      <c r="I33" s="28"/>
    </row>
    <row r="34" spans="1:9" ht="60" customHeight="1" x14ac:dyDescent="0.3">
      <c r="A34" s="27">
        <v>8</v>
      </c>
      <c r="B34" s="23" t="str">
        <f>IF($D34=0, "", SUM($D$3:$D34))</f>
        <v/>
      </c>
      <c r="C34" s="19">
        <f t="shared" si="4"/>
        <v>1</v>
      </c>
      <c r="D34" s="19">
        <f t="shared" si="2"/>
        <v>0</v>
      </c>
      <c r="E34" s="19">
        <f t="shared" si="3"/>
        <v>0</v>
      </c>
      <c r="F34" s="25" t="s">
        <v>47</v>
      </c>
      <c r="G34" s="25"/>
      <c r="H34" s="26"/>
      <c r="I34" s="28"/>
    </row>
    <row r="35" spans="1:9" ht="60" customHeight="1" x14ac:dyDescent="0.3">
      <c r="A35" s="27" t="str">
        <f>IF($C35=0, "", SUM($C$3:$C35))</f>
        <v/>
      </c>
      <c r="B35" s="23">
        <f>IF($D35=0, "", SUM($D$3:$D35))</f>
        <v>2</v>
      </c>
      <c r="C35" s="19">
        <f t="shared" si="4"/>
        <v>0</v>
      </c>
      <c r="D35" s="19">
        <f t="shared" si="2"/>
        <v>1</v>
      </c>
      <c r="E35" s="19">
        <f t="shared" si="3"/>
        <v>0</v>
      </c>
      <c r="F35" s="25" t="s">
        <v>48</v>
      </c>
      <c r="G35" s="25"/>
      <c r="H35" s="26"/>
      <c r="I35" s="28"/>
    </row>
    <row r="36" spans="1:9" ht="60" customHeight="1" x14ac:dyDescent="0.3">
      <c r="A36" s="19"/>
      <c r="B36" s="23" t="str">
        <f>IF($D36=0, "", SUM($D$3:$D36))</f>
        <v/>
      </c>
      <c r="C36" s="19"/>
      <c r="D36" s="19"/>
      <c r="E36" s="19"/>
      <c r="F36" s="29" t="s">
        <v>40</v>
      </c>
      <c r="G36" s="25"/>
      <c r="H36" s="19"/>
      <c r="I36" s="23"/>
    </row>
    <row r="38" spans="1:9" x14ac:dyDescent="0.3">
      <c r="A38" s="38" t="s">
        <v>51</v>
      </c>
      <c r="B38" s="30" t="s">
        <v>52</v>
      </c>
      <c r="C38" s="31"/>
      <c r="D38" s="31"/>
      <c r="E38" s="31"/>
      <c r="F38" s="32">
        <v>2</v>
      </c>
    </row>
    <row r="39" spans="1:9" x14ac:dyDescent="0.3">
      <c r="A39" s="38"/>
      <c r="B39" s="33" t="s">
        <v>53</v>
      </c>
      <c r="C39" s="33"/>
      <c r="D39" s="33"/>
      <c r="E39" s="33"/>
      <c r="F39" s="34">
        <v>2</v>
      </c>
    </row>
    <row r="40" spans="1:9" x14ac:dyDescent="0.3">
      <c r="A40" s="38"/>
      <c r="B40" s="35" t="s">
        <v>54</v>
      </c>
      <c r="C40" s="35"/>
      <c r="D40" s="35"/>
      <c r="E40" s="35"/>
      <c r="F40" s="36">
        <f>COUNTIF($I:$I, "Fail")</f>
        <v>0</v>
      </c>
    </row>
    <row r="43" spans="1:9" ht="18" x14ac:dyDescent="0.35">
      <c r="A43" s="37" t="s">
        <v>41</v>
      </c>
      <c r="B43" s="37"/>
      <c r="C43" s="37"/>
      <c r="D43" s="37"/>
      <c r="E43" s="37"/>
    </row>
    <row r="44" spans="1:9" x14ac:dyDescent="0.3">
      <c r="A44" s="17" t="s">
        <v>13</v>
      </c>
      <c r="B44" s="17" t="s">
        <v>14</v>
      </c>
      <c r="C44" s="17" t="s">
        <v>15</v>
      </c>
      <c r="D44" s="18" t="s">
        <v>16</v>
      </c>
      <c r="E44" s="18" t="s">
        <v>17</v>
      </c>
    </row>
    <row r="45" spans="1:9" ht="28.8" x14ac:dyDescent="0.3">
      <c r="A45" s="19">
        <f>IF($B45=0, "", SUM($B$3:$B45))</f>
        <v>43776</v>
      </c>
      <c r="B45" s="19">
        <f>1-$C45</f>
        <v>1</v>
      </c>
      <c r="C45" s="19">
        <f>COUNTIFS($D45:$D45, "*Note*", $D45:$D45, "*note*")</f>
        <v>0</v>
      </c>
      <c r="D45" s="20" t="s">
        <v>42</v>
      </c>
      <c r="E45" s="20"/>
    </row>
    <row r="46" spans="1:9" x14ac:dyDescent="0.3">
      <c r="A46" s="19">
        <f>IF($B46=0, "", SUM($B$3:$B46))</f>
        <v>43777</v>
      </c>
      <c r="B46" s="19">
        <f>1-$C46</f>
        <v>1</v>
      </c>
      <c r="C46" s="19">
        <f>COUNTIFS($D46:$D46, "*Note*", $D46:$D46, "*note*")</f>
        <v>0</v>
      </c>
      <c r="D46" s="20" t="s">
        <v>18</v>
      </c>
      <c r="E46" s="20"/>
    </row>
    <row r="47" spans="1:9" x14ac:dyDescent="0.3">
      <c r="A47" s="19">
        <f>IF($B47=0, "", SUM($B$3:$B47))</f>
        <v>43778</v>
      </c>
      <c r="B47" s="19">
        <f>1-$C47</f>
        <v>1</v>
      </c>
      <c r="C47" s="19">
        <f>COUNTIFS($D47:$D47, "*Note*", $D47:$D47, "*note*")</f>
        <v>0</v>
      </c>
      <c r="D47" s="20" t="s">
        <v>43</v>
      </c>
      <c r="E47" s="20"/>
    </row>
  </sheetData>
  <mergeCells count="8">
    <mergeCell ref="A43:E43"/>
    <mergeCell ref="A38:A40"/>
    <mergeCell ref="A1:D1"/>
    <mergeCell ref="B3:D3"/>
    <mergeCell ref="B5:D5"/>
    <mergeCell ref="B11:D12"/>
    <mergeCell ref="A14:E14"/>
    <mergeCell ref="A22:I22"/>
  </mergeCells>
  <conditionalFormatting sqref="D14:D19 D43:D47">
    <cfRule type="expression" dxfId="52" priority="22">
      <formula>COUNTIF($C14:$C14,"&gt;0")</formula>
    </cfRule>
  </conditionalFormatting>
  <conditionalFormatting sqref="F23:F35">
    <cfRule type="expression" dxfId="51" priority="16">
      <formula>COUNTIF($E23:$E23,"&gt;0")</formula>
    </cfRule>
  </conditionalFormatting>
  <conditionalFormatting sqref="A22 B23:H35">
    <cfRule type="expression" dxfId="50" priority="18">
      <formula>AND(COUNT($B22) = 0, (OR($H22 = "Pass", $H22 = "Fail")))</formula>
    </cfRule>
    <cfRule type="expression" dxfId="49" priority="19">
      <formula>AND(COUNT($B22) &gt; 0, $H22 = "Fail")</formula>
    </cfRule>
    <cfRule type="expression" dxfId="48" priority="20">
      <formula>AND(COUNT($B22) &gt; 0, $H22 = "Pass")</formula>
    </cfRule>
    <cfRule type="expression" dxfId="47" priority="21">
      <formula>COUNT($B22)</formula>
    </cfRule>
  </conditionalFormatting>
  <conditionalFormatting sqref="B36:E36 G36">
    <cfRule type="expression" dxfId="46" priority="12">
      <formula>AND(COUNT($B36) = 0, (OR($I36 = "Pass", $I36 = "Fail")))</formula>
    </cfRule>
    <cfRule type="expression" dxfId="45" priority="13">
      <formula>AND(COUNT($B36) &gt; 0, $I36 = "Fail")</formula>
    </cfRule>
    <cfRule type="expression" dxfId="44" priority="14">
      <formula>AND(COUNT($B36) &gt; 0, $I36 = "Pass")</formula>
    </cfRule>
    <cfRule type="expression" dxfId="43" priority="15">
      <formula>COUNT($B36)</formula>
    </cfRule>
  </conditionalFormatting>
  <conditionalFormatting sqref="G36">
    <cfRule type="expression" dxfId="42" priority="11">
      <formula>COUNTIF($E36:$E36,"&gt;0")</formula>
    </cfRule>
  </conditionalFormatting>
  <conditionalFormatting sqref="F36">
    <cfRule type="expression" dxfId="41" priority="6">
      <formula>COUNTIF($E36:$E36,"&gt;0")</formula>
    </cfRule>
  </conditionalFormatting>
  <conditionalFormatting sqref="F36">
    <cfRule type="expression" dxfId="40" priority="7">
      <formula>AND(COUNT($B36) = 0, (OR($H36 = "Pass", $H36 = "Fail")))</formula>
    </cfRule>
    <cfRule type="expression" dxfId="39" priority="8">
      <formula>AND(COUNT($B36) &gt; 0, $H36 = "Fail")</formula>
    </cfRule>
    <cfRule type="expression" dxfId="38" priority="9">
      <formula>AND(COUNT($B36) &gt; 0, $H36 = "Pass")</formula>
    </cfRule>
    <cfRule type="expression" dxfId="37" priority="10">
      <formula>COUNT($B36)</formula>
    </cfRule>
  </conditionalFormatting>
  <conditionalFormatting sqref="I36">
    <cfRule type="expression" dxfId="36" priority="2">
      <formula>AND(COUNT($B36) = 0, (OR($I36 = "Pass", $I36 = "Fail")))</formula>
    </cfRule>
    <cfRule type="expression" dxfId="35" priority="3">
      <formula>AND(COUNT($B36) &gt; 0, $I36 = "Fail")</formula>
    </cfRule>
    <cfRule type="expression" dxfId="34" priority="4">
      <formula>AND(COUNT($B36) &gt; 0, $I36 = "Pass")</formula>
    </cfRule>
    <cfRule type="expression" dxfId="33" priority="5">
      <formula>COUNT($B36)</formula>
    </cfRule>
  </conditionalFormatting>
  <dataValidations disablePrompts="1" count="1">
    <dataValidation type="list" allowBlank="1" showInputMessage="1" showErrorMessage="1" sqref="H24:H35" xr:uid="{70CD78B9-E81F-4318-B6C1-C19DF861D015}">
      <formula1>"Pass, Fail"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White Box - TP_01</vt:lpstr>
      <vt:lpstr>White Box - TP_02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Chavez, Jose (GE Aviation)</dc:creator>
  <cp:lastModifiedBy>Chavez, Jose (GE Aviation)</cp:lastModifiedBy>
  <dcterms:created xsi:type="dcterms:W3CDTF">2019-10-31T19:29:18Z</dcterms:created>
  <dcterms:modified xsi:type="dcterms:W3CDTF">2019-10-31T20:34:18Z</dcterms:modified>
</cp:coreProperties>
</file>