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ate1904="1"/>
  <mc:AlternateContent xmlns:mc="http://schemas.openxmlformats.org/markup-compatibility/2006">
    <mc:Choice Requires="x15">
      <x15ac:absPath xmlns:x15ac="http://schemas.microsoft.com/office/spreadsheetml/2010/11/ac" url="C:\MIMS\Info 247 InfoViz\Assignment Group C\"/>
    </mc:Choice>
  </mc:AlternateContent>
  <bookViews>
    <workbookView xWindow="0" yWindow="0" windowWidth="23040" windowHeight="9072"/>
  </bookViews>
  <sheets>
    <sheet name="Analysis 1" sheetId="3" r:id="rId1"/>
    <sheet name="Analysis 2" sheetId="4" r:id="rId2"/>
    <sheet name="Pivot" sheetId="2" r:id="rId3"/>
    <sheet name="Data" sheetId="1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I65" i="3" l="1"/>
  <c r="H65" i="3"/>
  <c r="G65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G57" i="3"/>
  <c r="G58" i="3"/>
  <c r="G59" i="3"/>
  <c r="G60" i="3"/>
  <c r="G61" i="3"/>
  <c r="G62" i="3"/>
  <c r="G63" i="3"/>
  <c r="G64" i="3"/>
  <c r="I57" i="3"/>
  <c r="I58" i="3"/>
  <c r="I59" i="3"/>
  <c r="I60" i="3"/>
  <c r="I61" i="3"/>
  <c r="I62" i="3"/>
  <c r="I63" i="3"/>
  <c r="I64" i="3"/>
  <c r="H57" i="3"/>
  <c r="H58" i="3"/>
  <c r="H59" i="3"/>
  <c r="H60" i="3"/>
  <c r="H61" i="3"/>
  <c r="H62" i="3"/>
  <c r="H63" i="3"/>
  <c r="H64" i="3"/>
</calcChain>
</file>

<file path=xl/sharedStrings.xml><?xml version="1.0" encoding="utf-8"?>
<sst xmlns="http://schemas.openxmlformats.org/spreadsheetml/2006/main" count="123" uniqueCount="42">
  <si>
    <t>ProductType</t>
  </si>
  <si>
    <t>NumSold</t>
  </si>
  <si>
    <t>Year</t>
  </si>
  <si>
    <t>AvgDaysToShip</t>
  </si>
  <si>
    <t>%ReturnedOnAverage</t>
  </si>
  <si>
    <t>Smartwatch</t>
  </si>
  <si>
    <t>BluetoothHeadset</t>
  </si>
  <si>
    <t>Wristband</t>
  </si>
  <si>
    <t>SportsWatch</t>
  </si>
  <si>
    <t>ChestStrap</t>
  </si>
  <si>
    <t>Other</t>
  </si>
  <si>
    <t>SmartGlasses</t>
  </si>
  <si>
    <t>BodyCamera</t>
  </si>
  <si>
    <t>HeadMountedDisplay</t>
  </si>
  <si>
    <t>SmartWatch</t>
  </si>
  <si>
    <t>Row Labels</t>
  </si>
  <si>
    <t>Grand Total</t>
  </si>
  <si>
    <t>Column Labels</t>
  </si>
  <si>
    <t>Product</t>
  </si>
  <si>
    <t>2013</t>
  </si>
  <si>
    <t>2014</t>
  </si>
  <si>
    <t>2015</t>
  </si>
  <si>
    <t>2016</t>
  </si>
  <si>
    <t>Avg. days to ship</t>
  </si>
  <si>
    <t>Sum of %ReturnedOnAverage</t>
  </si>
  <si>
    <t>% returned</t>
  </si>
  <si>
    <t>Min</t>
  </si>
  <si>
    <t>Med</t>
  </si>
  <si>
    <t>Max</t>
  </si>
  <si>
    <t>BT Headset</t>
  </si>
  <si>
    <t>Body Cam</t>
  </si>
  <si>
    <t>Chest Strap</t>
  </si>
  <si>
    <t>HMD</t>
  </si>
  <si>
    <t>Smart Glasses</t>
  </si>
  <si>
    <t>Smart Watch</t>
  </si>
  <si>
    <t>Sports Watch</t>
  </si>
  <si>
    <t># returned</t>
  </si>
  <si>
    <t xml:space="preserve"> </t>
  </si>
  <si>
    <t>Y</t>
  </si>
  <si>
    <t>Number of Products Sold</t>
  </si>
  <si>
    <t>Percent Returned</t>
  </si>
  <si>
    <t>Smart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</si>
</sst>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indexed="8"/>
      <name val="Verdana"/>
      <family val="2"/>
    </font>
    <font>
      <sz val="10"/>
      <color indexed="8"/>
      <name val="Helvetica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i/>
      <sz val="10"/>
      <color indexed="8"/>
      <name val="Verdana"/>
      <family val="2"/>
    </font>
    <font>
      <b/>
      <i/>
      <sz val="10"/>
      <color indexed="8"/>
      <name val="Verdana"/>
      <family val="2"/>
    </font>
    <font>
      <i/>
      <sz val="10"/>
      <color indexed="8"/>
      <name val="Helvetica"/>
      <scheme val="major"/>
    </font>
    <font>
      <sz val="10"/>
      <color indexed="8"/>
      <name val="Helvetica"/>
      <scheme val="major"/>
    </font>
    <font>
      <sz val="10"/>
      <color theme="0" tint="-0.499984740745262"/>
      <name val="Helvetica"/>
      <scheme val="major"/>
    </font>
    <font>
      <sz val="10"/>
      <color theme="0" tint="-0.34998626667073579"/>
      <name val="Helvetica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indexed="8"/>
      </right>
      <top style="thin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thin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 wrapText="1"/>
    </xf>
    <xf numFmtId="0" fontId="3" fillId="4" borderId="5" xfId="0" applyNumberFormat="1" applyFont="1" applyFill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0" borderId="5" xfId="0" applyNumberFormat="1" applyFont="1" applyBorder="1" applyAlignment="1">
      <alignment vertical="center" wrapText="1"/>
    </xf>
    <xf numFmtId="0" fontId="3" fillId="4" borderId="6" xfId="0" applyNumberFormat="1" applyFont="1" applyFill="1" applyBorder="1" applyAlignment="1">
      <alignment vertical="center" wrapText="1"/>
    </xf>
    <xf numFmtId="0" fontId="3" fillId="4" borderId="7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8" xfId="0" pivotButton="1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8" xfId="0" applyFont="1" applyBorder="1" applyAlignment="1">
      <alignment horizontal="left" vertical="top"/>
    </xf>
    <xf numFmtId="0" fontId="0" fillId="0" borderId="12" xfId="0" applyNumberFormat="1" applyFont="1" applyBorder="1" applyAlignment="1">
      <alignment vertical="top"/>
    </xf>
    <xf numFmtId="0" fontId="0" fillId="0" borderId="11" xfId="0" applyFont="1" applyBorder="1" applyAlignment="1">
      <alignment horizontal="left" vertical="top"/>
    </xf>
    <xf numFmtId="0" fontId="0" fillId="0" borderId="14" xfId="0" applyNumberFormat="1" applyFont="1" applyBorder="1" applyAlignment="1">
      <alignment vertical="top"/>
    </xf>
    <xf numFmtId="0" fontId="0" fillId="0" borderId="15" xfId="0" applyFont="1" applyBorder="1" applyAlignment="1">
      <alignment horizontal="left" vertical="top"/>
    </xf>
    <xf numFmtId="0" fontId="0" fillId="0" borderId="13" xfId="0" applyNumberFormat="1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10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8" xfId="0" applyNumberFormat="1" applyFont="1" applyBorder="1" applyAlignment="1">
      <alignment vertical="top"/>
    </xf>
    <xf numFmtId="0" fontId="0" fillId="0" borderId="16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17" xfId="0" applyNumberFormat="1" applyFont="1" applyBorder="1" applyAlignment="1">
      <alignment vertical="top"/>
    </xf>
    <xf numFmtId="0" fontId="0" fillId="0" borderId="15" xfId="0" applyNumberFormat="1" applyFont="1" applyBorder="1" applyAlignment="1">
      <alignment vertical="top"/>
    </xf>
    <xf numFmtId="0" fontId="0" fillId="0" borderId="18" xfId="0" applyNumberFormat="1" applyFont="1" applyBorder="1" applyAlignment="1">
      <alignment vertical="top"/>
    </xf>
    <xf numFmtId="0" fontId="0" fillId="0" borderId="21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center"/>
    </xf>
    <xf numFmtId="0" fontId="7" fillId="0" borderId="29" xfId="0" applyFont="1" applyBorder="1" applyAlignment="1">
      <alignment horizontal="center" vertical="center"/>
    </xf>
    <xf numFmtId="9" fontId="9" fillId="0" borderId="30" xfId="0" applyNumberFormat="1" applyFont="1" applyBorder="1" applyAlignment="1">
      <alignment horizontal="center" vertical="center"/>
    </xf>
    <xf numFmtId="9" fontId="9" fillId="0" borderId="31" xfId="0" applyNumberFormat="1" applyFont="1" applyBorder="1" applyAlignment="1">
      <alignment horizontal="center" vertical="center"/>
    </xf>
    <xf numFmtId="0" fontId="0" fillId="0" borderId="31" xfId="0" applyFont="1" applyBorder="1" applyAlignment="1">
      <alignment vertical="top" wrapText="1"/>
    </xf>
    <xf numFmtId="3" fontId="7" fillId="0" borderId="3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7" fillId="0" borderId="3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19" xfId="0" applyFont="1" applyBorder="1" applyAlignment="1">
      <alignment vertical="top"/>
    </xf>
    <xf numFmtId="0" fontId="0" fillId="0" borderId="25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5" borderId="0" xfId="0" applyFont="1" applyFill="1" applyAlignment="1">
      <alignment vertical="top" wrapText="1"/>
    </xf>
    <xf numFmtId="0" fontId="0" fillId="5" borderId="24" xfId="0" applyFont="1" applyFill="1" applyBorder="1" applyAlignment="1">
      <alignment vertical="top" wrapText="1"/>
    </xf>
    <xf numFmtId="0" fontId="0" fillId="5" borderId="21" xfId="0" applyFont="1" applyFill="1" applyBorder="1" applyAlignment="1">
      <alignment vertical="top" wrapText="1"/>
    </xf>
    <xf numFmtId="0" fontId="0" fillId="5" borderId="34" xfId="0" applyFont="1" applyFill="1" applyBorder="1" applyAlignment="1">
      <alignment vertical="top" wrapText="1"/>
    </xf>
    <xf numFmtId="0" fontId="0" fillId="0" borderId="33" xfId="0" applyFont="1" applyBorder="1" applyAlignment="1">
      <alignment vertical="top" wrapText="1"/>
    </xf>
    <xf numFmtId="0" fontId="0" fillId="0" borderId="32" xfId="0" applyFont="1" applyBorder="1" applyAlignment="1">
      <alignment vertical="top" wrapText="1"/>
    </xf>
    <xf numFmtId="0" fontId="0" fillId="5" borderId="22" xfId="0" applyFont="1" applyFill="1" applyBorder="1" applyAlignment="1">
      <alignment vertical="top" wrapText="1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0" fillId="5" borderId="0" xfId="0" applyFont="1" applyFill="1" applyBorder="1" applyAlignment="1">
      <alignment vertical="top" wrapText="1"/>
    </xf>
    <xf numFmtId="9" fontId="0" fillId="0" borderId="0" xfId="0" applyNumberFormat="1" applyFont="1" applyAlignment="1">
      <alignment vertical="top" wrapText="1"/>
    </xf>
    <xf numFmtId="0" fontId="6" fillId="0" borderId="28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</cellXfs>
  <cellStyles count="1">
    <cellStyle name="Normal" xfId="0" builtinId="0" customBuiltin="1"/>
  </cellStyles>
  <dxfs count="22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alignment horizontal="general" vertical="top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3" formatCode="#,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3" formatCode="#,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3" formatCode="#,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3" formatCode="#,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alignment horizontal="general" vertical="top" textRotation="0" wrapText="0" indent="0" justifyLastLine="0" shrinkToFit="0" readingOrder="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3F3F3F"/>
      <rgbColor rgb="FF7F7F7F"/>
      <rgbColor rgb="FFECECE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B4DE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1">
                <a:solidFill>
                  <a:schemeClr val="tx1">
                    <a:lumMod val="50000"/>
                    <a:lumOff val="50000"/>
                  </a:schemeClr>
                </a:solidFill>
              </a:rPr>
              <a:t>No. of Products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1'!$B$3</c:f>
              <c:strCache>
                <c:ptCount val="1"/>
                <c:pt idx="0">
                  <c:v>Product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38100" dist="25400" dir="5400000" rotWithShape="0">
                  <a:srgbClr val="000000">
                    <a:alpha val="50000"/>
                  </a:srgbClr>
                </a:outerShdw>
              </a:effectLst>
            </c:spPr>
          </c:marker>
          <c:xVal>
            <c:strRef>
              <c:f>'Analysis 1'!$C$3:$F$3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xVal>
          <c:yVal>
            <c:numRef>
              <c:f>'Analysis 1'!$C$3:$F$3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B-4E03-86EE-41F22FD4481A}"/>
            </c:ext>
          </c:extLst>
        </c:ser>
        <c:ser>
          <c:idx val="1"/>
          <c:order val="1"/>
          <c:tx>
            <c:strRef>
              <c:f>'Analysis 1'!$B$4</c:f>
              <c:strCache>
                <c:ptCount val="1"/>
                <c:pt idx="0">
                  <c:v>Smart watch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38100" dist="25400" dir="5400000" rotWithShape="0">
                  <a:srgbClr val="000000">
                    <a:alpha val="50000"/>
                  </a:srgbClr>
                </a:outerShdw>
              </a:effectLst>
            </c:spPr>
          </c:marker>
          <c:xVal>
            <c:strRef>
              <c:f>'Analysis 1'!$C$3:$F$3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xVal>
          <c:yVal>
            <c:numRef>
              <c:f>'Analysis 1'!$C$4:$F$4</c:f>
              <c:numCache>
                <c:formatCode>#,##0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6500</c:v>
                </c:pt>
                <c:pt idx="3">
                  <c:v>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B-4E03-86EE-41F22FD4481A}"/>
            </c:ext>
          </c:extLst>
        </c:ser>
        <c:ser>
          <c:idx val="2"/>
          <c:order val="2"/>
          <c:tx>
            <c:strRef>
              <c:f>'Analysis 1'!$B$5</c:f>
              <c:strCache>
                <c:ptCount val="1"/>
                <c:pt idx="0">
                  <c:v>BT Headset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38100" dist="25400" dir="5400000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38100" dist="25400" dir="5400000" rotWithShape="0">
                  <a:srgbClr val="000000">
                    <a:alpha val="50000"/>
                  </a:srgbClr>
                </a:outerShdw>
              </a:effectLst>
            </c:spPr>
          </c:marker>
          <c:xVal>
            <c:strRef>
              <c:f>'Analysis 1'!$C$3:$F$3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xVal>
          <c:yVal>
            <c:numRef>
              <c:f>'Analysis 1'!$C$5:$F$5</c:f>
              <c:numCache>
                <c:formatCode>#,##0</c:formatCode>
                <c:ptCount val="4"/>
                <c:pt idx="0">
                  <c:v>500</c:v>
                </c:pt>
                <c:pt idx="1">
                  <c:v>2400</c:v>
                </c:pt>
                <c:pt idx="2">
                  <c:v>4000</c:v>
                </c:pt>
                <c:pt idx="3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B-4E03-86EE-41F22FD4481A}"/>
            </c:ext>
          </c:extLst>
        </c:ser>
        <c:ser>
          <c:idx val="3"/>
          <c:order val="3"/>
          <c:tx>
            <c:strRef>
              <c:f>'Analysis 1'!$B$6</c:f>
              <c:strCache>
                <c:ptCount val="1"/>
                <c:pt idx="0">
                  <c:v>Wristband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38100" dist="25400" dir="5400000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38100" dist="25400" dir="5400000" rotWithShape="0">
                  <a:srgbClr val="000000">
                    <a:alpha val="50000"/>
                  </a:srgbClr>
                </a:outerShdw>
              </a:effectLst>
            </c:spPr>
          </c:marker>
          <c:xVal>
            <c:strRef>
              <c:f>'Analysis 1'!$C$3:$F$3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xVal>
          <c:yVal>
            <c:numRef>
              <c:f>'Analysis 1'!$C$6:$F$6</c:f>
              <c:numCache>
                <c:formatCode>#,##0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3200</c:v>
                </c:pt>
                <c:pt idx="3">
                  <c:v>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B-4E03-86EE-41F22FD4481A}"/>
            </c:ext>
          </c:extLst>
        </c:ser>
        <c:ser>
          <c:idx val="4"/>
          <c:order val="4"/>
          <c:tx>
            <c:strRef>
              <c:f>'Analysis 1'!$B$7</c:f>
              <c:strCache>
                <c:ptCount val="1"/>
                <c:pt idx="0">
                  <c:v>Sports Watch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38100" dist="25400" dir="5400000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38100" dist="25400" dir="5400000" rotWithShape="0">
                  <a:srgbClr val="000000">
                    <a:alpha val="50000"/>
                  </a:srgbClr>
                </a:outerShdw>
              </a:effectLst>
            </c:spPr>
          </c:marker>
          <c:xVal>
            <c:strRef>
              <c:f>'Analysis 1'!$C$3:$F$3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xVal>
          <c:yVal>
            <c:numRef>
              <c:f>'Analysis 1'!$C$7:$F$7</c:f>
              <c:numCache>
                <c:formatCode>#,##0</c:formatCode>
                <c:ptCount val="4"/>
                <c:pt idx="0">
                  <c:v>100</c:v>
                </c:pt>
                <c:pt idx="1">
                  <c:v>400</c:v>
                </c:pt>
                <c:pt idx="2">
                  <c:v>1000</c:v>
                </c:pt>
                <c:pt idx="3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62B-4E03-86EE-41F22FD4481A}"/>
            </c:ext>
          </c:extLst>
        </c:ser>
        <c:ser>
          <c:idx val="5"/>
          <c:order val="5"/>
          <c:tx>
            <c:strRef>
              <c:f>'Analysis 1'!$B$8</c:f>
              <c:strCache>
                <c:ptCount val="1"/>
                <c:pt idx="0">
                  <c:v>Other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38100" dist="25400" dir="5400000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38100" dist="25400" dir="5400000" rotWithShape="0">
                  <a:srgbClr val="000000">
                    <a:alpha val="50000"/>
                  </a:srgbClr>
                </a:outerShdw>
              </a:effectLst>
            </c:spPr>
          </c:marker>
          <c:xVal>
            <c:strRef>
              <c:f>'Analysis 1'!$C$3:$F$3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xVal>
          <c:yVal>
            <c:numRef>
              <c:f>'Analysis 1'!$C$8:$F$8</c:f>
              <c:numCache>
                <c:formatCode>#,##0</c:formatCode>
                <c:ptCount val="4"/>
                <c:pt idx="0">
                  <c:v>100</c:v>
                </c:pt>
                <c:pt idx="1">
                  <c:v>950</c:v>
                </c:pt>
                <c:pt idx="2">
                  <c:v>900</c:v>
                </c:pt>
                <c:pt idx="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2B-4E03-86EE-41F22FD4481A}"/>
            </c:ext>
          </c:extLst>
        </c:ser>
        <c:ser>
          <c:idx val="6"/>
          <c:order val="6"/>
          <c:tx>
            <c:strRef>
              <c:f>'Analysis 1'!$B$9</c:f>
              <c:strCache>
                <c:ptCount val="1"/>
                <c:pt idx="0">
                  <c:v>Body Cam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38100" dist="25400" dir="5400000" rotWithShape="0">
                  <a:srgbClr val="000000">
                    <a:alpha val="50000"/>
                  </a:srgbClr>
                </a:outerShdw>
              </a:effectLst>
            </c:spPr>
          </c:marker>
          <c:xVal>
            <c:strRef>
              <c:f>'Analysis 1'!$C$3:$F$3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xVal>
          <c:yVal>
            <c:numRef>
              <c:f>'Analysis 1'!$C$9:$F$9</c:f>
              <c:numCache>
                <c:formatCode>#,##0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300</c:v>
                </c:pt>
                <c:pt idx="3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2B-4E03-86EE-41F22FD4481A}"/>
            </c:ext>
          </c:extLst>
        </c:ser>
        <c:ser>
          <c:idx val="7"/>
          <c:order val="7"/>
          <c:tx>
            <c:strRef>
              <c:f>'Analysis 1'!$B$10</c:f>
              <c:strCache>
                <c:ptCount val="1"/>
                <c:pt idx="0">
                  <c:v>HMD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38100" dist="25400" dir="5400000" rotWithShape="0">
                  <a:srgbClr val="000000">
                    <a:alpha val="50000"/>
                  </a:srgbClr>
                </a:outerShdw>
              </a:effectLst>
            </c:spPr>
          </c:marker>
          <c:xVal>
            <c:strRef>
              <c:f>'Analysis 1'!$C$3:$F$3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xVal>
          <c:yVal>
            <c:numRef>
              <c:f>'Analysis 1'!$C$10:$F$10</c:f>
              <c:numCache>
                <c:formatCode>#,##0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2B-4E03-86EE-41F22FD4481A}"/>
            </c:ext>
          </c:extLst>
        </c:ser>
        <c:ser>
          <c:idx val="8"/>
          <c:order val="8"/>
          <c:tx>
            <c:strRef>
              <c:f>'Analysis 1'!$B$11</c:f>
              <c:strCache>
                <c:ptCount val="1"/>
                <c:pt idx="0">
                  <c:v>ChestStrap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38100" dist="25400" dir="5400000" rotWithShape="0">
                  <a:srgbClr val="000000">
                    <a:alpha val="50000"/>
                  </a:srgbClr>
                </a:outerShdw>
              </a:effectLst>
            </c:spPr>
          </c:marker>
          <c:xVal>
            <c:strRef>
              <c:f>'Analysis 1'!$C$3:$F$3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xVal>
          <c:yVal>
            <c:numRef>
              <c:f>'Analysis 1'!$C$11:$F$11</c:f>
              <c:numCache>
                <c:formatCode>#,##0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50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2B-4E03-86EE-41F22FD4481A}"/>
            </c:ext>
          </c:extLst>
        </c:ser>
        <c:ser>
          <c:idx val="9"/>
          <c:order val="9"/>
          <c:tx>
            <c:strRef>
              <c:f>'Analysis 1'!$B$12</c:f>
              <c:strCache>
                <c:ptCount val="1"/>
                <c:pt idx="0">
                  <c:v>Smart Glasses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38100" dist="25400" dir="5400000" rotWithShape="0">
                  <a:srgbClr val="000000">
                    <a:alpha val="50000"/>
                  </a:srgbClr>
                </a:outerShdw>
              </a:effectLst>
            </c:spPr>
          </c:marker>
          <c:xVal>
            <c:strRef>
              <c:f>'Analysis 1'!$C$3:$F$3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xVal>
          <c:yVal>
            <c:numRef>
              <c:f>'Analysis 1'!$C$12:$F$12</c:f>
              <c:numCache>
                <c:formatCode>#,##0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62B-4E03-86EE-41F22FD4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6584"/>
        <c:axId val="85155928"/>
      </c:scatterChart>
      <c:valAx>
        <c:axId val="8515658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5928"/>
        <c:crosses val="autoZero"/>
        <c:crossBetween val="midCat"/>
        <c:majorUnit val="1"/>
      </c:valAx>
      <c:valAx>
        <c:axId val="851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Average days to 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62050089018592958"/>
          <c:y val="0.12778840025493945"/>
          <c:w val="0.20048072938251141"/>
          <c:h val="0.814913957934990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1'!$C$37</c:f>
              <c:strCache>
                <c:ptCount val="1"/>
                <c:pt idx="0">
                  <c:v>Avg. days to ship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38100" dist="25400" dir="5400000" rotWithShape="0">
                <a:srgbClr val="000000">
                  <a:alpha val="50000"/>
                </a:srgbClr>
              </a:outerShdw>
            </a:effectLst>
          </c:spPr>
          <c:invertIfNegative val="0"/>
          <c:cat>
            <c:strRef>
              <c:f>'Analysis 1'!$B$38:$B$46</c:f>
              <c:strCache>
                <c:ptCount val="9"/>
                <c:pt idx="0">
                  <c:v>Body Cam</c:v>
                </c:pt>
                <c:pt idx="1">
                  <c:v>Wristband</c:v>
                </c:pt>
                <c:pt idx="2">
                  <c:v>BT Headset</c:v>
                </c:pt>
                <c:pt idx="3">
                  <c:v>Other</c:v>
                </c:pt>
                <c:pt idx="4">
                  <c:v>Chest Strap</c:v>
                </c:pt>
                <c:pt idx="5">
                  <c:v>HMD</c:v>
                </c:pt>
                <c:pt idx="6">
                  <c:v>Sports Watch</c:v>
                </c:pt>
                <c:pt idx="7">
                  <c:v>Smart Glasses</c:v>
                </c:pt>
                <c:pt idx="8">
                  <c:v>Smart Watch</c:v>
                </c:pt>
              </c:strCache>
            </c:strRef>
          </c:cat>
          <c:val>
            <c:numRef>
              <c:f>'Analysis 1'!$C$38:$C$46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C-4E3F-9558-B323E5BE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4719808"/>
        <c:axId val="524724400"/>
      </c:barChart>
      <c:catAx>
        <c:axId val="52471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4400"/>
        <c:crosses val="autoZero"/>
        <c:auto val="1"/>
        <c:lblAlgn val="ctr"/>
        <c:lblOffset val="100"/>
        <c:noMultiLvlLbl val="0"/>
      </c:catAx>
      <c:valAx>
        <c:axId val="5247244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>
                <a:solidFill>
                  <a:schemeClr val="tx1">
                    <a:lumMod val="50000"/>
                    <a:lumOff val="50000"/>
                  </a:schemeClr>
                </a:solidFill>
              </a:rPr>
              <a:t>Percent</a:t>
            </a:r>
            <a:r>
              <a:rPr lang="en-US" sz="1200" i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returned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'Analysis 1'!$G$56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'Analysis 1'!$B$57:$B$65</c:f>
              <c:strCache>
                <c:ptCount val="9"/>
                <c:pt idx="0">
                  <c:v>BT Headset</c:v>
                </c:pt>
                <c:pt idx="1">
                  <c:v>Body Cam</c:v>
                </c:pt>
                <c:pt idx="2">
                  <c:v>Chest Strap</c:v>
                </c:pt>
                <c:pt idx="3">
                  <c:v>HMD</c:v>
                </c:pt>
                <c:pt idx="4">
                  <c:v>Smart Glasses</c:v>
                </c:pt>
                <c:pt idx="5">
                  <c:v>Smart Watch</c:v>
                </c:pt>
                <c:pt idx="6">
                  <c:v>Sports Watch</c:v>
                </c:pt>
                <c:pt idx="7">
                  <c:v>Wristband</c:v>
                </c:pt>
                <c:pt idx="8">
                  <c:v>Other</c:v>
                </c:pt>
              </c:strCache>
            </c:strRef>
          </c:cat>
          <c:val>
            <c:numRef>
              <c:f>'Analysis 1'!$G$57:$G$65</c:f>
              <c:numCache>
                <c:formatCode>General</c:formatCode>
                <c:ptCount val="9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10</c:v>
                </c:pt>
                <c:pt idx="5">
                  <c:v>35</c:v>
                </c:pt>
                <c:pt idx="6">
                  <c:v>30</c:v>
                </c:pt>
                <c:pt idx="7">
                  <c:v>20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9-4DA5-912E-0EFEFEBAA0EF}"/>
            </c:ext>
          </c:extLst>
        </c:ser>
        <c:ser>
          <c:idx val="1"/>
          <c:order val="1"/>
          <c:tx>
            <c:strRef>
              <c:f>'Analysis 1'!$H$56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'Analysis 1'!$B$57:$B$65</c:f>
              <c:strCache>
                <c:ptCount val="9"/>
                <c:pt idx="0">
                  <c:v>BT Headset</c:v>
                </c:pt>
                <c:pt idx="1">
                  <c:v>Body Cam</c:v>
                </c:pt>
                <c:pt idx="2">
                  <c:v>Chest Strap</c:v>
                </c:pt>
                <c:pt idx="3">
                  <c:v>HMD</c:v>
                </c:pt>
                <c:pt idx="4">
                  <c:v>Smart Glasses</c:v>
                </c:pt>
                <c:pt idx="5">
                  <c:v>Smart Watch</c:v>
                </c:pt>
                <c:pt idx="6">
                  <c:v>Sports Watch</c:v>
                </c:pt>
                <c:pt idx="7">
                  <c:v>Wristband</c:v>
                </c:pt>
                <c:pt idx="8">
                  <c:v>Other</c:v>
                </c:pt>
              </c:strCache>
            </c:strRef>
          </c:cat>
          <c:val>
            <c:numRef>
              <c:f>'Analysis 1'!$H$57:$H$65</c:f>
              <c:numCache>
                <c:formatCode>General</c:formatCode>
                <c:ptCount val="9"/>
                <c:pt idx="0">
                  <c:v>2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9-4DA5-912E-0EFEFEBAA0EF}"/>
            </c:ext>
          </c:extLst>
        </c:ser>
        <c:ser>
          <c:idx val="2"/>
          <c:order val="2"/>
          <c:tx>
            <c:strRef>
              <c:f>'Analysis 1'!$I$56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ash"/>
            <c:size val="7"/>
            <c:spPr>
              <a:noFill/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'Analysis 1'!$B$57:$B$65</c:f>
              <c:strCache>
                <c:ptCount val="9"/>
                <c:pt idx="0">
                  <c:v>BT Headset</c:v>
                </c:pt>
                <c:pt idx="1">
                  <c:v>Body Cam</c:v>
                </c:pt>
                <c:pt idx="2">
                  <c:v>Chest Strap</c:v>
                </c:pt>
                <c:pt idx="3">
                  <c:v>HMD</c:v>
                </c:pt>
                <c:pt idx="4">
                  <c:v>Smart Glasses</c:v>
                </c:pt>
                <c:pt idx="5">
                  <c:v>Smart Watch</c:v>
                </c:pt>
                <c:pt idx="6">
                  <c:v>Sports Watch</c:v>
                </c:pt>
                <c:pt idx="7">
                  <c:v>Wristband</c:v>
                </c:pt>
                <c:pt idx="8">
                  <c:v>Other</c:v>
                </c:pt>
              </c:strCache>
            </c:strRef>
          </c:cat>
          <c:val>
            <c:numRef>
              <c:f>'Analysis 1'!$I$57:$I$65</c:f>
              <c:numCache>
                <c:formatCode>General</c:formatCode>
                <c:ptCount val="9"/>
                <c:pt idx="0">
                  <c:v>6</c:v>
                </c:pt>
                <c:pt idx="1">
                  <c:v>17.5</c:v>
                </c:pt>
                <c:pt idx="2">
                  <c:v>10</c:v>
                </c:pt>
                <c:pt idx="3">
                  <c:v>22.5</c:v>
                </c:pt>
                <c:pt idx="4">
                  <c:v>7.5</c:v>
                </c:pt>
                <c:pt idx="5">
                  <c:v>15</c:v>
                </c:pt>
                <c:pt idx="6">
                  <c:v>17.5</c:v>
                </c:pt>
                <c:pt idx="7">
                  <c:v>7.5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9-4DA5-912E-0EFEFEBA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  <a:headEnd type="diamond"/>
              <a:tailEnd type="diamond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hiLowLines>
        <c:axId val="526852152"/>
        <c:axId val="526852808"/>
      </c:stockChart>
      <c:catAx>
        <c:axId val="52685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52808"/>
        <c:crosses val="autoZero"/>
        <c:auto val="1"/>
        <c:lblAlgn val="ctr"/>
        <c:lblOffset val="100"/>
        <c:noMultiLvlLbl val="0"/>
      </c:catAx>
      <c:valAx>
        <c:axId val="526852808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5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i="1"/>
              <a:t>Avergae</a:t>
            </a:r>
          </a:p>
          <a:p>
            <a:pPr>
              <a:defRPr sz="1000" i="1"/>
            </a:pPr>
            <a:r>
              <a:rPr lang="en-US" sz="1000" i="1"/>
              <a:t>days</a:t>
            </a:r>
            <a:r>
              <a:rPr lang="en-US" sz="1000" i="1" baseline="0"/>
              <a:t> to ship</a:t>
            </a:r>
            <a:endParaRPr lang="en-US" sz="1000" i="1"/>
          </a:p>
        </c:rich>
      </c:tx>
      <c:layout>
        <c:manualLayout>
          <c:xMode val="edge"/>
          <c:yMode val="edge"/>
          <c:x val="2.8914852471919959E-2"/>
          <c:y val="0.2485875706214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90744279942355"/>
          <c:y val="0.12429378531073447"/>
          <c:w val="0.80131700770413394"/>
          <c:h val="0.627344632768361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2'!$R$15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A9EF653-DF15-4983-B032-41C4F43DE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87E-4E20-BE9D-5674560BA664}"/>
                </c:ext>
              </c:extLst>
            </c:dLbl>
            <c:dLbl>
              <c:idx val="1"/>
              <c:layout>
                <c:manualLayout>
                  <c:x val="-5.1699153044964079E-2"/>
                  <c:y val="-0.32675422162599754"/>
                </c:manualLayout>
              </c:layout>
              <c:tx>
                <c:rich>
                  <a:bodyPr/>
                  <a:lstStyle/>
                  <a:p>
                    <a:fld id="{38E8CA54-492F-4A72-982D-1754D0107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87E-4E20-BE9D-5674560BA664}"/>
                </c:ext>
              </c:extLst>
            </c:dLbl>
            <c:dLbl>
              <c:idx val="2"/>
              <c:layout>
                <c:manualLayout>
                  <c:x val="-6.7791069526407677E-2"/>
                  <c:y val="-0.16316654405594855"/>
                </c:manualLayout>
              </c:layout>
              <c:tx>
                <c:rich>
                  <a:bodyPr/>
                  <a:lstStyle/>
                  <a:p>
                    <a:fld id="{38E4BF28-E69F-4118-AD86-193A6FC40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87E-4E20-BE9D-5674560BA664}"/>
                </c:ext>
              </c:extLst>
            </c:dLbl>
            <c:dLbl>
              <c:idx val="3"/>
              <c:layout>
                <c:manualLayout>
                  <c:x val="-3.551340739964004E-2"/>
                  <c:y val="-0.33384277471045753"/>
                </c:manualLayout>
              </c:layout>
              <c:tx>
                <c:rich>
                  <a:bodyPr/>
                  <a:lstStyle/>
                  <a:p>
                    <a:fld id="{966E7C4D-C445-4F01-A67A-29E1B8B40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87E-4E20-BE9D-5674560BA664}"/>
                </c:ext>
              </c:extLst>
            </c:dLbl>
            <c:dLbl>
              <c:idx val="4"/>
              <c:layout>
                <c:manualLayout>
                  <c:x val="-4.3596037802122747E-2"/>
                  <c:y val="-0.16435183963573535"/>
                </c:manualLayout>
              </c:layout>
              <c:tx>
                <c:rich>
                  <a:bodyPr/>
                  <a:lstStyle/>
                  <a:p>
                    <a:fld id="{4C3D1D7F-1AF0-4AAB-BD1B-1A0F2E450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87E-4E20-BE9D-5674560BA664}"/>
                </c:ext>
              </c:extLst>
            </c:dLbl>
            <c:dLbl>
              <c:idx val="5"/>
              <c:layout>
                <c:manualLayout>
                  <c:x val="-3.730232129053921E-2"/>
                  <c:y val="-0.32254394195745811"/>
                </c:manualLayout>
              </c:layout>
              <c:tx>
                <c:rich>
                  <a:bodyPr/>
                  <a:lstStyle/>
                  <a:p>
                    <a:fld id="{42B83EBB-1148-4FE4-BAEB-17BF9FB5C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87E-4E20-BE9D-5674560BA664}"/>
                </c:ext>
              </c:extLst>
            </c:dLbl>
            <c:dLbl>
              <c:idx val="6"/>
              <c:layout>
                <c:manualLayout>
                  <c:x val="-5.3937432578209279E-2"/>
                  <c:y val="-0.14689265536723167"/>
                </c:manualLayout>
              </c:layout>
              <c:tx>
                <c:rich>
                  <a:bodyPr/>
                  <a:lstStyle/>
                  <a:p>
                    <a:fld id="{916F5B9B-D43B-4B38-B9DD-E580395F4F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87E-4E20-BE9D-5674560BA6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F439B7-9080-4B55-BDF2-AFEFE4585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87E-4E20-BE9D-5674560BA6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78788E9-5233-4BA0-B5C7-008D39181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87E-4E20-BE9D-5674560BA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'Analysis 2'!$Q$16:$Q$24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'Analysis 2'!$R$16:$R$24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'Analysis 2'!$P$16:$P$24</c15:f>
                <c15:dlblRangeCache>
                  <c:ptCount val="9"/>
                  <c:pt idx="0">
                    <c:v>Body Cam</c:v>
                  </c:pt>
                  <c:pt idx="1">
                    <c:v>Wristband</c:v>
                  </c:pt>
                  <c:pt idx="2">
                    <c:v>BT Headset</c:v>
                  </c:pt>
                  <c:pt idx="3">
                    <c:v>Other</c:v>
                  </c:pt>
                  <c:pt idx="4">
                    <c:v>Chest Strap</c:v>
                  </c:pt>
                  <c:pt idx="5">
                    <c:v>HMD</c:v>
                  </c:pt>
                  <c:pt idx="6">
                    <c:v>Sports Watch</c:v>
                  </c:pt>
                  <c:pt idx="7">
                    <c:v>Smart Glasses</c:v>
                  </c:pt>
                  <c:pt idx="8">
                    <c:v>Smart Watch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87E-4E20-BE9D-5674560B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19328"/>
        <c:axId val="524023264"/>
      </c:scatterChart>
      <c:valAx>
        <c:axId val="524019328"/>
        <c:scaling>
          <c:orientation val="minMax"/>
          <c:max val="2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23264"/>
        <c:crosses val="autoZero"/>
        <c:crossBetween val="midCat"/>
      </c:valAx>
      <c:valAx>
        <c:axId val="524023264"/>
        <c:scaling>
          <c:orientation val="minMax"/>
          <c:max val="2"/>
          <c:min val="0.8"/>
        </c:scaling>
        <c:delete val="1"/>
        <c:axPos val="l"/>
        <c:numFmt formatCode="General" sourceLinked="1"/>
        <c:majorTickMark val="out"/>
        <c:minorTickMark val="none"/>
        <c:tickLblPos val="nextTo"/>
        <c:crossAx val="5240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17</xdr:col>
      <xdr:colOff>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7C87F-D59B-4657-9E66-F9ED143AA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7620</xdr:rowOff>
    </xdr:from>
    <xdr:to>
      <xdr:col>8</xdr:col>
      <xdr:colOff>0</xdr:colOff>
      <xdr:row>37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7499B3-E56E-45DE-A1AE-13BCDF48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27</xdr:row>
      <xdr:rowOff>7620</xdr:rowOff>
    </xdr:from>
    <xdr:to>
      <xdr:col>17</xdr:col>
      <xdr:colOff>0</xdr:colOff>
      <xdr:row>37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4CC2CB-3D37-4E30-8FAF-03E7A0BD5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</xdr:colOff>
      <xdr:row>12</xdr:row>
      <xdr:rowOff>42040</xdr:rowOff>
    </xdr:from>
    <xdr:to>
      <xdr:col>10</xdr:col>
      <xdr:colOff>564994</xdr:colOff>
      <xdr:row>16</xdr:row>
      <xdr:rowOff>197003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E8758-B0FA-460A-A97C-6A875DA5B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man" refreshedDate="41310.861020833334" createdVersion="6" refreshedVersion="6" minRefreshableVersion="3" recordCount="36">
  <cacheSource type="worksheet">
    <worksheetSource ref="A1:E37" sheet="Data"/>
  </cacheSource>
  <cacheFields count="5">
    <cacheField name="ProductType" numFmtId="0">
      <sharedItems count="9">
        <s v="Smartwatch"/>
        <s v="BluetoothHeadset"/>
        <s v="Wristband"/>
        <s v="SportsWatch"/>
        <s v="ChestStrap"/>
        <s v="Other"/>
        <s v="SmartGlasses"/>
        <s v="BodyCamera"/>
        <s v="HeadMountedDisplay"/>
      </sharedItems>
    </cacheField>
    <cacheField name="NumSold" numFmtId="0">
      <sharedItems containsSemiMixedTypes="0" containsString="0" containsNumber="1" containsInteger="1" minValue="50" maxValue="7200"/>
    </cacheField>
    <cacheField name="Year" numFmtId="0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AvgDaysToShip" numFmtId="0">
      <sharedItems containsSemiMixedTypes="0" containsString="0" containsNumber="1" containsInteger="1" minValue="1" maxValue="20"/>
    </cacheField>
    <cacheField name="%ReturnedOnAverage" numFmtId="0">
      <sharedItems containsSemiMixedTypes="0" containsString="0" containsNumber="1" containsInteger="1" minValue="2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1000"/>
    <x v="0"/>
    <n v="20"/>
    <n v="35"/>
  </r>
  <r>
    <x v="1"/>
    <n v="500"/>
    <x v="0"/>
    <n v="5"/>
    <n v="15"/>
  </r>
  <r>
    <x v="2"/>
    <n v="1000"/>
    <x v="0"/>
    <n v="1"/>
    <n v="20"/>
  </r>
  <r>
    <x v="3"/>
    <n v="100"/>
    <x v="0"/>
    <n v="10"/>
    <n v="30"/>
  </r>
  <r>
    <x v="4"/>
    <n v="80"/>
    <x v="0"/>
    <n v="7"/>
    <n v="15"/>
  </r>
  <r>
    <x v="5"/>
    <n v="100"/>
    <x v="0"/>
    <n v="5"/>
    <n v="35"/>
  </r>
  <r>
    <x v="6"/>
    <n v="50"/>
    <x v="0"/>
    <n v="15"/>
    <n v="10"/>
  </r>
  <r>
    <x v="7"/>
    <n v="50"/>
    <x v="0"/>
    <n v="1"/>
    <n v="25"/>
  </r>
  <r>
    <x v="8"/>
    <n v="50"/>
    <x v="0"/>
    <n v="10"/>
    <n v="30"/>
  </r>
  <r>
    <x v="0"/>
    <n v="2000"/>
    <x v="1"/>
    <n v="20"/>
    <n v="20"/>
  </r>
  <r>
    <x v="1"/>
    <n v="2400"/>
    <x v="1"/>
    <n v="5"/>
    <n v="10"/>
  </r>
  <r>
    <x v="2"/>
    <n v="3000"/>
    <x v="1"/>
    <n v="1"/>
    <n v="10"/>
  </r>
  <r>
    <x v="3"/>
    <n v="400"/>
    <x v="1"/>
    <n v="10"/>
    <n v="20"/>
  </r>
  <r>
    <x v="4"/>
    <n v="80"/>
    <x v="1"/>
    <n v="7"/>
    <n v="10"/>
  </r>
  <r>
    <x v="5"/>
    <n v="950"/>
    <x v="1"/>
    <n v="5"/>
    <n v="35"/>
  </r>
  <r>
    <x v="6"/>
    <n v="50"/>
    <x v="1"/>
    <n v="15"/>
    <n v="10"/>
  </r>
  <r>
    <x v="7"/>
    <n v="150"/>
    <x v="1"/>
    <n v="1"/>
    <n v="20"/>
  </r>
  <r>
    <x v="8"/>
    <n v="50"/>
    <x v="1"/>
    <n v="10"/>
    <n v="25"/>
  </r>
  <r>
    <x v="0"/>
    <n v="6500"/>
    <x v="2"/>
    <n v="20"/>
    <n v="10"/>
  </r>
  <r>
    <x v="1"/>
    <n v="4000"/>
    <x v="2"/>
    <n v="5"/>
    <n v="2"/>
  </r>
  <r>
    <x v="2"/>
    <n v="3200"/>
    <x v="2"/>
    <n v="1"/>
    <n v="5"/>
  </r>
  <r>
    <x v="3"/>
    <n v="1000"/>
    <x v="2"/>
    <n v="10"/>
    <n v="15"/>
  </r>
  <r>
    <x v="4"/>
    <n v="50"/>
    <x v="2"/>
    <n v="7"/>
    <n v="10"/>
  </r>
  <r>
    <x v="5"/>
    <n v="900"/>
    <x v="2"/>
    <n v="5"/>
    <n v="15"/>
  </r>
  <r>
    <x v="6"/>
    <n v="50"/>
    <x v="2"/>
    <n v="15"/>
    <n v="5"/>
  </r>
  <r>
    <x v="7"/>
    <n v="300"/>
    <x v="2"/>
    <n v="1"/>
    <n v="15"/>
  </r>
  <r>
    <x v="8"/>
    <n v="50"/>
    <x v="2"/>
    <n v="10"/>
    <n v="20"/>
  </r>
  <r>
    <x v="0"/>
    <n v="7200"/>
    <x v="3"/>
    <n v="20"/>
    <n v="10"/>
  </r>
  <r>
    <x v="1"/>
    <n v="4500"/>
    <x v="3"/>
    <n v="5"/>
    <n v="2"/>
  </r>
  <r>
    <x v="2"/>
    <n v="3300"/>
    <x v="3"/>
    <n v="1"/>
    <n v="5"/>
  </r>
  <r>
    <x v="3"/>
    <n v="1100"/>
    <x v="3"/>
    <n v="10"/>
    <n v="10"/>
  </r>
  <r>
    <x v="4"/>
    <n v="50"/>
    <x v="3"/>
    <n v="7"/>
    <n v="10"/>
  </r>
  <r>
    <x v="5"/>
    <n v="1000"/>
    <x v="3"/>
    <n v="5"/>
    <n v="5"/>
  </r>
  <r>
    <x v="6"/>
    <n v="50"/>
    <x v="3"/>
    <n v="15"/>
    <n v="5"/>
  </r>
  <r>
    <x v="7"/>
    <n v="400"/>
    <x v="3"/>
    <n v="1"/>
    <n v="15"/>
  </r>
  <r>
    <x v="8"/>
    <n v="100"/>
    <x v="3"/>
    <n v="1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/>
  <pivotFields count="5">
    <pivotField axis="axisRow" subtotalTop="0" showAll="0">
      <items count="10">
        <item x="1"/>
        <item x="7"/>
        <item x="4"/>
        <item x="8"/>
        <item x="5"/>
        <item x="6"/>
        <item x="0"/>
        <item x="3"/>
        <item x="2"/>
        <item t="default"/>
      </items>
    </pivotField>
    <pivotField subtotalTop="0" showAll="0"/>
    <pivotField axis="axisCol" subtotalTop="0" showAll="0">
      <items count="5">
        <item x="0"/>
        <item x="1"/>
        <item x="2"/>
        <item x="3"/>
        <item t="default"/>
      </items>
    </pivotField>
    <pivotField subtotalTop="0" showAll="0"/>
    <pivotField dataField="1" subtotalTop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%ReturnedOnAverage" fld="4" baseField="0" baseItem="0"/>
  </dataFields>
  <formats count="8">
    <format dxfId="7">
      <pivotArea field="0" type="button" dataOnly="0" labelOnly="1" outline="0" axis="axisRow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id="1" name="Table1" displayName="Table1" ref="B3:F12" totalsRowShown="0" headerRowDxfId="21" dataDxfId="19" headerRowBorderDxfId="20" tableBorderDxfId="18">
  <autoFilter ref="B3:F12"/>
  <sortState ref="B4:F12">
    <sortCondition descending="1" ref="F3:F12"/>
  </sortState>
  <tableColumns count="5">
    <tableColumn id="1" name="Product" dataDxfId="17"/>
    <tableColumn id="2" name="2013" dataDxfId="16"/>
    <tableColumn id="3" name="2014" dataDxfId="15"/>
    <tableColumn id="4" name="2015" dataDxfId="14"/>
    <tableColumn id="5" name="2016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7:C46" totalsRowShown="0" headerRowDxfId="12">
  <autoFilter ref="B37:C46"/>
  <sortState ref="B38:C46">
    <sortCondition ref="C37:C46"/>
  </sortState>
  <tableColumns count="2">
    <tableColumn id="1" name="Product"/>
    <tableColumn id="2" name="Avg. days to ship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56:I65" totalsRowShown="0" headerRowDxfId="11">
  <autoFilter ref="B56:I65"/>
  <tableColumns count="8">
    <tableColumn id="1" name="% returned"/>
    <tableColumn id="2" name="2013"/>
    <tableColumn id="3" name="2014"/>
    <tableColumn id="4" name="2015"/>
    <tableColumn id="5" name="2016"/>
    <tableColumn id="6" name="Max" dataDxfId="10">
      <calculatedColumnFormula>MAX(Table3[[#This Row],[2013]:[2016]])</calculatedColumnFormula>
    </tableColumn>
    <tableColumn id="7" name="Min" dataDxfId="9">
      <calculatedColumnFormula>MIN(Table3[[#This Row],[2013]:[2016]])</calculatedColumnFormula>
    </tableColumn>
    <tableColumn id="8" name="Med" dataDxfId="8">
      <calculatedColumnFormula>MEDIAN(Table3[[#This Row],[2013]:[2016]])</calculatedColumnFormula>
    </tableColumn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tabSelected="1" workbookViewId="0">
      <selection activeCell="C39" sqref="C39"/>
    </sheetView>
  </sheetViews>
  <sheetFormatPr defaultRowHeight="12.6" x14ac:dyDescent="0.2"/>
  <cols>
    <col min="1" max="1" width="3.6328125" customWidth="1"/>
    <col min="2" max="2" width="17.453125" bestFit="1" customWidth="1"/>
    <col min="3" max="4" width="8.81640625" bestFit="1" customWidth="1"/>
    <col min="5" max="6" width="8.90625" bestFit="1" customWidth="1"/>
    <col min="7" max="7" width="12.81640625" customWidth="1"/>
  </cols>
  <sheetData>
    <row r="2" spans="2:7" x14ac:dyDescent="0.2">
      <c r="B2" s="15"/>
      <c r="C2" s="15"/>
      <c r="D2" s="15"/>
      <c r="E2" s="15"/>
      <c r="F2" s="15"/>
      <c r="G2" s="15"/>
    </row>
    <row r="3" spans="2:7" x14ac:dyDescent="0.2">
      <c r="B3" s="35" t="s">
        <v>18</v>
      </c>
      <c r="C3" s="36" t="s">
        <v>19</v>
      </c>
      <c r="D3" s="36" t="s">
        <v>20</v>
      </c>
      <c r="E3" s="36" t="s">
        <v>21</v>
      </c>
      <c r="F3" s="36" t="s">
        <v>22</v>
      </c>
    </row>
    <row r="4" spans="2:7" x14ac:dyDescent="0.2">
      <c r="B4" s="34" t="s">
        <v>41</v>
      </c>
      <c r="C4" s="33">
        <v>1000</v>
      </c>
      <c r="D4" s="33">
        <v>2000</v>
      </c>
      <c r="E4" s="33">
        <v>6500</v>
      </c>
      <c r="F4" s="33">
        <v>7200</v>
      </c>
    </row>
    <row r="5" spans="2:7" x14ac:dyDescent="0.2">
      <c r="B5" s="34" t="s">
        <v>29</v>
      </c>
      <c r="C5" s="33">
        <v>500</v>
      </c>
      <c r="D5" s="33">
        <v>2400</v>
      </c>
      <c r="E5" s="33">
        <v>4000</v>
      </c>
      <c r="F5" s="33">
        <v>4500</v>
      </c>
    </row>
    <row r="6" spans="2:7" x14ac:dyDescent="0.2">
      <c r="B6" s="34" t="s">
        <v>7</v>
      </c>
      <c r="C6" s="33">
        <v>1000</v>
      </c>
      <c r="D6" s="33">
        <v>3000</v>
      </c>
      <c r="E6" s="33">
        <v>3200</v>
      </c>
      <c r="F6" s="33">
        <v>3300</v>
      </c>
    </row>
    <row r="7" spans="2:7" x14ac:dyDescent="0.2">
      <c r="B7" s="34" t="s">
        <v>35</v>
      </c>
      <c r="C7" s="33">
        <v>100</v>
      </c>
      <c r="D7" s="33">
        <v>400</v>
      </c>
      <c r="E7" s="33">
        <v>1000</v>
      </c>
      <c r="F7" s="33">
        <v>1100</v>
      </c>
    </row>
    <row r="8" spans="2:7" x14ac:dyDescent="0.2">
      <c r="B8" s="34" t="s">
        <v>10</v>
      </c>
      <c r="C8" s="33">
        <v>100</v>
      </c>
      <c r="D8" s="33">
        <v>950</v>
      </c>
      <c r="E8" s="33">
        <v>900</v>
      </c>
      <c r="F8" s="33">
        <v>1000</v>
      </c>
    </row>
    <row r="9" spans="2:7" x14ac:dyDescent="0.2">
      <c r="B9" s="34" t="s">
        <v>30</v>
      </c>
      <c r="C9" s="33">
        <v>50</v>
      </c>
      <c r="D9" s="33">
        <v>150</v>
      </c>
      <c r="E9" s="33">
        <v>300</v>
      </c>
      <c r="F9" s="33">
        <v>400</v>
      </c>
    </row>
    <row r="10" spans="2:7" x14ac:dyDescent="0.2">
      <c r="B10" s="34" t="s">
        <v>32</v>
      </c>
      <c r="C10" s="33">
        <v>50</v>
      </c>
      <c r="D10" s="33">
        <v>50</v>
      </c>
      <c r="E10" s="33">
        <v>50</v>
      </c>
      <c r="F10" s="33">
        <v>100</v>
      </c>
    </row>
    <row r="11" spans="2:7" x14ac:dyDescent="0.2">
      <c r="B11" s="34" t="s">
        <v>9</v>
      </c>
      <c r="C11" s="33">
        <v>80</v>
      </c>
      <c r="D11" s="33">
        <v>80</v>
      </c>
      <c r="E11" s="33">
        <v>50</v>
      </c>
      <c r="F11" s="33">
        <v>50</v>
      </c>
    </row>
    <row r="12" spans="2:7" x14ac:dyDescent="0.2">
      <c r="B12" s="34" t="s">
        <v>33</v>
      </c>
      <c r="C12" s="33">
        <v>50</v>
      </c>
      <c r="D12" s="33">
        <v>50</v>
      </c>
      <c r="E12" s="33">
        <v>50</v>
      </c>
      <c r="F12" s="33">
        <v>50</v>
      </c>
    </row>
    <row r="15" spans="2:7" x14ac:dyDescent="0.2">
      <c r="B15" s="39"/>
      <c r="C15" s="39"/>
      <c r="D15" s="39"/>
      <c r="E15" s="39"/>
      <c r="F15" s="39"/>
    </row>
    <row r="16" spans="2:7" x14ac:dyDescent="0.2">
      <c r="C16" s="66"/>
      <c r="D16" s="66"/>
      <c r="E16" s="66"/>
      <c r="F16" s="66"/>
    </row>
    <row r="17" spans="3:6" x14ac:dyDescent="0.2">
      <c r="C17" s="66"/>
      <c r="D17" s="66"/>
      <c r="E17" s="66"/>
      <c r="F17" s="66"/>
    </row>
    <row r="18" spans="3:6" x14ac:dyDescent="0.2">
      <c r="C18" s="66"/>
      <c r="D18" s="66"/>
      <c r="E18" s="66"/>
      <c r="F18" s="66"/>
    </row>
    <row r="19" spans="3:6" x14ac:dyDescent="0.2">
      <c r="C19" s="66"/>
      <c r="D19" s="66"/>
      <c r="E19" s="66"/>
      <c r="F19" s="66"/>
    </row>
    <row r="20" spans="3:6" x14ac:dyDescent="0.2">
      <c r="C20" s="66"/>
      <c r="D20" s="66"/>
      <c r="E20" s="66"/>
      <c r="F20" s="66"/>
    </row>
    <row r="21" spans="3:6" x14ac:dyDescent="0.2">
      <c r="C21" s="66"/>
      <c r="D21" s="66"/>
      <c r="E21" s="66"/>
      <c r="F21" s="66"/>
    </row>
    <row r="22" spans="3:6" x14ac:dyDescent="0.2">
      <c r="C22" s="66"/>
      <c r="D22" s="66"/>
      <c r="E22" s="66"/>
      <c r="F22" s="66"/>
    </row>
    <row r="23" spans="3:6" x14ac:dyDescent="0.2">
      <c r="C23" s="66"/>
      <c r="D23" s="66"/>
      <c r="E23" s="66"/>
      <c r="F23" s="66"/>
    </row>
    <row r="24" spans="3:6" x14ac:dyDescent="0.2">
      <c r="C24" s="66"/>
      <c r="D24" s="66"/>
      <c r="E24" s="66"/>
      <c r="F24" s="66"/>
    </row>
    <row r="36" spans="2:3" x14ac:dyDescent="0.2">
      <c r="B36" s="38" t="s">
        <v>23</v>
      </c>
    </row>
    <row r="37" spans="2:3" x14ac:dyDescent="0.2">
      <c r="B37" s="39" t="s">
        <v>18</v>
      </c>
      <c r="C37" s="40" t="s">
        <v>23</v>
      </c>
    </row>
    <row r="38" spans="2:3" x14ac:dyDescent="0.2">
      <c r="B38" t="s">
        <v>30</v>
      </c>
      <c r="C38">
        <v>1</v>
      </c>
    </row>
    <row r="39" spans="2:3" x14ac:dyDescent="0.2">
      <c r="B39" t="s">
        <v>7</v>
      </c>
      <c r="C39">
        <v>1</v>
      </c>
    </row>
    <row r="40" spans="2:3" x14ac:dyDescent="0.2">
      <c r="B40" t="s">
        <v>29</v>
      </c>
      <c r="C40">
        <v>5</v>
      </c>
    </row>
    <row r="41" spans="2:3" x14ac:dyDescent="0.2">
      <c r="B41" t="s">
        <v>10</v>
      </c>
      <c r="C41">
        <v>5</v>
      </c>
    </row>
    <row r="42" spans="2:3" x14ac:dyDescent="0.2">
      <c r="B42" t="s">
        <v>31</v>
      </c>
      <c r="C42">
        <v>7</v>
      </c>
    </row>
    <row r="43" spans="2:3" x14ac:dyDescent="0.2">
      <c r="B43" t="s">
        <v>32</v>
      </c>
      <c r="C43">
        <v>10</v>
      </c>
    </row>
    <row r="44" spans="2:3" x14ac:dyDescent="0.2">
      <c r="B44" t="s">
        <v>35</v>
      </c>
      <c r="C44">
        <v>10</v>
      </c>
    </row>
    <row r="45" spans="2:3" x14ac:dyDescent="0.2">
      <c r="B45" t="s">
        <v>33</v>
      </c>
      <c r="C45">
        <v>15</v>
      </c>
    </row>
    <row r="46" spans="2:3" x14ac:dyDescent="0.2">
      <c r="B46" t="s">
        <v>34</v>
      </c>
      <c r="C46">
        <v>20</v>
      </c>
    </row>
    <row r="56" spans="2:9" x14ac:dyDescent="0.2">
      <c r="B56" s="39" t="s">
        <v>25</v>
      </c>
      <c r="C56" s="39" t="s">
        <v>19</v>
      </c>
      <c r="D56" s="39" t="s">
        <v>20</v>
      </c>
      <c r="E56" s="39" t="s">
        <v>21</v>
      </c>
      <c r="F56" s="39" t="s">
        <v>22</v>
      </c>
      <c r="G56" s="39" t="s">
        <v>28</v>
      </c>
      <c r="H56" s="39" t="s">
        <v>26</v>
      </c>
      <c r="I56" s="39" t="s">
        <v>27</v>
      </c>
    </row>
    <row r="57" spans="2:9" x14ac:dyDescent="0.2">
      <c r="B57" t="s">
        <v>29</v>
      </c>
      <c r="C57">
        <v>15</v>
      </c>
      <c r="D57">
        <v>10</v>
      </c>
      <c r="E57">
        <v>2</v>
      </c>
      <c r="F57">
        <v>2</v>
      </c>
      <c r="G57">
        <f>MAX(Table3[[#This Row],[2013]:[2016]])</f>
        <v>15</v>
      </c>
      <c r="H57" s="41">
        <f>MIN(Table3[[#This Row],[2013]:[2016]])</f>
        <v>2</v>
      </c>
      <c r="I57" s="41">
        <f>MEDIAN(Table3[[#This Row],[2013]:[2016]])</f>
        <v>6</v>
      </c>
    </row>
    <row r="58" spans="2:9" x14ac:dyDescent="0.2">
      <c r="B58" t="s">
        <v>30</v>
      </c>
      <c r="C58">
        <v>25</v>
      </c>
      <c r="D58">
        <v>20</v>
      </c>
      <c r="E58">
        <v>15</v>
      </c>
      <c r="F58">
        <v>15</v>
      </c>
      <c r="G58">
        <f>MAX(Table3[[#This Row],[2013]:[2016]])</f>
        <v>25</v>
      </c>
      <c r="H58" s="41">
        <f>MIN(Table3[[#This Row],[2013]:[2016]])</f>
        <v>15</v>
      </c>
      <c r="I58" s="41">
        <f>MEDIAN(Table3[[#This Row],[2013]:[2016]])</f>
        <v>17.5</v>
      </c>
    </row>
    <row r="59" spans="2:9" x14ac:dyDescent="0.2">
      <c r="B59" t="s">
        <v>31</v>
      </c>
      <c r="C59">
        <v>15</v>
      </c>
      <c r="D59">
        <v>10</v>
      </c>
      <c r="E59">
        <v>10</v>
      </c>
      <c r="F59">
        <v>10</v>
      </c>
      <c r="G59">
        <f>MAX(Table3[[#This Row],[2013]:[2016]])</f>
        <v>15</v>
      </c>
      <c r="H59" s="41">
        <f>MIN(Table3[[#This Row],[2013]:[2016]])</f>
        <v>10</v>
      </c>
      <c r="I59" s="41">
        <f>MEDIAN(Table3[[#This Row],[2013]:[2016]])</f>
        <v>10</v>
      </c>
    </row>
    <row r="60" spans="2:9" x14ac:dyDescent="0.2">
      <c r="B60" t="s">
        <v>32</v>
      </c>
      <c r="C60">
        <v>30</v>
      </c>
      <c r="D60">
        <v>25</v>
      </c>
      <c r="E60">
        <v>20</v>
      </c>
      <c r="F60">
        <v>10</v>
      </c>
      <c r="G60">
        <f>MAX(Table3[[#This Row],[2013]:[2016]])</f>
        <v>30</v>
      </c>
      <c r="H60" s="41">
        <f>MIN(Table3[[#This Row],[2013]:[2016]])</f>
        <v>10</v>
      </c>
      <c r="I60" s="41">
        <f>MEDIAN(Table3[[#This Row],[2013]:[2016]])</f>
        <v>22.5</v>
      </c>
    </row>
    <row r="61" spans="2:9" x14ac:dyDescent="0.2">
      <c r="B61" t="s">
        <v>33</v>
      </c>
      <c r="C61">
        <v>10</v>
      </c>
      <c r="D61">
        <v>10</v>
      </c>
      <c r="E61">
        <v>5</v>
      </c>
      <c r="F61">
        <v>5</v>
      </c>
      <c r="G61">
        <f>MAX(Table3[[#This Row],[2013]:[2016]])</f>
        <v>10</v>
      </c>
      <c r="H61" s="41">
        <f>MIN(Table3[[#This Row],[2013]:[2016]])</f>
        <v>5</v>
      </c>
      <c r="I61" s="41">
        <f>MEDIAN(Table3[[#This Row],[2013]:[2016]])</f>
        <v>7.5</v>
      </c>
    </row>
    <row r="62" spans="2:9" x14ac:dyDescent="0.2">
      <c r="B62" t="s">
        <v>34</v>
      </c>
      <c r="C62">
        <v>35</v>
      </c>
      <c r="D62">
        <v>20</v>
      </c>
      <c r="E62">
        <v>10</v>
      </c>
      <c r="F62">
        <v>10</v>
      </c>
      <c r="G62">
        <f>MAX(Table3[[#This Row],[2013]:[2016]])</f>
        <v>35</v>
      </c>
      <c r="H62" s="41">
        <f>MIN(Table3[[#This Row],[2013]:[2016]])</f>
        <v>10</v>
      </c>
      <c r="I62" s="41">
        <f>MEDIAN(Table3[[#This Row],[2013]:[2016]])</f>
        <v>15</v>
      </c>
    </row>
    <row r="63" spans="2:9" x14ac:dyDescent="0.2">
      <c r="B63" t="s">
        <v>35</v>
      </c>
      <c r="C63">
        <v>30</v>
      </c>
      <c r="D63">
        <v>20</v>
      </c>
      <c r="E63">
        <v>15</v>
      </c>
      <c r="F63">
        <v>10</v>
      </c>
      <c r="G63">
        <f>MAX(Table3[[#This Row],[2013]:[2016]])</f>
        <v>30</v>
      </c>
      <c r="H63" s="41">
        <f>MIN(Table3[[#This Row],[2013]:[2016]])</f>
        <v>10</v>
      </c>
      <c r="I63" s="41">
        <f>MEDIAN(Table3[[#This Row],[2013]:[2016]])</f>
        <v>17.5</v>
      </c>
    </row>
    <row r="64" spans="2:9" x14ac:dyDescent="0.2">
      <c r="B64" t="s">
        <v>7</v>
      </c>
      <c r="C64">
        <v>20</v>
      </c>
      <c r="D64">
        <v>10</v>
      </c>
      <c r="E64">
        <v>5</v>
      </c>
      <c r="F64">
        <v>5</v>
      </c>
      <c r="G64">
        <f>MAX(Table3[[#This Row],[2013]:[2016]])</f>
        <v>20</v>
      </c>
      <c r="H64" s="41">
        <f>MIN(Table3[[#This Row],[2013]:[2016]])</f>
        <v>5</v>
      </c>
      <c r="I64" s="41">
        <f>MEDIAN(Table3[[#This Row],[2013]:[2016]])</f>
        <v>7.5</v>
      </c>
    </row>
    <row r="65" spans="2:9" x14ac:dyDescent="0.2">
      <c r="B65" t="s">
        <v>10</v>
      </c>
      <c r="C65">
        <v>35</v>
      </c>
      <c r="D65">
        <v>35</v>
      </c>
      <c r="E65">
        <v>15</v>
      </c>
      <c r="F65">
        <v>5</v>
      </c>
      <c r="G65" s="41">
        <f>MAX(Table3[[#This Row],[2013]:[2016]])</f>
        <v>35</v>
      </c>
      <c r="H65" s="41">
        <f>MIN(Table3[[#This Row],[2013]:[2016]])</f>
        <v>5</v>
      </c>
      <c r="I65" s="41">
        <f>MEDIAN(Table3[[#This Row],[2013]:[2016]])</f>
        <v>25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zoomScaleNormal="100" workbookViewId="0">
      <selection activeCell="L21" sqref="L21"/>
    </sheetView>
  </sheetViews>
  <sheetFormatPr defaultRowHeight="12.6" x14ac:dyDescent="0.2"/>
  <cols>
    <col min="1" max="1" width="0.81640625" customWidth="1"/>
    <col min="2" max="2" width="13.81640625" customWidth="1"/>
    <col min="3" max="6" width="6.90625" customWidth="1"/>
    <col min="7" max="7" width="14.36328125" customWidth="1"/>
    <col min="8" max="11" width="6.90625" customWidth="1"/>
    <col min="12" max="12" width="0.81640625" customWidth="1"/>
    <col min="16" max="17" width="14.54296875" bestFit="1" customWidth="1"/>
  </cols>
  <sheetData>
    <row r="1" spans="1:18" ht="4.95" customHeight="1" x14ac:dyDescent="0.2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5"/>
    </row>
    <row r="2" spans="1:18" ht="22.8" customHeight="1" x14ac:dyDescent="0.2">
      <c r="A2" s="61"/>
      <c r="B2" s="69" t="s">
        <v>39</v>
      </c>
      <c r="C2" s="69"/>
      <c r="D2" s="69"/>
      <c r="E2" s="69"/>
      <c r="F2" s="70"/>
      <c r="G2" s="51"/>
      <c r="H2" s="67" t="s">
        <v>40</v>
      </c>
      <c r="I2" s="68"/>
      <c r="J2" s="68"/>
      <c r="K2" s="68"/>
      <c r="L2" s="57"/>
    </row>
    <row r="3" spans="1:18" ht="17.399999999999999" customHeight="1" x14ac:dyDescent="0.2">
      <c r="A3" s="61"/>
      <c r="B3" s="59"/>
      <c r="C3" s="64">
        <v>2013</v>
      </c>
      <c r="D3" s="64">
        <v>2014</v>
      </c>
      <c r="E3" s="64">
        <v>2015</v>
      </c>
      <c r="F3" s="64">
        <v>2016</v>
      </c>
      <c r="G3" s="50"/>
      <c r="H3" s="62">
        <v>2013</v>
      </c>
      <c r="I3" s="62">
        <v>2014</v>
      </c>
      <c r="J3" s="62">
        <v>2015</v>
      </c>
      <c r="K3" s="63">
        <v>2016</v>
      </c>
      <c r="L3" s="57"/>
    </row>
    <row r="4" spans="1:18" ht="17.399999999999999" customHeight="1" x14ac:dyDescent="0.2">
      <c r="A4" s="61"/>
      <c r="B4" s="60"/>
      <c r="C4" s="47">
        <v>1000</v>
      </c>
      <c r="D4" s="47">
        <v>2000</v>
      </c>
      <c r="E4" s="47">
        <v>6500</v>
      </c>
      <c r="F4" s="47">
        <v>7200</v>
      </c>
      <c r="G4" s="43" t="s">
        <v>29</v>
      </c>
      <c r="H4" s="44">
        <v>0.15</v>
      </c>
      <c r="I4" s="44">
        <v>0.1</v>
      </c>
      <c r="J4" s="44">
        <v>0.02</v>
      </c>
      <c r="K4" s="45">
        <v>0.02</v>
      </c>
      <c r="L4" s="57"/>
    </row>
    <row r="5" spans="1:18" ht="17.399999999999999" customHeight="1" x14ac:dyDescent="0.2">
      <c r="A5" s="61"/>
      <c r="B5" s="60"/>
      <c r="C5" s="47">
        <v>500</v>
      </c>
      <c r="D5" s="47">
        <v>2400</v>
      </c>
      <c r="E5" s="47">
        <v>4000</v>
      </c>
      <c r="F5" s="47">
        <v>4500</v>
      </c>
      <c r="G5" s="43" t="s">
        <v>30</v>
      </c>
      <c r="H5" s="44">
        <v>0.25</v>
      </c>
      <c r="I5" s="44">
        <v>0.2</v>
      </c>
      <c r="J5" s="44">
        <v>0.15</v>
      </c>
      <c r="K5" s="45">
        <v>0.15</v>
      </c>
      <c r="L5" s="57"/>
    </row>
    <row r="6" spans="1:18" ht="17.399999999999999" customHeight="1" x14ac:dyDescent="0.2">
      <c r="A6" s="61"/>
      <c r="B6" s="60"/>
      <c r="C6" s="47">
        <v>1000</v>
      </c>
      <c r="D6" s="47">
        <v>3000</v>
      </c>
      <c r="E6" s="47">
        <v>3200</v>
      </c>
      <c r="F6" s="47">
        <v>3300</v>
      </c>
      <c r="G6" s="43" t="s">
        <v>31</v>
      </c>
      <c r="H6" s="44">
        <v>0.15</v>
      </c>
      <c r="I6" s="44">
        <v>0.1</v>
      </c>
      <c r="J6" s="44">
        <v>0.1</v>
      </c>
      <c r="K6" s="45">
        <v>0.1</v>
      </c>
      <c r="L6" s="57"/>
    </row>
    <row r="7" spans="1:18" ht="17.399999999999999" customHeight="1" x14ac:dyDescent="0.2">
      <c r="A7" s="61"/>
      <c r="B7" s="60"/>
      <c r="C7" s="47">
        <v>100</v>
      </c>
      <c r="D7" s="47">
        <v>400</v>
      </c>
      <c r="E7" s="47">
        <v>1000</v>
      </c>
      <c r="F7" s="47">
        <v>1100</v>
      </c>
      <c r="G7" s="43" t="s">
        <v>32</v>
      </c>
      <c r="H7" s="44">
        <v>0.3</v>
      </c>
      <c r="I7" s="44">
        <v>0.25</v>
      </c>
      <c r="J7" s="44">
        <v>0.2</v>
      </c>
      <c r="K7" s="45">
        <v>0.1</v>
      </c>
      <c r="L7" s="57"/>
    </row>
    <row r="8" spans="1:18" ht="17.399999999999999" customHeight="1" x14ac:dyDescent="0.2">
      <c r="A8" s="61"/>
      <c r="B8" s="60"/>
      <c r="C8" s="47">
        <v>100</v>
      </c>
      <c r="D8" s="47">
        <v>950</v>
      </c>
      <c r="E8" s="47">
        <v>900</v>
      </c>
      <c r="F8" s="47">
        <v>1000</v>
      </c>
      <c r="G8" s="43" t="s">
        <v>33</v>
      </c>
      <c r="H8" s="44">
        <v>0.1</v>
      </c>
      <c r="I8" s="44">
        <v>0.1</v>
      </c>
      <c r="J8" s="44">
        <v>0.05</v>
      </c>
      <c r="K8" s="45">
        <v>0.05</v>
      </c>
      <c r="L8" s="57"/>
    </row>
    <row r="9" spans="1:18" ht="17.399999999999999" customHeight="1" x14ac:dyDescent="0.2">
      <c r="A9" s="61"/>
      <c r="B9" s="60"/>
      <c r="C9" s="47">
        <v>50</v>
      </c>
      <c r="D9" s="47">
        <v>150</v>
      </c>
      <c r="E9" s="47">
        <v>300</v>
      </c>
      <c r="F9" s="47">
        <v>400</v>
      </c>
      <c r="G9" s="43" t="s">
        <v>34</v>
      </c>
      <c r="H9" s="44">
        <v>0.35</v>
      </c>
      <c r="I9" s="44">
        <v>0.2</v>
      </c>
      <c r="J9" s="44">
        <v>0.1</v>
      </c>
      <c r="K9" s="45">
        <v>0.1</v>
      </c>
      <c r="L9" s="57"/>
    </row>
    <row r="10" spans="1:18" ht="17.399999999999999" customHeight="1" x14ac:dyDescent="0.2">
      <c r="A10" s="61"/>
      <c r="B10" s="60"/>
      <c r="C10" s="47">
        <v>50</v>
      </c>
      <c r="D10" s="47">
        <v>50</v>
      </c>
      <c r="E10" s="47">
        <v>50</v>
      </c>
      <c r="F10" s="47">
        <v>100</v>
      </c>
      <c r="G10" s="43" t="s">
        <v>35</v>
      </c>
      <c r="H10" s="44">
        <v>0.3</v>
      </c>
      <c r="I10" s="44">
        <v>0.2</v>
      </c>
      <c r="J10" s="44">
        <v>0.15</v>
      </c>
      <c r="K10" s="45">
        <v>0.1</v>
      </c>
      <c r="L10" s="57"/>
    </row>
    <row r="11" spans="1:18" ht="17.399999999999999" customHeight="1" x14ac:dyDescent="0.2">
      <c r="A11" s="61"/>
      <c r="B11" s="60"/>
      <c r="C11" s="47">
        <v>80</v>
      </c>
      <c r="D11" s="47">
        <v>80</v>
      </c>
      <c r="E11" s="47">
        <v>50</v>
      </c>
      <c r="F11" s="47">
        <v>50</v>
      </c>
      <c r="G11" s="43" t="s">
        <v>7</v>
      </c>
      <c r="H11" s="44">
        <v>0.2</v>
      </c>
      <c r="I11" s="44">
        <v>0.1</v>
      </c>
      <c r="J11" s="44">
        <v>0.05</v>
      </c>
      <c r="K11" s="45">
        <v>0.05</v>
      </c>
      <c r="L11" s="57"/>
    </row>
    <row r="12" spans="1:18" ht="17.399999999999999" customHeight="1" x14ac:dyDescent="0.2">
      <c r="A12" s="65"/>
      <c r="B12" s="46"/>
      <c r="C12" s="47">
        <v>50</v>
      </c>
      <c r="D12" s="47">
        <v>50</v>
      </c>
      <c r="E12" s="47">
        <v>50</v>
      </c>
      <c r="F12" s="47">
        <v>50</v>
      </c>
      <c r="G12" s="49" t="s">
        <v>10</v>
      </c>
      <c r="H12" s="44">
        <v>0.35</v>
      </c>
      <c r="I12" s="44">
        <v>0.35</v>
      </c>
      <c r="J12" s="44">
        <v>0.15</v>
      </c>
      <c r="K12" s="45">
        <v>0.05</v>
      </c>
      <c r="L12" s="57"/>
    </row>
    <row r="13" spans="1:18" ht="15.6" customHeight="1" x14ac:dyDescent="0.2">
      <c r="A13" s="61"/>
      <c r="L13" s="57"/>
    </row>
    <row r="14" spans="1:18" ht="15.6" customHeight="1" x14ac:dyDescent="0.2">
      <c r="A14" s="61"/>
      <c r="L14" s="57"/>
    </row>
    <row r="15" spans="1:18" ht="15.6" customHeight="1" x14ac:dyDescent="0.2">
      <c r="A15" s="61"/>
      <c r="L15" s="57"/>
      <c r="P15" s="52" t="s">
        <v>23</v>
      </c>
      <c r="Q15" s="37" t="s">
        <v>23</v>
      </c>
      <c r="R15" s="48" t="s">
        <v>38</v>
      </c>
    </row>
    <row r="16" spans="1:18" ht="15.6" customHeight="1" x14ac:dyDescent="0.2">
      <c r="A16" s="61"/>
      <c r="L16" s="57"/>
      <c r="P16" s="32" t="s">
        <v>30</v>
      </c>
      <c r="Q16" s="34">
        <v>1</v>
      </c>
      <c r="R16" s="48">
        <v>1</v>
      </c>
    </row>
    <row r="17" spans="1:18" ht="15.6" customHeight="1" x14ac:dyDescent="0.2">
      <c r="A17" s="61"/>
      <c r="L17" s="57"/>
      <c r="P17" s="32" t="s">
        <v>7</v>
      </c>
      <c r="Q17" s="34">
        <v>1</v>
      </c>
      <c r="R17" s="48">
        <v>1</v>
      </c>
    </row>
    <row r="18" spans="1:18" ht="4.95" customHeight="1" x14ac:dyDescent="0.2">
      <c r="A18" s="55"/>
      <c r="B18" s="58"/>
      <c r="C18" s="58"/>
      <c r="D18" s="58"/>
      <c r="E18" s="58"/>
      <c r="F18" s="58"/>
      <c r="G18" s="58"/>
      <c r="H18" s="58"/>
      <c r="I18" s="58" t="s">
        <v>37</v>
      </c>
      <c r="J18" s="58"/>
      <c r="K18" s="58"/>
      <c r="L18" s="55"/>
      <c r="P18" s="32" t="s">
        <v>29</v>
      </c>
      <c r="Q18" s="34">
        <v>5</v>
      </c>
      <c r="R18" s="48">
        <v>1</v>
      </c>
    </row>
    <row r="19" spans="1:18" ht="15.6" customHeight="1" x14ac:dyDescent="0.2">
      <c r="P19" s="32" t="s">
        <v>10</v>
      </c>
      <c r="Q19" s="34">
        <v>5</v>
      </c>
      <c r="R19" s="48">
        <v>1</v>
      </c>
    </row>
    <row r="20" spans="1:18" ht="15.6" customHeight="1" x14ac:dyDescent="0.2">
      <c r="P20" s="32" t="s">
        <v>31</v>
      </c>
      <c r="Q20" s="34">
        <v>7</v>
      </c>
      <c r="R20" s="48">
        <v>1</v>
      </c>
    </row>
    <row r="21" spans="1:18" ht="15.6" customHeight="1" x14ac:dyDescent="0.2">
      <c r="P21" s="32" t="s">
        <v>32</v>
      </c>
      <c r="Q21" s="34">
        <v>10</v>
      </c>
      <c r="R21" s="48">
        <v>1</v>
      </c>
    </row>
    <row r="22" spans="1:18" ht="15.6" customHeight="1" x14ac:dyDescent="0.2">
      <c r="P22" s="32" t="s">
        <v>35</v>
      </c>
      <c r="Q22" s="34">
        <v>10</v>
      </c>
      <c r="R22" s="48">
        <v>1</v>
      </c>
    </row>
    <row r="23" spans="1:18" x14ac:dyDescent="0.2">
      <c r="P23" s="32" t="s">
        <v>33</v>
      </c>
      <c r="Q23" s="34">
        <v>15</v>
      </c>
      <c r="R23" s="48">
        <v>1</v>
      </c>
    </row>
    <row r="24" spans="1:18" x14ac:dyDescent="0.2">
      <c r="P24" s="53" t="s">
        <v>34</v>
      </c>
      <c r="Q24" s="54">
        <v>20</v>
      </c>
      <c r="R24" s="48">
        <v>1</v>
      </c>
    </row>
    <row r="25" spans="1:18" x14ac:dyDescent="0.2">
      <c r="B25" s="42"/>
      <c r="C25" s="42"/>
      <c r="D25" s="42"/>
      <c r="E25" s="42"/>
    </row>
    <row r="26" spans="1:18" x14ac:dyDescent="0.2">
      <c r="B26" s="42"/>
      <c r="C26" s="42"/>
      <c r="D26" s="42"/>
      <c r="E26" s="42"/>
    </row>
    <row r="27" spans="1:18" x14ac:dyDescent="0.2">
      <c r="B27" s="42"/>
      <c r="C27" s="42"/>
      <c r="D27" s="42"/>
      <c r="E27" s="42"/>
    </row>
    <row r="28" spans="1:18" x14ac:dyDescent="0.2">
      <c r="B28" s="42"/>
      <c r="C28" s="42"/>
      <c r="D28" s="42"/>
      <c r="E28" s="42"/>
    </row>
    <row r="29" spans="1:18" x14ac:dyDescent="0.2">
      <c r="B29" s="42"/>
      <c r="C29" s="42"/>
      <c r="D29" s="42"/>
      <c r="E29" s="42"/>
    </row>
    <row r="30" spans="1:18" x14ac:dyDescent="0.2">
      <c r="B30" s="42"/>
      <c r="C30" s="42"/>
      <c r="D30" s="42"/>
      <c r="E30" s="42"/>
    </row>
    <row r="31" spans="1:18" x14ac:dyDescent="0.2">
      <c r="B31" s="42"/>
      <c r="C31" s="42"/>
      <c r="D31" s="42"/>
      <c r="E31" s="42"/>
    </row>
    <row r="32" spans="1:18" x14ac:dyDescent="0.2">
      <c r="B32" s="42"/>
      <c r="C32" s="42"/>
      <c r="D32" s="42"/>
      <c r="E32" s="42"/>
    </row>
    <row r="33" spans="2:5" x14ac:dyDescent="0.2">
      <c r="B33" s="42"/>
      <c r="C33" s="42"/>
      <c r="D33" s="42"/>
      <c r="E33" s="42"/>
    </row>
  </sheetData>
  <mergeCells count="2">
    <mergeCell ref="H2:K2"/>
    <mergeCell ref="B2:F2"/>
  </mergeCells>
  <conditionalFormatting sqref="H4:K12">
    <cfRule type="colorScale" priority="1">
      <colorScale>
        <cfvo type="min"/>
        <cfvo type="max"/>
        <color theme="0"/>
        <color theme="0" tint="-0.249977111117893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3499862666707357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2'!C4:F4</xm:f>
              <xm:sqref>B4</xm:sqref>
            </x14:sparkline>
            <x14:sparkline>
              <xm:f>'Analysis 2'!C5:F5</xm:f>
              <xm:sqref>B5</xm:sqref>
            </x14:sparkline>
            <x14:sparkline>
              <xm:f>'Analysis 2'!C6:F6</xm:f>
              <xm:sqref>B6</xm:sqref>
            </x14:sparkline>
            <x14:sparkline>
              <xm:f>'Analysis 2'!C7:F7</xm:f>
              <xm:sqref>B7</xm:sqref>
            </x14:sparkline>
            <x14:sparkline>
              <xm:f>'Analysis 2'!C8:F8</xm:f>
              <xm:sqref>B8</xm:sqref>
            </x14:sparkline>
            <x14:sparkline>
              <xm:f>'Analysis 2'!C9:F9</xm:f>
              <xm:sqref>B9</xm:sqref>
            </x14:sparkline>
            <x14:sparkline>
              <xm:f>'Analysis 2'!C10:F10</xm:f>
              <xm:sqref>B10</xm:sqref>
            </x14:sparkline>
            <x14:sparkline>
              <xm:f>'Analysis 2'!C11:F11</xm:f>
              <xm:sqref>B11</xm:sqref>
            </x14:sparkline>
            <x14:sparkline>
              <xm:f>'Analysis 2'!C12:F12</xm:f>
              <xm:sqref>B12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B19" sqref="B19"/>
    </sheetView>
  </sheetViews>
  <sheetFormatPr defaultRowHeight="12.6" x14ac:dyDescent="0.2"/>
  <cols>
    <col min="1" max="1" width="24.6328125" style="15" customWidth="1"/>
    <col min="2" max="2" width="14.08984375" style="15" customWidth="1"/>
    <col min="3" max="3" width="4.81640625" style="15" customWidth="1"/>
    <col min="4" max="5" width="4.81640625" customWidth="1"/>
    <col min="6" max="6" width="9.90625" customWidth="1"/>
    <col min="7" max="7" width="24.6328125" bestFit="1" customWidth="1"/>
    <col min="8" max="8" width="19.36328125" bestFit="1" customWidth="1"/>
    <col min="9" max="9" width="24.6328125" bestFit="1" customWidth="1"/>
    <col min="10" max="10" width="23.81640625" bestFit="1" customWidth="1"/>
    <col min="11" max="11" width="29.08984375" bestFit="1" customWidth="1"/>
  </cols>
  <sheetData>
    <row r="3" spans="1:6" x14ac:dyDescent="0.2">
      <c r="A3" s="13" t="s">
        <v>24</v>
      </c>
      <c r="B3" s="13" t="s">
        <v>17</v>
      </c>
      <c r="C3" s="22"/>
      <c r="D3" s="22"/>
      <c r="E3" s="22"/>
      <c r="F3" s="23"/>
    </row>
    <row r="4" spans="1:6" x14ac:dyDescent="0.2">
      <c r="A4" s="13" t="s">
        <v>15</v>
      </c>
      <c r="B4" s="24">
        <v>2013</v>
      </c>
      <c r="C4" s="25">
        <v>2014</v>
      </c>
      <c r="D4" s="25">
        <v>2015</v>
      </c>
      <c r="E4" s="25">
        <v>2016</v>
      </c>
      <c r="F4" s="14" t="s">
        <v>16</v>
      </c>
    </row>
    <row r="5" spans="1:6" x14ac:dyDescent="0.2">
      <c r="A5" s="16" t="s">
        <v>6</v>
      </c>
      <c r="B5" s="26">
        <v>15</v>
      </c>
      <c r="C5" s="27">
        <v>10</v>
      </c>
      <c r="D5" s="27">
        <v>2</v>
      </c>
      <c r="E5" s="27">
        <v>2</v>
      </c>
      <c r="F5" s="17">
        <v>29</v>
      </c>
    </row>
    <row r="6" spans="1:6" x14ac:dyDescent="0.2">
      <c r="A6" s="18" t="s">
        <v>12</v>
      </c>
      <c r="B6" s="28">
        <v>25</v>
      </c>
      <c r="C6" s="29">
        <v>20</v>
      </c>
      <c r="D6" s="29">
        <v>15</v>
      </c>
      <c r="E6" s="29">
        <v>15</v>
      </c>
      <c r="F6" s="19">
        <v>75</v>
      </c>
    </row>
    <row r="7" spans="1:6" x14ac:dyDescent="0.2">
      <c r="A7" s="18" t="s">
        <v>9</v>
      </c>
      <c r="B7" s="28">
        <v>15</v>
      </c>
      <c r="C7" s="29">
        <v>10</v>
      </c>
      <c r="D7" s="29">
        <v>10</v>
      </c>
      <c r="E7" s="29">
        <v>10</v>
      </c>
      <c r="F7" s="19">
        <v>45</v>
      </c>
    </row>
    <row r="8" spans="1:6" x14ac:dyDescent="0.2">
      <c r="A8" s="18" t="s">
        <v>13</v>
      </c>
      <c r="B8" s="28">
        <v>30</v>
      </c>
      <c r="C8" s="29">
        <v>25</v>
      </c>
      <c r="D8" s="29">
        <v>20</v>
      </c>
      <c r="E8" s="29">
        <v>10</v>
      </c>
      <c r="F8" s="19">
        <v>85</v>
      </c>
    </row>
    <row r="9" spans="1:6" x14ac:dyDescent="0.2">
      <c r="A9" s="18" t="s">
        <v>10</v>
      </c>
      <c r="B9" s="28">
        <v>35</v>
      </c>
      <c r="C9" s="29">
        <v>35</v>
      </c>
      <c r="D9" s="29">
        <v>15</v>
      </c>
      <c r="E9" s="29">
        <v>5</v>
      </c>
      <c r="F9" s="19">
        <v>90</v>
      </c>
    </row>
    <row r="10" spans="1:6" x14ac:dyDescent="0.2">
      <c r="A10" s="18" t="s">
        <v>11</v>
      </c>
      <c r="B10" s="28">
        <v>10</v>
      </c>
      <c r="C10" s="29">
        <v>10</v>
      </c>
      <c r="D10" s="29">
        <v>5</v>
      </c>
      <c r="E10" s="29">
        <v>5</v>
      </c>
      <c r="F10" s="19">
        <v>30</v>
      </c>
    </row>
    <row r="11" spans="1:6" x14ac:dyDescent="0.2">
      <c r="A11" s="18" t="s">
        <v>5</v>
      </c>
      <c r="B11" s="28">
        <v>35</v>
      </c>
      <c r="C11" s="29">
        <v>20</v>
      </c>
      <c r="D11" s="29">
        <v>10</v>
      </c>
      <c r="E11" s="29">
        <v>10</v>
      </c>
      <c r="F11" s="19">
        <v>75</v>
      </c>
    </row>
    <row r="12" spans="1:6" x14ac:dyDescent="0.2">
      <c r="A12" s="18" t="s">
        <v>8</v>
      </c>
      <c r="B12" s="28">
        <v>30</v>
      </c>
      <c r="C12" s="29">
        <v>20</v>
      </c>
      <c r="D12" s="29">
        <v>15</v>
      </c>
      <c r="E12" s="29">
        <v>10</v>
      </c>
      <c r="F12" s="19">
        <v>75</v>
      </c>
    </row>
    <row r="13" spans="1:6" x14ac:dyDescent="0.2">
      <c r="A13" s="18" t="s">
        <v>7</v>
      </c>
      <c r="B13" s="28">
        <v>20</v>
      </c>
      <c r="C13" s="29">
        <v>10</v>
      </c>
      <c r="D13" s="29">
        <v>5</v>
      </c>
      <c r="E13" s="29">
        <v>5</v>
      </c>
      <c r="F13" s="19">
        <v>40</v>
      </c>
    </row>
    <row r="14" spans="1:6" x14ac:dyDescent="0.2">
      <c r="A14" s="20" t="s">
        <v>16</v>
      </c>
      <c r="B14" s="30">
        <v>215</v>
      </c>
      <c r="C14" s="31">
        <v>160</v>
      </c>
      <c r="D14" s="31">
        <v>97</v>
      </c>
      <c r="E14" s="31">
        <v>72</v>
      </c>
      <c r="F14" s="21">
        <v>544</v>
      </c>
    </row>
    <row r="15" spans="1:6" x14ac:dyDescent="0.2">
      <c r="A15"/>
      <c r="B15"/>
      <c r="C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37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F5" sqref="F5"/>
    </sheetView>
  </sheetViews>
  <sheetFormatPr defaultColWidth="8.90625" defaultRowHeight="18" customHeight="1" x14ac:dyDescent="0.2"/>
  <cols>
    <col min="1" max="1" width="19.26953125" style="1" customWidth="1"/>
    <col min="2" max="2" width="8.90625" style="1" customWidth="1"/>
    <col min="3" max="3" width="7.36328125" style="1" customWidth="1"/>
    <col min="4" max="4" width="14.7265625" style="1" customWidth="1"/>
    <col min="5" max="5" width="18.453125" style="1" customWidth="1"/>
    <col min="6" max="252" width="9" style="1" customWidth="1"/>
  </cols>
  <sheetData>
    <row r="1" spans="1:6" ht="13.2" x14ac:dyDescent="0.2">
      <c r="A1" s="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36</v>
      </c>
    </row>
    <row r="2" spans="1:6" ht="13.2" x14ac:dyDescent="0.2">
      <c r="A2" s="3" t="s">
        <v>5</v>
      </c>
      <c r="B2" s="4">
        <v>1000</v>
      </c>
      <c r="C2" s="5">
        <v>2013</v>
      </c>
      <c r="D2" s="5">
        <v>20</v>
      </c>
      <c r="E2" s="5">
        <v>35</v>
      </c>
      <c r="F2" s="5">
        <f>B2*(E2/100)</f>
        <v>350</v>
      </c>
    </row>
    <row r="3" spans="1:6" ht="13.2" x14ac:dyDescent="0.2">
      <c r="A3" s="3" t="s">
        <v>6</v>
      </c>
      <c r="B3" s="6">
        <v>500</v>
      </c>
      <c r="C3" s="7">
        <v>2013</v>
      </c>
      <c r="D3" s="7">
        <v>5</v>
      </c>
      <c r="E3" s="7">
        <v>15</v>
      </c>
      <c r="F3" s="5">
        <f t="shared" ref="F3:F37" si="0">B3*(E3/100)</f>
        <v>75</v>
      </c>
    </row>
    <row r="4" spans="1:6" ht="13.2" x14ac:dyDescent="0.2">
      <c r="A4" s="3" t="s">
        <v>7</v>
      </c>
      <c r="B4" s="8">
        <v>1000</v>
      </c>
      <c r="C4" s="9">
        <v>2013</v>
      </c>
      <c r="D4" s="9">
        <v>1</v>
      </c>
      <c r="E4" s="9">
        <v>20</v>
      </c>
      <c r="F4" s="5">
        <f t="shared" si="0"/>
        <v>200</v>
      </c>
    </row>
    <row r="5" spans="1:6" ht="13.2" x14ac:dyDescent="0.2">
      <c r="A5" s="3" t="s">
        <v>8</v>
      </c>
      <c r="B5" s="6">
        <v>100</v>
      </c>
      <c r="C5" s="7">
        <v>2013</v>
      </c>
      <c r="D5" s="7">
        <v>10</v>
      </c>
      <c r="E5" s="7">
        <v>30</v>
      </c>
      <c r="F5" s="5">
        <f t="shared" si="0"/>
        <v>30</v>
      </c>
    </row>
    <row r="6" spans="1:6" ht="13.2" x14ac:dyDescent="0.2">
      <c r="A6" s="3" t="s">
        <v>9</v>
      </c>
      <c r="B6" s="8">
        <v>80</v>
      </c>
      <c r="C6" s="9">
        <v>2013</v>
      </c>
      <c r="D6" s="9">
        <v>7</v>
      </c>
      <c r="E6" s="9">
        <v>15</v>
      </c>
      <c r="F6" s="5">
        <f t="shared" si="0"/>
        <v>12</v>
      </c>
    </row>
    <row r="7" spans="1:6" ht="13.2" x14ac:dyDescent="0.2">
      <c r="A7" s="3" t="s">
        <v>10</v>
      </c>
      <c r="B7" s="6">
        <v>100</v>
      </c>
      <c r="C7" s="7">
        <v>2013</v>
      </c>
      <c r="D7" s="7">
        <v>5</v>
      </c>
      <c r="E7" s="7">
        <v>35</v>
      </c>
      <c r="F7" s="5">
        <f t="shared" si="0"/>
        <v>35</v>
      </c>
    </row>
    <row r="8" spans="1:6" ht="13.2" x14ac:dyDescent="0.2">
      <c r="A8" s="3" t="s">
        <v>11</v>
      </c>
      <c r="B8" s="8">
        <v>50</v>
      </c>
      <c r="C8" s="9">
        <v>2013</v>
      </c>
      <c r="D8" s="9">
        <v>15</v>
      </c>
      <c r="E8" s="9">
        <v>10</v>
      </c>
      <c r="F8" s="5">
        <f t="shared" si="0"/>
        <v>5</v>
      </c>
    </row>
    <row r="9" spans="1:6" ht="13.2" x14ac:dyDescent="0.2">
      <c r="A9" s="3" t="s">
        <v>12</v>
      </c>
      <c r="B9" s="6">
        <v>50</v>
      </c>
      <c r="C9" s="7">
        <v>2013</v>
      </c>
      <c r="D9" s="7">
        <v>1</v>
      </c>
      <c r="E9" s="7">
        <v>25</v>
      </c>
      <c r="F9" s="5">
        <f t="shared" si="0"/>
        <v>12.5</v>
      </c>
    </row>
    <row r="10" spans="1:6" ht="13.2" x14ac:dyDescent="0.2">
      <c r="A10" s="3" t="s">
        <v>13</v>
      </c>
      <c r="B10" s="8">
        <v>50</v>
      </c>
      <c r="C10" s="9">
        <v>2013</v>
      </c>
      <c r="D10" s="9">
        <v>10</v>
      </c>
      <c r="E10" s="9">
        <v>30</v>
      </c>
      <c r="F10" s="5">
        <f t="shared" si="0"/>
        <v>15</v>
      </c>
    </row>
    <row r="11" spans="1:6" ht="13.2" x14ac:dyDescent="0.2">
      <c r="A11" s="3" t="s">
        <v>14</v>
      </c>
      <c r="B11" s="6">
        <v>2000</v>
      </c>
      <c r="C11" s="7">
        <v>2014</v>
      </c>
      <c r="D11" s="7">
        <v>20</v>
      </c>
      <c r="E11" s="7">
        <v>20</v>
      </c>
      <c r="F11" s="5">
        <f t="shared" si="0"/>
        <v>400</v>
      </c>
    </row>
    <row r="12" spans="1:6" ht="13.2" x14ac:dyDescent="0.2">
      <c r="A12" s="3" t="s">
        <v>6</v>
      </c>
      <c r="B12" s="8">
        <v>2400</v>
      </c>
      <c r="C12" s="9">
        <v>2014</v>
      </c>
      <c r="D12" s="9">
        <v>5</v>
      </c>
      <c r="E12" s="9">
        <v>10</v>
      </c>
      <c r="F12" s="5">
        <f t="shared" si="0"/>
        <v>240</v>
      </c>
    </row>
    <row r="13" spans="1:6" ht="13.2" x14ac:dyDescent="0.2">
      <c r="A13" s="3" t="s">
        <v>7</v>
      </c>
      <c r="B13" s="6">
        <v>3000</v>
      </c>
      <c r="C13" s="7">
        <v>2014</v>
      </c>
      <c r="D13" s="7">
        <v>1</v>
      </c>
      <c r="E13" s="7">
        <v>10</v>
      </c>
      <c r="F13" s="5">
        <f t="shared" si="0"/>
        <v>300</v>
      </c>
    </row>
    <row r="14" spans="1:6" ht="13.2" x14ac:dyDescent="0.2">
      <c r="A14" s="3" t="s">
        <v>8</v>
      </c>
      <c r="B14" s="8">
        <v>400</v>
      </c>
      <c r="C14" s="9">
        <v>2014</v>
      </c>
      <c r="D14" s="9">
        <v>10</v>
      </c>
      <c r="E14" s="9">
        <v>20</v>
      </c>
      <c r="F14" s="5">
        <f t="shared" si="0"/>
        <v>80</v>
      </c>
    </row>
    <row r="15" spans="1:6" ht="13.2" x14ac:dyDescent="0.2">
      <c r="A15" s="3" t="s">
        <v>9</v>
      </c>
      <c r="B15" s="6">
        <v>80</v>
      </c>
      <c r="C15" s="7">
        <v>2014</v>
      </c>
      <c r="D15" s="7">
        <v>7</v>
      </c>
      <c r="E15" s="7">
        <v>10</v>
      </c>
      <c r="F15" s="5">
        <f t="shared" si="0"/>
        <v>8</v>
      </c>
    </row>
    <row r="16" spans="1:6" ht="13.2" x14ac:dyDescent="0.2">
      <c r="A16" s="3" t="s">
        <v>10</v>
      </c>
      <c r="B16" s="8">
        <v>950</v>
      </c>
      <c r="C16" s="9">
        <v>2014</v>
      </c>
      <c r="D16" s="9">
        <v>5</v>
      </c>
      <c r="E16" s="9">
        <v>35</v>
      </c>
      <c r="F16" s="5">
        <f t="shared" si="0"/>
        <v>332.5</v>
      </c>
    </row>
    <row r="17" spans="1:6" ht="13.2" x14ac:dyDescent="0.2">
      <c r="A17" s="3" t="s">
        <v>11</v>
      </c>
      <c r="B17" s="6">
        <v>50</v>
      </c>
      <c r="C17" s="7">
        <v>2014</v>
      </c>
      <c r="D17" s="7">
        <v>15</v>
      </c>
      <c r="E17" s="7">
        <v>10</v>
      </c>
      <c r="F17" s="5">
        <f t="shared" si="0"/>
        <v>5</v>
      </c>
    </row>
    <row r="18" spans="1:6" ht="13.2" x14ac:dyDescent="0.2">
      <c r="A18" s="3" t="s">
        <v>12</v>
      </c>
      <c r="B18" s="8">
        <v>150</v>
      </c>
      <c r="C18" s="9">
        <v>2014</v>
      </c>
      <c r="D18" s="9">
        <v>1</v>
      </c>
      <c r="E18" s="9">
        <v>20</v>
      </c>
      <c r="F18" s="5">
        <f t="shared" si="0"/>
        <v>30</v>
      </c>
    </row>
    <row r="19" spans="1:6" ht="13.2" x14ac:dyDescent="0.2">
      <c r="A19" s="3" t="s">
        <v>13</v>
      </c>
      <c r="B19" s="6">
        <v>50</v>
      </c>
      <c r="C19" s="7">
        <v>2014</v>
      </c>
      <c r="D19" s="7">
        <v>10</v>
      </c>
      <c r="E19" s="7">
        <v>25</v>
      </c>
      <c r="F19" s="5">
        <f t="shared" si="0"/>
        <v>12.5</v>
      </c>
    </row>
    <row r="20" spans="1:6" ht="13.2" x14ac:dyDescent="0.2">
      <c r="A20" s="3" t="s">
        <v>14</v>
      </c>
      <c r="B20" s="8">
        <v>6500</v>
      </c>
      <c r="C20" s="9">
        <v>2015</v>
      </c>
      <c r="D20" s="9">
        <v>20</v>
      </c>
      <c r="E20" s="9">
        <v>10</v>
      </c>
      <c r="F20" s="5">
        <f t="shared" si="0"/>
        <v>650</v>
      </c>
    </row>
    <row r="21" spans="1:6" ht="13.2" x14ac:dyDescent="0.2">
      <c r="A21" s="3" t="s">
        <v>6</v>
      </c>
      <c r="B21" s="6">
        <v>4000</v>
      </c>
      <c r="C21" s="7">
        <v>2015</v>
      </c>
      <c r="D21" s="7">
        <v>5</v>
      </c>
      <c r="E21" s="7">
        <v>2</v>
      </c>
      <c r="F21" s="5">
        <f t="shared" si="0"/>
        <v>80</v>
      </c>
    </row>
    <row r="22" spans="1:6" ht="13.2" x14ac:dyDescent="0.2">
      <c r="A22" s="3" t="s">
        <v>7</v>
      </c>
      <c r="B22" s="8">
        <v>3200</v>
      </c>
      <c r="C22" s="9">
        <v>2015</v>
      </c>
      <c r="D22" s="9">
        <v>1</v>
      </c>
      <c r="E22" s="9">
        <v>5</v>
      </c>
      <c r="F22" s="5">
        <f t="shared" si="0"/>
        <v>160</v>
      </c>
    </row>
    <row r="23" spans="1:6" ht="13.2" x14ac:dyDescent="0.2">
      <c r="A23" s="3" t="s">
        <v>8</v>
      </c>
      <c r="B23" s="6">
        <v>1000</v>
      </c>
      <c r="C23" s="7">
        <v>2015</v>
      </c>
      <c r="D23" s="7">
        <v>10</v>
      </c>
      <c r="E23" s="7">
        <v>15</v>
      </c>
      <c r="F23" s="5">
        <f t="shared" si="0"/>
        <v>150</v>
      </c>
    </row>
    <row r="24" spans="1:6" ht="13.2" x14ac:dyDescent="0.2">
      <c r="A24" s="3" t="s">
        <v>9</v>
      </c>
      <c r="B24" s="8">
        <v>50</v>
      </c>
      <c r="C24" s="9">
        <v>2015</v>
      </c>
      <c r="D24" s="9">
        <v>7</v>
      </c>
      <c r="E24" s="9">
        <v>10</v>
      </c>
      <c r="F24" s="5">
        <f t="shared" si="0"/>
        <v>5</v>
      </c>
    </row>
    <row r="25" spans="1:6" ht="13.2" x14ac:dyDescent="0.2">
      <c r="A25" s="3" t="s">
        <v>10</v>
      </c>
      <c r="B25" s="6">
        <v>900</v>
      </c>
      <c r="C25" s="7">
        <v>2015</v>
      </c>
      <c r="D25" s="7">
        <v>5</v>
      </c>
      <c r="E25" s="7">
        <v>15</v>
      </c>
      <c r="F25" s="5">
        <f t="shared" si="0"/>
        <v>135</v>
      </c>
    </row>
    <row r="26" spans="1:6" ht="13.2" x14ac:dyDescent="0.2">
      <c r="A26" s="3" t="s">
        <v>11</v>
      </c>
      <c r="B26" s="8">
        <v>50</v>
      </c>
      <c r="C26" s="9">
        <v>2015</v>
      </c>
      <c r="D26" s="9">
        <v>15</v>
      </c>
      <c r="E26" s="9">
        <v>5</v>
      </c>
      <c r="F26" s="5">
        <f t="shared" si="0"/>
        <v>2.5</v>
      </c>
    </row>
    <row r="27" spans="1:6" ht="13.2" x14ac:dyDescent="0.2">
      <c r="A27" s="3" t="s">
        <v>12</v>
      </c>
      <c r="B27" s="6">
        <v>300</v>
      </c>
      <c r="C27" s="7">
        <v>2015</v>
      </c>
      <c r="D27" s="7">
        <v>1</v>
      </c>
      <c r="E27" s="7">
        <v>15</v>
      </c>
      <c r="F27" s="5">
        <f t="shared" si="0"/>
        <v>45</v>
      </c>
    </row>
    <row r="28" spans="1:6" ht="13.2" x14ac:dyDescent="0.2">
      <c r="A28" s="3" t="s">
        <v>13</v>
      </c>
      <c r="B28" s="8">
        <v>50</v>
      </c>
      <c r="C28" s="9">
        <v>2015</v>
      </c>
      <c r="D28" s="9">
        <v>10</v>
      </c>
      <c r="E28" s="9">
        <v>20</v>
      </c>
      <c r="F28" s="5">
        <f t="shared" si="0"/>
        <v>10</v>
      </c>
    </row>
    <row r="29" spans="1:6" ht="13.2" x14ac:dyDescent="0.2">
      <c r="A29" s="3" t="s">
        <v>14</v>
      </c>
      <c r="B29" s="6">
        <v>7200</v>
      </c>
      <c r="C29" s="7">
        <v>2016</v>
      </c>
      <c r="D29" s="7">
        <v>20</v>
      </c>
      <c r="E29" s="7">
        <v>10</v>
      </c>
      <c r="F29" s="5">
        <f t="shared" si="0"/>
        <v>720</v>
      </c>
    </row>
    <row r="30" spans="1:6" ht="13.2" x14ac:dyDescent="0.2">
      <c r="A30" s="3" t="s">
        <v>6</v>
      </c>
      <c r="B30" s="8">
        <v>4500</v>
      </c>
      <c r="C30" s="9">
        <v>2016</v>
      </c>
      <c r="D30" s="9">
        <v>5</v>
      </c>
      <c r="E30" s="9">
        <v>2</v>
      </c>
      <c r="F30" s="5">
        <f t="shared" si="0"/>
        <v>90</v>
      </c>
    </row>
    <row r="31" spans="1:6" ht="13.2" x14ac:dyDescent="0.2">
      <c r="A31" s="3" t="s">
        <v>7</v>
      </c>
      <c r="B31" s="6">
        <v>3300</v>
      </c>
      <c r="C31" s="7">
        <v>2016</v>
      </c>
      <c r="D31" s="7">
        <v>1</v>
      </c>
      <c r="E31" s="7">
        <v>5</v>
      </c>
      <c r="F31" s="5">
        <f t="shared" si="0"/>
        <v>165</v>
      </c>
    </row>
    <row r="32" spans="1:6" ht="13.2" x14ac:dyDescent="0.2">
      <c r="A32" s="3" t="s">
        <v>8</v>
      </c>
      <c r="B32" s="8">
        <v>1100</v>
      </c>
      <c r="C32" s="9">
        <v>2016</v>
      </c>
      <c r="D32" s="9">
        <v>10</v>
      </c>
      <c r="E32" s="9">
        <v>10</v>
      </c>
      <c r="F32" s="5">
        <f t="shared" si="0"/>
        <v>110</v>
      </c>
    </row>
    <row r="33" spans="1:6" ht="13.2" x14ac:dyDescent="0.2">
      <c r="A33" s="3" t="s">
        <v>9</v>
      </c>
      <c r="B33" s="6">
        <v>50</v>
      </c>
      <c r="C33" s="7">
        <v>2016</v>
      </c>
      <c r="D33" s="7">
        <v>7</v>
      </c>
      <c r="E33" s="7">
        <v>10</v>
      </c>
      <c r="F33" s="5">
        <f t="shared" si="0"/>
        <v>5</v>
      </c>
    </row>
    <row r="34" spans="1:6" ht="13.2" x14ac:dyDescent="0.2">
      <c r="A34" s="3" t="s">
        <v>10</v>
      </c>
      <c r="B34" s="8">
        <v>1000</v>
      </c>
      <c r="C34" s="9">
        <v>2016</v>
      </c>
      <c r="D34" s="9">
        <v>5</v>
      </c>
      <c r="E34" s="9">
        <v>5</v>
      </c>
      <c r="F34" s="5">
        <f t="shared" si="0"/>
        <v>50</v>
      </c>
    </row>
    <row r="35" spans="1:6" ht="13.2" x14ac:dyDescent="0.2">
      <c r="A35" s="3" t="s">
        <v>11</v>
      </c>
      <c r="B35" s="6">
        <v>50</v>
      </c>
      <c r="C35" s="7">
        <v>2016</v>
      </c>
      <c r="D35" s="7">
        <v>15</v>
      </c>
      <c r="E35" s="7">
        <v>5</v>
      </c>
      <c r="F35" s="5">
        <f t="shared" si="0"/>
        <v>2.5</v>
      </c>
    </row>
    <row r="36" spans="1:6" ht="13.2" x14ac:dyDescent="0.2">
      <c r="A36" s="3" t="s">
        <v>12</v>
      </c>
      <c r="B36" s="8">
        <v>400</v>
      </c>
      <c r="C36" s="9">
        <v>2016</v>
      </c>
      <c r="D36" s="9">
        <v>1</v>
      </c>
      <c r="E36" s="9">
        <v>15</v>
      </c>
      <c r="F36" s="5">
        <f t="shared" si="0"/>
        <v>60</v>
      </c>
    </row>
    <row r="37" spans="1:6" ht="13.2" x14ac:dyDescent="0.2">
      <c r="A37" s="3" t="s">
        <v>13</v>
      </c>
      <c r="B37" s="10">
        <v>100</v>
      </c>
      <c r="C37" s="11">
        <v>2016</v>
      </c>
      <c r="D37" s="11">
        <v>10</v>
      </c>
      <c r="E37" s="11">
        <v>10</v>
      </c>
      <c r="F37" s="5">
        <f t="shared" si="0"/>
        <v>10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1</vt:lpstr>
      <vt:lpstr>Analysis 2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</cp:lastModifiedBy>
  <dcterms:modified xsi:type="dcterms:W3CDTF">2017-02-09T08:22:56Z</dcterms:modified>
</cp:coreProperties>
</file>