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C912CBA3-43DA-1442-B52C-B6A99FA33DC3}" xr6:coauthVersionLast="45" xr6:coauthVersionMax="45" xr10:uidLastSave="{00000000-0000-0000-0000-000000000000}"/>
  <bookViews>
    <workbookView xWindow="29300" yWindow="560" windowWidth="33280" windowHeight="20300" activeTab="2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alldatanormalised!$A$1:$T$1240</definedName>
    <definedName name="Zone">Tabelle!$C$1:$D$22</definedName>
  </definedNames>
  <calcPr calcId="191029"/>
  <pivotCaches>
    <pivotCache cacheId="0" r:id="rId10"/>
    <pivotCache cacheId="1" r:id="rId11"/>
    <pivotCache cacheId="9" r:id="rId12"/>
    <pivotCache cacheId="17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9" i="14" l="1"/>
  <c r="C69" i="14"/>
  <c r="D69" i="14"/>
  <c r="E69" i="14"/>
  <c r="F69" i="14"/>
  <c r="A71" i="4"/>
  <c r="G73" i="2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B68" i="14" l="1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F67" i="14"/>
  <c r="A69" i="4"/>
  <c r="B66" i="14" l="1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I31" i="16"/>
  <c r="B63" i="14"/>
  <c r="C63" i="14"/>
  <c r="D63" i="14"/>
  <c r="E63" i="14"/>
  <c r="A65" i="4"/>
  <c r="B66" i="4"/>
  <c r="G65" i="2"/>
  <c r="B64" i="4" s="1"/>
  <c r="G66" i="2"/>
  <c r="B65" i="4" s="1"/>
  <c r="F63" i="14" l="1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<sst xmlns="http://schemas.openxmlformats.org/spreadsheetml/2006/main" count="3166" uniqueCount="72">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</sst>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0" fontId="20" fillId="34" borderId="11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[alldatanormalised-total.xlsx]All!PivotTable2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All!$B$3</c:f>
              <c:strCache>
                <c:ptCount val="1"/>
                <c:pt idx="0">
                  <c:v>Sum of deceduti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All!$A$4:$A$73</c:f>
              <c:strCache>
                <c:ptCount val="6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</c:strCache>
            </c:strRef>
          </c:cat>
          <c:val>
            <c:numRef>
              <c:f>All!$B$4:$B$73</c:f>
              <c:numCache>
                <c:formatCode>General</c:formatCode>
                <c:ptCount val="69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D147-93C9-2DB0877B66B9}"/>
            </c:ext>
          </c:extLst>
        </c:ser>
        <c:ser>
          <c:idx val="1"/>
          <c:order val="1"/>
          <c:tx>
            <c:strRef>
              <c:f>All!$C$3</c:f>
              <c:strCache>
                <c:ptCount val="1"/>
                <c:pt idx="0">
                  <c:v>Sum of dimessi_guariti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All!$A$4:$A$73</c:f>
              <c:strCache>
                <c:ptCount val="6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</c:strCache>
            </c:strRef>
          </c:cat>
          <c:val>
            <c:numRef>
              <c:f>All!$C$4:$C$73</c:f>
              <c:numCache>
                <c:formatCode>General</c:formatCode>
                <c:ptCount val="6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D147-93C9-2DB0877B66B9}"/>
            </c:ext>
          </c:extLst>
        </c:ser>
        <c:ser>
          <c:idx val="2"/>
          <c:order val="2"/>
          <c:tx>
            <c:strRef>
              <c:f>All!$D$3</c:f>
              <c:strCache>
                <c:ptCount val="1"/>
                <c:pt idx="0">
                  <c:v>Sum of ricoverati_con_sintomi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All!$A$4:$A$73</c:f>
              <c:strCache>
                <c:ptCount val="6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</c:strCache>
            </c:strRef>
          </c:cat>
          <c:val>
            <c:numRef>
              <c:f>All!$D$4:$D$73</c:f>
              <c:numCache>
                <c:formatCode>General</c:formatCode>
                <c:ptCount val="69"/>
                <c:pt idx="0">
                  <c:v>101</c:v>
                </c:pt>
                <c:pt idx="1">
                  <c:v>13</c:v>
                </c:pt>
                <c:pt idx="2">
                  <c:v>14</c:v>
                </c:pt>
                <c:pt idx="3">
                  <c:v>120</c:v>
                </c:pt>
                <c:pt idx="4">
                  <c:v>97</c:v>
                </c:pt>
                <c:pt idx="5">
                  <c:v>56</c:v>
                </c:pt>
                <c:pt idx="6">
                  <c:v>238</c:v>
                </c:pt>
                <c:pt idx="7">
                  <c:v>103</c:v>
                </c:pt>
                <c:pt idx="8">
                  <c:v>292</c:v>
                </c:pt>
                <c:pt idx="9">
                  <c:v>312</c:v>
                </c:pt>
                <c:pt idx="10">
                  <c:v>444</c:v>
                </c:pt>
                <c:pt idx="11">
                  <c:v>604</c:v>
                </c:pt>
                <c:pt idx="12">
                  <c:v>257</c:v>
                </c:pt>
                <c:pt idx="13">
                  <c:v>906</c:v>
                </c:pt>
                <c:pt idx="14">
                  <c:v>759</c:v>
                </c:pt>
                <c:pt idx="15">
                  <c:v>722</c:v>
                </c:pt>
                <c:pt idx="16">
                  <c:v>800</c:v>
                </c:pt>
                <c:pt idx="17">
                  <c:v>812</c:v>
                </c:pt>
                <c:pt idx="18">
                  <c:v>776</c:v>
                </c:pt>
                <c:pt idx="19">
                  <c:v>946</c:v>
                </c:pt>
                <c:pt idx="20">
                  <c:v>1291</c:v>
                </c:pt>
                <c:pt idx="21">
                  <c:v>1362</c:v>
                </c:pt>
                <c:pt idx="22">
                  <c:v>1869</c:v>
                </c:pt>
                <c:pt idx="23">
                  <c:v>1469</c:v>
                </c:pt>
                <c:pt idx="24">
                  <c:v>1394</c:v>
                </c:pt>
                <c:pt idx="25">
                  <c:v>263</c:v>
                </c:pt>
                <c:pt idx="26">
                  <c:v>1688</c:v>
                </c:pt>
                <c:pt idx="27">
                  <c:v>2138</c:v>
                </c:pt>
                <c:pt idx="28">
                  <c:v>846</c:v>
                </c:pt>
                <c:pt idx="29">
                  <c:v>1245</c:v>
                </c:pt>
                <c:pt idx="30">
                  <c:v>1175</c:v>
                </c:pt>
                <c:pt idx="31">
                  <c:v>1641</c:v>
                </c:pt>
                <c:pt idx="32">
                  <c:v>1276</c:v>
                </c:pt>
                <c:pt idx="33">
                  <c:v>647</c:v>
                </c:pt>
                <c:pt idx="34">
                  <c:v>710</c:v>
                </c:pt>
                <c:pt idx="35">
                  <c:v>409</c:v>
                </c:pt>
                <c:pt idx="36">
                  <c:v>397</c:v>
                </c:pt>
                <c:pt idx="37">
                  <c:v>211</c:v>
                </c:pt>
                <c:pt idx="38">
                  <c:v>137</c:v>
                </c:pt>
                <c:pt idx="39">
                  <c:v>201</c:v>
                </c:pt>
                <c:pt idx="40">
                  <c:v>269</c:v>
                </c:pt>
                <c:pt idx="41">
                  <c:v>-61</c:v>
                </c:pt>
                <c:pt idx="42">
                  <c:v>27</c:v>
                </c:pt>
                <c:pt idx="43">
                  <c:v>-258</c:v>
                </c:pt>
                <c:pt idx="44">
                  <c:v>-233</c:v>
                </c:pt>
                <c:pt idx="45">
                  <c:v>-86</c:v>
                </c:pt>
                <c:pt idx="46">
                  <c:v>-157</c:v>
                </c:pt>
                <c:pt idx="47">
                  <c:v>-98</c:v>
                </c:pt>
                <c:pt idx="48">
                  <c:v>-297</c:v>
                </c:pt>
                <c:pt idx="49">
                  <c:v>176</c:v>
                </c:pt>
                <c:pt idx="50">
                  <c:v>-12</c:v>
                </c:pt>
                <c:pt idx="51">
                  <c:v>-368</c:v>
                </c:pt>
                <c:pt idx="52">
                  <c:v>-750</c:v>
                </c:pt>
                <c:pt idx="53">
                  <c:v>-1107</c:v>
                </c:pt>
                <c:pt idx="54">
                  <c:v>-779</c:v>
                </c:pt>
                <c:pt idx="55">
                  <c:v>26</c:v>
                </c:pt>
                <c:pt idx="56">
                  <c:v>-127</c:v>
                </c:pt>
                <c:pt idx="57">
                  <c:v>-772</c:v>
                </c:pt>
                <c:pt idx="58">
                  <c:v>-329</c:v>
                </c:pt>
                <c:pt idx="59">
                  <c:v>-934</c:v>
                </c:pt>
                <c:pt idx="60">
                  <c:v>-803</c:v>
                </c:pt>
                <c:pt idx="61">
                  <c:v>-535</c:v>
                </c:pt>
                <c:pt idx="62">
                  <c:v>-161</c:v>
                </c:pt>
                <c:pt idx="63">
                  <c:v>-1019</c:v>
                </c:pt>
                <c:pt idx="64">
                  <c:v>-630</c:v>
                </c:pt>
                <c:pt idx="65">
                  <c:v>-513</c:v>
                </c:pt>
                <c:pt idx="66">
                  <c:v>-1061</c:v>
                </c:pt>
                <c:pt idx="67">
                  <c:v>-580</c:v>
                </c:pt>
                <c:pt idx="68">
                  <c:v>-212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E-D147-93C9-2DB0877B66B9}"/>
            </c:ext>
          </c:extLst>
        </c:ser>
        <c:ser>
          <c:idx val="3"/>
          <c:order val="3"/>
          <c:tx>
            <c:strRef>
              <c:f>All!$E$3</c:f>
              <c:strCache>
                <c:ptCount val="1"/>
                <c:pt idx="0">
                  <c:v>Sum of terapia_intensiva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All!$A$4:$A$73</c:f>
              <c:strCache>
                <c:ptCount val="6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</c:strCache>
            </c:strRef>
          </c:cat>
          <c:val>
            <c:numRef>
              <c:f>All!$E$4:$E$73</c:f>
              <c:numCache>
                <c:formatCode>General</c:formatCode>
                <c:ptCount val="69"/>
                <c:pt idx="0">
                  <c:v>26</c:v>
                </c:pt>
                <c:pt idx="1">
                  <c:v>9</c:v>
                </c:pt>
                <c:pt idx="2">
                  <c:v>1</c:v>
                </c:pt>
                <c:pt idx="3">
                  <c:v>20</c:v>
                </c:pt>
                <c:pt idx="4">
                  <c:v>8</c:v>
                </c:pt>
                <c:pt idx="5">
                  <c:v>41</c:v>
                </c:pt>
                <c:pt idx="6">
                  <c:v>35</c:v>
                </c:pt>
                <c:pt idx="7">
                  <c:v>26</c:v>
                </c:pt>
                <c:pt idx="8">
                  <c:v>63</c:v>
                </c:pt>
                <c:pt idx="9">
                  <c:v>66</c:v>
                </c:pt>
                <c:pt idx="10">
                  <c:v>56</c:v>
                </c:pt>
                <c:pt idx="11">
                  <c:v>111</c:v>
                </c:pt>
                <c:pt idx="12">
                  <c:v>105</c:v>
                </c:pt>
                <c:pt idx="13">
                  <c:v>83</c:v>
                </c:pt>
                <c:pt idx="14">
                  <c:v>83</c:v>
                </c:pt>
                <c:pt idx="15">
                  <c:v>144</c:v>
                </c:pt>
                <c:pt idx="16">
                  <c:v>151</c:v>
                </c:pt>
                <c:pt idx="17">
                  <c:v>125</c:v>
                </c:pt>
                <c:pt idx="18">
                  <c:v>175</c:v>
                </c:pt>
                <c:pt idx="19">
                  <c:v>190</c:v>
                </c:pt>
                <c:pt idx="20">
                  <c:v>154</c:v>
                </c:pt>
                <c:pt idx="21">
                  <c:v>179</c:v>
                </c:pt>
                <c:pt idx="22">
                  <c:v>209</c:v>
                </c:pt>
                <c:pt idx="23">
                  <c:v>197</c:v>
                </c:pt>
                <c:pt idx="24">
                  <c:v>241</c:v>
                </c:pt>
                <c:pt idx="25">
                  <c:v>157</c:v>
                </c:pt>
                <c:pt idx="26">
                  <c:v>202</c:v>
                </c:pt>
                <c:pt idx="27">
                  <c:v>152</c:v>
                </c:pt>
                <c:pt idx="28">
                  <c:v>195</c:v>
                </c:pt>
                <c:pt idx="29">
                  <c:v>192</c:v>
                </c:pt>
                <c:pt idx="30">
                  <c:v>93</c:v>
                </c:pt>
                <c:pt idx="31">
                  <c:v>123</c:v>
                </c:pt>
                <c:pt idx="32">
                  <c:v>120</c:v>
                </c:pt>
                <c:pt idx="33">
                  <c:v>124</c:v>
                </c:pt>
                <c:pt idx="34">
                  <c:v>50</c:v>
                </c:pt>
                <c:pt idx="35">
                  <c:v>75</c:v>
                </c:pt>
                <c:pt idx="36">
                  <c:v>42</c:v>
                </c:pt>
                <c:pt idx="37">
                  <c:v>12</c:v>
                </c:pt>
                <c:pt idx="38">
                  <c:v>18</c:v>
                </c:pt>
                <c:pt idx="39">
                  <c:v>15</c:v>
                </c:pt>
                <c:pt idx="40">
                  <c:v>-74</c:v>
                </c:pt>
                <c:pt idx="41">
                  <c:v>-17</c:v>
                </c:pt>
                <c:pt idx="42">
                  <c:v>-79</c:v>
                </c:pt>
                <c:pt idx="43">
                  <c:v>-106</c:v>
                </c:pt>
                <c:pt idx="44">
                  <c:v>-99</c:v>
                </c:pt>
                <c:pt idx="45">
                  <c:v>-88</c:v>
                </c:pt>
                <c:pt idx="46">
                  <c:v>-108</c:v>
                </c:pt>
                <c:pt idx="47">
                  <c:v>-116</c:v>
                </c:pt>
                <c:pt idx="48">
                  <c:v>-38</c:v>
                </c:pt>
                <c:pt idx="49">
                  <c:v>-83</c:v>
                </c:pt>
                <c:pt idx="50">
                  <c:v>-74</c:v>
                </c:pt>
                <c:pt idx="51">
                  <c:v>-107</c:v>
                </c:pt>
                <c:pt idx="52">
                  <c:v>-143</c:v>
                </c:pt>
                <c:pt idx="53">
                  <c:v>-124</c:v>
                </c:pt>
                <c:pt idx="54">
                  <c:v>-79</c:v>
                </c:pt>
                <c:pt idx="55">
                  <c:v>-98</c:v>
                </c:pt>
                <c:pt idx="56">
                  <c:v>-62</c:v>
                </c:pt>
                <c:pt idx="57">
                  <c:v>-102</c:v>
                </c:pt>
                <c:pt idx="58">
                  <c:v>-87</c:v>
                </c:pt>
                <c:pt idx="59">
                  <c:v>-117</c:v>
                </c:pt>
                <c:pt idx="60">
                  <c:v>-94</c:v>
                </c:pt>
                <c:pt idx="61">
                  <c:v>-71</c:v>
                </c:pt>
                <c:pt idx="62">
                  <c:v>-93</c:v>
                </c:pt>
                <c:pt idx="63">
                  <c:v>-53</c:v>
                </c:pt>
                <c:pt idx="64">
                  <c:v>-93</c:v>
                </c:pt>
                <c:pt idx="65">
                  <c:v>-68</c:v>
                </c:pt>
                <c:pt idx="66">
                  <c:v>-101</c:v>
                </c:pt>
                <c:pt idx="67">
                  <c:v>-116</c:v>
                </c:pt>
                <c:pt idx="68">
                  <c:v>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E-D147-93C9-2DB0877B66B9}"/>
            </c:ext>
          </c:extLst>
        </c:ser>
        <c:ser>
          <c:idx val="4"/>
          <c:order val="4"/>
          <c:tx>
            <c:strRef>
              <c:f>All!$F$3</c:f>
              <c:strCache>
                <c:ptCount val="1"/>
                <c:pt idx="0">
                  <c:v>Sum of isolamento_domiciliare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All!$A$4:$A$73</c:f>
              <c:strCache>
                <c:ptCount val="6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</c:strCache>
            </c:strRef>
          </c:cat>
          <c:val>
            <c:numRef>
              <c:f>All!$F$4:$F$73</c:f>
              <c:numCache>
                <c:formatCode>General</c:formatCode>
                <c:ptCount val="69"/>
                <c:pt idx="0">
                  <c:v>94</c:v>
                </c:pt>
                <c:pt idx="1">
                  <c:v>68</c:v>
                </c:pt>
                <c:pt idx="2">
                  <c:v>59</c:v>
                </c:pt>
                <c:pt idx="3">
                  <c:v>63</c:v>
                </c:pt>
                <c:pt idx="4">
                  <c:v>128</c:v>
                </c:pt>
                <c:pt idx="5">
                  <c:v>131</c:v>
                </c:pt>
                <c:pt idx="6">
                  <c:v>255</c:v>
                </c:pt>
                <c:pt idx="7">
                  <c:v>129</c:v>
                </c:pt>
                <c:pt idx="8">
                  <c:v>73</c:v>
                </c:pt>
                <c:pt idx="9">
                  <c:v>65</c:v>
                </c:pt>
                <c:pt idx="10">
                  <c:v>90</c:v>
                </c:pt>
                <c:pt idx="11">
                  <c:v>-95</c:v>
                </c:pt>
                <c:pt idx="12">
                  <c:v>783</c:v>
                </c:pt>
                <c:pt idx="13">
                  <c:v>337</c:v>
                </c:pt>
                <c:pt idx="14">
                  <c:v>756</c:v>
                </c:pt>
                <c:pt idx="15">
                  <c:v>-337</c:v>
                </c:pt>
                <c:pt idx="16">
                  <c:v>1125</c:v>
                </c:pt>
                <c:pt idx="17">
                  <c:v>1312</c:v>
                </c:pt>
                <c:pt idx="18">
                  <c:v>1165</c:v>
                </c:pt>
                <c:pt idx="19">
                  <c:v>1659</c:v>
                </c:pt>
                <c:pt idx="20">
                  <c:v>1408</c:v>
                </c:pt>
                <c:pt idx="21">
                  <c:v>929</c:v>
                </c:pt>
                <c:pt idx="22">
                  <c:v>911</c:v>
                </c:pt>
                <c:pt idx="23">
                  <c:v>982</c:v>
                </c:pt>
                <c:pt idx="24">
                  <c:v>2845</c:v>
                </c:pt>
                <c:pt idx="25">
                  <c:v>4250</c:v>
                </c:pt>
                <c:pt idx="26">
                  <c:v>2931</c:v>
                </c:pt>
                <c:pt idx="27">
                  <c:v>1667</c:v>
                </c:pt>
                <c:pt idx="28">
                  <c:v>2739</c:v>
                </c:pt>
                <c:pt idx="29">
                  <c:v>2175</c:v>
                </c:pt>
                <c:pt idx="30">
                  <c:v>2223</c:v>
                </c:pt>
                <c:pt idx="31">
                  <c:v>2728</c:v>
                </c:pt>
                <c:pt idx="32">
                  <c:v>3005</c:v>
                </c:pt>
                <c:pt idx="33">
                  <c:v>2880</c:v>
                </c:pt>
                <c:pt idx="34">
                  <c:v>3055</c:v>
                </c:pt>
                <c:pt idx="35">
                  <c:v>1164</c:v>
                </c:pt>
                <c:pt idx="36">
                  <c:v>1668</c:v>
                </c:pt>
                <c:pt idx="37">
                  <c:v>2714</c:v>
                </c:pt>
                <c:pt idx="38">
                  <c:v>2322</c:v>
                </c:pt>
                <c:pt idx="39">
                  <c:v>2123</c:v>
                </c:pt>
                <c:pt idx="40">
                  <c:v>2691</c:v>
                </c:pt>
                <c:pt idx="41">
                  <c:v>3050</c:v>
                </c:pt>
                <c:pt idx="42">
                  <c:v>1993</c:v>
                </c:pt>
                <c:pt idx="43">
                  <c:v>1244</c:v>
                </c:pt>
                <c:pt idx="44">
                  <c:v>1527</c:v>
                </c:pt>
                <c:pt idx="45">
                  <c:v>1789</c:v>
                </c:pt>
                <c:pt idx="46">
                  <c:v>1661</c:v>
                </c:pt>
                <c:pt idx="47">
                  <c:v>2210</c:v>
                </c:pt>
                <c:pt idx="48">
                  <c:v>2319</c:v>
                </c:pt>
                <c:pt idx="49">
                  <c:v>1270</c:v>
                </c:pt>
                <c:pt idx="50">
                  <c:v>761</c:v>
                </c:pt>
                <c:pt idx="51">
                  <c:v>1602</c:v>
                </c:pt>
                <c:pt idx="52">
                  <c:v>2082</c:v>
                </c:pt>
                <c:pt idx="53">
                  <c:v>1586</c:v>
                </c:pt>
                <c:pt idx="54">
                  <c:v>1667</c:v>
                </c:pt>
                <c:pt idx="55">
                  <c:v>558</c:v>
                </c:pt>
                <c:pt idx="56">
                  <c:v>169</c:v>
                </c:pt>
                <c:pt idx="57">
                  <c:v>346</c:v>
                </c:pt>
                <c:pt idx="58">
                  <c:v>406</c:v>
                </c:pt>
                <c:pt idx="59">
                  <c:v>200</c:v>
                </c:pt>
                <c:pt idx="60">
                  <c:v>576</c:v>
                </c:pt>
                <c:pt idx="61">
                  <c:v>-74</c:v>
                </c:pt>
                <c:pt idx="62">
                  <c:v>510</c:v>
                </c:pt>
                <c:pt idx="63">
                  <c:v>782</c:v>
                </c:pt>
                <c:pt idx="64">
                  <c:v>115</c:v>
                </c:pt>
                <c:pt idx="65">
                  <c:v>33</c:v>
                </c:pt>
                <c:pt idx="66">
                  <c:v>-1944</c:v>
                </c:pt>
                <c:pt idx="67">
                  <c:v>88</c:v>
                </c:pt>
                <c:pt idx="68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E-D147-93C9-2DB0877B6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58058223"/>
        <c:axId val="1958059903"/>
      </c:lineChart>
      <c:catAx>
        <c:axId val="195805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9903"/>
        <c:crosses val="autoZero"/>
        <c:auto val="1"/>
        <c:lblAlgn val="ctr"/>
        <c:lblOffset val="100"/>
        <c:noMultiLvlLbl val="0"/>
      </c:catAx>
      <c:valAx>
        <c:axId val="19580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5805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74373608892914"/>
          <c:y val="4.3035210707700881E-2"/>
          <c:w val="0.1284766864810665"/>
          <c:h val="0.26069584154493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050804187007243E-2"/>
          <c:y val="0.13712274593977533"/>
          <c:w val="0.93185144492111294"/>
          <c:h val="0.85821855112626888"/>
        </c:manualLayout>
      </c:layout>
      <c:pie3DChart>
        <c:varyColors val="1"/>
        <c:ser>
          <c:idx val="0"/>
          <c:order val="0"/>
          <c:tx>
            <c:strRef>
              <c:f>All!$J$97</c:f>
              <c:strCache>
                <c:ptCount val="1"/>
                <c:pt idx="0">
                  <c:v>isolamento_domiciliare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69B-9941-BB93-2AA303677259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769B-9941-BB93-2AA303677259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769B-9941-BB93-2AA303677259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769B-9941-BB93-2AA303677259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69B-9941-BB93-2AA303677259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69B-9941-BB93-2AA30367725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A-769B-9941-BB93-2AA30367725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769B-9941-BB93-2AA30367725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C-769B-9941-BB93-2AA30367725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  <a:alpha val="90000"/>
                </a:schemeClr>
              </a:solidFill>
              <a:ln w="19050">
                <a:solidFill>
                  <a:schemeClr val="accent4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769B-9941-BB93-2AA30367725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  <a:alpha val="90000"/>
                </a:schemeClr>
              </a:solidFill>
              <a:ln w="19050">
                <a:solidFill>
                  <a:schemeClr val="accent5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E-769B-9941-BB93-2AA30367725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alpha val="90000"/>
                </a:schemeClr>
              </a:solidFill>
              <a:ln w="19050">
                <a:solidFill>
                  <a:schemeClr val="accent6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769B-9941-BB93-2AA30367725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0-769B-9941-BB93-2AA303677259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769B-9941-BB93-2AA303677259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69B-9941-BB93-2AA303677259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4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2-769B-9941-BB93-2AA303677259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5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69B-9941-BB93-2AA303677259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  <a:alpha val="90000"/>
                </a:schemeClr>
              </a:solidFill>
              <a:ln w="19050">
                <a:solidFill>
                  <a:schemeClr val="accent6">
                    <a:lumMod val="80000"/>
                    <a:lumOff val="20000"/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80000"/>
                    <a:lumOff val="2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80000"/>
                    <a:lumOff val="2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769B-9941-BB93-2AA303677259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  <a:alpha val="90000"/>
                </a:schemeClr>
              </a:solidFill>
              <a:ln w="19050">
                <a:solidFill>
                  <a:schemeClr val="accent1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769B-9941-BB93-2AA303677259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  <a:alpha val="90000"/>
                </a:schemeClr>
              </a:solidFill>
              <a:ln w="19050">
                <a:solidFill>
                  <a:schemeClr val="accent2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4-769B-9941-BB93-2AA303677259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  <a:alpha val="90000"/>
                </a:schemeClr>
              </a:solidFill>
              <a:ln w="19050">
                <a:solidFill>
                  <a:schemeClr val="accent3">
                    <a:lumMod val="8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8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8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769B-9941-BB93-2AA303677259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769B-9941-BB93-2AA303677259}"/>
                </c:ext>
              </c:extLst>
            </c:dLbl>
            <c:dLbl>
              <c:idx val="1"/>
              <c:layout>
                <c:manualLayout>
                  <c:x val="3.5439836235699178E-2"/>
                  <c:y val="-4.898338787235693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/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69B-9941-BB93-2AA303677259}"/>
                </c:ext>
              </c:extLst>
            </c:dLbl>
            <c:dLbl>
              <c:idx val="2"/>
              <c:layout>
                <c:manualLayout>
                  <c:x val="8.8519203916349917E-2"/>
                  <c:y val="-6.5172930808357248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69B-9941-BB93-2AA303677259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/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769B-9941-BB93-2AA303677259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769B-9941-BB93-2AA303677259}"/>
                </c:ext>
              </c:extLst>
            </c:dLbl>
            <c:dLbl>
              <c:idx val="5"/>
              <c:layout>
                <c:manualLayout>
                  <c:x val="-7.2319402539610084E-2"/>
                  <c:y val="8.072113786801613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/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69B-9941-BB93-2AA303677259}"/>
                </c:ext>
              </c:extLst>
            </c:dLbl>
            <c:dLbl>
              <c:idx val="6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769B-9941-BB93-2AA303677259}"/>
                </c:ext>
              </c:extLst>
            </c:dLbl>
            <c:dLbl>
              <c:idx val="7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B-769B-9941-BB93-2AA303677259}"/>
                </c:ext>
              </c:extLst>
            </c:dLbl>
            <c:dLbl>
              <c:idx val="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C-769B-9941-BB93-2AA303677259}"/>
                </c:ext>
              </c:extLst>
            </c:dLbl>
            <c:dLbl>
              <c:idx val="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D-769B-9941-BB93-2AA303677259}"/>
                </c:ext>
              </c:extLst>
            </c:dLbl>
            <c:dLbl>
              <c:idx val="1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E-769B-9941-BB93-2AA303677259}"/>
                </c:ext>
              </c:extLst>
            </c:dLbl>
            <c:dLbl>
              <c:idx val="1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769B-9941-BB93-2AA303677259}"/>
                </c:ext>
              </c:extLst>
            </c:dLbl>
            <c:dLbl>
              <c:idx val="1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0-769B-9941-BB93-2AA303677259}"/>
                </c:ext>
              </c:extLst>
            </c:dLbl>
            <c:dLbl>
              <c:idx val="1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769B-9941-BB93-2AA303677259}"/>
                </c:ext>
              </c:extLst>
            </c:dLbl>
            <c:dLbl>
              <c:idx val="14"/>
              <c:layout>
                <c:manualLayout>
                  <c:x val="-6.4967395189684501E-2"/>
                  <c:y val="5.9253513580206432E-3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69B-9941-BB93-2AA303677259}"/>
                </c:ext>
              </c:extLst>
            </c:dLbl>
            <c:dLbl>
              <c:idx val="15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4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4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2-769B-9941-BB93-2AA303677259}"/>
                </c:ext>
              </c:extLst>
            </c:dLbl>
            <c:dLbl>
              <c:idx val="16"/>
              <c:layout>
                <c:manualLayout>
                  <c:x val="-1.5129564607387427E-2"/>
                  <c:y val="-1.2394106215003189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69B-9941-BB93-2AA303677259}"/>
                </c:ext>
              </c:extLst>
            </c:dLbl>
            <c:dLbl>
              <c:idx val="17"/>
              <c:layout>
                <c:manualLayout>
                  <c:x val="-1.9819579961083338E-2"/>
                  <c:y val="-6.3667595065051874E-2"/>
                </c:manualLayout>
              </c:layout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6">
                      <a:lumMod val="80000"/>
                      <a:lumOff val="2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6">
                      <a:lumMod val="80000"/>
                      <a:lumOff val="2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69B-9941-BB93-2AA303677259}"/>
                </c:ext>
              </c:extLst>
            </c:dLbl>
            <c:dLbl>
              <c:idx val="18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3-769B-9941-BB93-2AA303677259}"/>
                </c:ext>
              </c:extLst>
            </c:dLbl>
            <c:dLbl>
              <c:idx val="19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2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2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2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4-769B-9941-BB93-2AA303677259}"/>
                </c:ext>
              </c:extLst>
            </c:dLbl>
            <c:dLbl>
              <c:idx val="2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8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8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8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IT"/>
                </a:p>
              </c:txPr>
              <c:dLblPos val="inEnd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5-769B-9941-BB93-2AA303677259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All!$D$98:$D$118</c:f>
              <c:strCache>
                <c:ptCount val="21"/>
                <c:pt idx="0">
                  <c:v>Abruzzo</c:v>
                </c:pt>
                <c:pt idx="1">
                  <c:v>Basilicata</c:v>
                </c:pt>
                <c:pt idx="2">
                  <c:v>Calabria</c:v>
                </c:pt>
                <c:pt idx="3">
                  <c:v>Campania</c:v>
                </c:pt>
                <c:pt idx="4">
                  <c:v>Emilia-Romagna</c:v>
                </c:pt>
                <c:pt idx="5">
                  <c:v>Friuli Venezia Giulia</c:v>
                </c:pt>
                <c:pt idx="6">
                  <c:v>Lazio</c:v>
                </c:pt>
                <c:pt idx="7">
                  <c:v>Liguria</c:v>
                </c:pt>
                <c:pt idx="8">
                  <c:v>Lombardia</c:v>
                </c:pt>
                <c:pt idx="9">
                  <c:v>Marche</c:v>
                </c:pt>
                <c:pt idx="10">
                  <c:v>Molise</c:v>
                </c:pt>
                <c:pt idx="11">
                  <c:v>P.A. Bolzano</c:v>
                </c:pt>
                <c:pt idx="12">
                  <c:v>P.A. Trento</c:v>
                </c:pt>
                <c:pt idx="13">
                  <c:v>Piemonte</c:v>
                </c:pt>
                <c:pt idx="14">
                  <c:v>Puglia</c:v>
                </c:pt>
                <c:pt idx="15">
                  <c:v>Sardegna</c:v>
                </c:pt>
                <c:pt idx="16">
                  <c:v>Sicilia</c:v>
                </c:pt>
                <c:pt idx="17">
                  <c:v>Toscana</c:v>
                </c:pt>
                <c:pt idx="18">
                  <c:v>Umbria</c:v>
                </c:pt>
                <c:pt idx="19">
                  <c:v>Valle d'Aosta</c:v>
                </c:pt>
                <c:pt idx="20">
                  <c:v>Veneto</c:v>
                </c:pt>
              </c:strCache>
            </c:strRef>
          </c:cat>
          <c:val>
            <c:numRef>
              <c:f>All!$J$98:$J$118</c:f>
              <c:numCache>
                <c:formatCode>General</c:formatCode>
                <c:ptCount val="21"/>
                <c:pt idx="6">
                  <c:v>17</c:v>
                </c:pt>
                <c:pt idx="7">
                  <c:v>99</c:v>
                </c:pt>
                <c:pt idx="8">
                  <c:v>311</c:v>
                </c:pt>
                <c:pt idx="9">
                  <c:v>6</c:v>
                </c:pt>
                <c:pt idx="13">
                  <c:v>113</c:v>
                </c:pt>
                <c:pt idx="14">
                  <c:v>19</c:v>
                </c:pt>
                <c:pt idx="16">
                  <c:v>18</c:v>
                </c:pt>
                <c:pt idx="1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9B-9941-BB93-2AA30367725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2084899815330569E-2"/>
          <c:y val="7.8301583269833192E-2"/>
          <c:w val="0.95103962272095655"/>
          <c:h val="0.8254861382883799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Casi'!$A$3:$A$71</c:f>
              <c:numCache>
                <c:formatCode>m/d/yy</c:formatCode>
                <c:ptCount val="69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</c:numCache>
            </c:numRef>
          </c:cat>
          <c:val>
            <c:numRef>
              <c:f>'Totale dei Casi'!$B$3:$B$71</c:f>
              <c:numCache>
                <c:formatCode>General</c:formatCode>
                <c:ptCount val="69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Tamponi!$B$4:$B$73</c:f>
              <c:strCache>
                <c:ptCount val="69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</c:strCache>
            </c:strRef>
          </c:cat>
          <c:val>
            <c:numRef>
              <c:f>Tamponi!$C$4:$C$73</c:f>
              <c:numCache>
                <c:formatCode>General</c:formatCode>
                <c:ptCount val="69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Guariti'!$A$7:$A$76</c:f>
              <c:strCache>
                <c:ptCount val="6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</c:strCache>
            </c:strRef>
          </c:cat>
          <c:val>
            <c:numRef>
              <c:f>'Dimessi Guariti'!$B$7:$B$76</c:f>
              <c:numCache>
                <c:formatCode>General</c:formatCode>
                <c:ptCount val="69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Deceduti!$A$4:$A$73</c:f>
              <c:strCache>
                <c:ptCount val="69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</c:strCache>
            </c:strRef>
          </c:cat>
          <c:val>
            <c:numRef>
              <c:f>Deceduti!$B$4:$B$73</c:f>
              <c:numCache>
                <c:formatCode>General</c:formatCode>
                <c:ptCount val="69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Contagiati!$B$2:$B$69</c:f>
              <c:numCache>
                <c:formatCode>m/d/yy</c:formatCode>
                <c:ptCount val="6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</c:numCache>
            </c:numRef>
          </c:cat>
          <c:val>
            <c:numRef>
              <c:f>Contagiati!$C$2:$C$69</c:f>
              <c:numCache>
                <c:formatCode>0</c:formatCode>
                <c:ptCount val="68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Contagiati!$B$2:$B$69</c:f>
              <c:numCache>
                <c:formatCode>m/d/yy</c:formatCode>
                <c:ptCount val="6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</c:numCache>
            </c:numRef>
          </c:cat>
          <c:val>
            <c:numRef>
              <c:f>Contagiati!$D$2:$D$69</c:f>
              <c:numCache>
                <c:formatCode>0</c:formatCode>
                <c:ptCount val="68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Contagiati!$B$2:$B$69</c:f>
              <c:numCache>
                <c:formatCode>m/d/yy</c:formatCode>
                <c:ptCount val="6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</c:numCache>
            </c:numRef>
          </c:cat>
          <c:val>
            <c:numRef>
              <c:f>Contagiati!$E$2:$E$69</c:f>
              <c:numCache>
                <c:formatCode>0</c:formatCode>
                <c:ptCount val="68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Contagiati!$B$2:$B$69</c:f>
              <c:numCache>
                <c:formatCode>m/d/yy</c:formatCode>
                <c:ptCount val="68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</c:numCache>
            </c:numRef>
          </c:cat>
          <c:val>
            <c:numRef>
              <c:f>Contagiati!$F$2:$F$69</c:f>
              <c:numCache>
                <c:formatCode>0</c:formatCode>
                <c:ptCount val="68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1144393</xdr:colOff>
      <xdr:row>5</xdr:row>
      <xdr:rowOff>37961</xdr:rowOff>
    </xdr:from>
    <xdr:to>
      <xdr:col>18</xdr:col>
      <xdr:colOff>1549120</xdr:colOff>
      <xdr:row>48</xdr:row>
      <xdr:rowOff>41868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4575AB-3D79-D14B-92B2-59E948C74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1551909</xdr:colOff>
      <xdr:row>122</xdr:row>
      <xdr:rowOff>97692</xdr:rowOff>
    </xdr:from>
    <xdr:to>
      <xdr:col>14</xdr:col>
      <xdr:colOff>530327</xdr:colOff>
      <xdr:row>161</xdr:row>
      <xdr:rowOff>111648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7A2A80-1CE2-1A43-850F-8AA5A2B9A5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406400</xdr:colOff>
      <xdr:row>8</xdr:row>
      <xdr:rowOff>25400</xdr:rowOff>
    </xdr:from>
    <xdr:to>
      <xdr:col>24</xdr:col>
      <xdr:colOff>393700</xdr:colOff>
      <xdr:row>43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196850</xdr:rowOff>
    </xdr:from>
    <xdr:to>
      <xdr:col>23</xdr:col>
      <xdr:colOff>127000</xdr:colOff>
      <xdr:row>32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0365972224" createdVersion="6" refreshedVersion="6" minRefreshableVersion="3" recordCount="1345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4-28T00:00:00" count="65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m/>
      </sharedItems>
      <fieldGroup par="17" base="0">
        <rangePr groupBy="days" startDate="2020-02-24T00:00:00" endDate="2020-04-2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8/04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715" maxValue="1488"/>
    </cacheField>
    <cacheField name="totale_positivi" numFmtId="0">
      <sharedItems containsString="0" containsBlank="1" containsNumber="1" containsInteger="1" minValue="-609" maxValue="1950"/>
    </cacheField>
    <cacheField name="variazione_totale_positivi" numFmtId="0">
      <sharedItems containsString="0" containsBlank="1" containsNumber="1" containsInteger="1" minValue="-609" maxValue="1950"/>
    </cacheField>
    <cacheField name="nuovi_positivi" numFmtId="0">
      <sharedItems containsString="0" containsBlank="1" containsNumber="1" containsInteger="1" minValue="-609" maxValue="1950"/>
    </cacheField>
    <cacheField name="dimessi_guariti" numFmtId="0">
      <sharedItems containsString="0" containsBlank="1" containsNumber="1" containsInteger="1" minValue="-477" maxValue="1366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3502"/>
    </cacheField>
    <cacheField name="Months (data)" numFmtId="0" databaseField="0">
      <fieldGroup base="0">
        <rangePr groupBy="months" startDate="2020-02-24T00:00:00" endDate="2020-04-2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8/04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48.801688541665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20" maxValue="7525"/>
    </cacheField>
    <cacheField name="Sum of terapia_intensiva" numFmtId="0">
      <sharedItems containsSemiMixedTypes="0" containsString="0" containsNumber="1" containsInteger="1" minValue="1" maxValue="680"/>
    </cacheField>
    <cacheField name="Sum of isolamento_domiciliare" numFmtId="0">
      <sharedItems containsSemiMixedTypes="0" containsString="0" containsNumber="1" containsInteger="1" minValue="142" maxValue="27236"/>
    </cacheField>
    <cacheField name="Sum of dimessi_guariti" numFmtId="0">
      <sharedItems containsSemiMixedTypes="0" containsString="0" containsNumber="1" containsInteger="1" minValue="75" maxValue="24589"/>
    </cacheField>
    <cacheField name="Sum of deceduti" numFmtId="0">
      <sharedItems containsSemiMixedTypes="0" containsString="0" containsNumber="1" containsInteger="1" minValue="21" maxValue="134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3.784281481479" createdVersion="6" refreshedVersion="6" minRefreshableVersion="3" recordCount="1450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03T00:00:00" count="7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1898" maxValue="1488"/>
    </cacheField>
    <cacheField name="totale_positivi" numFmtId="0">
      <sharedItems containsString="0" containsBlank="1" containsNumber="1" containsInteger="1" minValue="-2299" maxValue="1950"/>
    </cacheField>
    <cacheField name="variazione_totale_positivi" numFmtId="0">
      <sharedItems containsString="0" containsBlank="1" containsNumber="1" containsInteger="1" minValue="-2299" maxValue="1950"/>
    </cacheField>
    <cacheField name="nuovi_positivi" numFmtId="0">
      <sharedItems containsString="0" containsBlank="1" containsNumber="1" containsInteger="1" minValue="-2299" maxValue="1950"/>
    </cacheField>
    <cacheField name="dimessi_guariti" numFmtId="0">
      <sharedItems containsString="0" containsBlank="1" containsNumber="1" containsInteger="1" minValue="-477" maxValue="2519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1447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53.784704282407" createdVersion="6" refreshedVersion="6" minRefreshableVersion="3" recordCount="1450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03T00:00:00" count="100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0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62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1898" maxValue="1488"/>
    </cacheField>
    <cacheField name="totale_positivi" numFmtId="0">
      <sharedItems containsString="0" containsBlank="1" containsNumber="1" containsInteger="1" minValue="-2299" maxValue="1950"/>
    </cacheField>
    <cacheField name="variazione_totale_positivi" numFmtId="0">
      <sharedItems containsString="0" containsBlank="1" containsNumber="1" containsInteger="1" minValue="-2299" maxValue="1950"/>
    </cacheField>
    <cacheField name="nuovi_positivi" numFmtId="0">
      <sharedItems containsString="0" containsBlank="1" containsNumber="1" containsInteger="1" minValue="-2299" maxValue="1950"/>
    </cacheField>
    <cacheField name="dimessi_guariti" numFmtId="0">
      <sharedItems containsString="0" containsBlank="1" containsNumber="1" containsInteger="1" minValue="-477" maxValue="2519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5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m/>
    <m/>
    <x v="21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328"/>
    <n v="23"/>
    <n v="1679"/>
    <n v="545"/>
    <n v="299"/>
  </r>
  <r>
    <x v="1"/>
    <n v="57"/>
    <n v="7"/>
    <n v="153"/>
    <n v="124"/>
    <n v="25"/>
  </r>
  <r>
    <x v="1"/>
    <n v="114"/>
    <n v="6"/>
    <n v="662"/>
    <n v="231"/>
    <n v="83"/>
  </r>
  <r>
    <x v="1"/>
    <n v="541"/>
    <n v="37"/>
    <n v="2299"/>
    <n v="1120"/>
    <n v="352"/>
  </r>
  <r>
    <x v="2"/>
    <n v="2640"/>
    <n v="247"/>
    <n v="9338"/>
    <n v="9006"/>
    <n v="3431"/>
  </r>
  <r>
    <x v="2"/>
    <n v="130"/>
    <n v="13"/>
    <n v="1115"/>
    <n v="1448"/>
    <n v="271"/>
  </r>
  <r>
    <x v="0"/>
    <n v="1464"/>
    <n v="143"/>
    <n v="2955"/>
    <n v="1433"/>
    <n v="397"/>
  </r>
  <r>
    <x v="2"/>
    <n v="754"/>
    <n v="83"/>
    <n v="2743"/>
    <n v="2934"/>
    <n v="1128"/>
  </r>
  <r>
    <x v="2"/>
    <n v="7525"/>
    <n v="680"/>
    <n v="27236"/>
    <n v="24589"/>
    <n v="13449"/>
  </r>
  <r>
    <x v="0"/>
    <n v="667"/>
    <n v="58"/>
    <n v="2585"/>
    <n v="1933"/>
    <n v="884"/>
  </r>
  <r>
    <x v="1"/>
    <n v="20"/>
    <n v="1"/>
    <n v="179"/>
    <n v="75"/>
    <n v="21"/>
  </r>
  <r>
    <x v="2"/>
    <n v="150"/>
    <n v="16"/>
    <n v="774"/>
    <n v="1286"/>
    <n v="270"/>
  </r>
  <r>
    <x v="2"/>
    <n v="201"/>
    <n v="23"/>
    <n v="1483"/>
    <n v="1881"/>
    <n v="407"/>
  </r>
  <r>
    <x v="2"/>
    <n v="2830"/>
    <n v="214"/>
    <n v="12464"/>
    <n v="6712"/>
    <n v="2878"/>
  </r>
  <r>
    <x v="1"/>
    <n v="449"/>
    <n v="51"/>
    <n v="2412"/>
    <n v="641"/>
    <n v="405"/>
  </r>
  <r>
    <x v="1"/>
    <n v="97"/>
    <n v="19"/>
    <n v="660"/>
    <n v="398"/>
    <n v="109"/>
  </r>
  <r>
    <x v="1"/>
    <n v="440"/>
    <n v="35"/>
    <n v="1648"/>
    <n v="731"/>
    <n v="231"/>
  </r>
  <r>
    <x v="0"/>
    <n v="671"/>
    <n v="154"/>
    <n v="5158"/>
    <n v="2401"/>
    <n v="795"/>
  </r>
  <r>
    <x v="0"/>
    <n v="90"/>
    <n v="16"/>
    <n v="181"/>
    <n v="1018"/>
    <n v="65"/>
  </r>
  <r>
    <x v="2"/>
    <n v="86"/>
    <n v="7"/>
    <n v="142"/>
    <n v="743"/>
    <n v="133"/>
  </r>
  <r>
    <x v="2"/>
    <n v="1099"/>
    <n v="123"/>
    <n v="7638"/>
    <n v="7375"/>
    <n v="134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0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0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m/>
    <m/>
    <x v="21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73" firstHeaderRow="0" firstDataRow="1" firstDataCol="1"/>
  <pivotFields count="20">
    <pivotField axis="axisRow" showAll="0">
      <items count="71">
        <item h="1" x="6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7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73" firstHeaderRow="1" firstDataRow="1" firstDataCol="1"/>
  <pivotFields count="20">
    <pivotField axis="axisRow" showAll="0">
      <items count="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69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7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76" firstHeaderRow="1" firstDataRow="1" firstDataCol="1" rowPageCount="1" colPageCount="1"/>
  <pivotFields count="16">
    <pivotField axis="axisRow" numFmtId="22" showAll="0" sortType="ascending">
      <items count="101">
        <item x="0"/>
        <item m="1" x="89"/>
        <item x="1"/>
        <item m="1" x="72"/>
        <item x="2"/>
        <item m="1" x="84"/>
        <item x="3"/>
        <item m="1" x="98"/>
        <item x="4"/>
        <item m="1" x="80"/>
        <item x="5"/>
        <item m="1" x="93"/>
        <item x="6"/>
        <item m="1" x="95"/>
        <item x="7"/>
        <item m="1" x="77"/>
        <item x="8"/>
        <item m="1" x="90"/>
        <item x="9"/>
        <item m="1" x="73"/>
        <item x="10"/>
        <item m="1" x="85"/>
        <item x="11"/>
        <item m="1" x="99"/>
        <item x="12"/>
        <item m="1" x="81"/>
        <item x="13"/>
        <item m="1" x="94"/>
        <item x="14"/>
        <item m="1" x="76"/>
        <item x="15"/>
        <item m="1" x="88"/>
        <item x="16"/>
        <item m="1" x="71"/>
        <item x="17"/>
        <item m="1" x="83"/>
        <item x="18"/>
        <item m="1" x="97"/>
        <item x="19"/>
        <item m="1" x="79"/>
        <item x="20"/>
        <item m="1" x="92"/>
        <item x="21"/>
        <item m="1" x="75"/>
        <item x="22"/>
        <item m="1" x="87"/>
        <item x="23"/>
        <item m="1" x="70"/>
        <item x="24"/>
        <item m="1" x="82"/>
        <item x="25"/>
        <item m="1" x="96"/>
        <item x="26"/>
        <item m="1" x="78"/>
        <item x="27"/>
        <item m="1" x="91"/>
        <item x="28"/>
        <item m="1" x="74"/>
        <item x="29"/>
        <item m="1" x="8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h="1" x="6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7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73" firstHeaderRow="1" firstDataRow="1" firstDataCol="1" rowPageCount="1" colPageCount="1"/>
  <pivotFields count="16">
    <pivotField axis="axisRow" numFmtId="22" showAll="0" sortType="ascending">
      <items count="101">
        <item x="0"/>
        <item m="1" x="89"/>
        <item x="1"/>
        <item m="1" x="72"/>
        <item x="2"/>
        <item m="1" x="84"/>
        <item x="3"/>
        <item m="1" x="98"/>
        <item x="4"/>
        <item m="1" x="80"/>
        <item x="5"/>
        <item m="1" x="93"/>
        <item x="6"/>
        <item m="1" x="95"/>
        <item x="7"/>
        <item m="1" x="77"/>
        <item x="8"/>
        <item m="1" x="90"/>
        <item x="9"/>
        <item m="1" x="73"/>
        <item x="10"/>
        <item m="1" x="85"/>
        <item x="11"/>
        <item m="1" x="99"/>
        <item x="12"/>
        <item m="1" x="81"/>
        <item x="13"/>
        <item m="1" x="94"/>
        <item x="14"/>
        <item m="1" x="76"/>
        <item x="15"/>
        <item m="1" x="88"/>
        <item x="16"/>
        <item m="1" x="71"/>
        <item x="17"/>
        <item m="1" x="83"/>
        <item x="18"/>
        <item m="1" x="97"/>
        <item x="19"/>
        <item m="1" x="79"/>
        <item x="20"/>
        <item m="1" x="92"/>
        <item x="21"/>
        <item m="1" x="75"/>
        <item x="22"/>
        <item m="1" x="87"/>
        <item x="23"/>
        <item m="1" x="70"/>
        <item x="24"/>
        <item m="1" x="82"/>
        <item x="25"/>
        <item m="1" x="96"/>
        <item x="26"/>
        <item m="1" x="78"/>
        <item x="27"/>
        <item m="1" x="91"/>
        <item x="28"/>
        <item m="1" x="74"/>
        <item x="29"/>
        <item m="1" x="86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h="1" x="69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70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50"/>
  <sheetViews>
    <sheetView topLeftCell="G1434" workbookViewId="0">
      <selection activeCell="G1451" sqref="G1451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</sheetData>
  <autoFilter ref="A1:T1240" xr:uid="{FBAB6D88-DCD4-E841-8499-D0DE040246DB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81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bestFit="1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17.33203125" hidden="1" customWidth="1"/>
    <col min="10" max="10" width="22.33203125" customWidth="1"/>
    <col min="11" max="11" width="22.1640625" bestFit="1" customWidth="1"/>
    <col min="12" max="12" width="26.83203125" bestFit="1" customWidth="1"/>
    <col min="13" max="13" width="17.83203125" bestFit="1" customWidth="1"/>
    <col min="14" max="14" width="20.33203125" bestFit="1" customWidth="1"/>
    <col min="15" max="15" width="27.33203125" bestFit="1" customWidth="1"/>
    <col min="16" max="16" width="22.164062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7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</row>
    <row r="4" spans="1:7" x14ac:dyDescent="0.2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</row>
    <row r="5" spans="1:7" x14ac:dyDescent="0.2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</row>
    <row r="6" spans="1:7" x14ac:dyDescent="0.2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</row>
    <row r="7" spans="1:7" x14ac:dyDescent="0.2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</row>
    <row r="8" spans="1:7" x14ac:dyDescent="0.2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</row>
    <row r="9" spans="1:7" x14ac:dyDescent="0.2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</row>
    <row r="10" spans="1:7" x14ac:dyDescent="0.2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</row>
    <row r="11" spans="1:7" x14ac:dyDescent="0.2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</row>
    <row r="12" spans="1:7" x14ac:dyDescent="0.2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</row>
    <row r="13" spans="1:7" x14ac:dyDescent="0.2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</row>
    <row r="14" spans="1:7" x14ac:dyDescent="0.2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</row>
    <row r="15" spans="1:7" x14ac:dyDescent="0.2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</row>
    <row r="16" spans="1:7" x14ac:dyDescent="0.2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</row>
    <row r="17" spans="1:7" x14ac:dyDescent="0.2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</row>
    <row r="18" spans="1:7" x14ac:dyDescent="0.2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</row>
    <row r="19" spans="1:7" x14ac:dyDescent="0.2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</row>
    <row r="20" spans="1:7" x14ac:dyDescent="0.2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</row>
    <row r="21" spans="1:7" x14ac:dyDescent="0.2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</row>
    <row r="22" spans="1:7" x14ac:dyDescent="0.2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</row>
    <row r="23" spans="1:7" x14ac:dyDescent="0.2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</row>
    <row r="24" spans="1:7" x14ac:dyDescent="0.2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</row>
    <row r="25" spans="1:7" x14ac:dyDescent="0.2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</row>
    <row r="26" spans="1:7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7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7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7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7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7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7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ht="29" x14ac:dyDescent="0.35">
      <c r="A73" s="3" t="s">
        <v>36</v>
      </c>
      <c r="B73" s="4">
        <v>28710</v>
      </c>
      <c r="C73" s="4">
        <v>79914</v>
      </c>
      <c r="D73" s="4">
        <v>17357</v>
      </c>
      <c r="E73" s="4">
        <v>1539</v>
      </c>
      <c r="F73" s="4">
        <v>81808</v>
      </c>
      <c r="G73" s="18">
        <f>SUM(B73:F73)</f>
        <v>209328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t="s">
        <v>47</v>
      </c>
      <c r="L97" t="s">
        <v>48</v>
      </c>
      <c r="M97" t="s">
        <v>49</v>
      </c>
      <c r="N97" t="s">
        <v>10</v>
      </c>
      <c r="O97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43953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>
        <v>6</v>
      </c>
      <c r="H98" s="12"/>
      <c r="I98" s="12">
        <v>6</v>
      </c>
      <c r="J98" s="12"/>
      <c r="K98">
        <v>-32</v>
      </c>
      <c r="L98">
        <v>-32</v>
      </c>
      <c r="M98">
        <v>-32</v>
      </c>
      <c r="N98">
        <v>45</v>
      </c>
      <c r="O98">
        <v>3</v>
      </c>
      <c r="P98">
        <v>16</v>
      </c>
      <c r="Q98">
        <v>531</v>
      </c>
    </row>
    <row r="99" spans="1:21" x14ac:dyDescent="0.2">
      <c r="A99" s="6">
        <v>43953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/>
      <c r="H99" s="12"/>
      <c r="I99" s="12"/>
      <c r="J99" s="12"/>
      <c r="K99">
        <v>-2</v>
      </c>
      <c r="L99">
        <v>-2</v>
      </c>
      <c r="M99">
        <v>-2</v>
      </c>
      <c r="N99">
        <v>4</v>
      </c>
      <c r="O99">
        <v>0</v>
      </c>
      <c r="P99">
        <v>2</v>
      </c>
      <c r="Q99">
        <v>453</v>
      </c>
    </row>
    <row r="100" spans="1:21" x14ac:dyDescent="0.2">
      <c r="A100" s="6">
        <v>43953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/>
      <c r="H100" s="12">
        <v>1</v>
      </c>
      <c r="I100" s="12">
        <v>-4</v>
      </c>
      <c r="J100" s="12"/>
      <c r="K100">
        <v>-14</v>
      </c>
      <c r="L100">
        <v>-14</v>
      </c>
      <c r="M100">
        <v>-14</v>
      </c>
      <c r="N100">
        <v>12</v>
      </c>
      <c r="O100">
        <v>2</v>
      </c>
      <c r="P100">
        <v>0</v>
      </c>
      <c r="Q100">
        <v>874</v>
      </c>
    </row>
    <row r="101" spans="1:21" x14ac:dyDescent="0.2">
      <c r="A101" s="6">
        <v>43953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/>
      <c r="H101" s="12"/>
      <c r="I101" s="12"/>
      <c r="J101" s="12"/>
      <c r="K101">
        <v>-32</v>
      </c>
      <c r="L101">
        <v>-32</v>
      </c>
      <c r="M101">
        <v>-32</v>
      </c>
      <c r="N101">
        <v>44</v>
      </c>
      <c r="O101">
        <v>3</v>
      </c>
      <c r="P101">
        <v>15</v>
      </c>
      <c r="Q101">
        <v>3652</v>
      </c>
    </row>
    <row r="102" spans="1:21" x14ac:dyDescent="0.2">
      <c r="A102" s="6">
        <v>43953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/>
      <c r="H102" s="12"/>
      <c r="I102" s="12"/>
      <c r="J102" s="12"/>
      <c r="K102">
        <v>-161</v>
      </c>
      <c r="L102">
        <v>-161</v>
      </c>
      <c r="M102">
        <v>-161</v>
      </c>
      <c r="N102">
        <v>332</v>
      </c>
      <c r="O102">
        <v>35</v>
      </c>
      <c r="P102">
        <v>206</v>
      </c>
      <c r="Q102">
        <v>3871</v>
      </c>
    </row>
    <row r="103" spans="1:21" x14ac:dyDescent="0.2">
      <c r="A103" s="6">
        <v>43953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/>
      <c r="H103" s="12"/>
      <c r="I103" s="12"/>
      <c r="J103" s="12"/>
      <c r="K103">
        <v>-6</v>
      </c>
      <c r="L103">
        <v>-6</v>
      </c>
      <c r="M103">
        <v>-6</v>
      </c>
      <c r="N103">
        <v>23</v>
      </c>
      <c r="O103">
        <v>1</v>
      </c>
      <c r="P103">
        <v>18</v>
      </c>
      <c r="Q103">
        <v>2842</v>
      </c>
    </row>
    <row r="104" spans="1:21" x14ac:dyDescent="0.2">
      <c r="A104" s="6">
        <v>43953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/>
      <c r="H104" s="12"/>
      <c r="I104" s="12">
        <v>-11</v>
      </c>
      <c r="J104" s="12">
        <v>17</v>
      </c>
      <c r="K104">
        <v>6</v>
      </c>
      <c r="L104">
        <v>6</v>
      </c>
      <c r="M104">
        <v>6</v>
      </c>
      <c r="N104">
        <v>63</v>
      </c>
      <c r="O104">
        <v>15</v>
      </c>
      <c r="P104">
        <v>84</v>
      </c>
      <c r="Q104">
        <v>3274</v>
      </c>
    </row>
    <row r="105" spans="1:21" x14ac:dyDescent="0.2">
      <c r="A105" s="6">
        <v>43953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/>
      <c r="H105" s="12"/>
      <c r="I105" s="12">
        <v>-19</v>
      </c>
      <c r="J105" s="12">
        <v>99</v>
      </c>
      <c r="K105">
        <v>80</v>
      </c>
      <c r="L105">
        <v>80</v>
      </c>
      <c r="M105">
        <v>80</v>
      </c>
      <c r="N105">
        <v>95</v>
      </c>
      <c r="O105">
        <v>11</v>
      </c>
      <c r="P105">
        <v>186</v>
      </c>
      <c r="Q105">
        <v>2003</v>
      </c>
    </row>
    <row r="106" spans="1:21" x14ac:dyDescent="0.2">
      <c r="A106" s="6">
        <v>43953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/>
      <c r="H106" s="12"/>
      <c r="I106" s="12">
        <v>-117</v>
      </c>
      <c r="J106" s="12">
        <v>311</v>
      </c>
      <c r="K106">
        <v>194</v>
      </c>
      <c r="L106">
        <v>194</v>
      </c>
      <c r="M106">
        <v>194</v>
      </c>
      <c r="N106">
        <v>10</v>
      </c>
      <c r="O106">
        <v>329</v>
      </c>
      <c r="P106">
        <v>533</v>
      </c>
      <c r="Q106">
        <v>13058</v>
      </c>
    </row>
    <row r="107" spans="1:21" x14ac:dyDescent="0.2">
      <c r="A107" s="6">
        <v>43953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/>
      <c r="H107" s="12">
        <v>2</v>
      </c>
      <c r="I107" s="12">
        <v>-12</v>
      </c>
      <c r="J107" s="12">
        <v>6</v>
      </c>
      <c r="K107">
        <v>-6</v>
      </c>
      <c r="L107">
        <v>-6</v>
      </c>
      <c r="M107">
        <v>-6</v>
      </c>
      <c r="N107">
        <v>24</v>
      </c>
      <c r="O107">
        <v>5</v>
      </c>
      <c r="P107">
        <v>23</v>
      </c>
      <c r="Q107">
        <v>1593</v>
      </c>
    </row>
    <row r="108" spans="1:21" x14ac:dyDescent="0.2">
      <c r="A108" s="6">
        <v>43953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/>
      <c r="H108" s="12"/>
      <c r="I108" s="12"/>
      <c r="J108" s="12"/>
      <c r="K108">
        <v>-8</v>
      </c>
      <c r="L108">
        <v>-8</v>
      </c>
      <c r="M108">
        <v>-8</v>
      </c>
      <c r="N108">
        <v>9</v>
      </c>
      <c r="O108">
        <v>0</v>
      </c>
      <c r="P108">
        <v>1</v>
      </c>
      <c r="Q108">
        <v>612</v>
      </c>
    </row>
    <row r="109" spans="1:21" x14ac:dyDescent="0.2">
      <c r="A109" s="6">
        <v>43953</v>
      </c>
      <c r="B109" t="s">
        <v>14</v>
      </c>
      <c r="C109">
        <v>4</v>
      </c>
      <c r="D109" s="12" t="s">
        <v>25</v>
      </c>
      <c r="E109" s="17">
        <v>4649933453</v>
      </c>
      <c r="F109" s="17">
        <v>1135662422</v>
      </c>
      <c r="G109" s="12">
        <v>1</v>
      </c>
      <c r="H109" s="12"/>
      <c r="I109" s="12"/>
      <c r="J109" s="12"/>
      <c r="K109">
        <v>-54</v>
      </c>
      <c r="L109">
        <v>-54</v>
      </c>
      <c r="M109">
        <v>-54</v>
      </c>
      <c r="N109">
        <v>60</v>
      </c>
      <c r="O109">
        <v>1</v>
      </c>
      <c r="P109">
        <v>7</v>
      </c>
      <c r="Q109">
        <v>901</v>
      </c>
    </row>
    <row r="110" spans="1:21" x14ac:dyDescent="0.2">
      <c r="A110" s="6">
        <v>43953</v>
      </c>
      <c r="B110" t="s">
        <v>14</v>
      </c>
      <c r="C110">
        <v>4</v>
      </c>
      <c r="D110" s="12" t="s">
        <v>26</v>
      </c>
      <c r="E110" s="17">
        <v>4606893511</v>
      </c>
      <c r="F110" s="17">
        <v>1112123097</v>
      </c>
      <c r="G110" s="12"/>
      <c r="H110" s="12"/>
      <c r="I110" s="12"/>
      <c r="J110" s="12"/>
      <c r="K110">
        <v>-11</v>
      </c>
      <c r="L110">
        <v>-11</v>
      </c>
      <c r="M110">
        <v>-11</v>
      </c>
      <c r="N110">
        <v>58</v>
      </c>
      <c r="O110">
        <v>2</v>
      </c>
      <c r="P110">
        <v>49</v>
      </c>
      <c r="Q110">
        <v>1741</v>
      </c>
    </row>
    <row r="111" spans="1:21" x14ac:dyDescent="0.2">
      <c r="A111" s="6">
        <v>43953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>
        <v>47</v>
      </c>
      <c r="H111" s="12"/>
      <c r="I111" s="12">
        <v>44</v>
      </c>
      <c r="J111" s="12">
        <v>113</v>
      </c>
      <c r="K111">
        <v>157</v>
      </c>
      <c r="L111">
        <v>157</v>
      </c>
      <c r="M111">
        <v>157</v>
      </c>
      <c r="N111">
        <v>309</v>
      </c>
      <c r="O111">
        <v>29</v>
      </c>
      <c r="P111">
        <v>495</v>
      </c>
      <c r="Q111">
        <v>5911</v>
      </c>
    </row>
    <row r="112" spans="1:21" x14ac:dyDescent="0.2">
      <c r="A112" s="6">
        <v>43953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/>
      <c r="H112" s="12"/>
      <c r="I112" s="12">
        <v>-12</v>
      </c>
      <c r="J112" s="12">
        <v>19</v>
      </c>
      <c r="K112">
        <v>7</v>
      </c>
      <c r="L112">
        <v>7</v>
      </c>
      <c r="M112">
        <v>7</v>
      </c>
      <c r="N112">
        <v>26</v>
      </c>
      <c r="O112">
        <v>1</v>
      </c>
      <c r="P112">
        <v>34</v>
      </c>
      <c r="Q112">
        <v>1078</v>
      </c>
    </row>
    <row r="113" spans="1:17" x14ac:dyDescent="0.2">
      <c r="A113" s="6">
        <v>43953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>
        <v>2</v>
      </c>
      <c r="H113" s="12">
        <v>1</v>
      </c>
      <c r="I113" s="12">
        <v>3</v>
      </c>
      <c r="J113" s="12"/>
      <c r="K113">
        <v>-14</v>
      </c>
      <c r="L113">
        <v>-14</v>
      </c>
      <c r="M113">
        <v>-14</v>
      </c>
      <c r="N113">
        <v>14</v>
      </c>
      <c r="O113">
        <v>2</v>
      </c>
      <c r="P113">
        <v>2</v>
      </c>
      <c r="Q113">
        <v>748</v>
      </c>
    </row>
    <row r="114" spans="1:17" x14ac:dyDescent="0.2">
      <c r="A114" s="6">
        <v>43953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/>
      <c r="H114" s="12"/>
      <c r="I114" s="12">
        <v>-3</v>
      </c>
      <c r="J114" s="12">
        <v>18</v>
      </c>
      <c r="K114">
        <v>15</v>
      </c>
      <c r="L114">
        <v>15</v>
      </c>
      <c r="M114">
        <v>15</v>
      </c>
      <c r="N114">
        <v>1</v>
      </c>
      <c r="O114">
        <v>3</v>
      </c>
      <c r="P114">
        <v>19</v>
      </c>
      <c r="Q114">
        <v>1492</v>
      </c>
    </row>
    <row r="115" spans="1:17" x14ac:dyDescent="0.2">
      <c r="A115" s="6">
        <v>43953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/>
      <c r="H115" s="12"/>
      <c r="I115" s="12"/>
      <c r="J115" s="12"/>
      <c r="K115">
        <v>-8</v>
      </c>
      <c r="L115">
        <v>-8</v>
      </c>
      <c r="M115">
        <v>-8</v>
      </c>
      <c r="N115">
        <v>79</v>
      </c>
      <c r="O115">
        <v>9</v>
      </c>
      <c r="P115">
        <v>80</v>
      </c>
      <c r="Q115">
        <v>1767</v>
      </c>
    </row>
    <row r="116" spans="1:17" x14ac:dyDescent="0.2">
      <c r="A116" s="6">
        <v>43953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/>
      <c r="H116" s="12"/>
      <c r="I116" s="12"/>
      <c r="J116" s="12"/>
      <c r="K116">
        <v>-8</v>
      </c>
      <c r="L116">
        <v>-8</v>
      </c>
      <c r="M116">
        <v>-8</v>
      </c>
      <c r="N116">
        <v>9</v>
      </c>
      <c r="O116">
        <v>0</v>
      </c>
      <c r="P116">
        <v>1</v>
      </c>
      <c r="Q116">
        <v>310</v>
      </c>
    </row>
    <row r="117" spans="1:17" x14ac:dyDescent="0.2">
      <c r="A117" s="6">
        <v>43953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/>
      <c r="H117" s="12"/>
      <c r="I117" s="12">
        <v>-2</v>
      </c>
      <c r="J117" s="12">
        <v>8</v>
      </c>
      <c r="K117">
        <v>6</v>
      </c>
      <c r="L117">
        <v>6</v>
      </c>
      <c r="M117">
        <v>6</v>
      </c>
      <c r="N117">
        <v>-3</v>
      </c>
      <c r="O117">
        <v>0</v>
      </c>
      <c r="P117">
        <v>3</v>
      </c>
      <c r="Q117">
        <v>182</v>
      </c>
    </row>
    <row r="118" spans="1:17" x14ac:dyDescent="0.2">
      <c r="A118" s="6">
        <v>43953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/>
      <c r="H118" s="12"/>
      <c r="I118" s="12">
        <v>-9</v>
      </c>
      <c r="J118" s="12"/>
      <c r="K118">
        <v>-348</v>
      </c>
      <c r="L118">
        <v>-348</v>
      </c>
      <c r="M118">
        <v>-348</v>
      </c>
      <c r="N118">
        <v>451</v>
      </c>
      <c r="O118">
        <v>23</v>
      </c>
      <c r="P118">
        <v>126</v>
      </c>
      <c r="Q118">
        <v>8519</v>
      </c>
    </row>
    <row r="119" spans="1:17" x14ac:dyDescent="0.2">
      <c r="G119">
        <f>SUM(G98:G118)</f>
        <v>56</v>
      </c>
      <c r="H119">
        <f>SUM(H98:H118)</f>
        <v>4</v>
      </c>
      <c r="J119">
        <f>SUM(J98:J118)</f>
        <v>591</v>
      </c>
    </row>
  </sheetData>
  <autoFilter ref="A97:U119" xr:uid="{EFA78291-6AC7-EE44-949A-6A9E8DD51CA2}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71"/>
  <sheetViews>
    <sheetView tabSelected="1" workbookViewId="0">
      <selection activeCell="T46" sqref="T46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73"/>
  <sheetViews>
    <sheetView workbookViewId="0">
      <selection activeCell="B11" sqref="B4:B72"/>
      <pivotSelection pane="bottomRight" showHeader="1" activeRow="10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3" t="s">
        <v>36</v>
      </c>
      <c r="C73" s="4">
        <v>2108837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76"/>
  <sheetViews>
    <sheetView topLeftCell="A5" workbookViewId="0">
      <selection activeCell="A16" sqref="A7:A75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 t="s">
        <v>36</v>
      </c>
      <c r="B76" s="4">
        <v>79914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73"/>
  <sheetViews>
    <sheetView workbookViewId="0">
      <selection activeCell="A6" sqref="A6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 t="s">
        <v>36</v>
      </c>
      <c r="B73" s="4">
        <v>28710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69"/>
  <sheetViews>
    <sheetView topLeftCell="B1" workbookViewId="0">
      <selection activeCell="P41" sqref="P41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3:N34"/>
  <sheetViews>
    <sheetView workbookViewId="0">
      <selection activeCell="L33" sqref="L33"/>
    </sheetView>
  </sheetViews>
  <sheetFormatPr baseColWidth="10" defaultRowHeight="16" x14ac:dyDescent="0.2"/>
  <cols>
    <col min="2" max="2" width="13" bestFit="1" customWidth="1"/>
    <col min="3" max="3" width="12" customWidth="1"/>
    <col min="4" max="4" width="15.83203125" customWidth="1"/>
    <col min="5" max="5" width="20.83203125" customWidth="1"/>
    <col min="6" max="6" width="12.33203125" customWidth="1"/>
    <col min="7" max="7" width="11.6640625" customWidth="1"/>
    <col min="8" max="8" width="16.6640625" bestFit="1" customWidth="1"/>
  </cols>
  <sheetData>
    <row r="3" spans="1:14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</row>
    <row r="4" spans="1:14" x14ac:dyDescent="0.2">
      <c r="A4" t="s">
        <v>57</v>
      </c>
      <c r="B4" s="3" t="s">
        <v>15</v>
      </c>
      <c r="C4" s="4">
        <v>328</v>
      </c>
      <c r="D4" s="4">
        <v>23</v>
      </c>
      <c r="E4" s="4">
        <v>1679</v>
      </c>
      <c r="F4" s="4">
        <v>545</v>
      </c>
      <c r="G4" s="4">
        <v>299</v>
      </c>
      <c r="H4" t="s">
        <v>57</v>
      </c>
      <c r="I4" t="s">
        <v>57</v>
      </c>
      <c r="J4" s="4">
        <v>328</v>
      </c>
      <c r="K4" s="4">
        <v>23</v>
      </c>
      <c r="L4" s="4">
        <v>1679</v>
      </c>
      <c r="M4" s="4">
        <v>545</v>
      </c>
      <c r="N4" s="4">
        <v>299</v>
      </c>
    </row>
    <row r="5" spans="1:14" x14ac:dyDescent="0.2">
      <c r="A5" t="s">
        <v>58</v>
      </c>
      <c r="B5" s="3" t="s">
        <v>16</v>
      </c>
      <c r="C5" s="4">
        <v>57</v>
      </c>
      <c r="D5" s="4">
        <v>7</v>
      </c>
      <c r="E5" s="4">
        <v>153</v>
      </c>
      <c r="F5" s="4">
        <v>124</v>
      </c>
      <c r="G5" s="4">
        <v>25</v>
      </c>
      <c r="H5" t="s">
        <v>58</v>
      </c>
      <c r="I5" t="s">
        <v>58</v>
      </c>
      <c r="J5" s="4">
        <v>57</v>
      </c>
      <c r="K5" s="4">
        <v>7</v>
      </c>
      <c r="L5" s="4">
        <v>153</v>
      </c>
      <c r="M5" s="4">
        <v>124</v>
      </c>
      <c r="N5" s="4">
        <v>25</v>
      </c>
    </row>
    <row r="6" spans="1:14" x14ac:dyDescent="0.2">
      <c r="A6" t="s">
        <v>58</v>
      </c>
      <c r="B6" s="3" t="s">
        <v>17</v>
      </c>
      <c r="C6" s="4">
        <v>114</v>
      </c>
      <c r="D6" s="4">
        <v>6</v>
      </c>
      <c r="E6" s="4">
        <v>662</v>
      </c>
      <c r="F6" s="4">
        <v>231</v>
      </c>
      <c r="G6" s="4">
        <v>83</v>
      </c>
      <c r="H6" t="s">
        <v>58</v>
      </c>
      <c r="I6" t="s">
        <v>58</v>
      </c>
      <c r="J6" s="4">
        <v>114</v>
      </c>
      <c r="K6" s="4">
        <v>6</v>
      </c>
      <c r="L6" s="4">
        <v>662</v>
      </c>
      <c r="M6" s="4">
        <v>231</v>
      </c>
      <c r="N6" s="4">
        <v>83</v>
      </c>
    </row>
    <row r="7" spans="1:14" x14ac:dyDescent="0.2">
      <c r="A7" t="s">
        <v>58</v>
      </c>
      <c r="B7" s="3" t="s">
        <v>18</v>
      </c>
      <c r="C7" s="4">
        <v>541</v>
      </c>
      <c r="D7" s="4">
        <v>37</v>
      </c>
      <c r="E7" s="4">
        <v>2299</v>
      </c>
      <c r="F7" s="4">
        <v>1120</v>
      </c>
      <c r="G7" s="4">
        <v>352</v>
      </c>
      <c r="H7" t="s">
        <v>58</v>
      </c>
      <c r="I7" t="s">
        <v>58</v>
      </c>
      <c r="J7" s="4">
        <v>541</v>
      </c>
      <c r="K7" s="4">
        <v>37</v>
      </c>
      <c r="L7" s="4">
        <v>2299</v>
      </c>
      <c r="M7" s="4">
        <v>1120</v>
      </c>
      <c r="N7" s="4">
        <v>352</v>
      </c>
    </row>
    <row r="8" spans="1:14" x14ac:dyDescent="0.2">
      <c r="A8" t="s">
        <v>59</v>
      </c>
      <c r="B8" s="3" t="s">
        <v>46</v>
      </c>
      <c r="C8" s="4">
        <v>2640</v>
      </c>
      <c r="D8" s="4">
        <v>247</v>
      </c>
      <c r="E8" s="4">
        <v>9338</v>
      </c>
      <c r="F8" s="4">
        <v>9006</v>
      </c>
      <c r="G8" s="4">
        <v>3431</v>
      </c>
      <c r="H8" t="s">
        <v>59</v>
      </c>
      <c r="I8" t="s">
        <v>59</v>
      </c>
      <c r="J8" s="4">
        <v>2640</v>
      </c>
      <c r="K8" s="4">
        <v>247</v>
      </c>
      <c r="L8" s="4">
        <v>9338</v>
      </c>
      <c r="M8" s="4">
        <v>9006</v>
      </c>
      <c r="N8" s="4">
        <v>3431</v>
      </c>
    </row>
    <row r="9" spans="1:14" x14ac:dyDescent="0.2">
      <c r="A9" t="s">
        <v>59</v>
      </c>
      <c r="B9" s="3" t="s">
        <v>19</v>
      </c>
      <c r="C9" s="4">
        <v>130</v>
      </c>
      <c r="D9" s="4">
        <v>13</v>
      </c>
      <c r="E9" s="4">
        <v>1115</v>
      </c>
      <c r="F9" s="4">
        <v>1448</v>
      </c>
      <c r="G9" s="4">
        <v>271</v>
      </c>
      <c r="H9" t="s">
        <v>59</v>
      </c>
      <c r="I9" t="s">
        <v>59</v>
      </c>
      <c r="J9" s="4">
        <v>130</v>
      </c>
      <c r="K9" s="4">
        <v>13</v>
      </c>
      <c r="L9" s="4">
        <v>1115</v>
      </c>
      <c r="M9" s="4">
        <v>1448</v>
      </c>
      <c r="N9" s="4">
        <v>271</v>
      </c>
    </row>
    <row r="10" spans="1:14" x14ac:dyDescent="0.2">
      <c r="A10" t="s">
        <v>57</v>
      </c>
      <c r="B10" s="3" t="s">
        <v>20</v>
      </c>
      <c r="C10" s="4">
        <v>1464</v>
      </c>
      <c r="D10" s="4">
        <v>143</v>
      </c>
      <c r="E10" s="4">
        <v>2955</v>
      </c>
      <c r="F10" s="4">
        <v>1433</v>
      </c>
      <c r="G10" s="4">
        <v>397</v>
      </c>
      <c r="H10" t="s">
        <v>57</v>
      </c>
      <c r="I10" t="s">
        <v>57</v>
      </c>
      <c r="J10" s="4">
        <v>1464</v>
      </c>
      <c r="K10" s="4">
        <v>143</v>
      </c>
      <c r="L10" s="4">
        <v>2955</v>
      </c>
      <c r="M10" s="4">
        <v>1433</v>
      </c>
      <c r="N10" s="4">
        <v>397</v>
      </c>
    </row>
    <row r="11" spans="1:14" x14ac:dyDescent="0.2">
      <c r="A11" t="s">
        <v>59</v>
      </c>
      <c r="B11" s="3" t="s">
        <v>21</v>
      </c>
      <c r="C11" s="4">
        <v>754</v>
      </c>
      <c r="D11" s="4">
        <v>83</v>
      </c>
      <c r="E11" s="4">
        <v>2743</v>
      </c>
      <c r="F11" s="4">
        <v>2934</v>
      </c>
      <c r="G11" s="4">
        <v>1128</v>
      </c>
      <c r="H11" t="s">
        <v>59</v>
      </c>
      <c r="I11" t="s">
        <v>59</v>
      </c>
      <c r="J11" s="4">
        <v>754</v>
      </c>
      <c r="K11" s="4">
        <v>83</v>
      </c>
      <c r="L11" s="4">
        <v>2743</v>
      </c>
      <c r="M11" s="4">
        <v>2934</v>
      </c>
      <c r="N11" s="4">
        <v>1128</v>
      </c>
    </row>
    <row r="12" spans="1:14" x14ac:dyDescent="0.2">
      <c r="A12" t="s">
        <v>59</v>
      </c>
      <c r="B12" s="3" t="s">
        <v>22</v>
      </c>
      <c r="C12" s="4">
        <v>7525</v>
      </c>
      <c r="D12" s="4">
        <v>680</v>
      </c>
      <c r="E12" s="4">
        <v>27236</v>
      </c>
      <c r="F12" s="4">
        <v>24589</v>
      </c>
      <c r="G12" s="4">
        <v>13449</v>
      </c>
      <c r="H12" t="s">
        <v>59</v>
      </c>
      <c r="I12" t="s">
        <v>59</v>
      </c>
      <c r="J12" s="4">
        <v>7525</v>
      </c>
      <c r="K12" s="4">
        <v>680</v>
      </c>
      <c r="L12" s="4">
        <v>27236</v>
      </c>
      <c r="M12" s="4">
        <v>24589</v>
      </c>
      <c r="N12" s="4">
        <v>13449</v>
      </c>
    </row>
    <row r="13" spans="1:14" x14ac:dyDescent="0.2">
      <c r="A13" t="s">
        <v>57</v>
      </c>
      <c r="B13" s="3" t="s">
        <v>23</v>
      </c>
      <c r="C13" s="4">
        <v>667</v>
      </c>
      <c r="D13" s="4">
        <v>58</v>
      </c>
      <c r="E13" s="4">
        <v>2585</v>
      </c>
      <c r="F13" s="4">
        <v>1933</v>
      </c>
      <c r="G13" s="4">
        <v>884</v>
      </c>
      <c r="H13" t="s">
        <v>57</v>
      </c>
      <c r="I13" t="s">
        <v>57</v>
      </c>
      <c r="J13" s="4">
        <v>667</v>
      </c>
      <c r="K13" s="4">
        <v>58</v>
      </c>
      <c r="L13" s="4">
        <v>2585</v>
      </c>
      <c r="M13" s="4">
        <v>1933</v>
      </c>
      <c r="N13" s="4">
        <v>884</v>
      </c>
    </row>
    <row r="14" spans="1:14" x14ac:dyDescent="0.2">
      <c r="A14" t="s">
        <v>58</v>
      </c>
      <c r="B14" s="3" t="s">
        <v>24</v>
      </c>
      <c r="C14" s="4">
        <v>20</v>
      </c>
      <c r="D14" s="4">
        <v>1</v>
      </c>
      <c r="E14" s="4">
        <v>179</v>
      </c>
      <c r="F14" s="4">
        <v>75</v>
      </c>
      <c r="G14" s="4">
        <v>21</v>
      </c>
      <c r="H14" t="s">
        <v>58</v>
      </c>
      <c r="I14" t="s">
        <v>58</v>
      </c>
      <c r="J14" s="4">
        <v>20</v>
      </c>
      <c r="K14" s="4">
        <v>1</v>
      </c>
      <c r="L14" s="4">
        <v>179</v>
      </c>
      <c r="M14" s="4">
        <v>75</v>
      </c>
      <c r="N14" s="4">
        <v>21</v>
      </c>
    </row>
    <row r="15" spans="1:14" x14ac:dyDescent="0.2">
      <c r="A15" t="s">
        <v>59</v>
      </c>
      <c r="B15" s="3" t="s">
        <v>25</v>
      </c>
      <c r="C15" s="4">
        <v>150</v>
      </c>
      <c r="D15" s="4">
        <v>16</v>
      </c>
      <c r="E15" s="4">
        <v>774</v>
      </c>
      <c r="F15" s="4">
        <v>1286</v>
      </c>
      <c r="G15" s="4">
        <v>270</v>
      </c>
      <c r="H15" t="s">
        <v>59</v>
      </c>
      <c r="I15" t="s">
        <v>59</v>
      </c>
      <c r="J15" s="4">
        <v>150</v>
      </c>
      <c r="K15" s="4">
        <v>16</v>
      </c>
      <c r="L15" s="4">
        <v>774</v>
      </c>
      <c r="M15" s="4">
        <v>1286</v>
      </c>
      <c r="N15" s="4">
        <v>270</v>
      </c>
    </row>
    <row r="16" spans="1:14" x14ac:dyDescent="0.2">
      <c r="A16" t="s">
        <v>59</v>
      </c>
      <c r="B16" s="3" t="s">
        <v>26</v>
      </c>
      <c r="C16" s="4">
        <v>201</v>
      </c>
      <c r="D16" s="4">
        <v>23</v>
      </c>
      <c r="E16" s="4">
        <v>1483</v>
      </c>
      <c r="F16" s="4">
        <v>1881</v>
      </c>
      <c r="G16" s="4">
        <v>407</v>
      </c>
      <c r="H16" t="s">
        <v>59</v>
      </c>
      <c r="I16" t="s">
        <v>59</v>
      </c>
      <c r="J16" s="4">
        <v>201</v>
      </c>
      <c r="K16" s="4">
        <v>23</v>
      </c>
      <c r="L16" s="4">
        <v>1483</v>
      </c>
      <c r="M16" s="4">
        <v>1881</v>
      </c>
      <c r="N16" s="4">
        <v>407</v>
      </c>
    </row>
    <row r="17" spans="1:14" x14ac:dyDescent="0.2">
      <c r="A17" t="s">
        <v>59</v>
      </c>
      <c r="B17" s="3" t="s">
        <v>27</v>
      </c>
      <c r="C17" s="4">
        <v>2830</v>
      </c>
      <c r="D17" s="4">
        <v>214</v>
      </c>
      <c r="E17" s="4">
        <v>12464</v>
      </c>
      <c r="F17" s="4">
        <v>6712</v>
      </c>
      <c r="G17" s="4">
        <v>2878</v>
      </c>
      <c r="H17" t="s">
        <v>59</v>
      </c>
      <c r="I17" t="s">
        <v>59</v>
      </c>
      <c r="J17" s="4">
        <v>2830</v>
      </c>
      <c r="K17" s="4">
        <v>214</v>
      </c>
      <c r="L17" s="4">
        <v>12464</v>
      </c>
      <c r="M17" s="4">
        <v>6712</v>
      </c>
      <c r="N17" s="4">
        <v>2878</v>
      </c>
    </row>
    <row r="18" spans="1:14" x14ac:dyDescent="0.2">
      <c r="A18" t="s">
        <v>58</v>
      </c>
      <c r="B18" s="3" t="s">
        <v>28</v>
      </c>
      <c r="C18" s="4">
        <v>449</v>
      </c>
      <c r="D18" s="4">
        <v>51</v>
      </c>
      <c r="E18" s="4">
        <v>2412</v>
      </c>
      <c r="F18" s="4">
        <v>641</v>
      </c>
      <c r="G18" s="4">
        <v>405</v>
      </c>
      <c r="H18" t="s">
        <v>58</v>
      </c>
      <c r="I18" t="s">
        <v>58</v>
      </c>
      <c r="J18" s="4">
        <v>449</v>
      </c>
      <c r="K18" s="4">
        <v>51</v>
      </c>
      <c r="L18" s="4">
        <v>2412</v>
      </c>
      <c r="M18" s="4">
        <v>641</v>
      </c>
      <c r="N18" s="4">
        <v>405</v>
      </c>
    </row>
    <row r="19" spans="1:14" x14ac:dyDescent="0.2">
      <c r="A19" t="s">
        <v>58</v>
      </c>
      <c r="B19" s="3" t="s">
        <v>29</v>
      </c>
      <c r="C19" s="4">
        <v>97</v>
      </c>
      <c r="D19" s="4">
        <v>19</v>
      </c>
      <c r="E19" s="4">
        <v>660</v>
      </c>
      <c r="F19" s="4">
        <v>398</v>
      </c>
      <c r="G19" s="4">
        <v>109</v>
      </c>
      <c r="H19" t="s">
        <v>58</v>
      </c>
      <c r="I19" t="s">
        <v>58</v>
      </c>
      <c r="J19" s="4">
        <v>97</v>
      </c>
      <c r="K19" s="4">
        <v>19</v>
      </c>
      <c r="L19" s="4">
        <v>660</v>
      </c>
      <c r="M19" s="4">
        <v>398</v>
      </c>
      <c r="N19" s="4">
        <v>109</v>
      </c>
    </row>
    <row r="20" spans="1:14" x14ac:dyDescent="0.2">
      <c r="A20" t="s">
        <v>58</v>
      </c>
      <c r="B20" s="3" t="s">
        <v>30</v>
      </c>
      <c r="C20" s="4">
        <v>440</v>
      </c>
      <c r="D20" s="4">
        <v>35</v>
      </c>
      <c r="E20" s="4">
        <v>1648</v>
      </c>
      <c r="F20" s="4">
        <v>731</v>
      </c>
      <c r="G20" s="4">
        <v>231</v>
      </c>
      <c r="H20" t="s">
        <v>58</v>
      </c>
      <c r="I20" t="s">
        <v>58</v>
      </c>
      <c r="J20" s="4">
        <v>440</v>
      </c>
      <c r="K20" s="4">
        <v>35</v>
      </c>
      <c r="L20" s="4">
        <v>1648</v>
      </c>
      <c r="M20" s="4">
        <v>731</v>
      </c>
      <c r="N20" s="4">
        <v>231</v>
      </c>
    </row>
    <row r="21" spans="1:14" x14ac:dyDescent="0.2">
      <c r="A21" t="s">
        <v>57</v>
      </c>
      <c r="B21" s="3" t="s">
        <v>31</v>
      </c>
      <c r="C21" s="4">
        <v>671</v>
      </c>
      <c r="D21" s="4">
        <v>154</v>
      </c>
      <c r="E21" s="4">
        <v>5158</v>
      </c>
      <c r="F21" s="4">
        <v>2401</v>
      </c>
      <c r="G21" s="4">
        <v>795</v>
      </c>
      <c r="H21" t="s">
        <v>57</v>
      </c>
      <c r="I21" t="s">
        <v>57</v>
      </c>
      <c r="J21" s="4">
        <v>671</v>
      </c>
      <c r="K21" s="4">
        <v>154</v>
      </c>
      <c r="L21" s="4">
        <v>5158</v>
      </c>
      <c r="M21" s="4">
        <v>2401</v>
      </c>
      <c r="N21" s="4">
        <v>795</v>
      </c>
    </row>
    <row r="22" spans="1:14" x14ac:dyDescent="0.2">
      <c r="A22" t="s">
        <v>57</v>
      </c>
      <c r="B22" s="3" t="s">
        <v>32</v>
      </c>
      <c r="C22" s="4">
        <v>90</v>
      </c>
      <c r="D22" s="4">
        <v>16</v>
      </c>
      <c r="E22" s="4">
        <v>181</v>
      </c>
      <c r="F22" s="4">
        <v>1018</v>
      </c>
      <c r="G22" s="4">
        <v>65</v>
      </c>
      <c r="H22" t="s">
        <v>57</v>
      </c>
      <c r="I22" t="s">
        <v>57</v>
      </c>
      <c r="J22" s="4">
        <v>90</v>
      </c>
      <c r="K22" s="4">
        <v>16</v>
      </c>
      <c r="L22" s="4">
        <v>181</v>
      </c>
      <c r="M22" s="4">
        <v>1018</v>
      </c>
      <c r="N22" s="4">
        <v>65</v>
      </c>
    </row>
    <row r="23" spans="1:14" x14ac:dyDescent="0.2">
      <c r="A23" t="s">
        <v>59</v>
      </c>
      <c r="B23" s="3" t="s">
        <v>33</v>
      </c>
      <c r="C23" s="4">
        <v>86</v>
      </c>
      <c r="D23" s="4">
        <v>7</v>
      </c>
      <c r="E23" s="4">
        <v>142</v>
      </c>
      <c r="F23" s="4">
        <v>743</v>
      </c>
      <c r="G23" s="4">
        <v>133</v>
      </c>
      <c r="H23" t="s">
        <v>59</v>
      </c>
      <c r="I23" t="s">
        <v>59</v>
      </c>
      <c r="J23" s="4">
        <v>86</v>
      </c>
      <c r="K23" s="4">
        <v>7</v>
      </c>
      <c r="L23" s="4">
        <v>142</v>
      </c>
      <c r="M23" s="4">
        <v>743</v>
      </c>
      <c r="N23" s="4">
        <v>133</v>
      </c>
    </row>
    <row r="24" spans="1:14" x14ac:dyDescent="0.2">
      <c r="A24" t="s">
        <v>59</v>
      </c>
      <c r="B24" s="3" t="s">
        <v>34</v>
      </c>
      <c r="C24" s="4">
        <v>1099</v>
      </c>
      <c r="D24" s="4">
        <v>123</v>
      </c>
      <c r="E24" s="4">
        <v>7638</v>
      </c>
      <c r="F24" s="4">
        <v>7375</v>
      </c>
      <c r="G24" s="4">
        <v>1344</v>
      </c>
      <c r="H24" t="s">
        <v>59</v>
      </c>
      <c r="I24" t="s">
        <v>59</v>
      </c>
      <c r="J24" s="4">
        <v>1099</v>
      </c>
      <c r="K24" s="4">
        <v>123</v>
      </c>
      <c r="L24" s="4">
        <v>7638</v>
      </c>
      <c r="M24" s="4">
        <v>7375</v>
      </c>
      <c r="N24" s="4">
        <v>1344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20353</v>
      </c>
      <c r="D26" s="4">
        <v>1956</v>
      </c>
      <c r="E26" s="4">
        <v>83504</v>
      </c>
      <c r="F26" s="4">
        <v>66624</v>
      </c>
      <c r="G26" s="4">
        <v>26977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15">
        <v>3220</v>
      </c>
      <c r="D31" s="15">
        <v>394</v>
      </c>
      <c r="E31" s="15">
        <v>12558</v>
      </c>
      <c r="F31" s="15">
        <v>7330</v>
      </c>
      <c r="G31" s="15">
        <v>2440</v>
      </c>
      <c r="H31" s="15">
        <f>SUM(C31:G31)</f>
        <v>25942</v>
      </c>
      <c r="I31" s="14">
        <f>H31/$H$34</f>
        <v>0.13009116711966059</v>
      </c>
    </row>
    <row r="32" spans="1:14" x14ac:dyDescent="0.2">
      <c r="B32" s="3" t="s">
        <v>59</v>
      </c>
      <c r="C32" s="15">
        <v>15415</v>
      </c>
      <c r="D32" s="15">
        <v>1406</v>
      </c>
      <c r="E32" s="15">
        <v>62933</v>
      </c>
      <c r="F32" s="15">
        <v>55974</v>
      </c>
      <c r="G32" s="15">
        <v>23311</v>
      </c>
      <c r="H32" s="15">
        <f t="shared" ref="H32:H33" si="0">SUM(C32:G32)</f>
        <v>159039</v>
      </c>
      <c r="I32" s="14">
        <f t="shared" ref="I32:I33" si="1">H32/$H$34</f>
        <v>0.79753176808047577</v>
      </c>
    </row>
    <row r="33" spans="2:9" x14ac:dyDescent="0.2">
      <c r="B33" s="3" t="s">
        <v>58</v>
      </c>
      <c r="C33" s="15">
        <v>1718</v>
      </c>
      <c r="D33" s="15">
        <v>156</v>
      </c>
      <c r="E33" s="15">
        <v>8013</v>
      </c>
      <c r="F33" s="15">
        <v>3320</v>
      </c>
      <c r="G33" s="15">
        <v>1226</v>
      </c>
      <c r="H33" s="15">
        <f t="shared" si="0"/>
        <v>14433</v>
      </c>
      <c r="I33" s="14">
        <f t="shared" si="1"/>
        <v>7.2377064799863597E-2</v>
      </c>
    </row>
    <row r="34" spans="2:9" x14ac:dyDescent="0.2">
      <c r="B34" s="3" t="s">
        <v>36</v>
      </c>
      <c r="C34" s="15">
        <v>20353</v>
      </c>
      <c r="D34" s="15">
        <v>1956</v>
      </c>
      <c r="E34" s="15">
        <v>83504</v>
      </c>
      <c r="F34" s="15">
        <v>66624</v>
      </c>
      <c r="G34" s="15">
        <v>26977</v>
      </c>
      <c r="H34" s="16">
        <f>SUM(H31:H33)</f>
        <v>199414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2020-05-02T16:54:18Z</dcterms:modified>
</cp:coreProperties>
</file>