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354A3357-9922-DA49-833C-C14E40661948}" xr6:coauthVersionLast="45" xr6:coauthVersionMax="45" xr10:uidLastSave="{00000000-0000-0000-0000-000000000000}"/>
  <bookViews>
    <workbookView xWindow="29720" yWindow="840" windowWidth="34140" windowHeight="19600" activeTab="1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All!$A$119:$U$141</definedName>
    <definedName name="_xlnm._FilterDatabase" localSheetId="0" hidden="1">alldatanormalised!$A$1:$V$1891</definedName>
    <definedName name="Zone">Tabelle!$C$1:$D$22</definedName>
  </definedNames>
  <calcPr calcId="191029"/>
  <pivotCaches>
    <pivotCache cacheId="4" r:id="rId10"/>
    <pivotCache cacheId="10" r:id="rId11"/>
    <pivotCache cacheId="18" r:id="rId12"/>
    <pivotCache cacheId="22" r:id="rId13"/>
    <pivotCache cacheId="27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20" i="16" l="1"/>
  <c r="Y19" i="16"/>
  <c r="X19" i="16"/>
  <c r="B105" i="14"/>
  <c r="C105" i="14"/>
  <c r="D105" i="14"/>
  <c r="F105" i="14" s="1"/>
  <c r="E105" i="14"/>
  <c r="A107" i="4"/>
  <c r="G109" i="2"/>
  <c r="G108" i="2"/>
  <c r="B107" i="4" s="1"/>
  <c r="U2186" i="1"/>
  <c r="V2186" i="1"/>
  <c r="U2187" i="1"/>
  <c r="V2187" i="1"/>
  <c r="U2188" i="1"/>
  <c r="V2188" i="1"/>
  <c r="U2189" i="1"/>
  <c r="V2189" i="1"/>
  <c r="U2190" i="1"/>
  <c r="V2190" i="1"/>
  <c r="U2191" i="1"/>
  <c r="V2191" i="1"/>
  <c r="U2192" i="1"/>
  <c r="V2192" i="1"/>
  <c r="U2193" i="1"/>
  <c r="V2193" i="1"/>
  <c r="U2194" i="1"/>
  <c r="V2194" i="1"/>
  <c r="U2195" i="1"/>
  <c r="V2195" i="1"/>
  <c r="U2196" i="1"/>
  <c r="V2196" i="1"/>
  <c r="U2197" i="1"/>
  <c r="V2197" i="1"/>
  <c r="U2198" i="1"/>
  <c r="V2198" i="1"/>
  <c r="U2199" i="1"/>
  <c r="V2199" i="1"/>
  <c r="U2200" i="1"/>
  <c r="V2200" i="1"/>
  <c r="U2201" i="1"/>
  <c r="V2201" i="1"/>
  <c r="U2202" i="1"/>
  <c r="V2202" i="1"/>
  <c r="U2203" i="1"/>
  <c r="V2203" i="1"/>
  <c r="U2204" i="1"/>
  <c r="V2204" i="1"/>
  <c r="U2205" i="1"/>
  <c r="V2205" i="1"/>
  <c r="U2206" i="1"/>
  <c r="V2206" i="1"/>
  <c r="B104" i="14" l="1"/>
  <c r="C104" i="14"/>
  <c r="D104" i="14"/>
  <c r="E104" i="14"/>
  <c r="F104" i="14" s="1"/>
  <c r="A105" i="4"/>
  <c r="A106" i="4"/>
  <c r="G107" i="2"/>
  <c r="B106" i="4" s="1"/>
  <c r="U2165" i="1"/>
  <c r="V2165" i="1"/>
  <c r="U2166" i="1"/>
  <c r="V2166" i="1"/>
  <c r="U2167" i="1"/>
  <c r="V2167" i="1"/>
  <c r="U2168" i="1"/>
  <c r="V2168" i="1"/>
  <c r="U2169" i="1"/>
  <c r="V2169" i="1"/>
  <c r="U2170" i="1"/>
  <c r="V2170" i="1"/>
  <c r="U2171" i="1"/>
  <c r="V2171" i="1"/>
  <c r="U2172" i="1"/>
  <c r="V2172" i="1"/>
  <c r="U2173" i="1"/>
  <c r="V2173" i="1"/>
  <c r="U2174" i="1"/>
  <c r="V2174" i="1"/>
  <c r="U2175" i="1"/>
  <c r="V2175" i="1"/>
  <c r="U2176" i="1"/>
  <c r="V2176" i="1"/>
  <c r="U2177" i="1"/>
  <c r="V2177" i="1"/>
  <c r="U2178" i="1"/>
  <c r="V2178" i="1"/>
  <c r="U2179" i="1"/>
  <c r="V2179" i="1"/>
  <c r="U2180" i="1"/>
  <c r="V2180" i="1"/>
  <c r="U2181" i="1"/>
  <c r="V2181" i="1"/>
  <c r="U2182" i="1"/>
  <c r="V2182" i="1"/>
  <c r="U2183" i="1"/>
  <c r="V2183" i="1"/>
  <c r="U2184" i="1"/>
  <c r="V2184" i="1"/>
  <c r="U2185" i="1"/>
  <c r="V2185" i="1"/>
  <c r="U2144" i="1" l="1"/>
  <c r="V2144" i="1"/>
  <c r="U2145" i="1"/>
  <c r="V2145" i="1"/>
  <c r="U2146" i="1"/>
  <c r="V2146" i="1"/>
  <c r="U2147" i="1"/>
  <c r="V2147" i="1"/>
  <c r="U2148" i="1"/>
  <c r="V2148" i="1"/>
  <c r="U2149" i="1"/>
  <c r="V2149" i="1"/>
  <c r="U2150" i="1"/>
  <c r="V2150" i="1"/>
  <c r="U2151" i="1"/>
  <c r="V2151" i="1"/>
  <c r="U2152" i="1"/>
  <c r="V2152" i="1"/>
  <c r="U2153" i="1"/>
  <c r="V2153" i="1"/>
  <c r="U2154" i="1"/>
  <c r="V2154" i="1"/>
  <c r="U2155" i="1"/>
  <c r="V2155" i="1"/>
  <c r="U2156" i="1"/>
  <c r="V2156" i="1"/>
  <c r="U2157" i="1"/>
  <c r="V2157" i="1"/>
  <c r="U2158" i="1"/>
  <c r="V2158" i="1"/>
  <c r="U2159" i="1"/>
  <c r="V2159" i="1"/>
  <c r="U2160" i="1"/>
  <c r="V2160" i="1"/>
  <c r="U2161" i="1"/>
  <c r="V2161" i="1"/>
  <c r="U2162" i="1"/>
  <c r="V2162" i="1"/>
  <c r="U2163" i="1"/>
  <c r="V2163" i="1"/>
  <c r="U2164" i="1"/>
  <c r="V2164" i="1"/>
  <c r="B103" i="14"/>
  <c r="C103" i="14"/>
  <c r="D103" i="14"/>
  <c r="E103" i="14"/>
  <c r="G106" i="2"/>
  <c r="B105" i="4" s="1"/>
  <c r="F103" i="14" l="1"/>
  <c r="B101" i="14"/>
  <c r="C101" i="14"/>
  <c r="D101" i="14"/>
  <c r="E101" i="14"/>
  <c r="B102" i="14"/>
  <c r="C102" i="14"/>
  <c r="D102" i="14"/>
  <c r="E102" i="14"/>
  <c r="A103" i="4"/>
  <c r="A104" i="4"/>
  <c r="G104" i="2"/>
  <c r="B103" i="4" s="1"/>
  <c r="G105" i="2"/>
  <c r="B104" i="4" s="1"/>
  <c r="U2102" i="1"/>
  <c r="V2102" i="1"/>
  <c r="U2123" i="1"/>
  <c r="V2123" i="1"/>
  <c r="U2103" i="1"/>
  <c r="V2103" i="1"/>
  <c r="U2124" i="1"/>
  <c r="V2124" i="1"/>
  <c r="U2104" i="1"/>
  <c r="V2104" i="1"/>
  <c r="U2125" i="1"/>
  <c r="V2125" i="1"/>
  <c r="U2105" i="1"/>
  <c r="V2105" i="1"/>
  <c r="U2126" i="1"/>
  <c r="V2126" i="1"/>
  <c r="U2106" i="1"/>
  <c r="V2106" i="1"/>
  <c r="U2127" i="1"/>
  <c r="V2127" i="1"/>
  <c r="U2107" i="1"/>
  <c r="V2107" i="1"/>
  <c r="U2128" i="1"/>
  <c r="V2128" i="1"/>
  <c r="U2108" i="1"/>
  <c r="V2108" i="1"/>
  <c r="U2129" i="1"/>
  <c r="V2129" i="1"/>
  <c r="U2109" i="1"/>
  <c r="V2109" i="1"/>
  <c r="U2130" i="1"/>
  <c r="V2130" i="1"/>
  <c r="U2110" i="1"/>
  <c r="V2110" i="1"/>
  <c r="U2131" i="1"/>
  <c r="V2131" i="1"/>
  <c r="U2111" i="1"/>
  <c r="V2111" i="1"/>
  <c r="U2132" i="1"/>
  <c r="V2132" i="1"/>
  <c r="U2112" i="1"/>
  <c r="V2112" i="1"/>
  <c r="U2133" i="1"/>
  <c r="V2133" i="1"/>
  <c r="U2113" i="1"/>
  <c r="V2113" i="1"/>
  <c r="U2134" i="1"/>
  <c r="V2134" i="1"/>
  <c r="U2114" i="1"/>
  <c r="V2114" i="1"/>
  <c r="U2135" i="1"/>
  <c r="V2135" i="1"/>
  <c r="U2115" i="1"/>
  <c r="V2115" i="1"/>
  <c r="U2136" i="1"/>
  <c r="V2136" i="1"/>
  <c r="U2116" i="1"/>
  <c r="V2116" i="1"/>
  <c r="U2137" i="1"/>
  <c r="V2137" i="1"/>
  <c r="U2117" i="1"/>
  <c r="V2117" i="1"/>
  <c r="U2138" i="1"/>
  <c r="V2138" i="1"/>
  <c r="U2118" i="1"/>
  <c r="V2118" i="1"/>
  <c r="U2139" i="1"/>
  <c r="V2139" i="1"/>
  <c r="U2119" i="1"/>
  <c r="V2119" i="1"/>
  <c r="U2140" i="1"/>
  <c r="V2140" i="1"/>
  <c r="U2120" i="1"/>
  <c r="V2120" i="1"/>
  <c r="U2141" i="1"/>
  <c r="V2141" i="1"/>
  <c r="U2121" i="1"/>
  <c r="V2121" i="1"/>
  <c r="U2142" i="1"/>
  <c r="V2142" i="1"/>
  <c r="U2122" i="1"/>
  <c r="V2122" i="1"/>
  <c r="U2143" i="1"/>
  <c r="V2143" i="1"/>
  <c r="F101" i="14" l="1"/>
  <c r="F102" i="14"/>
  <c r="B100" i="14"/>
  <c r="C100" i="14"/>
  <c r="D100" i="14"/>
  <c r="E100" i="14"/>
  <c r="A102" i="4"/>
  <c r="G103" i="2"/>
  <c r="B102" i="4" s="1"/>
  <c r="U2081" i="1"/>
  <c r="V2081" i="1"/>
  <c r="U2082" i="1"/>
  <c r="V2082" i="1"/>
  <c r="U2083" i="1"/>
  <c r="V2083" i="1"/>
  <c r="U2084" i="1"/>
  <c r="V2084" i="1"/>
  <c r="U2085" i="1"/>
  <c r="V2085" i="1"/>
  <c r="U2086" i="1"/>
  <c r="V2086" i="1"/>
  <c r="U2087" i="1"/>
  <c r="V2087" i="1"/>
  <c r="U2088" i="1"/>
  <c r="V2088" i="1"/>
  <c r="U2089" i="1"/>
  <c r="V2089" i="1"/>
  <c r="U2090" i="1"/>
  <c r="V2090" i="1"/>
  <c r="U2091" i="1"/>
  <c r="V2091" i="1"/>
  <c r="U2092" i="1"/>
  <c r="V2092" i="1"/>
  <c r="U2093" i="1"/>
  <c r="V2093" i="1"/>
  <c r="U2094" i="1"/>
  <c r="V2094" i="1"/>
  <c r="U2095" i="1"/>
  <c r="V2095" i="1"/>
  <c r="U2096" i="1"/>
  <c r="V2096" i="1"/>
  <c r="U2097" i="1"/>
  <c r="V2097" i="1"/>
  <c r="U2098" i="1"/>
  <c r="V2098" i="1"/>
  <c r="U2099" i="1"/>
  <c r="V2099" i="1"/>
  <c r="U2100" i="1"/>
  <c r="V2100" i="1"/>
  <c r="U2101" i="1"/>
  <c r="V2101" i="1"/>
  <c r="F100" i="14" l="1"/>
  <c r="B99" i="14"/>
  <c r="C99" i="14"/>
  <c r="D99" i="14"/>
  <c r="E99" i="14"/>
  <c r="A101" i="4"/>
  <c r="G102" i="2"/>
  <c r="B101" i="4" s="1"/>
  <c r="U2060" i="1"/>
  <c r="V2060" i="1"/>
  <c r="U2061" i="1"/>
  <c r="V2061" i="1"/>
  <c r="U2062" i="1"/>
  <c r="V2062" i="1"/>
  <c r="U2063" i="1"/>
  <c r="V2063" i="1"/>
  <c r="U2064" i="1"/>
  <c r="V2064" i="1"/>
  <c r="U2065" i="1"/>
  <c r="V2065" i="1"/>
  <c r="U2066" i="1"/>
  <c r="V2066" i="1"/>
  <c r="U2067" i="1"/>
  <c r="V2067" i="1"/>
  <c r="U2068" i="1"/>
  <c r="V2068" i="1"/>
  <c r="U2069" i="1"/>
  <c r="V2069" i="1"/>
  <c r="U2070" i="1"/>
  <c r="V2070" i="1"/>
  <c r="U2071" i="1"/>
  <c r="V2071" i="1"/>
  <c r="U2072" i="1"/>
  <c r="V2072" i="1"/>
  <c r="U2073" i="1"/>
  <c r="V2073" i="1"/>
  <c r="U2074" i="1"/>
  <c r="V2074" i="1"/>
  <c r="U2075" i="1"/>
  <c r="V2075" i="1"/>
  <c r="U2076" i="1"/>
  <c r="V2076" i="1"/>
  <c r="U2077" i="1"/>
  <c r="V2077" i="1"/>
  <c r="U2078" i="1"/>
  <c r="V2078" i="1"/>
  <c r="U2079" i="1"/>
  <c r="V2079" i="1"/>
  <c r="U2080" i="1"/>
  <c r="V2080" i="1"/>
  <c r="F99" i="14" l="1"/>
  <c r="X18" i="16"/>
  <c r="B98" i="14"/>
  <c r="C98" i="14"/>
  <c r="D98" i="14"/>
  <c r="E98" i="14"/>
  <c r="A100" i="4"/>
  <c r="G101" i="2"/>
  <c r="B100" i="4" s="1"/>
  <c r="U2039" i="1"/>
  <c r="V2039" i="1"/>
  <c r="U2040" i="1"/>
  <c r="V2040" i="1"/>
  <c r="U2041" i="1"/>
  <c r="V2041" i="1"/>
  <c r="U2042" i="1"/>
  <c r="V2042" i="1"/>
  <c r="U2043" i="1"/>
  <c r="V2043" i="1"/>
  <c r="U2044" i="1"/>
  <c r="V2044" i="1"/>
  <c r="U2045" i="1"/>
  <c r="V2045" i="1"/>
  <c r="U2046" i="1"/>
  <c r="V2046" i="1"/>
  <c r="U2047" i="1"/>
  <c r="V2047" i="1"/>
  <c r="U2048" i="1"/>
  <c r="V2048" i="1"/>
  <c r="U2049" i="1"/>
  <c r="V2049" i="1"/>
  <c r="U2050" i="1"/>
  <c r="V2050" i="1"/>
  <c r="U2051" i="1"/>
  <c r="V2051" i="1"/>
  <c r="U2052" i="1"/>
  <c r="V2052" i="1"/>
  <c r="U2053" i="1"/>
  <c r="V2053" i="1"/>
  <c r="U2054" i="1"/>
  <c r="V2054" i="1"/>
  <c r="U2055" i="1"/>
  <c r="V2055" i="1"/>
  <c r="U2056" i="1"/>
  <c r="V2056" i="1"/>
  <c r="U2057" i="1"/>
  <c r="V2057" i="1"/>
  <c r="U2058" i="1"/>
  <c r="V2058" i="1"/>
  <c r="U2059" i="1"/>
  <c r="V2059" i="1"/>
  <c r="F98" i="14" l="1"/>
  <c r="B97" i="14"/>
  <c r="C97" i="14"/>
  <c r="D97" i="14"/>
  <c r="E97" i="14"/>
  <c r="A99" i="4"/>
  <c r="G100" i="2"/>
  <c r="B99" i="4" s="1"/>
  <c r="U2018" i="1"/>
  <c r="V2018" i="1"/>
  <c r="U2019" i="1"/>
  <c r="V2019" i="1"/>
  <c r="U2020" i="1"/>
  <c r="V2020" i="1"/>
  <c r="U2021" i="1"/>
  <c r="V2021" i="1"/>
  <c r="U2022" i="1"/>
  <c r="V2022" i="1"/>
  <c r="U2023" i="1"/>
  <c r="V2023" i="1"/>
  <c r="U2024" i="1"/>
  <c r="V2024" i="1"/>
  <c r="U2025" i="1"/>
  <c r="V2025" i="1"/>
  <c r="U2026" i="1"/>
  <c r="V2026" i="1"/>
  <c r="U2027" i="1"/>
  <c r="V2027" i="1"/>
  <c r="U2028" i="1"/>
  <c r="V2028" i="1"/>
  <c r="U2029" i="1"/>
  <c r="V2029" i="1"/>
  <c r="U2030" i="1"/>
  <c r="V2030" i="1"/>
  <c r="U2031" i="1"/>
  <c r="V2031" i="1"/>
  <c r="U2032" i="1"/>
  <c r="V2032" i="1"/>
  <c r="U2033" i="1"/>
  <c r="V2033" i="1"/>
  <c r="U2034" i="1"/>
  <c r="V2034" i="1"/>
  <c r="U2035" i="1"/>
  <c r="V2035" i="1"/>
  <c r="U2036" i="1"/>
  <c r="V2036" i="1"/>
  <c r="U2037" i="1"/>
  <c r="V2037" i="1"/>
  <c r="U2038" i="1"/>
  <c r="V2038" i="1"/>
  <c r="F97" i="14" l="1"/>
  <c r="B96" i="14"/>
  <c r="C96" i="14"/>
  <c r="D96" i="14"/>
  <c r="E96" i="14"/>
  <c r="A98" i="4"/>
  <c r="G99" i="2"/>
  <c r="B98" i="4" s="1"/>
  <c r="U1997" i="1"/>
  <c r="V1997" i="1"/>
  <c r="U1998" i="1"/>
  <c r="V1998" i="1"/>
  <c r="U1999" i="1"/>
  <c r="V1999" i="1"/>
  <c r="U2000" i="1"/>
  <c r="V2000" i="1"/>
  <c r="U2001" i="1"/>
  <c r="V2001" i="1"/>
  <c r="U2002" i="1"/>
  <c r="V2002" i="1"/>
  <c r="U2003" i="1"/>
  <c r="V2003" i="1"/>
  <c r="U2004" i="1"/>
  <c r="V2004" i="1"/>
  <c r="U2005" i="1"/>
  <c r="V2005" i="1"/>
  <c r="U2006" i="1"/>
  <c r="V2006" i="1"/>
  <c r="U2007" i="1"/>
  <c r="V2007" i="1"/>
  <c r="U2008" i="1"/>
  <c r="V2008" i="1"/>
  <c r="U2009" i="1"/>
  <c r="V2009" i="1"/>
  <c r="U2010" i="1"/>
  <c r="V2010" i="1"/>
  <c r="U2011" i="1"/>
  <c r="V2011" i="1"/>
  <c r="U2012" i="1"/>
  <c r="V2012" i="1"/>
  <c r="U2013" i="1"/>
  <c r="V2013" i="1"/>
  <c r="U2014" i="1"/>
  <c r="V2014" i="1"/>
  <c r="U2015" i="1"/>
  <c r="V2015" i="1"/>
  <c r="U2016" i="1"/>
  <c r="V2016" i="1"/>
  <c r="U2017" i="1"/>
  <c r="V2017" i="1"/>
  <c r="F96" i="14" l="1"/>
  <c r="B95" i="14"/>
  <c r="C95" i="14"/>
  <c r="D95" i="14"/>
  <c r="E95" i="14"/>
  <c r="A97" i="4"/>
  <c r="G98" i="2"/>
  <c r="B97" i="4" s="1"/>
  <c r="U1976" i="1"/>
  <c r="V1976" i="1"/>
  <c r="U1977" i="1"/>
  <c r="V1977" i="1"/>
  <c r="U1978" i="1"/>
  <c r="V1978" i="1"/>
  <c r="U1979" i="1"/>
  <c r="V1979" i="1"/>
  <c r="U1980" i="1"/>
  <c r="V1980" i="1"/>
  <c r="U1981" i="1"/>
  <c r="V1981" i="1"/>
  <c r="U1982" i="1"/>
  <c r="V1982" i="1"/>
  <c r="U1983" i="1"/>
  <c r="V1983" i="1"/>
  <c r="U1984" i="1"/>
  <c r="V1984" i="1"/>
  <c r="U1985" i="1"/>
  <c r="V1985" i="1"/>
  <c r="U1986" i="1"/>
  <c r="V1986" i="1"/>
  <c r="U1987" i="1"/>
  <c r="V1987" i="1"/>
  <c r="U1988" i="1"/>
  <c r="V1988" i="1"/>
  <c r="U1989" i="1"/>
  <c r="V1989" i="1"/>
  <c r="U1990" i="1"/>
  <c r="V1990" i="1"/>
  <c r="U1991" i="1"/>
  <c r="V1991" i="1"/>
  <c r="U1992" i="1"/>
  <c r="V1992" i="1"/>
  <c r="U1993" i="1"/>
  <c r="V1993" i="1"/>
  <c r="U1994" i="1"/>
  <c r="V1994" i="1"/>
  <c r="U1995" i="1"/>
  <c r="V1995" i="1"/>
  <c r="U1996" i="1"/>
  <c r="V1996" i="1"/>
  <c r="F95" i="14" l="1"/>
  <c r="B94" i="14"/>
  <c r="C94" i="14"/>
  <c r="D94" i="14"/>
  <c r="E94" i="14"/>
  <c r="A96" i="4"/>
  <c r="G97" i="2"/>
  <c r="B96" i="4" s="1"/>
  <c r="U1955" i="1"/>
  <c r="V1955" i="1"/>
  <c r="U1956" i="1"/>
  <c r="V1956" i="1"/>
  <c r="U1957" i="1"/>
  <c r="V1957" i="1"/>
  <c r="U1958" i="1"/>
  <c r="V1958" i="1"/>
  <c r="U1959" i="1"/>
  <c r="V1959" i="1"/>
  <c r="U1960" i="1"/>
  <c r="V1960" i="1"/>
  <c r="U1961" i="1"/>
  <c r="V1961" i="1"/>
  <c r="U1962" i="1"/>
  <c r="V1962" i="1"/>
  <c r="U1963" i="1"/>
  <c r="V1963" i="1"/>
  <c r="U1964" i="1"/>
  <c r="V1964" i="1"/>
  <c r="U1965" i="1"/>
  <c r="V1965" i="1"/>
  <c r="U1966" i="1"/>
  <c r="V1966" i="1"/>
  <c r="U1967" i="1"/>
  <c r="V1967" i="1"/>
  <c r="U1968" i="1"/>
  <c r="V1968" i="1"/>
  <c r="U1969" i="1"/>
  <c r="V1969" i="1"/>
  <c r="U1970" i="1"/>
  <c r="V1970" i="1"/>
  <c r="U1971" i="1"/>
  <c r="V1971" i="1"/>
  <c r="U1972" i="1"/>
  <c r="V1972" i="1"/>
  <c r="U1973" i="1"/>
  <c r="V1973" i="1"/>
  <c r="U1974" i="1"/>
  <c r="V1974" i="1"/>
  <c r="U1975" i="1"/>
  <c r="V1975" i="1"/>
  <c r="F94" i="14" l="1"/>
  <c r="B93" i="14"/>
  <c r="C93" i="14"/>
  <c r="D93" i="14"/>
  <c r="E93" i="14"/>
  <c r="A95" i="4"/>
  <c r="G96" i="2"/>
  <c r="B95" i="4" s="1"/>
  <c r="U1934" i="1"/>
  <c r="V1934" i="1"/>
  <c r="U1935" i="1"/>
  <c r="V1935" i="1"/>
  <c r="U1936" i="1"/>
  <c r="V1936" i="1"/>
  <c r="U1937" i="1"/>
  <c r="V1937" i="1"/>
  <c r="U1938" i="1"/>
  <c r="V1938" i="1"/>
  <c r="U1939" i="1"/>
  <c r="V1939" i="1"/>
  <c r="U1940" i="1"/>
  <c r="V1940" i="1"/>
  <c r="U1941" i="1"/>
  <c r="V1941" i="1"/>
  <c r="U1942" i="1"/>
  <c r="V1942" i="1"/>
  <c r="U1943" i="1"/>
  <c r="V1943" i="1"/>
  <c r="U1944" i="1"/>
  <c r="V1944" i="1"/>
  <c r="U1945" i="1"/>
  <c r="V1945" i="1"/>
  <c r="U1946" i="1"/>
  <c r="V1946" i="1"/>
  <c r="U1947" i="1"/>
  <c r="V1947" i="1"/>
  <c r="U1948" i="1"/>
  <c r="V1948" i="1"/>
  <c r="U1949" i="1"/>
  <c r="V1949" i="1"/>
  <c r="U1950" i="1"/>
  <c r="V1950" i="1"/>
  <c r="U1951" i="1"/>
  <c r="V1951" i="1"/>
  <c r="U1952" i="1"/>
  <c r="V1952" i="1"/>
  <c r="U1953" i="1"/>
  <c r="V1953" i="1"/>
  <c r="U1954" i="1"/>
  <c r="V1954" i="1"/>
  <c r="F93" i="14" l="1"/>
  <c r="B92" i="14"/>
  <c r="C92" i="14"/>
  <c r="D92" i="14"/>
  <c r="E92" i="14"/>
  <c r="A94" i="4"/>
  <c r="G95" i="2"/>
  <c r="B94" i="4" s="1"/>
  <c r="U1913" i="1"/>
  <c r="V1913" i="1"/>
  <c r="U1914" i="1"/>
  <c r="V1914" i="1"/>
  <c r="U1915" i="1"/>
  <c r="V1915" i="1"/>
  <c r="U1916" i="1"/>
  <c r="V1916" i="1"/>
  <c r="U1917" i="1"/>
  <c r="V1917" i="1"/>
  <c r="U1918" i="1"/>
  <c r="V1918" i="1"/>
  <c r="U1919" i="1"/>
  <c r="V1919" i="1"/>
  <c r="U1920" i="1"/>
  <c r="V1920" i="1"/>
  <c r="U1921" i="1"/>
  <c r="V1921" i="1"/>
  <c r="U1922" i="1"/>
  <c r="V1922" i="1"/>
  <c r="U1923" i="1"/>
  <c r="V1923" i="1"/>
  <c r="U1924" i="1"/>
  <c r="V1924" i="1"/>
  <c r="U1925" i="1"/>
  <c r="V1925" i="1"/>
  <c r="U1926" i="1"/>
  <c r="V1926" i="1"/>
  <c r="U1927" i="1"/>
  <c r="V1927" i="1"/>
  <c r="U1928" i="1"/>
  <c r="V1928" i="1"/>
  <c r="U1929" i="1"/>
  <c r="V1929" i="1"/>
  <c r="U1930" i="1"/>
  <c r="V1930" i="1"/>
  <c r="U1931" i="1"/>
  <c r="V1931" i="1"/>
  <c r="U1932" i="1"/>
  <c r="V1932" i="1"/>
  <c r="U1933" i="1"/>
  <c r="V1933" i="1"/>
  <c r="F92" i="14" l="1"/>
  <c r="X17" i="16"/>
  <c r="Y18" i="16" s="1"/>
  <c r="U1892" i="1"/>
  <c r="V1892" i="1"/>
  <c r="U1893" i="1"/>
  <c r="V1893" i="1"/>
  <c r="U1894" i="1"/>
  <c r="V1894" i="1"/>
  <c r="U1895" i="1"/>
  <c r="V1895" i="1"/>
  <c r="U1896" i="1"/>
  <c r="V1896" i="1"/>
  <c r="U1897" i="1"/>
  <c r="V1897" i="1"/>
  <c r="U1898" i="1"/>
  <c r="V1898" i="1"/>
  <c r="U1899" i="1"/>
  <c r="V1899" i="1"/>
  <c r="U1900" i="1"/>
  <c r="V1900" i="1"/>
  <c r="U1901" i="1"/>
  <c r="V1901" i="1"/>
  <c r="U1902" i="1"/>
  <c r="V1902" i="1"/>
  <c r="U1903" i="1"/>
  <c r="V1903" i="1"/>
  <c r="U1904" i="1"/>
  <c r="V1904" i="1"/>
  <c r="U1905" i="1"/>
  <c r="V1905" i="1"/>
  <c r="U1906" i="1"/>
  <c r="V1906" i="1"/>
  <c r="U1907" i="1"/>
  <c r="V1907" i="1"/>
  <c r="U1908" i="1"/>
  <c r="V1908" i="1"/>
  <c r="U1909" i="1"/>
  <c r="V1909" i="1"/>
  <c r="U1910" i="1"/>
  <c r="V1910" i="1"/>
  <c r="U1911" i="1"/>
  <c r="V1911" i="1"/>
  <c r="U1912" i="1"/>
  <c r="V1912" i="1"/>
  <c r="B91" i="14"/>
  <c r="C91" i="14"/>
  <c r="D91" i="14"/>
  <c r="E91" i="14"/>
  <c r="A93" i="4"/>
  <c r="G94" i="2"/>
  <c r="B93" i="4" s="1"/>
  <c r="Q141" i="2"/>
  <c r="K141" i="2"/>
  <c r="L141" i="2"/>
  <c r="M141" i="2"/>
  <c r="N141" i="2"/>
  <c r="O141" i="2"/>
  <c r="P141" i="2"/>
  <c r="F91" i="14" l="1"/>
  <c r="B90" i="14"/>
  <c r="C90" i="14"/>
  <c r="D90" i="14"/>
  <c r="E90" i="14"/>
  <c r="A92" i="4"/>
  <c r="G93" i="2"/>
  <c r="B92" i="4" s="1"/>
  <c r="U1871" i="1"/>
  <c r="V1871" i="1"/>
  <c r="U1872" i="1"/>
  <c r="V1872" i="1"/>
  <c r="U1873" i="1"/>
  <c r="V1873" i="1"/>
  <c r="U1874" i="1"/>
  <c r="V1874" i="1"/>
  <c r="U1875" i="1"/>
  <c r="V1875" i="1"/>
  <c r="U1876" i="1"/>
  <c r="V1876" i="1"/>
  <c r="U1877" i="1"/>
  <c r="V1877" i="1"/>
  <c r="U1878" i="1"/>
  <c r="V1878" i="1"/>
  <c r="U1879" i="1"/>
  <c r="V1879" i="1"/>
  <c r="U1880" i="1"/>
  <c r="V1880" i="1"/>
  <c r="U1881" i="1"/>
  <c r="V1881" i="1"/>
  <c r="U1882" i="1"/>
  <c r="V1882" i="1"/>
  <c r="U1883" i="1"/>
  <c r="V1883" i="1"/>
  <c r="U1884" i="1"/>
  <c r="V1884" i="1"/>
  <c r="U1885" i="1"/>
  <c r="V1885" i="1"/>
  <c r="U1886" i="1"/>
  <c r="V1886" i="1"/>
  <c r="U1887" i="1"/>
  <c r="V1887" i="1"/>
  <c r="U1888" i="1"/>
  <c r="V1888" i="1"/>
  <c r="U1889" i="1"/>
  <c r="V1889" i="1"/>
  <c r="U1890" i="1"/>
  <c r="V1890" i="1"/>
  <c r="U1891" i="1"/>
  <c r="V1891" i="1"/>
  <c r="F90" i="14" l="1"/>
  <c r="B89" i="14"/>
  <c r="C89" i="14"/>
  <c r="D89" i="14"/>
  <c r="E89" i="14"/>
  <c r="A91" i="4"/>
  <c r="G92" i="2"/>
  <c r="B91" i="4" s="1"/>
  <c r="U1850" i="1"/>
  <c r="V1850" i="1"/>
  <c r="U1851" i="1"/>
  <c r="V1851" i="1"/>
  <c r="U1852" i="1"/>
  <c r="V1852" i="1"/>
  <c r="U1853" i="1"/>
  <c r="V1853" i="1"/>
  <c r="U1854" i="1"/>
  <c r="V1854" i="1"/>
  <c r="U1855" i="1"/>
  <c r="V1855" i="1"/>
  <c r="U1856" i="1"/>
  <c r="V1856" i="1"/>
  <c r="U1857" i="1"/>
  <c r="V1857" i="1"/>
  <c r="U1858" i="1"/>
  <c r="V1858" i="1"/>
  <c r="U1859" i="1"/>
  <c r="V1859" i="1"/>
  <c r="U1860" i="1"/>
  <c r="V1860" i="1"/>
  <c r="U1861" i="1"/>
  <c r="V1861" i="1"/>
  <c r="U1862" i="1"/>
  <c r="V1862" i="1"/>
  <c r="U1863" i="1"/>
  <c r="V1863" i="1"/>
  <c r="U1864" i="1"/>
  <c r="V1864" i="1"/>
  <c r="U1865" i="1"/>
  <c r="V1865" i="1"/>
  <c r="U1866" i="1"/>
  <c r="V1866" i="1"/>
  <c r="U1867" i="1"/>
  <c r="V1867" i="1"/>
  <c r="U1868" i="1"/>
  <c r="V1868" i="1"/>
  <c r="U1869" i="1"/>
  <c r="V1869" i="1"/>
  <c r="U1870" i="1"/>
  <c r="V1870" i="1"/>
  <c r="F89" i="14" l="1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20" i="2"/>
  <c r="B88" i="14"/>
  <c r="C88" i="14"/>
  <c r="D88" i="14"/>
  <c r="E88" i="14"/>
  <c r="A88" i="4"/>
  <c r="A89" i="4"/>
  <c r="A90" i="4"/>
  <c r="G89" i="2"/>
  <c r="B88" i="4" s="1"/>
  <c r="G90" i="2"/>
  <c r="B89" i="4" s="1"/>
  <c r="G91" i="2"/>
  <c r="B90" i="4" s="1"/>
  <c r="U1829" i="1"/>
  <c r="V1829" i="1"/>
  <c r="U1830" i="1"/>
  <c r="V1830" i="1"/>
  <c r="U1831" i="1"/>
  <c r="V1831" i="1"/>
  <c r="U1832" i="1"/>
  <c r="V1832" i="1"/>
  <c r="U1833" i="1"/>
  <c r="V1833" i="1"/>
  <c r="U1834" i="1"/>
  <c r="V1834" i="1"/>
  <c r="U1835" i="1"/>
  <c r="V1835" i="1"/>
  <c r="U1836" i="1"/>
  <c r="V1836" i="1"/>
  <c r="U1837" i="1"/>
  <c r="V1837" i="1"/>
  <c r="U1838" i="1"/>
  <c r="V1838" i="1"/>
  <c r="U1839" i="1"/>
  <c r="V1839" i="1"/>
  <c r="U1840" i="1"/>
  <c r="V1840" i="1"/>
  <c r="U1841" i="1"/>
  <c r="V1841" i="1"/>
  <c r="U1842" i="1"/>
  <c r="V1842" i="1"/>
  <c r="U1843" i="1"/>
  <c r="V1843" i="1"/>
  <c r="U1844" i="1"/>
  <c r="V1844" i="1"/>
  <c r="U1845" i="1"/>
  <c r="V1845" i="1"/>
  <c r="U1846" i="1"/>
  <c r="V1846" i="1"/>
  <c r="U1847" i="1"/>
  <c r="V1847" i="1"/>
  <c r="U1848" i="1"/>
  <c r="V1848" i="1"/>
  <c r="U1849" i="1"/>
  <c r="V1849" i="1"/>
  <c r="F88" i="14" l="1"/>
  <c r="U1808" i="1"/>
  <c r="V1808" i="1"/>
  <c r="U1809" i="1"/>
  <c r="V1809" i="1"/>
  <c r="U1810" i="1"/>
  <c r="V1810" i="1"/>
  <c r="U1811" i="1"/>
  <c r="V1811" i="1"/>
  <c r="U1812" i="1"/>
  <c r="V1812" i="1"/>
  <c r="U1813" i="1"/>
  <c r="V1813" i="1"/>
  <c r="U1814" i="1"/>
  <c r="V1814" i="1"/>
  <c r="U1815" i="1"/>
  <c r="V1815" i="1"/>
  <c r="U1816" i="1"/>
  <c r="V1816" i="1"/>
  <c r="U1817" i="1"/>
  <c r="V1817" i="1"/>
  <c r="U1818" i="1"/>
  <c r="V1818" i="1"/>
  <c r="U1819" i="1"/>
  <c r="V1819" i="1"/>
  <c r="U1820" i="1"/>
  <c r="V1820" i="1"/>
  <c r="U1821" i="1"/>
  <c r="V1821" i="1"/>
  <c r="U1822" i="1"/>
  <c r="V1822" i="1"/>
  <c r="U1823" i="1"/>
  <c r="V1823" i="1"/>
  <c r="U1824" i="1"/>
  <c r="V1824" i="1"/>
  <c r="U1825" i="1"/>
  <c r="V1825" i="1"/>
  <c r="U1826" i="1"/>
  <c r="V1826" i="1"/>
  <c r="U1827" i="1"/>
  <c r="V1827" i="1"/>
  <c r="U1828" i="1"/>
  <c r="V1828" i="1"/>
  <c r="B87" i="14"/>
  <c r="C87" i="14"/>
  <c r="D87" i="14"/>
  <c r="E87" i="14"/>
  <c r="F87" i="14" l="1"/>
  <c r="U1787" i="1"/>
  <c r="V1787" i="1"/>
  <c r="U1788" i="1"/>
  <c r="V1788" i="1"/>
  <c r="U1789" i="1"/>
  <c r="V1789" i="1"/>
  <c r="U1790" i="1"/>
  <c r="V1790" i="1"/>
  <c r="U1791" i="1"/>
  <c r="V1791" i="1"/>
  <c r="U1792" i="1"/>
  <c r="V1792" i="1"/>
  <c r="U1793" i="1"/>
  <c r="V1793" i="1"/>
  <c r="U1794" i="1"/>
  <c r="V1794" i="1"/>
  <c r="U1795" i="1"/>
  <c r="V1795" i="1"/>
  <c r="U1796" i="1"/>
  <c r="V1796" i="1"/>
  <c r="U1797" i="1"/>
  <c r="V1797" i="1"/>
  <c r="U1798" i="1"/>
  <c r="V1798" i="1"/>
  <c r="U1799" i="1"/>
  <c r="V1799" i="1"/>
  <c r="U1800" i="1"/>
  <c r="V1800" i="1"/>
  <c r="U1801" i="1"/>
  <c r="V1801" i="1"/>
  <c r="U1802" i="1"/>
  <c r="V1802" i="1"/>
  <c r="U1803" i="1"/>
  <c r="V1803" i="1"/>
  <c r="U1804" i="1"/>
  <c r="V1804" i="1"/>
  <c r="U1805" i="1"/>
  <c r="V1805" i="1"/>
  <c r="U1806" i="1"/>
  <c r="V1806" i="1"/>
  <c r="U1807" i="1"/>
  <c r="V1807" i="1"/>
  <c r="B86" i="14"/>
  <c r="C86" i="14"/>
  <c r="D86" i="14"/>
  <c r="E86" i="14"/>
  <c r="F86" i="14" l="1"/>
  <c r="B85" i="14"/>
  <c r="C85" i="14"/>
  <c r="D85" i="14"/>
  <c r="E85" i="14"/>
  <c r="A87" i="4"/>
  <c r="G88" i="2"/>
  <c r="B87" i="4" s="1"/>
  <c r="U1766" i="1"/>
  <c r="V1766" i="1"/>
  <c r="U1767" i="1"/>
  <c r="V1767" i="1"/>
  <c r="U1768" i="1"/>
  <c r="V1768" i="1"/>
  <c r="U1769" i="1"/>
  <c r="V1769" i="1"/>
  <c r="U1770" i="1"/>
  <c r="V1770" i="1"/>
  <c r="U1771" i="1"/>
  <c r="V1771" i="1"/>
  <c r="U1772" i="1"/>
  <c r="V1772" i="1"/>
  <c r="U1773" i="1"/>
  <c r="V1773" i="1"/>
  <c r="U1774" i="1"/>
  <c r="V1774" i="1"/>
  <c r="U1775" i="1"/>
  <c r="V1775" i="1"/>
  <c r="U1776" i="1"/>
  <c r="V1776" i="1"/>
  <c r="U1777" i="1"/>
  <c r="V1777" i="1"/>
  <c r="U1778" i="1"/>
  <c r="V1778" i="1"/>
  <c r="U1779" i="1"/>
  <c r="V1779" i="1"/>
  <c r="U1780" i="1"/>
  <c r="V1780" i="1"/>
  <c r="U1781" i="1"/>
  <c r="V1781" i="1"/>
  <c r="U1782" i="1"/>
  <c r="V1782" i="1"/>
  <c r="U1783" i="1"/>
  <c r="V1783" i="1"/>
  <c r="U1784" i="1"/>
  <c r="V1784" i="1"/>
  <c r="U1785" i="1"/>
  <c r="V1785" i="1"/>
  <c r="U1786" i="1"/>
  <c r="V1786" i="1"/>
  <c r="F85" i="14" l="1"/>
  <c r="X16" i="16"/>
  <c r="Y17" i="16" s="1"/>
  <c r="U1745" i="1"/>
  <c r="V1745" i="1"/>
  <c r="U1746" i="1"/>
  <c r="V1746" i="1"/>
  <c r="U1747" i="1"/>
  <c r="V1747" i="1"/>
  <c r="U1748" i="1"/>
  <c r="V1748" i="1"/>
  <c r="U1749" i="1"/>
  <c r="V1749" i="1"/>
  <c r="U1750" i="1"/>
  <c r="V1750" i="1"/>
  <c r="U1751" i="1"/>
  <c r="V1751" i="1"/>
  <c r="U1752" i="1"/>
  <c r="V1752" i="1"/>
  <c r="U1753" i="1"/>
  <c r="V1753" i="1"/>
  <c r="U1754" i="1"/>
  <c r="V1754" i="1"/>
  <c r="U1755" i="1"/>
  <c r="V1755" i="1"/>
  <c r="U1756" i="1"/>
  <c r="V1756" i="1"/>
  <c r="U1757" i="1"/>
  <c r="V1757" i="1"/>
  <c r="U1758" i="1"/>
  <c r="V1758" i="1"/>
  <c r="U1759" i="1"/>
  <c r="V1759" i="1"/>
  <c r="U1760" i="1"/>
  <c r="V1760" i="1"/>
  <c r="U1761" i="1"/>
  <c r="V1761" i="1"/>
  <c r="U1762" i="1"/>
  <c r="V1762" i="1"/>
  <c r="U1763" i="1"/>
  <c r="V1763" i="1"/>
  <c r="U1764" i="1"/>
  <c r="V1764" i="1"/>
  <c r="U1765" i="1"/>
  <c r="V1765" i="1"/>
  <c r="B84" i="14"/>
  <c r="C84" i="14"/>
  <c r="D84" i="14"/>
  <c r="E84" i="14"/>
  <c r="A86" i="4"/>
  <c r="G87" i="2"/>
  <c r="B86" i="4" s="1"/>
  <c r="F84" i="14" l="1"/>
  <c r="B83" i="14"/>
  <c r="C83" i="14"/>
  <c r="D83" i="14"/>
  <c r="E83" i="14"/>
  <c r="A85" i="4"/>
  <c r="G86" i="2"/>
  <c r="B85" i="4" s="1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F83" i="14" l="1"/>
  <c r="X5" i="16"/>
  <c r="X6" i="16"/>
  <c r="X7" i="16"/>
  <c r="X8" i="16"/>
  <c r="X9" i="16"/>
  <c r="X10" i="16"/>
  <c r="X11" i="16"/>
  <c r="X12" i="16"/>
  <c r="X13" i="16"/>
  <c r="X14" i="16"/>
  <c r="X15" i="16"/>
  <c r="Y16" i="16" s="1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23" i="1"/>
  <c r="V44" i="1"/>
  <c r="V65" i="1"/>
  <c r="V86" i="1"/>
  <c r="V107" i="1"/>
  <c r="V128" i="1"/>
  <c r="V149" i="1"/>
  <c r="V170" i="1"/>
  <c r="V191" i="1"/>
  <c r="V212" i="1"/>
  <c r="V233" i="1"/>
  <c r="V254" i="1"/>
  <c r="V275" i="1"/>
  <c r="V296" i="1"/>
  <c r="V317" i="1"/>
  <c r="V338" i="1"/>
  <c r="V359" i="1"/>
  <c r="V380" i="1"/>
  <c r="V401" i="1"/>
  <c r="V422" i="1"/>
  <c r="V443" i="1"/>
  <c r="V464" i="1"/>
  <c r="V485" i="1"/>
  <c r="V506" i="1"/>
  <c r="V527" i="1"/>
  <c r="V548" i="1"/>
  <c r="V569" i="1"/>
  <c r="V590" i="1"/>
  <c r="V611" i="1"/>
  <c r="V632" i="1"/>
  <c r="V653" i="1"/>
  <c r="V674" i="1"/>
  <c r="V695" i="1"/>
  <c r="V716" i="1"/>
  <c r="V737" i="1"/>
  <c r="V758" i="1"/>
  <c r="V779" i="1"/>
  <c r="V800" i="1"/>
  <c r="V3" i="1"/>
  <c r="V24" i="1"/>
  <c r="V45" i="1"/>
  <c r="V66" i="1"/>
  <c r="V87" i="1"/>
  <c r="V108" i="1"/>
  <c r="V129" i="1"/>
  <c r="V150" i="1"/>
  <c r="V171" i="1"/>
  <c r="V192" i="1"/>
  <c r="V213" i="1"/>
  <c r="V234" i="1"/>
  <c r="V255" i="1"/>
  <c r="V276" i="1"/>
  <c r="V297" i="1"/>
  <c r="V318" i="1"/>
  <c r="V339" i="1"/>
  <c r="V360" i="1"/>
  <c r="V381" i="1"/>
  <c r="V402" i="1"/>
  <c r="V423" i="1"/>
  <c r="V444" i="1"/>
  <c r="V465" i="1"/>
  <c r="V486" i="1"/>
  <c r="V507" i="1"/>
  <c r="V528" i="1"/>
  <c r="V549" i="1"/>
  <c r="V570" i="1"/>
  <c r="V591" i="1"/>
  <c r="V612" i="1"/>
  <c r="V633" i="1"/>
  <c r="V654" i="1"/>
  <c r="V675" i="1"/>
  <c r="V696" i="1"/>
  <c r="V717" i="1"/>
  <c r="V738" i="1"/>
  <c r="V759" i="1"/>
  <c r="V780" i="1"/>
  <c r="V801" i="1"/>
  <c r="V4" i="1"/>
  <c r="V25" i="1"/>
  <c r="V46" i="1"/>
  <c r="V67" i="1"/>
  <c r="V88" i="1"/>
  <c r="V109" i="1"/>
  <c r="V130" i="1"/>
  <c r="V151" i="1"/>
  <c r="V172" i="1"/>
  <c r="V193" i="1"/>
  <c r="V214" i="1"/>
  <c r="V235" i="1"/>
  <c r="V256" i="1"/>
  <c r="V277" i="1"/>
  <c r="V298" i="1"/>
  <c r="V319" i="1"/>
  <c r="V340" i="1"/>
  <c r="V361" i="1"/>
  <c r="V382" i="1"/>
  <c r="V403" i="1"/>
  <c r="V424" i="1"/>
  <c r="V445" i="1"/>
  <c r="V466" i="1"/>
  <c r="V487" i="1"/>
  <c r="V508" i="1"/>
  <c r="V529" i="1"/>
  <c r="V550" i="1"/>
  <c r="V571" i="1"/>
  <c r="V592" i="1"/>
  <c r="V613" i="1"/>
  <c r="V634" i="1"/>
  <c r="V655" i="1"/>
  <c r="V676" i="1"/>
  <c r="V697" i="1"/>
  <c r="V718" i="1"/>
  <c r="V739" i="1"/>
  <c r="V760" i="1"/>
  <c r="V781" i="1"/>
  <c r="V802" i="1"/>
  <c r="V5" i="1"/>
  <c r="V26" i="1"/>
  <c r="V47" i="1"/>
  <c r="V68" i="1"/>
  <c r="V89" i="1"/>
  <c r="V110" i="1"/>
  <c r="V131" i="1"/>
  <c r="V152" i="1"/>
  <c r="V173" i="1"/>
  <c r="V194" i="1"/>
  <c r="V215" i="1"/>
  <c r="V236" i="1"/>
  <c r="V257" i="1"/>
  <c r="V278" i="1"/>
  <c r="V299" i="1"/>
  <c r="V320" i="1"/>
  <c r="V341" i="1"/>
  <c r="V362" i="1"/>
  <c r="V383" i="1"/>
  <c r="V404" i="1"/>
  <c r="V425" i="1"/>
  <c r="V446" i="1"/>
  <c r="V467" i="1"/>
  <c r="V488" i="1"/>
  <c r="V509" i="1"/>
  <c r="V530" i="1"/>
  <c r="V551" i="1"/>
  <c r="V572" i="1"/>
  <c r="V593" i="1"/>
  <c r="V614" i="1"/>
  <c r="V635" i="1"/>
  <c r="V656" i="1"/>
  <c r="V677" i="1"/>
  <c r="V698" i="1"/>
  <c r="V719" i="1"/>
  <c r="V740" i="1"/>
  <c r="V761" i="1"/>
  <c r="V782" i="1"/>
  <c r="V803" i="1"/>
  <c r="V6" i="1"/>
  <c r="V27" i="1"/>
  <c r="V48" i="1"/>
  <c r="V69" i="1"/>
  <c r="V90" i="1"/>
  <c r="V111" i="1"/>
  <c r="V132" i="1"/>
  <c r="V153" i="1"/>
  <c r="V174" i="1"/>
  <c r="V195" i="1"/>
  <c r="V216" i="1"/>
  <c r="V237" i="1"/>
  <c r="V258" i="1"/>
  <c r="V279" i="1"/>
  <c r="V300" i="1"/>
  <c r="V321" i="1"/>
  <c r="V342" i="1"/>
  <c r="V363" i="1"/>
  <c r="V384" i="1"/>
  <c r="V405" i="1"/>
  <c r="V426" i="1"/>
  <c r="V447" i="1"/>
  <c r="V468" i="1"/>
  <c r="V489" i="1"/>
  <c r="V510" i="1"/>
  <c r="V531" i="1"/>
  <c r="V552" i="1"/>
  <c r="V573" i="1"/>
  <c r="V594" i="1"/>
  <c r="V615" i="1"/>
  <c r="V636" i="1"/>
  <c r="V657" i="1"/>
  <c r="V678" i="1"/>
  <c r="V699" i="1"/>
  <c r="V720" i="1"/>
  <c r="V741" i="1"/>
  <c r="V762" i="1"/>
  <c r="V783" i="1"/>
  <c r="V804" i="1"/>
  <c r="V7" i="1"/>
  <c r="V28" i="1"/>
  <c r="V49" i="1"/>
  <c r="V70" i="1"/>
  <c r="V91" i="1"/>
  <c r="V112" i="1"/>
  <c r="V133" i="1"/>
  <c r="V154" i="1"/>
  <c r="V175" i="1"/>
  <c r="V196" i="1"/>
  <c r="V217" i="1"/>
  <c r="V238" i="1"/>
  <c r="V259" i="1"/>
  <c r="V280" i="1"/>
  <c r="V301" i="1"/>
  <c r="V322" i="1"/>
  <c r="V343" i="1"/>
  <c r="V364" i="1"/>
  <c r="V385" i="1"/>
  <c r="V406" i="1"/>
  <c r="V427" i="1"/>
  <c r="V448" i="1"/>
  <c r="V469" i="1"/>
  <c r="V490" i="1"/>
  <c r="V511" i="1"/>
  <c r="V532" i="1"/>
  <c r="V553" i="1"/>
  <c r="V574" i="1"/>
  <c r="V595" i="1"/>
  <c r="V616" i="1"/>
  <c r="V637" i="1"/>
  <c r="V658" i="1"/>
  <c r="V679" i="1"/>
  <c r="V700" i="1"/>
  <c r="V721" i="1"/>
  <c r="V742" i="1"/>
  <c r="V763" i="1"/>
  <c r="V784" i="1"/>
  <c r="V805" i="1"/>
  <c r="V8" i="1"/>
  <c r="V29" i="1"/>
  <c r="V50" i="1"/>
  <c r="V71" i="1"/>
  <c r="V92" i="1"/>
  <c r="V113" i="1"/>
  <c r="V134" i="1"/>
  <c r="V155" i="1"/>
  <c r="V176" i="1"/>
  <c r="V197" i="1"/>
  <c r="V218" i="1"/>
  <c r="V239" i="1"/>
  <c r="V260" i="1"/>
  <c r="V281" i="1"/>
  <c r="V302" i="1"/>
  <c r="V323" i="1"/>
  <c r="V344" i="1"/>
  <c r="V365" i="1"/>
  <c r="V386" i="1"/>
  <c r="V407" i="1"/>
  <c r="V428" i="1"/>
  <c r="V449" i="1"/>
  <c r="V470" i="1"/>
  <c r="V491" i="1"/>
  <c r="V512" i="1"/>
  <c r="V533" i="1"/>
  <c r="V554" i="1"/>
  <c r="V575" i="1"/>
  <c r="V596" i="1"/>
  <c r="V617" i="1"/>
  <c r="V638" i="1"/>
  <c r="V659" i="1"/>
  <c r="V680" i="1"/>
  <c r="V701" i="1"/>
  <c r="V722" i="1"/>
  <c r="V743" i="1"/>
  <c r="V764" i="1"/>
  <c r="V785" i="1"/>
  <c r="V806" i="1"/>
  <c r="V9" i="1"/>
  <c r="V30" i="1"/>
  <c r="V51" i="1"/>
  <c r="V72" i="1"/>
  <c r="V93" i="1"/>
  <c r="V114" i="1"/>
  <c r="V135" i="1"/>
  <c r="V156" i="1"/>
  <c r="V177" i="1"/>
  <c r="V198" i="1"/>
  <c r="V219" i="1"/>
  <c r="V240" i="1"/>
  <c r="V261" i="1"/>
  <c r="V282" i="1"/>
  <c r="V303" i="1"/>
  <c r="V324" i="1"/>
  <c r="V345" i="1"/>
  <c r="V366" i="1"/>
  <c r="V387" i="1"/>
  <c r="V408" i="1"/>
  <c r="V429" i="1"/>
  <c r="V450" i="1"/>
  <c r="V471" i="1"/>
  <c r="V492" i="1"/>
  <c r="V513" i="1"/>
  <c r="V534" i="1"/>
  <c r="V555" i="1"/>
  <c r="V576" i="1"/>
  <c r="V597" i="1"/>
  <c r="V618" i="1"/>
  <c r="V639" i="1"/>
  <c r="V660" i="1"/>
  <c r="V681" i="1"/>
  <c r="V702" i="1"/>
  <c r="V723" i="1"/>
  <c r="V744" i="1"/>
  <c r="V765" i="1"/>
  <c r="V786" i="1"/>
  <c r="V807" i="1"/>
  <c r="V10" i="1"/>
  <c r="V31" i="1"/>
  <c r="V52" i="1"/>
  <c r="V73" i="1"/>
  <c r="V94" i="1"/>
  <c r="V115" i="1"/>
  <c r="V136" i="1"/>
  <c r="V157" i="1"/>
  <c r="V178" i="1"/>
  <c r="V199" i="1"/>
  <c r="V220" i="1"/>
  <c r="V241" i="1"/>
  <c r="V262" i="1"/>
  <c r="V283" i="1"/>
  <c r="V304" i="1"/>
  <c r="V325" i="1"/>
  <c r="V346" i="1"/>
  <c r="V367" i="1"/>
  <c r="V388" i="1"/>
  <c r="V409" i="1"/>
  <c r="V430" i="1"/>
  <c r="V451" i="1"/>
  <c r="V472" i="1"/>
  <c r="V493" i="1"/>
  <c r="V514" i="1"/>
  <c r="V535" i="1"/>
  <c r="V556" i="1"/>
  <c r="V577" i="1"/>
  <c r="V598" i="1"/>
  <c r="V619" i="1"/>
  <c r="V640" i="1"/>
  <c r="V661" i="1"/>
  <c r="V682" i="1"/>
  <c r="V703" i="1"/>
  <c r="V724" i="1"/>
  <c r="V745" i="1"/>
  <c r="V766" i="1"/>
  <c r="V787" i="1"/>
  <c r="V808" i="1"/>
  <c r="V11" i="1"/>
  <c r="V32" i="1"/>
  <c r="V53" i="1"/>
  <c r="V74" i="1"/>
  <c r="V95" i="1"/>
  <c r="V116" i="1"/>
  <c r="V137" i="1"/>
  <c r="V158" i="1"/>
  <c r="V179" i="1"/>
  <c r="V200" i="1"/>
  <c r="V221" i="1"/>
  <c r="V242" i="1"/>
  <c r="V263" i="1"/>
  <c r="V284" i="1"/>
  <c r="V305" i="1"/>
  <c r="V326" i="1"/>
  <c r="V347" i="1"/>
  <c r="V368" i="1"/>
  <c r="V389" i="1"/>
  <c r="V410" i="1"/>
  <c r="V431" i="1"/>
  <c r="V452" i="1"/>
  <c r="V473" i="1"/>
  <c r="V494" i="1"/>
  <c r="V515" i="1"/>
  <c r="V536" i="1"/>
  <c r="V557" i="1"/>
  <c r="V578" i="1"/>
  <c r="V599" i="1"/>
  <c r="V620" i="1"/>
  <c r="V641" i="1"/>
  <c r="V662" i="1"/>
  <c r="V683" i="1"/>
  <c r="V704" i="1"/>
  <c r="V725" i="1"/>
  <c r="V746" i="1"/>
  <c r="V767" i="1"/>
  <c r="V788" i="1"/>
  <c r="V809" i="1"/>
  <c r="V12" i="1"/>
  <c r="V33" i="1"/>
  <c r="V54" i="1"/>
  <c r="V75" i="1"/>
  <c r="V96" i="1"/>
  <c r="V117" i="1"/>
  <c r="V138" i="1"/>
  <c r="V159" i="1"/>
  <c r="V180" i="1"/>
  <c r="V201" i="1"/>
  <c r="V222" i="1"/>
  <c r="V243" i="1"/>
  <c r="V264" i="1"/>
  <c r="V285" i="1"/>
  <c r="V306" i="1"/>
  <c r="V327" i="1"/>
  <c r="V348" i="1"/>
  <c r="V369" i="1"/>
  <c r="V390" i="1"/>
  <c r="V411" i="1"/>
  <c r="V432" i="1"/>
  <c r="V453" i="1"/>
  <c r="V474" i="1"/>
  <c r="V495" i="1"/>
  <c r="V516" i="1"/>
  <c r="V537" i="1"/>
  <c r="V558" i="1"/>
  <c r="V579" i="1"/>
  <c r="V600" i="1"/>
  <c r="V621" i="1"/>
  <c r="V642" i="1"/>
  <c r="V663" i="1"/>
  <c r="V684" i="1"/>
  <c r="V705" i="1"/>
  <c r="V726" i="1"/>
  <c r="V747" i="1"/>
  <c r="V768" i="1"/>
  <c r="V789" i="1"/>
  <c r="V810" i="1"/>
  <c r="V13" i="1"/>
  <c r="V34" i="1"/>
  <c r="V55" i="1"/>
  <c r="V76" i="1"/>
  <c r="V97" i="1"/>
  <c r="V118" i="1"/>
  <c r="V139" i="1"/>
  <c r="V160" i="1"/>
  <c r="V181" i="1"/>
  <c r="V202" i="1"/>
  <c r="V223" i="1"/>
  <c r="V244" i="1"/>
  <c r="V265" i="1"/>
  <c r="V286" i="1"/>
  <c r="V307" i="1"/>
  <c r="V328" i="1"/>
  <c r="V349" i="1"/>
  <c r="V370" i="1"/>
  <c r="V391" i="1"/>
  <c r="V412" i="1"/>
  <c r="V433" i="1"/>
  <c r="V454" i="1"/>
  <c r="V475" i="1"/>
  <c r="V496" i="1"/>
  <c r="V517" i="1"/>
  <c r="V538" i="1"/>
  <c r="V559" i="1"/>
  <c r="V580" i="1"/>
  <c r="V601" i="1"/>
  <c r="V622" i="1"/>
  <c r="V643" i="1"/>
  <c r="V664" i="1"/>
  <c r="V685" i="1"/>
  <c r="V706" i="1"/>
  <c r="V727" i="1"/>
  <c r="V748" i="1"/>
  <c r="V769" i="1"/>
  <c r="V790" i="1"/>
  <c r="V811" i="1"/>
  <c r="V14" i="1"/>
  <c r="V35" i="1"/>
  <c r="V56" i="1"/>
  <c r="V77" i="1"/>
  <c r="V98" i="1"/>
  <c r="V119" i="1"/>
  <c r="V140" i="1"/>
  <c r="V161" i="1"/>
  <c r="V182" i="1"/>
  <c r="V203" i="1"/>
  <c r="V224" i="1"/>
  <c r="V245" i="1"/>
  <c r="V266" i="1"/>
  <c r="V287" i="1"/>
  <c r="V308" i="1"/>
  <c r="V329" i="1"/>
  <c r="V350" i="1"/>
  <c r="V371" i="1"/>
  <c r="V392" i="1"/>
  <c r="V413" i="1"/>
  <c r="V434" i="1"/>
  <c r="V455" i="1"/>
  <c r="V476" i="1"/>
  <c r="V497" i="1"/>
  <c r="V518" i="1"/>
  <c r="V539" i="1"/>
  <c r="V560" i="1"/>
  <c r="V581" i="1"/>
  <c r="V602" i="1"/>
  <c r="V623" i="1"/>
  <c r="V644" i="1"/>
  <c r="V665" i="1"/>
  <c r="V686" i="1"/>
  <c r="V707" i="1"/>
  <c r="V728" i="1"/>
  <c r="V749" i="1"/>
  <c r="V770" i="1"/>
  <c r="V791" i="1"/>
  <c r="V812" i="1"/>
  <c r="V15" i="1"/>
  <c r="V36" i="1"/>
  <c r="V57" i="1"/>
  <c r="V78" i="1"/>
  <c r="V99" i="1"/>
  <c r="V120" i="1"/>
  <c r="V141" i="1"/>
  <c r="V162" i="1"/>
  <c r="V183" i="1"/>
  <c r="V204" i="1"/>
  <c r="V225" i="1"/>
  <c r="V246" i="1"/>
  <c r="V267" i="1"/>
  <c r="V288" i="1"/>
  <c r="V309" i="1"/>
  <c r="V330" i="1"/>
  <c r="V351" i="1"/>
  <c r="V372" i="1"/>
  <c r="V393" i="1"/>
  <c r="V414" i="1"/>
  <c r="V435" i="1"/>
  <c r="V456" i="1"/>
  <c r="V477" i="1"/>
  <c r="V498" i="1"/>
  <c r="V519" i="1"/>
  <c r="V540" i="1"/>
  <c r="V561" i="1"/>
  <c r="V582" i="1"/>
  <c r="V603" i="1"/>
  <c r="V624" i="1"/>
  <c r="V645" i="1"/>
  <c r="V666" i="1"/>
  <c r="V687" i="1"/>
  <c r="V708" i="1"/>
  <c r="V729" i="1"/>
  <c r="V750" i="1"/>
  <c r="V771" i="1"/>
  <c r="V792" i="1"/>
  <c r="V813" i="1"/>
  <c r="V16" i="1"/>
  <c r="V37" i="1"/>
  <c r="V58" i="1"/>
  <c r="V79" i="1"/>
  <c r="V100" i="1"/>
  <c r="V121" i="1"/>
  <c r="V142" i="1"/>
  <c r="V163" i="1"/>
  <c r="V184" i="1"/>
  <c r="V205" i="1"/>
  <c r="V226" i="1"/>
  <c r="V247" i="1"/>
  <c r="V268" i="1"/>
  <c r="V289" i="1"/>
  <c r="V310" i="1"/>
  <c r="V331" i="1"/>
  <c r="V352" i="1"/>
  <c r="V373" i="1"/>
  <c r="V394" i="1"/>
  <c r="V415" i="1"/>
  <c r="V436" i="1"/>
  <c r="V457" i="1"/>
  <c r="V478" i="1"/>
  <c r="V499" i="1"/>
  <c r="V520" i="1"/>
  <c r="V541" i="1"/>
  <c r="V562" i="1"/>
  <c r="V583" i="1"/>
  <c r="V604" i="1"/>
  <c r="V625" i="1"/>
  <c r="V646" i="1"/>
  <c r="V667" i="1"/>
  <c r="V688" i="1"/>
  <c r="V709" i="1"/>
  <c r="V730" i="1"/>
  <c r="V751" i="1"/>
  <c r="V772" i="1"/>
  <c r="V793" i="1"/>
  <c r="V814" i="1"/>
  <c r="V17" i="1"/>
  <c r="V38" i="1"/>
  <c r="V59" i="1"/>
  <c r="V80" i="1"/>
  <c r="V101" i="1"/>
  <c r="V122" i="1"/>
  <c r="V143" i="1"/>
  <c r="V164" i="1"/>
  <c r="V185" i="1"/>
  <c r="V206" i="1"/>
  <c r="V227" i="1"/>
  <c r="V248" i="1"/>
  <c r="V269" i="1"/>
  <c r="V290" i="1"/>
  <c r="V311" i="1"/>
  <c r="V332" i="1"/>
  <c r="V353" i="1"/>
  <c r="V374" i="1"/>
  <c r="V395" i="1"/>
  <c r="V416" i="1"/>
  <c r="V437" i="1"/>
  <c r="V458" i="1"/>
  <c r="V479" i="1"/>
  <c r="V500" i="1"/>
  <c r="V521" i="1"/>
  <c r="V542" i="1"/>
  <c r="V563" i="1"/>
  <c r="V584" i="1"/>
  <c r="V605" i="1"/>
  <c r="V626" i="1"/>
  <c r="V647" i="1"/>
  <c r="V668" i="1"/>
  <c r="V689" i="1"/>
  <c r="V710" i="1"/>
  <c r="V731" i="1"/>
  <c r="V752" i="1"/>
  <c r="V773" i="1"/>
  <c r="V794" i="1"/>
  <c r="V815" i="1"/>
  <c r="V18" i="1"/>
  <c r="V39" i="1"/>
  <c r="V60" i="1"/>
  <c r="V81" i="1"/>
  <c r="V102" i="1"/>
  <c r="V123" i="1"/>
  <c r="V144" i="1"/>
  <c r="V165" i="1"/>
  <c r="V186" i="1"/>
  <c r="V207" i="1"/>
  <c r="V228" i="1"/>
  <c r="V249" i="1"/>
  <c r="V270" i="1"/>
  <c r="V291" i="1"/>
  <c r="V312" i="1"/>
  <c r="V333" i="1"/>
  <c r="V354" i="1"/>
  <c r="V375" i="1"/>
  <c r="V396" i="1"/>
  <c r="V417" i="1"/>
  <c r="V438" i="1"/>
  <c r="V459" i="1"/>
  <c r="V480" i="1"/>
  <c r="V501" i="1"/>
  <c r="V522" i="1"/>
  <c r="V543" i="1"/>
  <c r="V564" i="1"/>
  <c r="V585" i="1"/>
  <c r="V606" i="1"/>
  <c r="V627" i="1"/>
  <c r="V648" i="1"/>
  <c r="V669" i="1"/>
  <c r="V690" i="1"/>
  <c r="V711" i="1"/>
  <c r="V732" i="1"/>
  <c r="V753" i="1"/>
  <c r="V774" i="1"/>
  <c r="V795" i="1"/>
  <c r="V816" i="1"/>
  <c r="V19" i="1"/>
  <c r="V40" i="1"/>
  <c r="V61" i="1"/>
  <c r="V82" i="1"/>
  <c r="V103" i="1"/>
  <c r="V124" i="1"/>
  <c r="V145" i="1"/>
  <c r="V166" i="1"/>
  <c r="V187" i="1"/>
  <c r="V208" i="1"/>
  <c r="V229" i="1"/>
  <c r="V250" i="1"/>
  <c r="V271" i="1"/>
  <c r="V292" i="1"/>
  <c r="V313" i="1"/>
  <c r="V334" i="1"/>
  <c r="V355" i="1"/>
  <c r="V376" i="1"/>
  <c r="V397" i="1"/>
  <c r="V418" i="1"/>
  <c r="V439" i="1"/>
  <c r="V460" i="1"/>
  <c r="V481" i="1"/>
  <c r="V502" i="1"/>
  <c r="V523" i="1"/>
  <c r="V544" i="1"/>
  <c r="V565" i="1"/>
  <c r="V586" i="1"/>
  <c r="V607" i="1"/>
  <c r="V628" i="1"/>
  <c r="V649" i="1"/>
  <c r="V670" i="1"/>
  <c r="V691" i="1"/>
  <c r="V712" i="1"/>
  <c r="V733" i="1"/>
  <c r="V754" i="1"/>
  <c r="V775" i="1"/>
  <c r="V796" i="1"/>
  <c r="V817" i="1"/>
  <c r="V20" i="1"/>
  <c r="V41" i="1"/>
  <c r="V62" i="1"/>
  <c r="V83" i="1"/>
  <c r="V104" i="1"/>
  <c r="V125" i="1"/>
  <c r="V146" i="1"/>
  <c r="V167" i="1"/>
  <c r="V188" i="1"/>
  <c r="V209" i="1"/>
  <c r="V230" i="1"/>
  <c r="V251" i="1"/>
  <c r="V272" i="1"/>
  <c r="V293" i="1"/>
  <c r="V314" i="1"/>
  <c r="V335" i="1"/>
  <c r="V356" i="1"/>
  <c r="V377" i="1"/>
  <c r="V398" i="1"/>
  <c r="V419" i="1"/>
  <c r="V440" i="1"/>
  <c r="V461" i="1"/>
  <c r="V482" i="1"/>
  <c r="V503" i="1"/>
  <c r="V524" i="1"/>
  <c r="V545" i="1"/>
  <c r="V566" i="1"/>
  <c r="V587" i="1"/>
  <c r="V608" i="1"/>
  <c r="V629" i="1"/>
  <c r="V650" i="1"/>
  <c r="V671" i="1"/>
  <c r="V692" i="1"/>
  <c r="V713" i="1"/>
  <c r="V734" i="1"/>
  <c r="V755" i="1"/>
  <c r="V776" i="1"/>
  <c r="V797" i="1"/>
  <c r="V818" i="1"/>
  <c r="V21" i="1"/>
  <c r="V42" i="1"/>
  <c r="V63" i="1"/>
  <c r="V84" i="1"/>
  <c r="V105" i="1"/>
  <c r="V126" i="1"/>
  <c r="V147" i="1"/>
  <c r="V168" i="1"/>
  <c r="V189" i="1"/>
  <c r="V210" i="1"/>
  <c r="V231" i="1"/>
  <c r="V252" i="1"/>
  <c r="V273" i="1"/>
  <c r="V294" i="1"/>
  <c r="V315" i="1"/>
  <c r="V336" i="1"/>
  <c r="V357" i="1"/>
  <c r="V378" i="1"/>
  <c r="V399" i="1"/>
  <c r="V420" i="1"/>
  <c r="V441" i="1"/>
  <c r="V462" i="1"/>
  <c r="V483" i="1"/>
  <c r="V504" i="1"/>
  <c r="V525" i="1"/>
  <c r="V546" i="1"/>
  <c r="V567" i="1"/>
  <c r="V588" i="1"/>
  <c r="V609" i="1"/>
  <c r="V630" i="1"/>
  <c r="V651" i="1"/>
  <c r="V672" i="1"/>
  <c r="V693" i="1"/>
  <c r="V714" i="1"/>
  <c r="V735" i="1"/>
  <c r="V756" i="1"/>
  <c r="V777" i="1"/>
  <c r="V798" i="1"/>
  <c r="V819" i="1"/>
  <c r="V22" i="1"/>
  <c r="V43" i="1"/>
  <c r="V64" i="1"/>
  <c r="V85" i="1"/>
  <c r="V106" i="1"/>
  <c r="V127" i="1"/>
  <c r="V148" i="1"/>
  <c r="V169" i="1"/>
  <c r="V190" i="1"/>
  <c r="V211" i="1"/>
  <c r="V232" i="1"/>
  <c r="V253" i="1"/>
  <c r="V274" i="1"/>
  <c r="V295" i="1"/>
  <c r="V316" i="1"/>
  <c r="V337" i="1"/>
  <c r="V358" i="1"/>
  <c r="V379" i="1"/>
  <c r="V400" i="1"/>
  <c r="V421" i="1"/>
  <c r="V442" i="1"/>
  <c r="V463" i="1"/>
  <c r="V484" i="1"/>
  <c r="V505" i="1"/>
  <c r="V526" i="1"/>
  <c r="V547" i="1"/>
  <c r="V568" i="1"/>
  <c r="V589" i="1"/>
  <c r="V610" i="1"/>
  <c r="V631" i="1"/>
  <c r="V652" i="1"/>
  <c r="V673" i="1"/>
  <c r="V694" i="1"/>
  <c r="V715" i="1"/>
  <c r="V736" i="1"/>
  <c r="V757" i="1"/>
  <c r="V778" i="1"/>
  <c r="V79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41" i="2"/>
  <c r="H141" i="2"/>
  <c r="G141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23" i="1"/>
  <c r="U44" i="1"/>
  <c r="U65" i="1"/>
  <c r="U86" i="1"/>
  <c r="U107" i="1"/>
  <c r="U128" i="1"/>
  <c r="U149" i="1"/>
  <c r="U170" i="1"/>
  <c r="U191" i="1"/>
  <c r="U212" i="1"/>
  <c r="U233" i="1"/>
  <c r="U254" i="1"/>
  <c r="U275" i="1"/>
  <c r="U296" i="1"/>
  <c r="U317" i="1"/>
  <c r="U338" i="1"/>
  <c r="U359" i="1"/>
  <c r="U380" i="1"/>
  <c r="U401" i="1"/>
  <c r="U422" i="1"/>
  <c r="U443" i="1"/>
  <c r="U464" i="1"/>
  <c r="U485" i="1"/>
  <c r="U506" i="1"/>
  <c r="U527" i="1"/>
  <c r="U548" i="1"/>
  <c r="U569" i="1"/>
  <c r="U590" i="1"/>
  <c r="U611" i="1"/>
  <c r="U632" i="1"/>
  <c r="U653" i="1"/>
  <c r="U674" i="1"/>
  <c r="U695" i="1"/>
  <c r="U716" i="1"/>
  <c r="U737" i="1"/>
  <c r="U758" i="1"/>
  <c r="U779" i="1"/>
  <c r="U800" i="1"/>
  <c r="U3" i="1"/>
  <c r="U24" i="1"/>
  <c r="U45" i="1"/>
  <c r="U66" i="1"/>
  <c r="U87" i="1"/>
  <c r="U108" i="1"/>
  <c r="U129" i="1"/>
  <c r="U150" i="1"/>
  <c r="U171" i="1"/>
  <c r="U192" i="1"/>
  <c r="U213" i="1"/>
  <c r="U234" i="1"/>
  <c r="U255" i="1"/>
  <c r="U276" i="1"/>
  <c r="U297" i="1"/>
  <c r="U318" i="1"/>
  <c r="U339" i="1"/>
  <c r="U360" i="1"/>
  <c r="U381" i="1"/>
  <c r="U402" i="1"/>
  <c r="U423" i="1"/>
  <c r="U444" i="1"/>
  <c r="U465" i="1"/>
  <c r="U486" i="1"/>
  <c r="U507" i="1"/>
  <c r="U528" i="1"/>
  <c r="U549" i="1"/>
  <c r="U570" i="1"/>
  <c r="U591" i="1"/>
  <c r="U612" i="1"/>
  <c r="U633" i="1"/>
  <c r="U654" i="1"/>
  <c r="U675" i="1"/>
  <c r="U696" i="1"/>
  <c r="U717" i="1"/>
  <c r="U738" i="1"/>
  <c r="U759" i="1"/>
  <c r="U780" i="1"/>
  <c r="U801" i="1"/>
  <c r="U4" i="1"/>
  <c r="U25" i="1"/>
  <c r="U46" i="1"/>
  <c r="U67" i="1"/>
  <c r="U88" i="1"/>
  <c r="U109" i="1"/>
  <c r="U130" i="1"/>
  <c r="U151" i="1"/>
  <c r="U172" i="1"/>
  <c r="U193" i="1"/>
  <c r="U214" i="1"/>
  <c r="U235" i="1"/>
  <c r="U256" i="1"/>
  <c r="U277" i="1"/>
  <c r="U298" i="1"/>
  <c r="U319" i="1"/>
  <c r="U340" i="1"/>
  <c r="U361" i="1"/>
  <c r="U382" i="1"/>
  <c r="U403" i="1"/>
  <c r="U424" i="1"/>
  <c r="U445" i="1"/>
  <c r="U466" i="1"/>
  <c r="U487" i="1"/>
  <c r="U508" i="1"/>
  <c r="U529" i="1"/>
  <c r="U550" i="1"/>
  <c r="U571" i="1"/>
  <c r="U592" i="1"/>
  <c r="U613" i="1"/>
  <c r="U634" i="1"/>
  <c r="U655" i="1"/>
  <c r="U676" i="1"/>
  <c r="U697" i="1"/>
  <c r="U718" i="1"/>
  <c r="U739" i="1"/>
  <c r="U760" i="1"/>
  <c r="U781" i="1"/>
  <c r="U802" i="1"/>
  <c r="U5" i="1"/>
  <c r="U26" i="1"/>
  <c r="U47" i="1"/>
  <c r="U68" i="1"/>
  <c r="U89" i="1"/>
  <c r="U110" i="1"/>
  <c r="U131" i="1"/>
  <c r="U152" i="1"/>
  <c r="U173" i="1"/>
  <c r="U194" i="1"/>
  <c r="U215" i="1"/>
  <c r="U236" i="1"/>
  <c r="U257" i="1"/>
  <c r="U278" i="1"/>
  <c r="U299" i="1"/>
  <c r="U320" i="1"/>
  <c r="U341" i="1"/>
  <c r="U362" i="1"/>
  <c r="U383" i="1"/>
  <c r="U404" i="1"/>
  <c r="U425" i="1"/>
  <c r="U446" i="1"/>
  <c r="U467" i="1"/>
  <c r="U488" i="1"/>
  <c r="U509" i="1"/>
  <c r="U530" i="1"/>
  <c r="U551" i="1"/>
  <c r="U572" i="1"/>
  <c r="U593" i="1"/>
  <c r="U614" i="1"/>
  <c r="U635" i="1"/>
  <c r="U656" i="1"/>
  <c r="U677" i="1"/>
  <c r="U698" i="1"/>
  <c r="U719" i="1"/>
  <c r="U740" i="1"/>
  <c r="U761" i="1"/>
  <c r="U782" i="1"/>
  <c r="U803" i="1"/>
  <c r="U6" i="1"/>
  <c r="U27" i="1"/>
  <c r="U48" i="1"/>
  <c r="U69" i="1"/>
  <c r="U90" i="1"/>
  <c r="U111" i="1"/>
  <c r="U132" i="1"/>
  <c r="U153" i="1"/>
  <c r="U174" i="1"/>
  <c r="U195" i="1"/>
  <c r="U216" i="1"/>
  <c r="U237" i="1"/>
  <c r="U258" i="1"/>
  <c r="U279" i="1"/>
  <c r="U300" i="1"/>
  <c r="U321" i="1"/>
  <c r="U342" i="1"/>
  <c r="U363" i="1"/>
  <c r="U384" i="1"/>
  <c r="U405" i="1"/>
  <c r="U426" i="1"/>
  <c r="U447" i="1"/>
  <c r="U468" i="1"/>
  <c r="U489" i="1"/>
  <c r="U510" i="1"/>
  <c r="U531" i="1"/>
  <c r="U552" i="1"/>
  <c r="U573" i="1"/>
  <c r="U594" i="1"/>
  <c r="U615" i="1"/>
  <c r="U636" i="1"/>
  <c r="U657" i="1"/>
  <c r="U678" i="1"/>
  <c r="U699" i="1"/>
  <c r="U720" i="1"/>
  <c r="U741" i="1"/>
  <c r="U762" i="1"/>
  <c r="U783" i="1"/>
  <c r="U804" i="1"/>
  <c r="U7" i="1"/>
  <c r="U28" i="1"/>
  <c r="U49" i="1"/>
  <c r="U70" i="1"/>
  <c r="U91" i="1"/>
  <c r="U112" i="1"/>
  <c r="U133" i="1"/>
  <c r="U154" i="1"/>
  <c r="U175" i="1"/>
  <c r="U196" i="1"/>
  <c r="U217" i="1"/>
  <c r="U238" i="1"/>
  <c r="U259" i="1"/>
  <c r="U280" i="1"/>
  <c r="U301" i="1"/>
  <c r="U322" i="1"/>
  <c r="U343" i="1"/>
  <c r="U364" i="1"/>
  <c r="U385" i="1"/>
  <c r="U406" i="1"/>
  <c r="U427" i="1"/>
  <c r="U448" i="1"/>
  <c r="U469" i="1"/>
  <c r="U490" i="1"/>
  <c r="U511" i="1"/>
  <c r="U532" i="1"/>
  <c r="U553" i="1"/>
  <c r="U574" i="1"/>
  <c r="U595" i="1"/>
  <c r="U616" i="1"/>
  <c r="U637" i="1"/>
  <c r="U658" i="1"/>
  <c r="U679" i="1"/>
  <c r="U700" i="1"/>
  <c r="U721" i="1"/>
  <c r="U742" i="1"/>
  <c r="U763" i="1"/>
  <c r="U784" i="1"/>
  <c r="U805" i="1"/>
  <c r="U8" i="1"/>
  <c r="U29" i="1"/>
  <c r="U50" i="1"/>
  <c r="U71" i="1"/>
  <c r="U92" i="1"/>
  <c r="U113" i="1"/>
  <c r="U134" i="1"/>
  <c r="U155" i="1"/>
  <c r="U176" i="1"/>
  <c r="U197" i="1"/>
  <c r="U218" i="1"/>
  <c r="U239" i="1"/>
  <c r="U260" i="1"/>
  <c r="U281" i="1"/>
  <c r="U302" i="1"/>
  <c r="U323" i="1"/>
  <c r="U344" i="1"/>
  <c r="U365" i="1"/>
  <c r="U386" i="1"/>
  <c r="U407" i="1"/>
  <c r="U428" i="1"/>
  <c r="U449" i="1"/>
  <c r="U470" i="1"/>
  <c r="U491" i="1"/>
  <c r="U512" i="1"/>
  <c r="U533" i="1"/>
  <c r="U554" i="1"/>
  <c r="U575" i="1"/>
  <c r="U596" i="1"/>
  <c r="U617" i="1"/>
  <c r="U638" i="1"/>
  <c r="U659" i="1"/>
  <c r="U680" i="1"/>
  <c r="U701" i="1"/>
  <c r="U722" i="1"/>
  <c r="U743" i="1"/>
  <c r="U764" i="1"/>
  <c r="U785" i="1"/>
  <c r="U806" i="1"/>
  <c r="U9" i="1"/>
  <c r="U30" i="1"/>
  <c r="U51" i="1"/>
  <c r="U72" i="1"/>
  <c r="U93" i="1"/>
  <c r="U114" i="1"/>
  <c r="U135" i="1"/>
  <c r="U156" i="1"/>
  <c r="U177" i="1"/>
  <c r="U198" i="1"/>
  <c r="U219" i="1"/>
  <c r="U240" i="1"/>
  <c r="U261" i="1"/>
  <c r="U282" i="1"/>
  <c r="U303" i="1"/>
  <c r="U324" i="1"/>
  <c r="U345" i="1"/>
  <c r="U366" i="1"/>
  <c r="U387" i="1"/>
  <c r="U408" i="1"/>
  <c r="U429" i="1"/>
  <c r="U450" i="1"/>
  <c r="U471" i="1"/>
  <c r="U492" i="1"/>
  <c r="U513" i="1"/>
  <c r="U534" i="1"/>
  <c r="U555" i="1"/>
  <c r="U576" i="1"/>
  <c r="U597" i="1"/>
  <c r="U618" i="1"/>
  <c r="U639" i="1"/>
  <c r="U660" i="1"/>
  <c r="U681" i="1"/>
  <c r="U702" i="1"/>
  <c r="U723" i="1"/>
  <c r="U744" i="1"/>
  <c r="U765" i="1"/>
  <c r="U786" i="1"/>
  <c r="U807" i="1"/>
  <c r="U10" i="1"/>
  <c r="U31" i="1"/>
  <c r="U52" i="1"/>
  <c r="U73" i="1"/>
  <c r="U94" i="1"/>
  <c r="U115" i="1"/>
  <c r="U136" i="1"/>
  <c r="U157" i="1"/>
  <c r="U178" i="1"/>
  <c r="U199" i="1"/>
  <c r="U220" i="1"/>
  <c r="U241" i="1"/>
  <c r="U262" i="1"/>
  <c r="U283" i="1"/>
  <c r="U304" i="1"/>
  <c r="U325" i="1"/>
  <c r="U346" i="1"/>
  <c r="U367" i="1"/>
  <c r="U388" i="1"/>
  <c r="U409" i="1"/>
  <c r="U430" i="1"/>
  <c r="U451" i="1"/>
  <c r="U472" i="1"/>
  <c r="U493" i="1"/>
  <c r="U514" i="1"/>
  <c r="U535" i="1"/>
  <c r="U556" i="1"/>
  <c r="U577" i="1"/>
  <c r="U598" i="1"/>
  <c r="U619" i="1"/>
  <c r="U640" i="1"/>
  <c r="U661" i="1"/>
  <c r="U682" i="1"/>
  <c r="U703" i="1"/>
  <c r="U724" i="1"/>
  <c r="U745" i="1"/>
  <c r="U766" i="1"/>
  <c r="U787" i="1"/>
  <c r="U808" i="1"/>
  <c r="U11" i="1"/>
  <c r="U32" i="1"/>
  <c r="U53" i="1"/>
  <c r="U74" i="1"/>
  <c r="U95" i="1"/>
  <c r="U116" i="1"/>
  <c r="U137" i="1"/>
  <c r="U158" i="1"/>
  <c r="U179" i="1"/>
  <c r="U200" i="1"/>
  <c r="U221" i="1"/>
  <c r="U242" i="1"/>
  <c r="U263" i="1"/>
  <c r="U284" i="1"/>
  <c r="U305" i="1"/>
  <c r="U326" i="1"/>
  <c r="U347" i="1"/>
  <c r="U368" i="1"/>
  <c r="U389" i="1"/>
  <c r="U410" i="1"/>
  <c r="U431" i="1"/>
  <c r="U452" i="1"/>
  <c r="U473" i="1"/>
  <c r="U494" i="1"/>
  <c r="U515" i="1"/>
  <c r="U536" i="1"/>
  <c r="U557" i="1"/>
  <c r="U578" i="1"/>
  <c r="U599" i="1"/>
  <c r="U620" i="1"/>
  <c r="U641" i="1"/>
  <c r="U662" i="1"/>
  <c r="U683" i="1"/>
  <c r="U704" i="1"/>
  <c r="U725" i="1"/>
  <c r="U746" i="1"/>
  <c r="U767" i="1"/>
  <c r="U788" i="1"/>
  <c r="U809" i="1"/>
  <c r="U12" i="1"/>
  <c r="U33" i="1"/>
  <c r="U54" i="1"/>
  <c r="U75" i="1"/>
  <c r="U96" i="1"/>
  <c r="U117" i="1"/>
  <c r="U138" i="1"/>
  <c r="U159" i="1"/>
  <c r="U180" i="1"/>
  <c r="U201" i="1"/>
  <c r="U222" i="1"/>
  <c r="U243" i="1"/>
  <c r="U264" i="1"/>
  <c r="U285" i="1"/>
  <c r="U306" i="1"/>
  <c r="U327" i="1"/>
  <c r="U348" i="1"/>
  <c r="U369" i="1"/>
  <c r="U390" i="1"/>
  <c r="U411" i="1"/>
  <c r="U432" i="1"/>
  <c r="U453" i="1"/>
  <c r="U474" i="1"/>
  <c r="U495" i="1"/>
  <c r="U516" i="1"/>
  <c r="U537" i="1"/>
  <c r="U558" i="1"/>
  <c r="U579" i="1"/>
  <c r="U600" i="1"/>
  <c r="U621" i="1"/>
  <c r="U642" i="1"/>
  <c r="U663" i="1"/>
  <c r="U684" i="1"/>
  <c r="U705" i="1"/>
  <c r="U726" i="1"/>
  <c r="U747" i="1"/>
  <c r="U768" i="1"/>
  <c r="U789" i="1"/>
  <c r="U810" i="1"/>
  <c r="U13" i="1"/>
  <c r="U34" i="1"/>
  <c r="U55" i="1"/>
  <c r="U76" i="1"/>
  <c r="U97" i="1"/>
  <c r="U118" i="1"/>
  <c r="U139" i="1"/>
  <c r="U160" i="1"/>
  <c r="U181" i="1"/>
  <c r="U202" i="1"/>
  <c r="U223" i="1"/>
  <c r="U244" i="1"/>
  <c r="U265" i="1"/>
  <c r="U286" i="1"/>
  <c r="U307" i="1"/>
  <c r="U328" i="1"/>
  <c r="U349" i="1"/>
  <c r="U370" i="1"/>
  <c r="U391" i="1"/>
  <c r="U412" i="1"/>
  <c r="U433" i="1"/>
  <c r="U454" i="1"/>
  <c r="U475" i="1"/>
  <c r="U496" i="1"/>
  <c r="U517" i="1"/>
  <c r="U538" i="1"/>
  <c r="U559" i="1"/>
  <c r="U580" i="1"/>
  <c r="U601" i="1"/>
  <c r="U622" i="1"/>
  <c r="U643" i="1"/>
  <c r="U664" i="1"/>
  <c r="U685" i="1"/>
  <c r="U706" i="1"/>
  <c r="U727" i="1"/>
  <c r="U748" i="1"/>
  <c r="U769" i="1"/>
  <c r="U790" i="1"/>
  <c r="U811" i="1"/>
  <c r="U14" i="1"/>
  <c r="U35" i="1"/>
  <c r="U56" i="1"/>
  <c r="U77" i="1"/>
  <c r="U98" i="1"/>
  <c r="U119" i="1"/>
  <c r="U140" i="1"/>
  <c r="U161" i="1"/>
  <c r="U182" i="1"/>
  <c r="U203" i="1"/>
  <c r="U224" i="1"/>
  <c r="U245" i="1"/>
  <c r="U266" i="1"/>
  <c r="U287" i="1"/>
  <c r="U308" i="1"/>
  <c r="U329" i="1"/>
  <c r="U350" i="1"/>
  <c r="U371" i="1"/>
  <c r="U392" i="1"/>
  <c r="U413" i="1"/>
  <c r="U434" i="1"/>
  <c r="U455" i="1"/>
  <c r="U476" i="1"/>
  <c r="U497" i="1"/>
  <c r="U518" i="1"/>
  <c r="U539" i="1"/>
  <c r="U560" i="1"/>
  <c r="U581" i="1"/>
  <c r="U602" i="1"/>
  <c r="U623" i="1"/>
  <c r="U644" i="1"/>
  <c r="U665" i="1"/>
  <c r="U686" i="1"/>
  <c r="U707" i="1"/>
  <c r="U728" i="1"/>
  <c r="U749" i="1"/>
  <c r="U770" i="1"/>
  <c r="U791" i="1"/>
  <c r="U812" i="1"/>
  <c r="U15" i="1"/>
  <c r="U36" i="1"/>
  <c r="U57" i="1"/>
  <c r="U78" i="1"/>
  <c r="U99" i="1"/>
  <c r="U120" i="1"/>
  <c r="U141" i="1"/>
  <c r="U162" i="1"/>
  <c r="U183" i="1"/>
  <c r="U204" i="1"/>
  <c r="U225" i="1"/>
  <c r="U246" i="1"/>
  <c r="U267" i="1"/>
  <c r="U288" i="1"/>
  <c r="U309" i="1"/>
  <c r="U330" i="1"/>
  <c r="U351" i="1"/>
  <c r="U372" i="1"/>
  <c r="U393" i="1"/>
  <c r="U414" i="1"/>
  <c r="U435" i="1"/>
  <c r="U456" i="1"/>
  <c r="U477" i="1"/>
  <c r="U498" i="1"/>
  <c r="U519" i="1"/>
  <c r="U540" i="1"/>
  <c r="U561" i="1"/>
  <c r="U582" i="1"/>
  <c r="U603" i="1"/>
  <c r="U624" i="1"/>
  <c r="U645" i="1"/>
  <c r="U666" i="1"/>
  <c r="U687" i="1"/>
  <c r="U708" i="1"/>
  <c r="U729" i="1"/>
  <c r="U750" i="1"/>
  <c r="U771" i="1"/>
  <c r="U792" i="1"/>
  <c r="U813" i="1"/>
  <c r="U16" i="1"/>
  <c r="U37" i="1"/>
  <c r="U58" i="1"/>
  <c r="U79" i="1"/>
  <c r="U100" i="1"/>
  <c r="U121" i="1"/>
  <c r="U142" i="1"/>
  <c r="U163" i="1"/>
  <c r="U184" i="1"/>
  <c r="U205" i="1"/>
  <c r="U226" i="1"/>
  <c r="U247" i="1"/>
  <c r="U268" i="1"/>
  <c r="U289" i="1"/>
  <c r="U310" i="1"/>
  <c r="U331" i="1"/>
  <c r="U352" i="1"/>
  <c r="U373" i="1"/>
  <c r="U394" i="1"/>
  <c r="U415" i="1"/>
  <c r="U436" i="1"/>
  <c r="U457" i="1"/>
  <c r="U478" i="1"/>
  <c r="U499" i="1"/>
  <c r="U520" i="1"/>
  <c r="U541" i="1"/>
  <c r="U562" i="1"/>
  <c r="U583" i="1"/>
  <c r="U604" i="1"/>
  <c r="U625" i="1"/>
  <c r="U646" i="1"/>
  <c r="U667" i="1"/>
  <c r="U688" i="1"/>
  <c r="U709" i="1"/>
  <c r="U730" i="1"/>
  <c r="U751" i="1"/>
  <c r="U772" i="1"/>
  <c r="U793" i="1"/>
  <c r="U814" i="1"/>
  <c r="U17" i="1"/>
  <c r="U38" i="1"/>
  <c r="U59" i="1"/>
  <c r="U80" i="1"/>
  <c r="U101" i="1"/>
  <c r="U122" i="1"/>
  <c r="U143" i="1"/>
  <c r="U164" i="1"/>
  <c r="U185" i="1"/>
  <c r="U206" i="1"/>
  <c r="U227" i="1"/>
  <c r="U248" i="1"/>
  <c r="U269" i="1"/>
  <c r="U290" i="1"/>
  <c r="U311" i="1"/>
  <c r="U332" i="1"/>
  <c r="U353" i="1"/>
  <c r="U374" i="1"/>
  <c r="U395" i="1"/>
  <c r="U416" i="1"/>
  <c r="U437" i="1"/>
  <c r="U458" i="1"/>
  <c r="U479" i="1"/>
  <c r="U500" i="1"/>
  <c r="U521" i="1"/>
  <c r="U542" i="1"/>
  <c r="U563" i="1"/>
  <c r="U584" i="1"/>
  <c r="U605" i="1"/>
  <c r="U626" i="1"/>
  <c r="U647" i="1"/>
  <c r="U668" i="1"/>
  <c r="U689" i="1"/>
  <c r="U710" i="1"/>
  <c r="U731" i="1"/>
  <c r="U752" i="1"/>
  <c r="U773" i="1"/>
  <c r="U794" i="1"/>
  <c r="U815" i="1"/>
  <c r="U18" i="1"/>
  <c r="U39" i="1"/>
  <c r="U60" i="1"/>
  <c r="U81" i="1"/>
  <c r="U102" i="1"/>
  <c r="U123" i="1"/>
  <c r="U144" i="1"/>
  <c r="U165" i="1"/>
  <c r="U186" i="1"/>
  <c r="U207" i="1"/>
  <c r="U228" i="1"/>
  <c r="U249" i="1"/>
  <c r="U270" i="1"/>
  <c r="U291" i="1"/>
  <c r="U312" i="1"/>
  <c r="U333" i="1"/>
  <c r="U354" i="1"/>
  <c r="U375" i="1"/>
  <c r="U396" i="1"/>
  <c r="U417" i="1"/>
  <c r="U438" i="1"/>
  <c r="U459" i="1"/>
  <c r="U480" i="1"/>
  <c r="U501" i="1"/>
  <c r="U522" i="1"/>
  <c r="U543" i="1"/>
  <c r="U564" i="1"/>
  <c r="U585" i="1"/>
  <c r="U606" i="1"/>
  <c r="U627" i="1"/>
  <c r="U648" i="1"/>
  <c r="U669" i="1"/>
  <c r="U690" i="1"/>
  <c r="U711" i="1"/>
  <c r="U732" i="1"/>
  <c r="U753" i="1"/>
  <c r="U774" i="1"/>
  <c r="U795" i="1"/>
  <c r="U816" i="1"/>
  <c r="U19" i="1"/>
  <c r="U40" i="1"/>
  <c r="U61" i="1"/>
  <c r="U82" i="1"/>
  <c r="U103" i="1"/>
  <c r="U124" i="1"/>
  <c r="U145" i="1"/>
  <c r="U166" i="1"/>
  <c r="U187" i="1"/>
  <c r="U208" i="1"/>
  <c r="U229" i="1"/>
  <c r="U250" i="1"/>
  <c r="U271" i="1"/>
  <c r="U292" i="1"/>
  <c r="U313" i="1"/>
  <c r="U334" i="1"/>
  <c r="U355" i="1"/>
  <c r="U376" i="1"/>
  <c r="U397" i="1"/>
  <c r="U418" i="1"/>
  <c r="U439" i="1"/>
  <c r="U460" i="1"/>
  <c r="U481" i="1"/>
  <c r="U502" i="1"/>
  <c r="U523" i="1"/>
  <c r="U544" i="1"/>
  <c r="U565" i="1"/>
  <c r="U586" i="1"/>
  <c r="U607" i="1"/>
  <c r="U628" i="1"/>
  <c r="U649" i="1"/>
  <c r="U670" i="1"/>
  <c r="U691" i="1"/>
  <c r="U712" i="1"/>
  <c r="U733" i="1"/>
  <c r="U754" i="1"/>
  <c r="U775" i="1"/>
  <c r="U796" i="1"/>
  <c r="U817" i="1"/>
  <c r="U20" i="1"/>
  <c r="U41" i="1"/>
  <c r="U62" i="1"/>
  <c r="U83" i="1"/>
  <c r="U104" i="1"/>
  <c r="U125" i="1"/>
  <c r="U146" i="1"/>
  <c r="U167" i="1"/>
  <c r="U188" i="1"/>
  <c r="U209" i="1"/>
  <c r="U230" i="1"/>
  <c r="U251" i="1"/>
  <c r="U272" i="1"/>
  <c r="U293" i="1"/>
  <c r="U314" i="1"/>
  <c r="U335" i="1"/>
  <c r="U356" i="1"/>
  <c r="U377" i="1"/>
  <c r="U398" i="1"/>
  <c r="U419" i="1"/>
  <c r="U440" i="1"/>
  <c r="U461" i="1"/>
  <c r="U482" i="1"/>
  <c r="U503" i="1"/>
  <c r="U524" i="1"/>
  <c r="U545" i="1"/>
  <c r="U566" i="1"/>
  <c r="U587" i="1"/>
  <c r="U608" i="1"/>
  <c r="U629" i="1"/>
  <c r="U650" i="1"/>
  <c r="U671" i="1"/>
  <c r="U692" i="1"/>
  <c r="U713" i="1"/>
  <c r="U734" i="1"/>
  <c r="U755" i="1"/>
  <c r="U776" i="1"/>
  <c r="U797" i="1"/>
  <c r="U818" i="1"/>
  <c r="U21" i="1"/>
  <c r="U42" i="1"/>
  <c r="U63" i="1"/>
  <c r="U84" i="1"/>
  <c r="U105" i="1"/>
  <c r="U126" i="1"/>
  <c r="U147" i="1"/>
  <c r="U168" i="1"/>
  <c r="U189" i="1"/>
  <c r="U210" i="1"/>
  <c r="U231" i="1"/>
  <c r="U252" i="1"/>
  <c r="U273" i="1"/>
  <c r="U294" i="1"/>
  <c r="U315" i="1"/>
  <c r="U336" i="1"/>
  <c r="U357" i="1"/>
  <c r="U378" i="1"/>
  <c r="U399" i="1"/>
  <c r="U420" i="1"/>
  <c r="U441" i="1"/>
  <c r="U462" i="1"/>
  <c r="U483" i="1"/>
  <c r="U504" i="1"/>
  <c r="U525" i="1"/>
  <c r="U546" i="1"/>
  <c r="U567" i="1"/>
  <c r="U588" i="1"/>
  <c r="U609" i="1"/>
  <c r="U630" i="1"/>
  <c r="U651" i="1"/>
  <c r="U672" i="1"/>
  <c r="U693" i="1"/>
  <c r="U714" i="1"/>
  <c r="U735" i="1"/>
  <c r="U756" i="1"/>
  <c r="U777" i="1"/>
  <c r="U798" i="1"/>
  <c r="U819" i="1"/>
  <c r="U22" i="1"/>
  <c r="U43" i="1"/>
  <c r="U64" i="1"/>
  <c r="U85" i="1"/>
  <c r="U106" i="1"/>
  <c r="U127" i="1"/>
  <c r="U148" i="1"/>
  <c r="U169" i="1"/>
  <c r="U190" i="1"/>
  <c r="U211" i="1"/>
  <c r="U232" i="1"/>
  <c r="U253" i="1"/>
  <c r="U274" i="1"/>
  <c r="U295" i="1"/>
  <c r="U316" i="1"/>
  <c r="U337" i="1"/>
  <c r="U358" i="1"/>
  <c r="U379" i="1"/>
  <c r="U400" i="1"/>
  <c r="U421" i="1"/>
  <c r="U442" i="1"/>
  <c r="U463" i="1"/>
  <c r="U484" i="1"/>
  <c r="U505" i="1"/>
  <c r="U526" i="1"/>
  <c r="U547" i="1"/>
  <c r="U568" i="1"/>
  <c r="U589" i="1"/>
  <c r="U610" i="1"/>
  <c r="U631" i="1"/>
  <c r="U652" i="1"/>
  <c r="U673" i="1"/>
  <c r="U694" i="1"/>
  <c r="U715" i="1"/>
  <c r="U736" i="1"/>
  <c r="U757" i="1"/>
  <c r="U778" i="1"/>
  <c r="U79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<sst xmlns="http://schemas.openxmlformats.org/spreadsheetml/2006/main" count="4718" uniqueCount="79">
  <si>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</si>
  <si>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</si>
  <si>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</si>
  <si>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</si>
  <si>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</si>
  <si>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</si>
  <si>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</si>
  <si>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</si>
  <si>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</si>
  <si>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</si>
  <si>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</si>
  <si>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</si>
  <si>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</si>
  <si>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</si>
  <si>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</si>
  <si>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</si>
  <si>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</si>
  <si>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</si>
  <si>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</si>
  <si>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</si>
  <si>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</si>
  <si>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</si>
  <si>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</si>
  <si>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</si>
  <si>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</si>
  <si>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</si>
  <si>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</si>
  <si>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</si>
  <si>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</si>
  <si>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</si>
  <si>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</si>
  <si>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</si>
  <si>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</si>
  <si>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</si>
  <si>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</si>
  <si>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</si>
  <si>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</si>
  <si>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</si>
  <si>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</si>
  <si>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</si>
  <si>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</si>
  <si>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</si>
  <si>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</si>
  <si>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</si>
  <si>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</si>
  <si>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</si>
  <si>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</si>
  <si>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</si>
  <si>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</si>
  <si>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</si>
  <si>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</si>
  <si>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</si>
  <si>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</si>
  <si>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</si>
  <si>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</si>
  <si>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</si>
  <si>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</si>
  <si>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</si>
  <si>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</si>
  <si>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</si>
  <si>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</si>
  <si>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</si>
  <si>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</si>
  <si>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</si>
  <si>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</si>
  <si>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</si>
  <si>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</si>
  <si>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</si>
  <si>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</si>
  <si>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</si>
  <si>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</si>
  <si>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</si>
  <si>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</si>
  <si>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</si>
  <si>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</si>
  <si>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</si>
  <si>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</si>
  <si>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</si>
  <si>
    <t>percentuale casi vs. tamponi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</si>
</sst>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21" fillId="34" borderId="11" xfId="0" applyNumberFormat="1" applyFont="1" applyFill="1" applyBorder="1"/>
    <xf numFmtId="3" fontId="0" fillId="0" borderId="10" xfId="0" applyNumberFormat="1" applyBorder="1"/>
    <xf numFmtId="10" fontId="0" fillId="0" borderId="0" xfId="43" applyNumberFormat="1" applyFont="1"/>
    <xf numFmtId="0" fontId="0" fillId="0" borderId="14" xfId="0" applyBorder="1"/>
    <xf numFmtId="0" fontId="16" fillId="34" borderId="13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Casi'!$A$3:$A$107</c:f>
              <c:numCache>
                <c:formatCode>m/d/yy</c:formatCode>
                <c:ptCount val="105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</c:numCache>
            </c:numRef>
          </c:cat>
          <c:val>
            <c:numRef>
              <c:f>'Totale dei Casi'!$B$3:$B$107</c:f>
              <c:numCache>
                <c:formatCode>General</c:formatCode>
                <c:ptCount val="105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  <c:pt idx="83">
                  <c:v>675</c:v>
                </c:pt>
                <c:pt idx="84">
                  <c:v>451</c:v>
                </c:pt>
                <c:pt idx="85">
                  <c:v>813</c:v>
                </c:pt>
                <c:pt idx="86">
                  <c:v>665</c:v>
                </c:pt>
                <c:pt idx="87">
                  <c:v>642</c:v>
                </c:pt>
                <c:pt idx="88">
                  <c:v>652</c:v>
                </c:pt>
                <c:pt idx="89">
                  <c:v>669</c:v>
                </c:pt>
                <c:pt idx="90">
                  <c:v>531</c:v>
                </c:pt>
                <c:pt idx="91">
                  <c:v>300</c:v>
                </c:pt>
                <c:pt idx="92">
                  <c:v>397</c:v>
                </c:pt>
                <c:pt idx="93">
                  <c:v>584</c:v>
                </c:pt>
                <c:pt idx="94">
                  <c:v>593</c:v>
                </c:pt>
                <c:pt idx="95">
                  <c:v>516</c:v>
                </c:pt>
                <c:pt idx="96">
                  <c:v>416</c:v>
                </c:pt>
                <c:pt idx="97">
                  <c:v>333</c:v>
                </c:pt>
                <c:pt idx="98">
                  <c:v>200</c:v>
                </c:pt>
                <c:pt idx="99">
                  <c:v>318</c:v>
                </c:pt>
                <c:pt idx="100">
                  <c:v>321</c:v>
                </c:pt>
                <c:pt idx="101">
                  <c:v>177</c:v>
                </c:pt>
                <c:pt idx="102">
                  <c:v>518</c:v>
                </c:pt>
                <c:pt idx="103">
                  <c:v>270</c:v>
                </c:pt>
                <c:pt idx="104">
                  <c:v>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Tamponi!$B$4:$B$109</c:f>
              <c:strCache>
                <c:ptCount val="105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  <c:pt idx="83">
                  <c:v>17/05/2020</c:v>
                </c:pt>
                <c:pt idx="84">
                  <c:v>18/05/2020</c:v>
                </c:pt>
                <c:pt idx="85">
                  <c:v>19/05/2020</c:v>
                </c:pt>
                <c:pt idx="86">
                  <c:v>20/05/2020</c:v>
                </c:pt>
                <c:pt idx="87">
                  <c:v>21/05/2020</c:v>
                </c:pt>
                <c:pt idx="88">
                  <c:v>22/05/2020</c:v>
                </c:pt>
                <c:pt idx="89">
                  <c:v>23/05/2020</c:v>
                </c:pt>
                <c:pt idx="90">
                  <c:v>24/05/2020</c:v>
                </c:pt>
                <c:pt idx="91">
                  <c:v>25/05/2020</c:v>
                </c:pt>
                <c:pt idx="92">
                  <c:v>26/05/2020</c:v>
                </c:pt>
                <c:pt idx="93">
                  <c:v>27/05/2020</c:v>
                </c:pt>
                <c:pt idx="94">
                  <c:v>28/05/2020</c:v>
                </c:pt>
                <c:pt idx="95">
                  <c:v>29/05/2020</c:v>
                </c:pt>
                <c:pt idx="96">
                  <c:v>30/05/2020</c:v>
                </c:pt>
                <c:pt idx="97">
                  <c:v>31/05/2020</c:v>
                </c:pt>
                <c:pt idx="98">
                  <c:v>01/06/2020</c:v>
                </c:pt>
                <c:pt idx="99">
                  <c:v>02/06/2020</c:v>
                </c:pt>
                <c:pt idx="100">
                  <c:v>03/06/2020</c:v>
                </c:pt>
                <c:pt idx="101">
                  <c:v>04/06/2020</c:v>
                </c:pt>
                <c:pt idx="102">
                  <c:v>05/06/2020</c:v>
                </c:pt>
                <c:pt idx="103">
                  <c:v>06/06/2020</c:v>
                </c:pt>
                <c:pt idx="104">
                  <c:v>07/06/2020</c:v>
                </c:pt>
              </c:strCache>
            </c:strRef>
          </c:cat>
          <c:val>
            <c:numRef>
              <c:f>Tamponi!$C$4:$C$109</c:f>
              <c:numCache>
                <c:formatCode>General</c:formatCode>
                <c:ptCount val="105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  <c:pt idx="83">
                  <c:v>60101</c:v>
                </c:pt>
                <c:pt idx="84">
                  <c:v>36406</c:v>
                </c:pt>
                <c:pt idx="85">
                  <c:v>63158</c:v>
                </c:pt>
                <c:pt idx="86">
                  <c:v>67195</c:v>
                </c:pt>
                <c:pt idx="87">
                  <c:v>71679</c:v>
                </c:pt>
                <c:pt idx="88">
                  <c:v>75380</c:v>
                </c:pt>
                <c:pt idx="89">
                  <c:v>72410</c:v>
                </c:pt>
                <c:pt idx="90">
                  <c:v>55824</c:v>
                </c:pt>
                <c:pt idx="91">
                  <c:v>35241</c:v>
                </c:pt>
                <c:pt idx="92">
                  <c:v>57674</c:v>
                </c:pt>
                <c:pt idx="93">
                  <c:v>67324</c:v>
                </c:pt>
                <c:pt idx="94">
                  <c:v>75893</c:v>
                </c:pt>
                <c:pt idx="95">
                  <c:v>72135</c:v>
                </c:pt>
                <c:pt idx="96">
                  <c:v>69342</c:v>
                </c:pt>
                <c:pt idx="97">
                  <c:v>54118</c:v>
                </c:pt>
                <c:pt idx="98">
                  <c:v>31394</c:v>
                </c:pt>
                <c:pt idx="99">
                  <c:v>52159</c:v>
                </c:pt>
                <c:pt idx="100">
                  <c:v>37299</c:v>
                </c:pt>
                <c:pt idx="101">
                  <c:v>49953</c:v>
                </c:pt>
                <c:pt idx="102">
                  <c:v>65028</c:v>
                </c:pt>
                <c:pt idx="103">
                  <c:v>72485</c:v>
                </c:pt>
                <c:pt idx="104">
                  <c:v>49478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Guariti'!$A$7:$A$112</c:f>
              <c:strCache>
                <c:ptCount val="10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</c:strCache>
            </c:strRef>
          </c:cat>
          <c:val>
            <c:numRef>
              <c:f>'Dimessi Guariti'!$B$7:$B$112</c:f>
              <c:numCache>
                <c:formatCode>General</c:formatCode>
                <c:ptCount val="10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  <c:pt idx="83">
                  <c:v>2366</c:v>
                </c:pt>
                <c:pt idx="84">
                  <c:v>2150</c:v>
                </c:pt>
                <c:pt idx="85">
                  <c:v>2075</c:v>
                </c:pt>
                <c:pt idx="86">
                  <c:v>2881</c:v>
                </c:pt>
                <c:pt idx="87">
                  <c:v>2278</c:v>
                </c:pt>
                <c:pt idx="88">
                  <c:v>2160</c:v>
                </c:pt>
                <c:pt idx="89">
                  <c:v>2120</c:v>
                </c:pt>
                <c:pt idx="90">
                  <c:v>1639</c:v>
                </c:pt>
                <c:pt idx="91">
                  <c:v>1502</c:v>
                </c:pt>
                <c:pt idx="92">
                  <c:v>2677</c:v>
                </c:pt>
                <c:pt idx="93">
                  <c:v>2443</c:v>
                </c:pt>
                <c:pt idx="94">
                  <c:v>3503</c:v>
                </c:pt>
                <c:pt idx="95">
                  <c:v>2240</c:v>
                </c:pt>
                <c:pt idx="96">
                  <c:v>2789</c:v>
                </c:pt>
                <c:pt idx="97">
                  <c:v>1874</c:v>
                </c:pt>
                <c:pt idx="98">
                  <c:v>848</c:v>
                </c:pt>
                <c:pt idx="99">
                  <c:v>1737</c:v>
                </c:pt>
                <c:pt idx="100">
                  <c:v>846</c:v>
                </c:pt>
                <c:pt idx="101">
                  <c:v>957</c:v>
                </c:pt>
                <c:pt idx="102">
                  <c:v>1886</c:v>
                </c:pt>
                <c:pt idx="103">
                  <c:v>1297</c:v>
                </c:pt>
                <c:pt idx="104">
                  <c:v>759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Deceduti!$A$4:$A$109</c:f>
              <c:strCache>
                <c:ptCount val="105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  <c:pt idx="83">
                  <c:v>17/05/2020 00:00</c:v>
                </c:pt>
                <c:pt idx="84">
                  <c:v>18/05/2020 00:00</c:v>
                </c:pt>
                <c:pt idx="85">
                  <c:v>19/05/2020 00:00</c:v>
                </c:pt>
                <c:pt idx="86">
                  <c:v>20/05/2020 00:00</c:v>
                </c:pt>
                <c:pt idx="87">
                  <c:v>21/05/2020 00:00</c:v>
                </c:pt>
                <c:pt idx="88">
                  <c:v>22/05/2020 00:00</c:v>
                </c:pt>
                <c:pt idx="89">
                  <c:v>23/05/2020 00:00</c:v>
                </c:pt>
                <c:pt idx="90">
                  <c:v>24/05/2020 00:00</c:v>
                </c:pt>
                <c:pt idx="91">
                  <c:v>25/05/2020 00:00</c:v>
                </c:pt>
                <c:pt idx="92">
                  <c:v>26/05/2020 00:00</c:v>
                </c:pt>
                <c:pt idx="93">
                  <c:v>27/05/2020 00:00</c:v>
                </c:pt>
                <c:pt idx="94">
                  <c:v>28/05/2020 00:00</c:v>
                </c:pt>
                <c:pt idx="95">
                  <c:v>29/05/2020 00:00</c:v>
                </c:pt>
                <c:pt idx="96">
                  <c:v>30/05/2020 00:00</c:v>
                </c:pt>
                <c:pt idx="97">
                  <c:v>31/05/2020 00:00</c:v>
                </c:pt>
                <c:pt idx="98">
                  <c:v>01/06/2020 00:00</c:v>
                </c:pt>
                <c:pt idx="99">
                  <c:v>02/06/2020 00:00</c:v>
                </c:pt>
                <c:pt idx="100">
                  <c:v>03/06/2020 00:00</c:v>
                </c:pt>
                <c:pt idx="101">
                  <c:v>04/06/2020 00:00</c:v>
                </c:pt>
                <c:pt idx="102">
                  <c:v>05/06/2020 00:00</c:v>
                </c:pt>
                <c:pt idx="103">
                  <c:v>06/06/2020 00:00</c:v>
                </c:pt>
                <c:pt idx="104">
                  <c:v>07/06/2020 00:00</c:v>
                </c:pt>
              </c:strCache>
            </c:strRef>
          </c:cat>
          <c:val>
            <c:numRef>
              <c:f>Deceduti!$B$4:$B$109</c:f>
              <c:numCache>
                <c:formatCode>General</c:formatCode>
                <c:ptCount val="105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  <c:pt idx="83">
                  <c:v>145</c:v>
                </c:pt>
                <c:pt idx="84">
                  <c:v>99</c:v>
                </c:pt>
                <c:pt idx="85">
                  <c:v>162</c:v>
                </c:pt>
                <c:pt idx="86">
                  <c:v>161</c:v>
                </c:pt>
                <c:pt idx="87">
                  <c:v>156</c:v>
                </c:pt>
                <c:pt idx="88">
                  <c:v>130</c:v>
                </c:pt>
                <c:pt idx="89">
                  <c:v>119</c:v>
                </c:pt>
                <c:pt idx="90">
                  <c:v>50</c:v>
                </c:pt>
                <c:pt idx="91">
                  <c:v>92</c:v>
                </c:pt>
                <c:pt idx="92">
                  <c:v>78</c:v>
                </c:pt>
                <c:pt idx="93">
                  <c:v>117</c:v>
                </c:pt>
                <c:pt idx="94">
                  <c:v>70</c:v>
                </c:pt>
                <c:pt idx="95">
                  <c:v>87</c:v>
                </c:pt>
                <c:pt idx="96">
                  <c:v>111</c:v>
                </c:pt>
                <c:pt idx="97">
                  <c:v>75</c:v>
                </c:pt>
                <c:pt idx="98">
                  <c:v>60</c:v>
                </c:pt>
                <c:pt idx="99">
                  <c:v>55</c:v>
                </c:pt>
                <c:pt idx="100">
                  <c:v>71</c:v>
                </c:pt>
                <c:pt idx="101">
                  <c:v>88</c:v>
                </c:pt>
                <c:pt idx="102">
                  <c:v>85</c:v>
                </c:pt>
                <c:pt idx="103">
                  <c:v>72</c:v>
                </c:pt>
                <c:pt idx="104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Contagiati!$B$2:$B$105</c:f>
              <c:numCache>
                <c:formatCode>m/d/yy</c:formatCode>
                <c:ptCount val="10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</c:numCache>
            </c:numRef>
          </c:cat>
          <c:val>
            <c:numRef>
              <c:f>Contagiati!$C$2:$C$105</c:f>
              <c:numCache>
                <c:formatCode>0</c:formatCode>
                <c:ptCount val="104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  <c:pt idx="82">
                  <c:v>-89</c:v>
                </c:pt>
                <c:pt idx="83">
                  <c:v>-104</c:v>
                </c:pt>
                <c:pt idx="84">
                  <c:v>-216</c:v>
                </c:pt>
                <c:pt idx="85">
                  <c:v>-367</c:v>
                </c:pt>
                <c:pt idx="86">
                  <c:v>-355</c:v>
                </c:pt>
                <c:pt idx="87">
                  <c:v>-312</c:v>
                </c:pt>
                <c:pt idx="88">
                  <c:v>-262</c:v>
                </c:pt>
                <c:pt idx="89">
                  <c:v>-82</c:v>
                </c:pt>
                <c:pt idx="90">
                  <c:v>-428</c:v>
                </c:pt>
                <c:pt idx="91">
                  <c:v>-268</c:v>
                </c:pt>
                <c:pt idx="92">
                  <c:v>-188</c:v>
                </c:pt>
                <c:pt idx="93">
                  <c:v>-350</c:v>
                </c:pt>
                <c:pt idx="94">
                  <c:v>-285</c:v>
                </c:pt>
                <c:pt idx="95">
                  <c:v>-414</c:v>
                </c:pt>
                <c:pt idx="96">
                  <c:v>-293</c:v>
                </c:pt>
                <c:pt idx="97">
                  <c:v>-288</c:v>
                </c:pt>
                <c:pt idx="98">
                  <c:v>-183</c:v>
                </c:pt>
                <c:pt idx="99">
                  <c:v>-174</c:v>
                </c:pt>
                <c:pt idx="100">
                  <c:v>-239</c:v>
                </c:pt>
                <c:pt idx="101">
                  <c:v>-202</c:v>
                </c:pt>
                <c:pt idx="102">
                  <c:v>-299</c:v>
                </c:pt>
                <c:pt idx="103">
                  <c:v>-138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Contagiati!$B$2:$B$105</c:f>
              <c:numCache>
                <c:formatCode>m/d/yy</c:formatCode>
                <c:ptCount val="10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</c:numCache>
            </c:numRef>
          </c:cat>
          <c:val>
            <c:numRef>
              <c:f>Contagiati!$D$2:$D$105</c:f>
              <c:numCache>
                <c:formatCode>0</c:formatCode>
                <c:ptCount val="104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  <c:pt idx="82">
                  <c:v>-13</c:v>
                </c:pt>
                <c:pt idx="83">
                  <c:v>-13</c:v>
                </c:pt>
                <c:pt idx="84">
                  <c:v>-33</c:v>
                </c:pt>
                <c:pt idx="85">
                  <c:v>-40</c:v>
                </c:pt>
                <c:pt idx="86">
                  <c:v>-36</c:v>
                </c:pt>
                <c:pt idx="87">
                  <c:v>-45</c:v>
                </c:pt>
                <c:pt idx="88">
                  <c:v>-23</c:v>
                </c:pt>
                <c:pt idx="89">
                  <c:v>-19</c:v>
                </c:pt>
                <c:pt idx="90">
                  <c:v>-12</c:v>
                </c:pt>
                <c:pt idx="91">
                  <c:v>-20</c:v>
                </c:pt>
                <c:pt idx="92">
                  <c:v>-16</c:v>
                </c:pt>
                <c:pt idx="93">
                  <c:v>-16</c:v>
                </c:pt>
                <c:pt idx="94">
                  <c:v>-14</c:v>
                </c:pt>
                <c:pt idx="95">
                  <c:v>-25</c:v>
                </c:pt>
                <c:pt idx="96">
                  <c:v>-15</c:v>
                </c:pt>
                <c:pt idx="97">
                  <c:v>-11</c:v>
                </c:pt>
                <c:pt idx="98">
                  <c:v>-16</c:v>
                </c:pt>
                <c:pt idx="99">
                  <c:v>-55</c:v>
                </c:pt>
                <c:pt idx="100">
                  <c:v>-15</c:v>
                </c:pt>
                <c:pt idx="101">
                  <c:v>-22</c:v>
                </c:pt>
                <c:pt idx="102">
                  <c:v>-23</c:v>
                </c:pt>
                <c:pt idx="103">
                  <c:v>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Contagiati!$B$2:$B$105</c:f>
              <c:numCache>
                <c:formatCode>m/d/yy</c:formatCode>
                <c:ptCount val="10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</c:numCache>
            </c:numRef>
          </c:cat>
          <c:val>
            <c:numRef>
              <c:f>Contagiati!$E$2:$E$105</c:f>
              <c:numCache>
                <c:formatCode>0</c:formatCode>
                <c:ptCount val="104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  <c:pt idx="82">
                  <c:v>-1734</c:v>
                </c:pt>
                <c:pt idx="83">
                  <c:v>-1681</c:v>
                </c:pt>
                <c:pt idx="84">
                  <c:v>-1175</c:v>
                </c:pt>
                <c:pt idx="85">
                  <c:v>-1970</c:v>
                </c:pt>
                <c:pt idx="86">
                  <c:v>-1401</c:v>
                </c:pt>
                <c:pt idx="87">
                  <c:v>-1281</c:v>
                </c:pt>
                <c:pt idx="88">
                  <c:v>-1285</c:v>
                </c:pt>
                <c:pt idx="89">
                  <c:v>-1057</c:v>
                </c:pt>
                <c:pt idx="90">
                  <c:v>-854</c:v>
                </c:pt>
                <c:pt idx="91">
                  <c:v>-2070</c:v>
                </c:pt>
                <c:pt idx="92">
                  <c:v>-1772</c:v>
                </c:pt>
                <c:pt idx="93">
                  <c:v>-2614</c:v>
                </c:pt>
                <c:pt idx="94">
                  <c:v>-1512</c:v>
                </c:pt>
                <c:pt idx="95">
                  <c:v>-2045</c:v>
                </c:pt>
                <c:pt idx="96">
                  <c:v>-1308</c:v>
                </c:pt>
                <c:pt idx="97">
                  <c:v>-409</c:v>
                </c:pt>
                <c:pt idx="98">
                  <c:v>-1275</c:v>
                </c:pt>
                <c:pt idx="99">
                  <c:v>-367</c:v>
                </c:pt>
                <c:pt idx="100">
                  <c:v>-614</c:v>
                </c:pt>
                <c:pt idx="101">
                  <c:v>-1229</c:v>
                </c:pt>
                <c:pt idx="102">
                  <c:v>-777</c:v>
                </c:pt>
                <c:pt idx="103">
                  <c:v>-471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Contagiati!$B$2:$B$105</c:f>
              <c:numCache>
                <c:formatCode>m/d/yy</c:formatCode>
                <c:ptCount val="104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</c:numCache>
            </c:numRef>
          </c:cat>
          <c:val>
            <c:numRef>
              <c:f>Contagiati!$F$2:$F$105</c:f>
              <c:numCache>
                <c:formatCode>0</c:formatCode>
                <c:ptCount val="104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  <c:pt idx="82">
                  <c:v>-1836</c:v>
                </c:pt>
                <c:pt idx="83">
                  <c:v>-1798</c:v>
                </c:pt>
                <c:pt idx="84">
                  <c:v>-1424</c:v>
                </c:pt>
                <c:pt idx="85">
                  <c:v>-2377</c:v>
                </c:pt>
                <c:pt idx="86">
                  <c:v>-1792</c:v>
                </c:pt>
                <c:pt idx="87">
                  <c:v>-1638</c:v>
                </c:pt>
                <c:pt idx="88">
                  <c:v>-1570</c:v>
                </c:pt>
                <c:pt idx="89">
                  <c:v>-1158</c:v>
                </c:pt>
                <c:pt idx="90">
                  <c:v>-1294</c:v>
                </c:pt>
                <c:pt idx="91">
                  <c:v>-2358</c:v>
                </c:pt>
                <c:pt idx="92">
                  <c:v>-1976</c:v>
                </c:pt>
                <c:pt idx="93">
                  <c:v>-2980</c:v>
                </c:pt>
                <c:pt idx="94">
                  <c:v>-1811</c:v>
                </c:pt>
                <c:pt idx="95">
                  <c:v>-2484</c:v>
                </c:pt>
                <c:pt idx="96">
                  <c:v>-1616</c:v>
                </c:pt>
                <c:pt idx="97">
                  <c:v>-708</c:v>
                </c:pt>
                <c:pt idx="98">
                  <c:v>-1474</c:v>
                </c:pt>
                <c:pt idx="99">
                  <c:v>-596</c:v>
                </c:pt>
                <c:pt idx="100">
                  <c:v>-868</c:v>
                </c:pt>
                <c:pt idx="101">
                  <c:v>-1453</c:v>
                </c:pt>
                <c:pt idx="102">
                  <c:v>-1099</c:v>
                </c:pt>
                <c:pt idx="103">
                  <c:v>-615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8.80399537037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0" maxValue="2840"/>
    </cacheField>
    <cacheField name="Sum of terapia_intensiva" numFmtId="0">
      <sharedItems containsSemiMixedTypes="0" containsString="0" containsNumber="1" containsInteger="1" minValue="0" maxValue="110"/>
    </cacheField>
    <cacheField name="Sum of isolamento_domiciliare" numFmtId="0">
      <sharedItems containsSemiMixedTypes="0" containsString="0" containsNumber="1" containsInteger="1" minValue="5" maxValue="16549"/>
    </cacheField>
    <cacheField name="Sum of dimessi_guariti" numFmtId="0">
      <sharedItems containsSemiMixedTypes="0" containsString="0" containsNumber="1" containsInteger="1" minValue="292" maxValue="54322"/>
    </cacheField>
    <cacheField name="Sum of deceduti" numFmtId="0">
      <sharedItems containsSemiMixedTypes="0" containsString="0" containsNumber="1" containsInteger="1" minValue="23" maxValue="16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9.812876157404" createdVersion="6" refreshedVersion="6" minRefreshableVersion="3" recordCount="2206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6-08T00:00:00" count="10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9.81314953704" createdVersion="6" refreshedVersion="6" minRefreshableVersion="3" recordCount="2206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6-08T00:00:00" count="13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9.813555439818" createdVersion="6" refreshedVersion="6" minRefreshableVersion="3" recordCount="2206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6-08T00:00:00" count="10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m/>
      </sharedItems>
      <fieldGroup par="17" base="0">
        <rangePr groupBy="days" startDate="2020-02-24T00:00:00" endDate="2020-06-0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8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Months (data)" numFmtId="0" databaseField="0">
      <fieldGroup base="0">
        <rangePr groupBy="months" startDate="2020-02-24T00:00:00" endDate="2020-06-0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89.813593981482" createdVersion="6" refreshedVersion="6" minRefreshableVersion="3" recordCount="2206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6-08T00:00:00" count="106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m/>
      </sharedItems>
      <fieldGroup par="22" base="0">
        <rangePr groupBy="days" startDate="2020-02-24T00:00:00" endDate="2020-06-08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8/06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531" maxValue="5881"/>
    </cacheField>
    <cacheField name="deceduti" numFmtId="0">
      <sharedItems containsString="0" containsBlank="1" containsNumber="1" containsInteger="1" minValue="-1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30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4" count="17"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m/>
      </sharedItems>
    </cacheField>
    <cacheField name="Months" numFmtId="0" databaseField="0">
      <fieldGroup base="0">
        <rangePr groupBy="months" startDate="2020-02-24T00:00:00" endDate="2020-06-08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8/06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96"/>
    <n v="3"/>
    <n v="554"/>
    <n v="2187"/>
    <n v="418"/>
  </r>
  <r>
    <x v="1"/>
    <n v="0"/>
    <n v="0"/>
    <n v="17"/>
    <n v="355"/>
    <n v="27"/>
  </r>
  <r>
    <x v="1"/>
    <n v="18"/>
    <n v="0"/>
    <n v="73"/>
    <n v="971"/>
    <n v="97"/>
  </r>
  <r>
    <x v="1"/>
    <n v="97"/>
    <n v="7"/>
    <n v="634"/>
    <n v="3658"/>
    <n v="426"/>
  </r>
  <r>
    <x v="2"/>
    <n v="256"/>
    <n v="35"/>
    <n v="2125"/>
    <n v="21307"/>
    <n v="4171"/>
  </r>
  <r>
    <x v="2"/>
    <n v="24"/>
    <n v="2"/>
    <n v="135"/>
    <n v="2784"/>
    <n v="338"/>
  </r>
  <r>
    <x v="0"/>
    <n v="477"/>
    <n v="49"/>
    <n v="2171"/>
    <n v="4346"/>
    <n v="758"/>
  </r>
  <r>
    <x v="2"/>
    <n v="136"/>
    <n v="4"/>
    <n v="105"/>
    <n v="8062"/>
    <n v="1492"/>
  </r>
  <r>
    <x v="2"/>
    <n v="2840"/>
    <n v="110"/>
    <n v="16549"/>
    <n v="54322"/>
    <n v="16249"/>
  </r>
  <r>
    <x v="0"/>
    <n v="46"/>
    <n v="3"/>
    <n v="1146"/>
    <n v="4556"/>
    <n v="991"/>
  </r>
  <r>
    <x v="1"/>
    <n v="0"/>
    <n v="2"/>
    <n v="119"/>
    <n v="292"/>
    <n v="23"/>
  </r>
  <r>
    <x v="2"/>
    <n v="7"/>
    <n v="2"/>
    <n v="91"/>
    <n v="2208"/>
    <n v="292"/>
  </r>
  <r>
    <x v="2"/>
    <n v="6"/>
    <n v="1"/>
    <n v="97"/>
    <n v="3866"/>
    <n v="464"/>
  </r>
  <r>
    <x v="2"/>
    <n v="684"/>
    <n v="37"/>
    <n v="3446"/>
    <n v="22744"/>
    <n v="3934"/>
  </r>
  <r>
    <x v="1"/>
    <n v="109"/>
    <n v="4"/>
    <n v="645"/>
    <n v="3231"/>
    <n v="522"/>
  </r>
  <r>
    <x v="1"/>
    <n v="10"/>
    <n v="1"/>
    <n v="49"/>
    <n v="1171"/>
    <n v="131"/>
  </r>
  <r>
    <x v="1"/>
    <n v="47"/>
    <n v="7"/>
    <n v="812"/>
    <n v="2308"/>
    <n v="276"/>
  </r>
  <r>
    <x v="0"/>
    <n v="49"/>
    <n v="22"/>
    <n v="714"/>
    <n v="8281"/>
    <n v="1068"/>
  </r>
  <r>
    <x v="0"/>
    <n v="11"/>
    <n v="2"/>
    <n v="15"/>
    <n v="1327"/>
    <n v="76"/>
  </r>
  <r>
    <x v="2"/>
    <n v="7"/>
    <n v="0"/>
    <n v="5"/>
    <n v="1033"/>
    <n v="144"/>
  </r>
  <r>
    <x v="2"/>
    <n v="82"/>
    <n v="2"/>
    <n v="1080"/>
    <n v="16069"/>
    <n v="194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s v="ITA"/>
    <n v="13"/>
    <s v="Abruzzo"/>
    <n v="4235122196"/>
    <n v="1339843823"/>
    <n v="-2"/>
    <n v="-1"/>
    <n v="-3"/>
    <n v="2"/>
    <n v="-1"/>
    <n v="-1"/>
    <n v="-1"/>
    <n v="7"/>
    <n v="2"/>
    <n v="8"/>
    <n v="1545"/>
    <m/>
    <m/>
    <m/>
  </r>
  <r>
    <x v="83"/>
    <s v="ITA"/>
    <n v="17"/>
    <s v="Basilicata"/>
    <n v="4063947052"/>
    <n v="1580514834"/>
    <n v="0"/>
    <n v="0"/>
    <n v="0"/>
    <n v="-9"/>
    <n v="-9"/>
    <n v="-9"/>
    <n v="-9"/>
    <n v="11"/>
    <n v="0"/>
    <n v="2"/>
    <n v="671"/>
    <m/>
    <m/>
    <m/>
  </r>
  <r>
    <x v="83"/>
    <s v="ITA"/>
    <n v="18"/>
    <s v="Calabria"/>
    <n v="3890597598"/>
    <n v="1659440194"/>
    <n v="0"/>
    <n v="0"/>
    <n v="0"/>
    <n v="-52"/>
    <n v="-52"/>
    <n v="-52"/>
    <n v="-52"/>
    <n v="52"/>
    <n v="0"/>
    <n v="0"/>
    <n v="1213"/>
    <m/>
    <m/>
    <m/>
  </r>
  <r>
    <x v="83"/>
    <s v="ITA"/>
    <n v="15"/>
    <s v="Campania"/>
    <n v="4083956555"/>
    <n v="1425084984"/>
    <n v="-9"/>
    <n v="1"/>
    <n v="-8"/>
    <n v="-6"/>
    <n v="-14"/>
    <n v="-14"/>
    <n v="-14"/>
    <n v="30"/>
    <n v="0"/>
    <n v="16"/>
    <n v="3526"/>
    <m/>
    <m/>
    <m/>
  </r>
  <r>
    <x v="83"/>
    <s v="ITA"/>
    <n v="8"/>
    <s v="Emilia-Romagna"/>
    <n v="4449436681"/>
    <n v="113417208"/>
    <n v="-19"/>
    <n v="-1"/>
    <n v="-20"/>
    <n v="-176"/>
    <n v="-196"/>
    <n v="-196"/>
    <n v="-196"/>
    <n v="233"/>
    <n v="13"/>
    <n v="50"/>
    <n v="2832"/>
    <m/>
    <m/>
    <m/>
  </r>
  <r>
    <x v="83"/>
    <s v="ITA"/>
    <n v="6"/>
    <s v="Friuli Venezia Giulia"/>
    <n v="456494354"/>
    <n v="1376813649"/>
    <n v="1"/>
    <n v="0"/>
    <n v="1"/>
    <n v="-27"/>
    <n v="-26"/>
    <n v="-26"/>
    <n v="-26"/>
    <n v="34"/>
    <n v="0"/>
    <n v="8"/>
    <n v="2362"/>
    <m/>
    <m/>
    <m/>
  </r>
  <r>
    <x v="83"/>
    <s v="ITA"/>
    <n v="12"/>
    <s v="Lazio"/>
    <n v="4189277044"/>
    <n v="1248366722"/>
    <n v="-6"/>
    <n v="-2"/>
    <n v="-8"/>
    <n v="-104"/>
    <n v="-112"/>
    <n v="-112"/>
    <n v="-112"/>
    <n v="156"/>
    <n v="6"/>
    <n v="50"/>
    <n v="4228"/>
    <m/>
    <m/>
    <m/>
  </r>
  <r>
    <x v="83"/>
    <s v="ITA"/>
    <n v="7"/>
    <s v="Liguria"/>
    <n v="4441149315"/>
    <n v="89326992"/>
    <n v="-9"/>
    <n v="-2"/>
    <n v="-11"/>
    <n v="-66"/>
    <n v="-77"/>
    <n v="-77"/>
    <n v="-77"/>
    <n v="116"/>
    <n v="9"/>
    <n v="48"/>
    <n v="2086"/>
    <m/>
    <m/>
    <m/>
  </r>
  <r>
    <x v="83"/>
    <s v="ITA"/>
    <n v="3"/>
    <s v="Lombardia"/>
    <n v="4546679409"/>
    <n v="9190347404"/>
    <n v="-41"/>
    <n v="-13"/>
    <n v="-54"/>
    <n v="-195"/>
    <n v="-249"/>
    <n v="-249"/>
    <n v="-249"/>
    <n v="506"/>
    <n v="69"/>
    <n v="326"/>
    <n v="11809"/>
    <m/>
    <m/>
    <m/>
  </r>
  <r>
    <x v="83"/>
    <s v="ITA"/>
    <n v="11"/>
    <s v="Marche"/>
    <n v="4361675973"/>
    <n v="135188753"/>
    <n v="-3"/>
    <n v="1"/>
    <n v="-2"/>
    <n v="-90"/>
    <n v="-92"/>
    <n v="-92"/>
    <n v="-92"/>
    <n v="115"/>
    <n v="2"/>
    <n v="25"/>
    <n v="1445"/>
    <m/>
    <m/>
    <m/>
  </r>
  <r>
    <x v="83"/>
    <s v="ITA"/>
    <n v="14"/>
    <s v="Molise"/>
    <n v="4155774754"/>
    <n v="1465916051"/>
    <n v="3"/>
    <n v="0"/>
    <n v="3"/>
    <n v="-2"/>
    <n v="1"/>
    <n v="1"/>
    <n v="1"/>
    <n v="0"/>
    <n v="0"/>
    <n v="1"/>
    <n v="226"/>
    <m/>
    <m/>
    <m/>
  </r>
  <r>
    <x v="83"/>
    <s v="ITA"/>
    <n v="21"/>
    <s v="P.A. Bolzano"/>
    <n v="4649933453"/>
    <n v="1135662422"/>
    <n v="2"/>
    <n v="0"/>
    <n v="2"/>
    <n v="-31"/>
    <n v="-29"/>
    <n v="-29"/>
    <n v="-29"/>
    <n v="32"/>
    <n v="0"/>
    <n v="3"/>
    <n v="725"/>
    <m/>
    <m/>
    <m/>
  </r>
  <r>
    <x v="83"/>
    <s v="ITA"/>
    <n v="22"/>
    <s v="P.A. Trento"/>
    <n v="4606893511"/>
    <n v="1112123097"/>
    <n v="-3"/>
    <n v="0"/>
    <n v="-3"/>
    <n v="-41"/>
    <n v="-44"/>
    <n v="-44"/>
    <n v="-44"/>
    <n v="56"/>
    <n v="0"/>
    <n v="12"/>
    <n v="4276"/>
    <m/>
    <m/>
    <m/>
  </r>
  <r>
    <x v="83"/>
    <s v="ITA"/>
    <n v="1"/>
    <s v="Piemonte"/>
    <n v="450732745"/>
    <n v="7680687483"/>
    <n v="58"/>
    <n v="1"/>
    <n v="59"/>
    <n v="-522"/>
    <n v="-463"/>
    <n v="-463"/>
    <n v="-463"/>
    <n v="509"/>
    <n v="18"/>
    <n v="64"/>
    <n v="4296"/>
    <m/>
    <m/>
    <m/>
  </r>
  <r>
    <x v="83"/>
    <s v="ITA"/>
    <n v="16"/>
    <s v="Puglia"/>
    <n v="4112559576"/>
    <n v="1686736689"/>
    <n v="-9"/>
    <n v="-1"/>
    <n v="-10"/>
    <n v="-77"/>
    <n v="-87"/>
    <n v="-87"/>
    <n v="-87"/>
    <n v="85"/>
    <n v="7"/>
    <n v="5"/>
    <n v="1424"/>
    <m/>
    <m/>
    <m/>
  </r>
  <r>
    <x v="83"/>
    <s v="ITA"/>
    <n v="20"/>
    <s v="Sardegna"/>
    <n v="3921531192"/>
    <n v="9110616306"/>
    <n v="1"/>
    <n v="0"/>
    <n v="1"/>
    <n v="-11"/>
    <n v="-10"/>
    <n v="-10"/>
    <n v="-10"/>
    <n v="11"/>
    <n v="0"/>
    <n v="1"/>
    <n v="992"/>
    <m/>
    <m/>
    <m/>
  </r>
  <r>
    <x v="83"/>
    <s v="ITA"/>
    <n v="19"/>
    <s v="Sicilia"/>
    <n v="3811569725"/>
    <n v="133623567"/>
    <n v="-14"/>
    <n v="1"/>
    <n v="-13"/>
    <n v="-91"/>
    <n v="-104"/>
    <n v="-104"/>
    <n v="-104"/>
    <n v="108"/>
    <n v="2"/>
    <n v="6"/>
    <n v="2463"/>
    <m/>
    <m/>
    <m/>
  </r>
  <r>
    <x v="83"/>
    <s v="ITA"/>
    <n v="9"/>
    <s v="Toscana"/>
    <n v="4376923077"/>
    <n v="1125588885"/>
    <n v="-20"/>
    <n v="1"/>
    <n v="-19"/>
    <n v="-122"/>
    <n v="-141"/>
    <n v="-141"/>
    <n v="-141"/>
    <n v="171"/>
    <n v="5"/>
    <n v="35"/>
    <n v="3319"/>
    <m/>
    <m/>
    <m/>
  </r>
  <r>
    <x v="83"/>
    <s v="ITA"/>
    <n v="10"/>
    <s v="Umbria"/>
    <n v="4310675841"/>
    <n v="1238824698"/>
    <n v="0"/>
    <n v="0"/>
    <n v="0"/>
    <n v="-3"/>
    <n v="-3"/>
    <n v="-3"/>
    <n v="-3"/>
    <n v="5"/>
    <n v="0"/>
    <n v="2"/>
    <n v="786"/>
    <m/>
    <m/>
    <m/>
  </r>
  <r>
    <x v="83"/>
    <s v="ITA"/>
    <n v="2"/>
    <s v="Valle d'Aosta"/>
    <n v="4573750286"/>
    <n v="7320149366"/>
    <n v="-2"/>
    <n v="0"/>
    <n v="-2"/>
    <n v="-5"/>
    <n v="-7"/>
    <n v="-7"/>
    <n v="-7"/>
    <n v="6"/>
    <n v="1"/>
    <n v="0"/>
    <n v="334"/>
    <m/>
    <m/>
    <m/>
  </r>
  <r>
    <x v="83"/>
    <s v="ITA"/>
    <n v="5"/>
    <s v="Veneto"/>
    <n v="4543490485"/>
    <n v="1233845213"/>
    <n v="-17"/>
    <n v="2"/>
    <n v="-15"/>
    <n v="-106"/>
    <n v="-121"/>
    <n v="-121"/>
    <n v="-121"/>
    <n v="123"/>
    <n v="11"/>
    <n v="13"/>
    <n v="9543"/>
    <m/>
    <m/>
    <m/>
  </r>
  <r>
    <x v="84"/>
    <s v="ITA"/>
    <n v="13"/>
    <s v="Abruzzo"/>
    <n v="4235122196"/>
    <n v="1339843823"/>
    <n v="-2"/>
    <n v="0"/>
    <n v="-2"/>
    <n v="-7"/>
    <n v="-9"/>
    <n v="-9"/>
    <n v="-9"/>
    <n v="13"/>
    <n v="3"/>
    <n v="7"/>
    <n v="680"/>
    <m/>
    <m/>
    <m/>
  </r>
  <r>
    <x v="84"/>
    <s v="ITA"/>
    <n v="17"/>
    <s v="Basilicata"/>
    <n v="4063947052"/>
    <n v="1580514834"/>
    <n v="0"/>
    <n v="0"/>
    <n v="0"/>
    <n v="-11"/>
    <n v="-11"/>
    <n v="-11"/>
    <n v="-11"/>
    <n v="11"/>
    <n v="0"/>
    <n v="0"/>
    <n v="414"/>
    <m/>
    <m/>
    <m/>
  </r>
  <r>
    <x v="84"/>
    <s v="ITA"/>
    <n v="18"/>
    <s v="Calabria"/>
    <n v="3890597598"/>
    <n v="1659440194"/>
    <n v="-3"/>
    <n v="0"/>
    <n v="-3"/>
    <n v="-18"/>
    <n v="-21"/>
    <n v="-21"/>
    <n v="-21"/>
    <n v="21"/>
    <n v="0"/>
    <n v="0"/>
    <n v="863"/>
    <m/>
    <m/>
    <m/>
  </r>
  <r>
    <x v="84"/>
    <s v="ITA"/>
    <n v="15"/>
    <s v="Campania"/>
    <n v="4083956555"/>
    <n v="1425084984"/>
    <n v="0"/>
    <n v="0"/>
    <n v="0"/>
    <n v="-23"/>
    <n v="-23"/>
    <n v="-23"/>
    <n v="-23"/>
    <n v="31"/>
    <n v="3"/>
    <n v="11"/>
    <n v="3691"/>
    <m/>
    <m/>
    <m/>
  </r>
  <r>
    <x v="84"/>
    <s v="ITA"/>
    <n v="8"/>
    <s v="Emilia-Romagna"/>
    <n v="4449436681"/>
    <n v="113417208"/>
    <n v="-13"/>
    <n v="-6"/>
    <n v="-19"/>
    <n v="-112"/>
    <n v="-131"/>
    <n v="-131"/>
    <n v="-131"/>
    <n v="153"/>
    <n v="13"/>
    <n v="35"/>
    <n v="2782"/>
    <m/>
    <m/>
    <m/>
  </r>
  <r>
    <x v="84"/>
    <s v="ITA"/>
    <n v="6"/>
    <s v="Friuli Venezia Giulia"/>
    <n v="456494354"/>
    <n v="1376813649"/>
    <n v="1"/>
    <n v="0"/>
    <n v="1"/>
    <n v="-34"/>
    <n v="-33"/>
    <n v="-33"/>
    <n v="-33"/>
    <n v="39"/>
    <n v="1"/>
    <n v="7"/>
    <n v="818"/>
    <m/>
    <m/>
    <m/>
  </r>
  <r>
    <x v="84"/>
    <s v="ITA"/>
    <n v="12"/>
    <s v="Lazio"/>
    <n v="4189277044"/>
    <n v="1248366722"/>
    <n v="-13"/>
    <n v="-1"/>
    <n v="-14"/>
    <n v="-70"/>
    <n v="-84"/>
    <n v="-84"/>
    <n v="-84"/>
    <n v="117"/>
    <n v="6"/>
    <n v="39"/>
    <n v="3306"/>
    <m/>
    <m/>
    <m/>
  </r>
  <r>
    <x v="84"/>
    <s v="ITA"/>
    <n v="7"/>
    <s v="Liguria"/>
    <n v="4441149315"/>
    <n v="89326992"/>
    <n v="0"/>
    <n v="-1"/>
    <n v="-1"/>
    <n v="-116"/>
    <n v="-117"/>
    <n v="-117"/>
    <n v="-117"/>
    <n v="137"/>
    <n v="12"/>
    <n v="32"/>
    <n v="1331"/>
    <m/>
    <m/>
    <m/>
  </r>
  <r>
    <x v="84"/>
    <s v="ITA"/>
    <n v="3"/>
    <s v="Lombardia"/>
    <n v="4546679409"/>
    <n v="9190347404"/>
    <n v="2"/>
    <n v="-3"/>
    <n v="-1"/>
    <n v="-356"/>
    <n v="-357"/>
    <n v="-357"/>
    <n v="-357"/>
    <n v="508"/>
    <n v="24"/>
    <n v="175"/>
    <n v="5078"/>
    <m/>
    <m/>
    <m/>
  </r>
  <r>
    <x v="84"/>
    <s v="ITA"/>
    <n v="11"/>
    <s v="Marche"/>
    <n v="4361675973"/>
    <n v="135188753"/>
    <n v="5"/>
    <n v="-1"/>
    <n v="4"/>
    <n v="-254"/>
    <n v="-250"/>
    <n v="-250"/>
    <n v="-250"/>
    <n v="261"/>
    <n v="0"/>
    <n v="11"/>
    <n v="429"/>
    <m/>
    <m/>
    <m/>
  </r>
  <r>
    <x v="84"/>
    <s v="ITA"/>
    <n v="14"/>
    <s v="Molise"/>
    <n v="4155774754"/>
    <n v="1465916051"/>
    <n v="-2"/>
    <n v="0"/>
    <n v="-2"/>
    <n v="3"/>
    <n v="1"/>
    <n v="1"/>
    <n v="1"/>
    <n v="10"/>
    <n v="0"/>
    <n v="11"/>
    <n v="429"/>
    <m/>
    <m/>
    <m/>
  </r>
  <r>
    <x v="84"/>
    <s v="ITA"/>
    <n v="21"/>
    <s v="P.A. Bolzano"/>
    <n v="4649933453"/>
    <n v="1135662422"/>
    <n v="2"/>
    <n v="1"/>
    <n v="3"/>
    <n v="-10"/>
    <n v="-7"/>
    <n v="-7"/>
    <n v="-7"/>
    <n v="7"/>
    <n v="1"/>
    <n v="1"/>
    <n v="433"/>
    <m/>
    <m/>
    <m/>
  </r>
  <r>
    <x v="84"/>
    <s v="ITA"/>
    <n v="22"/>
    <s v="P.A. Trento"/>
    <n v="4606893511"/>
    <n v="1112123097"/>
    <n v="0"/>
    <n v="0"/>
    <n v="0"/>
    <n v="-53"/>
    <n v="-53"/>
    <n v="-53"/>
    <n v="-53"/>
    <n v="66"/>
    <n v="0"/>
    <n v="13"/>
    <n v="514"/>
    <m/>
    <m/>
    <m/>
  </r>
  <r>
    <x v="84"/>
    <s v="ITA"/>
    <n v="1"/>
    <s v="Piemonte"/>
    <n v="450732745"/>
    <n v="7680687483"/>
    <n v="-31"/>
    <n v="-2"/>
    <n v="-33"/>
    <n v="-332"/>
    <n v="-365"/>
    <n v="-365"/>
    <n v="-365"/>
    <n v="417"/>
    <n v="20"/>
    <n v="72"/>
    <n v="4108"/>
    <m/>
    <m/>
    <m/>
  </r>
  <r>
    <x v="84"/>
    <s v="ITA"/>
    <n v="16"/>
    <s v="Puglia"/>
    <n v="4112559576"/>
    <n v="1686736689"/>
    <n v="-9"/>
    <n v="1"/>
    <n v="-8"/>
    <n v="-14"/>
    <n v="-22"/>
    <n v="-22"/>
    <n v="-22"/>
    <n v="28"/>
    <n v="1"/>
    <n v="7"/>
    <n v="866"/>
    <m/>
    <m/>
    <m/>
  </r>
  <r>
    <x v="84"/>
    <s v="ITA"/>
    <n v="20"/>
    <s v="Sardegna"/>
    <n v="3921531192"/>
    <n v="9110616306"/>
    <n v="-4"/>
    <n v="0"/>
    <n v="-4"/>
    <n v="-21"/>
    <n v="-25"/>
    <n v="-25"/>
    <n v="-25"/>
    <n v="24"/>
    <n v="1"/>
    <n v="0"/>
    <n v="1138"/>
    <m/>
    <m/>
    <m/>
  </r>
  <r>
    <x v="84"/>
    <s v="ITA"/>
    <n v="19"/>
    <s v="Sicilia"/>
    <n v="3811569725"/>
    <n v="133623567"/>
    <n v="-8"/>
    <n v="0"/>
    <n v="-8"/>
    <n v="-8"/>
    <n v="-16"/>
    <n v="-16"/>
    <n v="-16"/>
    <n v="23"/>
    <n v="0"/>
    <n v="7"/>
    <n v="1433"/>
    <m/>
    <m/>
    <m/>
  </r>
  <r>
    <x v="84"/>
    <s v="ITA"/>
    <n v="9"/>
    <s v="Toscana"/>
    <n v="4376923077"/>
    <n v="1125588885"/>
    <n v="-17"/>
    <n v="-1"/>
    <n v="-18"/>
    <n v="-211"/>
    <n v="-229"/>
    <n v="-229"/>
    <n v="-229"/>
    <n v="237"/>
    <n v="5"/>
    <n v="13"/>
    <n v="1179"/>
    <m/>
    <m/>
    <m/>
  </r>
  <r>
    <x v="84"/>
    <s v="ITA"/>
    <n v="10"/>
    <s v="Umbria"/>
    <n v="4310675841"/>
    <n v="1238824698"/>
    <n v="-1"/>
    <n v="0"/>
    <n v="-1"/>
    <n v="0"/>
    <n v="-1"/>
    <n v="-1"/>
    <n v="-1"/>
    <n v="1"/>
    <n v="0"/>
    <n v="0"/>
    <n v="323"/>
    <m/>
    <m/>
    <m/>
  </r>
  <r>
    <x v="84"/>
    <s v="ITA"/>
    <n v="2"/>
    <s v="Valle d'Aosta"/>
    <n v="4573750286"/>
    <n v="7320149366"/>
    <n v="-1"/>
    <n v="0"/>
    <n v="-1"/>
    <n v="-7"/>
    <n v="-8"/>
    <n v="-8"/>
    <n v="-8"/>
    <n v="9"/>
    <n v="0"/>
    <n v="1"/>
    <n v="158"/>
    <m/>
    <m/>
    <m/>
  </r>
  <r>
    <x v="84"/>
    <s v="ITA"/>
    <n v="5"/>
    <s v="Veneto"/>
    <n v="4543490485"/>
    <n v="1233845213"/>
    <n v="-10"/>
    <n v="0"/>
    <n v="-10"/>
    <n v="-27"/>
    <n v="-37"/>
    <n v="-37"/>
    <n v="-37"/>
    <n v="37"/>
    <n v="9"/>
    <n v="9"/>
    <n v="6433"/>
    <m/>
    <m/>
    <m/>
  </r>
  <r>
    <x v="85"/>
    <s v="ITA"/>
    <n v="13"/>
    <s v="Abruzzo"/>
    <n v="4235122196"/>
    <n v="1339843823"/>
    <n v="-3"/>
    <n v="0"/>
    <n v="-3"/>
    <n v="-21"/>
    <n v="-24"/>
    <n v="-24"/>
    <n v="-24"/>
    <n v="27"/>
    <n v="1"/>
    <n v="4"/>
    <n v="1048"/>
    <m/>
    <m/>
    <m/>
  </r>
  <r>
    <x v="85"/>
    <s v="ITA"/>
    <n v="17"/>
    <s v="Basilicata"/>
    <n v="4063947052"/>
    <n v="1580514834"/>
    <n v="-3"/>
    <n v="0"/>
    <n v="-3"/>
    <n v="-6"/>
    <n v="-9"/>
    <n v="-9"/>
    <n v="-9"/>
    <n v="10"/>
    <n v="0"/>
    <n v="1"/>
    <n v="766"/>
    <m/>
    <m/>
    <m/>
  </r>
  <r>
    <x v="85"/>
    <s v="ITA"/>
    <n v="18"/>
    <s v="Calabria"/>
    <n v="3890597598"/>
    <n v="1659440194"/>
    <n v="-3"/>
    <n v="0"/>
    <n v="-3"/>
    <n v="-16"/>
    <n v="-19"/>
    <n v="-19"/>
    <n v="-19"/>
    <n v="21"/>
    <n v="0"/>
    <n v="2"/>
    <n v="1143"/>
    <m/>
    <m/>
    <m/>
  </r>
  <r>
    <x v="85"/>
    <s v="ITA"/>
    <n v="15"/>
    <s v="Campania"/>
    <n v="4083956555"/>
    <n v="1425084984"/>
    <n v="-12"/>
    <n v="0"/>
    <n v="-12"/>
    <n v="-143"/>
    <n v="-155"/>
    <n v="-155"/>
    <n v="-155"/>
    <n v="167"/>
    <n v="0"/>
    <n v="12"/>
    <n v="3747"/>
    <m/>
    <m/>
    <m/>
  </r>
  <r>
    <x v="85"/>
    <s v="ITA"/>
    <n v="8"/>
    <s v="Emilia-Romagna"/>
    <n v="4449436681"/>
    <n v="113417208"/>
    <n v="-38"/>
    <n v="-6"/>
    <n v="-44"/>
    <n v="-151"/>
    <n v="-195"/>
    <n v="-195"/>
    <n v="-195"/>
    <n v="231"/>
    <n v="11"/>
    <n v="47"/>
    <n v="4312"/>
    <m/>
    <m/>
    <m/>
  </r>
  <r>
    <x v="85"/>
    <s v="ITA"/>
    <n v="6"/>
    <s v="Friuli Venezia Giulia"/>
    <n v="456494354"/>
    <n v="1376813649"/>
    <n v="-5"/>
    <n v="-1"/>
    <n v="-6"/>
    <n v="-15"/>
    <n v="-21"/>
    <n v="-21"/>
    <n v="-21"/>
    <n v="26"/>
    <n v="0"/>
    <n v="5"/>
    <n v="782"/>
    <m/>
    <m/>
    <m/>
  </r>
  <r>
    <x v="85"/>
    <s v="ITA"/>
    <n v="12"/>
    <s v="Lazio"/>
    <n v="4189277044"/>
    <n v="1248366722"/>
    <n v="-13"/>
    <n v="1"/>
    <n v="-12"/>
    <n v="-28"/>
    <n v="-40"/>
    <n v="-40"/>
    <n v="-40"/>
    <n v="48"/>
    <n v="12"/>
    <n v="20"/>
    <n v="4405"/>
    <m/>
    <m/>
    <m/>
  </r>
  <r>
    <x v="85"/>
    <s v="ITA"/>
    <n v="7"/>
    <s v="Liguria"/>
    <n v="4441149315"/>
    <n v="89326992"/>
    <n v="-22"/>
    <n v="-1"/>
    <n v="-23"/>
    <n v="-52"/>
    <n v="-75"/>
    <n v="-75"/>
    <n v="-75"/>
    <n v="132"/>
    <n v="9"/>
    <n v="66"/>
    <n v="2108"/>
    <m/>
    <m/>
    <m/>
  </r>
  <r>
    <x v="85"/>
    <s v="ITA"/>
    <n v="3"/>
    <s v="Lombardia"/>
    <n v="4546679409"/>
    <n v="9190347404"/>
    <n v="-56"/>
    <n v="-8"/>
    <n v="-64"/>
    <n v="282"/>
    <n v="218"/>
    <n v="218"/>
    <n v="218"/>
    <n v="190"/>
    <n v="54"/>
    <n v="462"/>
    <n v="14918"/>
    <m/>
    <m/>
    <m/>
  </r>
  <r>
    <x v="85"/>
    <s v="ITA"/>
    <n v="11"/>
    <s v="Marche"/>
    <n v="4361675973"/>
    <n v="135188753"/>
    <n v="-12"/>
    <n v="0"/>
    <n v="-12"/>
    <n v="-175"/>
    <n v="-187"/>
    <n v="-187"/>
    <n v="-187"/>
    <n v="182"/>
    <n v="2"/>
    <n v="-3"/>
    <n v="900"/>
    <m/>
    <m/>
    <m/>
  </r>
  <r>
    <x v="85"/>
    <s v="ITA"/>
    <n v="14"/>
    <s v="Molise"/>
    <n v="4155774754"/>
    <n v="1465916051"/>
    <n v="0"/>
    <n v="0"/>
    <n v="0"/>
    <n v="-5"/>
    <n v="-5"/>
    <n v="-5"/>
    <n v="-5"/>
    <n v="5"/>
    <n v="0"/>
    <n v="0"/>
    <n v="78"/>
    <m/>
    <m/>
    <m/>
  </r>
  <r>
    <x v="85"/>
    <s v="ITA"/>
    <n v="21"/>
    <s v="P.A. Bolzano"/>
    <n v="4649933453"/>
    <n v="1135662422"/>
    <n v="-6"/>
    <n v="0"/>
    <n v="-6"/>
    <n v="7"/>
    <n v="1"/>
    <n v="1"/>
    <n v="1"/>
    <n v="4"/>
    <n v="0"/>
    <n v="5"/>
    <n v="665"/>
    <m/>
    <m/>
    <m/>
  </r>
  <r>
    <x v="85"/>
    <s v="ITA"/>
    <n v="22"/>
    <s v="P.A. Trento"/>
    <n v="4606893511"/>
    <n v="1112123097"/>
    <n v="1"/>
    <n v="0"/>
    <n v="1"/>
    <n v="-45"/>
    <n v="-44"/>
    <n v="-44"/>
    <n v="-44"/>
    <n v="49"/>
    <n v="2"/>
    <n v="7"/>
    <n v="518"/>
    <m/>
    <m/>
    <m/>
  </r>
  <r>
    <x v="85"/>
    <s v="ITA"/>
    <n v="1"/>
    <s v="Piemonte"/>
    <n v="450732745"/>
    <n v="7680687483"/>
    <n v="-10"/>
    <n v="-3"/>
    <n v="-13"/>
    <n v="-226"/>
    <n v="-239"/>
    <n v="-239"/>
    <n v="-239"/>
    <n v="300"/>
    <n v="47"/>
    <n v="108"/>
    <n v="5010"/>
    <m/>
    <m/>
    <m/>
  </r>
  <r>
    <x v="85"/>
    <s v="ITA"/>
    <n v="16"/>
    <s v="Puglia"/>
    <n v="4112559576"/>
    <n v="1686736689"/>
    <n v="-7"/>
    <n v="0"/>
    <n v="-7"/>
    <n v="-47"/>
    <n v="-54"/>
    <n v="-54"/>
    <n v="-54"/>
    <n v="62"/>
    <n v="2"/>
    <n v="10"/>
    <n v="1933"/>
    <m/>
    <m/>
    <m/>
  </r>
  <r>
    <x v="85"/>
    <s v="ITA"/>
    <n v="20"/>
    <s v="Sardegna"/>
    <n v="3921531192"/>
    <n v="9110616306"/>
    <n v="-1"/>
    <n v="-1"/>
    <n v="-2"/>
    <n v="-37"/>
    <n v="-39"/>
    <n v="-39"/>
    <n v="-39"/>
    <n v="40"/>
    <n v="0"/>
    <n v="1"/>
    <n v="1026"/>
    <m/>
    <m/>
    <m/>
  </r>
  <r>
    <x v="85"/>
    <s v="ITA"/>
    <n v="19"/>
    <s v="Sicilia"/>
    <n v="3811569725"/>
    <n v="133623567"/>
    <n v="-12"/>
    <n v="-1"/>
    <n v="-13"/>
    <n v="-2"/>
    <n v="-15"/>
    <n v="-15"/>
    <n v="-15"/>
    <n v="22"/>
    <n v="1"/>
    <n v="8"/>
    <n v="3181"/>
    <m/>
    <m/>
    <m/>
  </r>
  <r>
    <x v="85"/>
    <s v="ITA"/>
    <n v="9"/>
    <s v="Toscana"/>
    <n v="4376923077"/>
    <n v="1125588885"/>
    <n v="-7"/>
    <n v="-10"/>
    <n v="-17"/>
    <n v="-233"/>
    <n v="-250"/>
    <n v="-250"/>
    <n v="-250"/>
    <n v="254"/>
    <n v="3"/>
    <n v="7"/>
    <n v="3960"/>
    <m/>
    <m/>
    <m/>
  </r>
  <r>
    <x v="85"/>
    <s v="ITA"/>
    <n v="10"/>
    <s v="Umbria"/>
    <n v="4310675841"/>
    <n v="1238824698"/>
    <n v="1"/>
    <n v="0"/>
    <n v="1"/>
    <n v="-12"/>
    <n v="-11"/>
    <n v="-11"/>
    <n v="-11"/>
    <n v="13"/>
    <n v="1"/>
    <n v="3"/>
    <n v="1543"/>
    <m/>
    <m/>
    <m/>
  </r>
  <r>
    <x v="85"/>
    <s v="ITA"/>
    <n v="2"/>
    <s v="Valle d'Aosta"/>
    <n v="4573750286"/>
    <n v="7320149366"/>
    <n v="-4"/>
    <n v="1"/>
    <n v="-3"/>
    <n v="-8"/>
    <n v="-11"/>
    <n v="-11"/>
    <n v="-11"/>
    <n v="12"/>
    <n v="0"/>
    <n v="1"/>
    <n v="336"/>
    <m/>
    <m/>
    <m/>
  </r>
  <r>
    <x v="85"/>
    <s v="ITA"/>
    <n v="5"/>
    <s v="Veneto"/>
    <n v="4543490485"/>
    <n v="1233845213"/>
    <n v="-4"/>
    <n v="-4"/>
    <n v="-8"/>
    <n v="-242"/>
    <n v="-250"/>
    <n v="-250"/>
    <n v="-250"/>
    <n v="280"/>
    <n v="17"/>
    <n v="47"/>
    <n v="10779"/>
    <m/>
    <m/>
    <m/>
  </r>
  <r>
    <x v="86"/>
    <s v="ITA"/>
    <n v="13"/>
    <s v="Abruzzo"/>
    <n v="4235122196"/>
    <n v="1339843823"/>
    <n v="-3"/>
    <n v="0"/>
    <n v="-3"/>
    <n v="-69"/>
    <n v="-72"/>
    <n v="-72"/>
    <n v="-72"/>
    <n v="80"/>
    <n v="0"/>
    <n v="8"/>
    <n v="2178"/>
    <m/>
    <m/>
    <m/>
  </r>
  <r>
    <x v="86"/>
    <s v="ITA"/>
    <n v="17"/>
    <s v="Basilicata"/>
    <n v="4063947052"/>
    <n v="1580514834"/>
    <n v="-4"/>
    <n v="0"/>
    <n v="-4"/>
    <n v="-7"/>
    <n v="-11"/>
    <n v="-11"/>
    <n v="-11"/>
    <n v="11"/>
    <n v="0"/>
    <n v="0"/>
    <n v="639"/>
    <m/>
    <m/>
    <m/>
  </r>
  <r>
    <x v="86"/>
    <s v="ITA"/>
    <n v="18"/>
    <s v="Calabria"/>
    <n v="3890597598"/>
    <n v="1659440194"/>
    <n v="-1"/>
    <n v="-1"/>
    <n v="-2"/>
    <n v="-27"/>
    <n v="-29"/>
    <n v="-29"/>
    <n v="-29"/>
    <n v="31"/>
    <n v="1"/>
    <n v="3"/>
    <n v="1158"/>
    <m/>
    <m/>
    <m/>
  </r>
  <r>
    <x v="86"/>
    <s v="ITA"/>
    <n v="15"/>
    <s v="Campania"/>
    <n v="4083956555"/>
    <n v="1425084984"/>
    <n v="-12"/>
    <n v="-5"/>
    <n v="-17"/>
    <n v="-59"/>
    <n v="-76"/>
    <n v="-76"/>
    <n v="-76"/>
    <n v="81"/>
    <n v="2"/>
    <n v="7"/>
    <n v="3539"/>
    <m/>
    <m/>
    <m/>
  </r>
  <r>
    <x v="86"/>
    <s v="ITA"/>
    <n v="8"/>
    <s v="Emilia-Romagna"/>
    <n v="4449436681"/>
    <n v="113417208"/>
    <n v="-44"/>
    <n v="-3"/>
    <n v="-47"/>
    <n v="-185"/>
    <n v="-232"/>
    <n v="-232"/>
    <n v="-232"/>
    <n v="271"/>
    <n v="11"/>
    <n v="50"/>
    <n v="6162"/>
    <m/>
    <m/>
    <m/>
  </r>
  <r>
    <x v="86"/>
    <s v="ITA"/>
    <n v="6"/>
    <s v="Friuli Venezia Giulia"/>
    <n v="456494354"/>
    <n v="1376813649"/>
    <n v="0"/>
    <n v="0"/>
    <n v="0"/>
    <n v="-4"/>
    <n v="-4"/>
    <n v="-4"/>
    <n v="-4"/>
    <n v="8"/>
    <n v="2"/>
    <n v="6"/>
    <n v="3015"/>
    <m/>
    <m/>
    <m/>
  </r>
  <r>
    <x v="86"/>
    <s v="ITA"/>
    <n v="12"/>
    <s v="Lazio"/>
    <n v="4189277044"/>
    <n v="1248366722"/>
    <n v="-5"/>
    <n v="0"/>
    <n v="-5"/>
    <n v="5"/>
    <n v="0"/>
    <n v="0"/>
    <n v="0"/>
    <n v="21"/>
    <n v="7"/>
    <n v="28"/>
    <n v="3972"/>
    <m/>
    <m/>
    <m/>
  </r>
  <r>
    <x v="86"/>
    <s v="ITA"/>
    <n v="7"/>
    <s v="Liguria"/>
    <n v="4441149315"/>
    <n v="89326992"/>
    <n v="-28"/>
    <n v="0"/>
    <n v="-28"/>
    <n v="-58"/>
    <n v="-86"/>
    <n v="-86"/>
    <n v="-86"/>
    <n v="108"/>
    <n v="10"/>
    <n v="32"/>
    <n v="1547"/>
    <m/>
    <m/>
    <m/>
  </r>
  <r>
    <x v="86"/>
    <s v="ITA"/>
    <n v="3"/>
    <s v="Lombardia"/>
    <n v="4546679409"/>
    <n v="9190347404"/>
    <n v="-145"/>
    <n v="-13"/>
    <n v="-158"/>
    <n v="-462"/>
    <n v="-620"/>
    <n v="-620"/>
    <n v="-620"/>
    <n v="849"/>
    <n v="65"/>
    <n v="294"/>
    <n v="11508"/>
    <m/>
    <m/>
    <m/>
  </r>
  <r>
    <x v="86"/>
    <s v="ITA"/>
    <n v="11"/>
    <s v="Marche"/>
    <n v="4361675973"/>
    <n v="135188753"/>
    <n v="-19"/>
    <n v="-1"/>
    <n v="-20"/>
    <n v="-134"/>
    <n v="-154"/>
    <n v="-154"/>
    <n v="-154"/>
    <n v="155"/>
    <n v="1"/>
    <n v="2"/>
    <n v="108"/>
    <m/>
    <m/>
    <m/>
  </r>
  <r>
    <x v="86"/>
    <s v="ITA"/>
    <n v="14"/>
    <s v="Molise"/>
    <n v="4155774754"/>
    <n v="1465916051"/>
    <n v="-2"/>
    <n v="0"/>
    <n v="-2"/>
    <n v="-12"/>
    <n v="-14"/>
    <n v="-14"/>
    <n v="-14"/>
    <n v="14"/>
    <n v="0"/>
    <n v="0"/>
    <n v="566"/>
    <m/>
    <m/>
    <m/>
  </r>
  <r>
    <x v="86"/>
    <s v="ITA"/>
    <n v="21"/>
    <s v="P.A. Bolzano"/>
    <n v="4649933453"/>
    <n v="1135662422"/>
    <n v="-3"/>
    <n v="-1"/>
    <n v="-4"/>
    <n v="-32"/>
    <n v="-36"/>
    <n v="-36"/>
    <n v="-36"/>
    <n v="36"/>
    <n v="0"/>
    <n v="0"/>
    <n v="784"/>
    <m/>
    <m/>
    <m/>
  </r>
  <r>
    <x v="86"/>
    <s v="ITA"/>
    <n v="22"/>
    <s v="P.A. Trento"/>
    <n v="4606893511"/>
    <n v="1112123097"/>
    <n v="-3"/>
    <n v="-2"/>
    <n v="-5"/>
    <n v="-73"/>
    <n v="-78"/>
    <n v="-78"/>
    <n v="-78"/>
    <n v="88"/>
    <n v="0"/>
    <n v="10"/>
    <n v="1340"/>
    <m/>
    <m/>
    <m/>
  </r>
  <r>
    <x v="86"/>
    <s v="ITA"/>
    <n v="1"/>
    <s v="Piemonte"/>
    <n v="450732745"/>
    <n v="7680687483"/>
    <n v="-66"/>
    <n v="0"/>
    <n v="-66"/>
    <n v="-418"/>
    <n v="-484"/>
    <n v="-484"/>
    <n v="-484"/>
    <n v="603"/>
    <n v="39"/>
    <n v="158"/>
    <n v="6135"/>
    <m/>
    <m/>
    <m/>
  </r>
  <r>
    <x v="86"/>
    <s v="ITA"/>
    <n v="16"/>
    <s v="Puglia"/>
    <n v="4112559576"/>
    <n v="1686736689"/>
    <n v="-5"/>
    <n v="-1"/>
    <n v="-6"/>
    <n v="-33"/>
    <n v="-39"/>
    <n v="-39"/>
    <n v="-39"/>
    <n v="45"/>
    <n v="5"/>
    <n v="11"/>
    <n v="2061"/>
    <m/>
    <m/>
    <m/>
  </r>
  <r>
    <x v="86"/>
    <s v="ITA"/>
    <n v="20"/>
    <s v="Sardegna"/>
    <n v="3921531192"/>
    <n v="9110616306"/>
    <n v="-3"/>
    <n v="1"/>
    <n v="-2"/>
    <n v="-8"/>
    <n v="-10"/>
    <n v="-10"/>
    <n v="-10"/>
    <n v="11"/>
    <n v="0"/>
    <n v="1"/>
    <n v="1159"/>
    <m/>
    <m/>
    <m/>
  </r>
  <r>
    <x v="86"/>
    <s v="ITA"/>
    <n v="19"/>
    <s v="Sicilia"/>
    <n v="3811569725"/>
    <n v="133623567"/>
    <n v="-7"/>
    <n v="-1"/>
    <n v="-8"/>
    <n v="7"/>
    <n v="-1"/>
    <n v="-1"/>
    <n v="-1"/>
    <n v="9"/>
    <n v="0"/>
    <n v="8"/>
    <n v="1533"/>
    <m/>
    <m/>
    <m/>
  </r>
  <r>
    <x v="86"/>
    <s v="ITA"/>
    <n v="9"/>
    <s v="Toscana"/>
    <n v="4376923077"/>
    <n v="1125588885"/>
    <n v="-12"/>
    <n v="-11"/>
    <n v="-23"/>
    <n v="-183"/>
    <n v="-206"/>
    <n v="-206"/>
    <n v="-206"/>
    <n v="214"/>
    <n v="6"/>
    <n v="14"/>
    <n v="5138"/>
    <m/>
    <m/>
    <m/>
  </r>
  <r>
    <x v="86"/>
    <s v="ITA"/>
    <n v="10"/>
    <s v="Umbria"/>
    <n v="4310675841"/>
    <n v="1238824698"/>
    <n v="0"/>
    <n v="0"/>
    <n v="0"/>
    <n v="0"/>
    <n v="0"/>
    <n v="0"/>
    <n v="0"/>
    <n v="0"/>
    <n v="0"/>
    <n v="0"/>
    <n v="1398"/>
    <m/>
    <m/>
    <m/>
  </r>
  <r>
    <x v="86"/>
    <s v="ITA"/>
    <n v="2"/>
    <s v="Valle d'Aosta"/>
    <n v="4573750286"/>
    <n v="7320149366"/>
    <n v="-1"/>
    <n v="0"/>
    <n v="-1"/>
    <n v="-2"/>
    <n v="-3"/>
    <n v="-3"/>
    <n v="-3"/>
    <n v="3"/>
    <n v="0"/>
    <n v="0"/>
    <n v="257"/>
    <m/>
    <m/>
    <m/>
  </r>
  <r>
    <x v="86"/>
    <s v="ITA"/>
    <n v="5"/>
    <s v="Veneto"/>
    <n v="4543490485"/>
    <n v="1233845213"/>
    <n v="-4"/>
    <n v="-2"/>
    <n v="-6"/>
    <n v="-216"/>
    <n v="-222"/>
    <n v="-222"/>
    <n v="-222"/>
    <n v="243"/>
    <n v="12"/>
    <n v="33"/>
    <n v="12998"/>
    <m/>
    <m/>
    <m/>
  </r>
  <r>
    <x v="87"/>
    <s v="ITA"/>
    <n v="13"/>
    <s v="Abruzzo"/>
    <n v="4235122196"/>
    <n v="1339843823"/>
    <n v="-10"/>
    <n v="-1"/>
    <n v="-11"/>
    <n v="-34"/>
    <n v="-45"/>
    <n v="-45"/>
    <n v="-45"/>
    <n v="50"/>
    <n v="2"/>
    <n v="7"/>
    <n v="1038"/>
    <m/>
    <m/>
    <m/>
  </r>
  <r>
    <x v="87"/>
    <s v="ITA"/>
    <n v="17"/>
    <s v="Basilicata"/>
    <n v="4063947052"/>
    <n v="1580514834"/>
    <n v="-7"/>
    <n v="0"/>
    <n v="-7"/>
    <n v="-6"/>
    <n v="-13"/>
    <n v="-13"/>
    <n v="-13"/>
    <n v="14"/>
    <n v="0"/>
    <n v="1"/>
    <n v="551"/>
    <m/>
    <m/>
    <m/>
  </r>
  <r>
    <x v="87"/>
    <s v="ITA"/>
    <n v="18"/>
    <s v="Calabria"/>
    <n v="3890597598"/>
    <n v="1659440194"/>
    <n v="-2"/>
    <n v="0"/>
    <n v="-2"/>
    <n v="-25"/>
    <n v="-27"/>
    <n v="-27"/>
    <n v="-27"/>
    <n v="27"/>
    <n v="0"/>
    <n v="0"/>
    <n v="1256"/>
    <m/>
    <m/>
    <m/>
  </r>
  <r>
    <x v="87"/>
    <s v="ITA"/>
    <n v="15"/>
    <s v="Campania"/>
    <n v="4083956555"/>
    <n v="1425084984"/>
    <n v="-6"/>
    <n v="-3"/>
    <n v="-9"/>
    <n v="-60"/>
    <n v="-69"/>
    <n v="-69"/>
    <n v="-69"/>
    <n v="76"/>
    <n v="2"/>
    <n v="9"/>
    <n v="5078"/>
    <m/>
    <m/>
    <m/>
  </r>
  <r>
    <x v="87"/>
    <s v="ITA"/>
    <n v="8"/>
    <s v="Emilia-Romagna"/>
    <n v="4449436681"/>
    <n v="113417208"/>
    <n v="-34"/>
    <n v="-4"/>
    <n v="-38"/>
    <n v="-134"/>
    <n v="-172"/>
    <n v="-172"/>
    <n v="-172"/>
    <n v="208"/>
    <n v="17"/>
    <n v="53"/>
    <n v="4555"/>
    <m/>
    <m/>
    <m/>
  </r>
  <r>
    <x v="87"/>
    <s v="ITA"/>
    <n v="6"/>
    <s v="Friuli Venezia Giulia"/>
    <n v="456494354"/>
    <n v="1376813649"/>
    <n v="-4"/>
    <n v="0"/>
    <n v="-4"/>
    <n v="-14"/>
    <n v="-18"/>
    <n v="-18"/>
    <n v="-18"/>
    <n v="23"/>
    <n v="1"/>
    <n v="6"/>
    <n v="2870"/>
    <m/>
    <m/>
    <m/>
  </r>
  <r>
    <x v="87"/>
    <s v="ITA"/>
    <n v="12"/>
    <s v="Lazio"/>
    <n v="4189277044"/>
    <n v="1248366722"/>
    <n v="-9"/>
    <n v="-6"/>
    <n v="-15"/>
    <n v="-134"/>
    <n v="-149"/>
    <n v="-149"/>
    <n v="-149"/>
    <n v="159"/>
    <n v="15"/>
    <n v="25"/>
    <n v="4222"/>
    <m/>
    <m/>
    <m/>
  </r>
  <r>
    <x v="87"/>
    <s v="ITA"/>
    <n v="7"/>
    <s v="Liguria"/>
    <n v="4441149315"/>
    <n v="89326992"/>
    <n v="-27"/>
    <n v="0"/>
    <n v="-27"/>
    <n v="-76"/>
    <n v="-103"/>
    <n v="-103"/>
    <n v="-103"/>
    <n v="147"/>
    <n v="11"/>
    <n v="55"/>
    <n v="1871"/>
    <m/>
    <m/>
    <m/>
  </r>
  <r>
    <x v="87"/>
    <s v="ITA"/>
    <n v="3"/>
    <s v="Lombardia"/>
    <n v="4546679409"/>
    <n v="9190347404"/>
    <n v="-162"/>
    <n v="-5"/>
    <n v="-167"/>
    <n v="211"/>
    <n v="44"/>
    <n v="44"/>
    <n v="44"/>
    <n v="207"/>
    <n v="65"/>
    <n v="316"/>
    <n v="14702"/>
    <m/>
    <m/>
    <m/>
  </r>
  <r>
    <x v="87"/>
    <s v="ITA"/>
    <n v="11"/>
    <s v="Marche"/>
    <n v="4361675973"/>
    <n v="135188753"/>
    <n v="-14"/>
    <n v="0"/>
    <n v="-14"/>
    <n v="-128"/>
    <n v="-142"/>
    <n v="-142"/>
    <n v="-142"/>
    <n v="151"/>
    <n v="3"/>
    <n v="12"/>
    <n v="1792"/>
    <m/>
    <m/>
    <m/>
  </r>
  <r>
    <x v="87"/>
    <s v="ITA"/>
    <n v="14"/>
    <s v="Molise"/>
    <n v="4155774754"/>
    <n v="1465916051"/>
    <n v="1"/>
    <n v="0"/>
    <n v="1"/>
    <n v="-5"/>
    <n v="-4"/>
    <n v="-4"/>
    <n v="-4"/>
    <n v="5"/>
    <n v="0"/>
    <n v="1"/>
    <n v="95"/>
    <m/>
    <m/>
    <m/>
  </r>
  <r>
    <x v="87"/>
    <s v="ITA"/>
    <n v="21"/>
    <s v="P.A. Bolzano"/>
    <n v="4649933453"/>
    <n v="1135662422"/>
    <n v="7"/>
    <n v="0"/>
    <n v="7"/>
    <n v="-29"/>
    <n v="-22"/>
    <n v="-22"/>
    <n v="-22"/>
    <n v="22"/>
    <n v="0"/>
    <n v="0"/>
    <n v="794"/>
    <m/>
    <m/>
    <m/>
  </r>
  <r>
    <x v="87"/>
    <s v="ITA"/>
    <n v="22"/>
    <s v="P.A. Trento"/>
    <n v="4606893511"/>
    <n v="1112123097"/>
    <n v="1"/>
    <n v="0"/>
    <n v="1"/>
    <n v="-61"/>
    <n v="-60"/>
    <n v="-60"/>
    <n v="-60"/>
    <n v="70"/>
    <n v="0"/>
    <n v="10"/>
    <n v="1818"/>
    <m/>
    <m/>
    <m/>
  </r>
  <r>
    <x v="87"/>
    <s v="ITA"/>
    <n v="1"/>
    <s v="Piemonte"/>
    <n v="450732745"/>
    <n v="7680687483"/>
    <n v="-34"/>
    <n v="-13"/>
    <n v="-47"/>
    <n v="-394"/>
    <n v="-441"/>
    <n v="-441"/>
    <n v="-441"/>
    <n v="522"/>
    <n v="24"/>
    <n v="105"/>
    <n v="6662"/>
    <m/>
    <m/>
    <m/>
  </r>
  <r>
    <x v="87"/>
    <s v="ITA"/>
    <n v="16"/>
    <s v="Puglia"/>
    <n v="4112559576"/>
    <n v="1686736689"/>
    <n v="-6"/>
    <n v="-1"/>
    <n v="-7"/>
    <n v="-56"/>
    <n v="-63"/>
    <n v="-63"/>
    <n v="-63"/>
    <n v="69"/>
    <n v="0"/>
    <n v="6"/>
    <n v="1694"/>
    <m/>
    <m/>
    <m/>
  </r>
  <r>
    <x v="87"/>
    <s v="ITA"/>
    <n v="20"/>
    <s v="Sardegna"/>
    <n v="3921531192"/>
    <n v="9110616306"/>
    <n v="-4"/>
    <n v="2"/>
    <n v="-2"/>
    <n v="-11"/>
    <n v="-13"/>
    <n v="-13"/>
    <n v="-13"/>
    <n v="13"/>
    <n v="1"/>
    <n v="1"/>
    <n v="1223"/>
    <m/>
    <m/>
    <m/>
  </r>
  <r>
    <x v="87"/>
    <s v="ITA"/>
    <n v="19"/>
    <s v="Sicilia"/>
    <n v="3811569725"/>
    <n v="133623567"/>
    <n v="-11"/>
    <n v="0"/>
    <n v="-11"/>
    <n v="10"/>
    <n v="-1"/>
    <n v="-1"/>
    <n v="-1"/>
    <n v="7"/>
    <n v="0"/>
    <n v="6"/>
    <n v="3775"/>
    <m/>
    <m/>
    <m/>
  </r>
  <r>
    <x v="87"/>
    <s v="ITA"/>
    <n v="9"/>
    <s v="Toscana"/>
    <n v="4376923077"/>
    <n v="1125588885"/>
    <n v="-9"/>
    <n v="-4"/>
    <n v="-13"/>
    <n v="-227"/>
    <n v="-240"/>
    <n v="-240"/>
    <n v="-240"/>
    <n v="252"/>
    <n v="6"/>
    <n v="18"/>
    <n v="4316"/>
    <m/>
    <m/>
    <m/>
  </r>
  <r>
    <x v="87"/>
    <s v="ITA"/>
    <n v="10"/>
    <s v="Umbria"/>
    <n v="4310675841"/>
    <n v="1238824698"/>
    <n v="-8"/>
    <n v="0"/>
    <n v="-8"/>
    <n v="3"/>
    <n v="-5"/>
    <n v="-5"/>
    <n v="-5"/>
    <n v="7"/>
    <n v="0"/>
    <n v="2"/>
    <n v="1251"/>
    <m/>
    <m/>
    <m/>
  </r>
  <r>
    <x v="87"/>
    <s v="ITA"/>
    <n v="2"/>
    <s v="Valle d'Aosta"/>
    <n v="4573750286"/>
    <n v="7320149366"/>
    <n v="1"/>
    <n v="0"/>
    <n v="1"/>
    <n v="-4"/>
    <n v="-3"/>
    <n v="-3"/>
    <n v="-3"/>
    <n v="4"/>
    <n v="0"/>
    <n v="1"/>
    <n v="341"/>
    <m/>
    <m/>
    <m/>
  </r>
  <r>
    <x v="87"/>
    <s v="ITA"/>
    <n v="5"/>
    <s v="Veneto"/>
    <n v="4543490485"/>
    <n v="1233845213"/>
    <n v="-18"/>
    <n v="-1"/>
    <n v="-19"/>
    <n v="-227"/>
    <n v="-246"/>
    <n v="-246"/>
    <n v="-246"/>
    <n v="245"/>
    <n v="9"/>
    <n v="8"/>
    <n v="11775"/>
    <m/>
    <m/>
    <m/>
  </r>
  <r>
    <x v="88"/>
    <s v="ITA"/>
    <n v="13"/>
    <s v="Abruzzo"/>
    <n v="4235122196"/>
    <n v="1339843823"/>
    <n v="-18"/>
    <n v="-1"/>
    <n v="-19"/>
    <n v="-74"/>
    <n v="-93"/>
    <n v="-93"/>
    <n v="-93"/>
    <n v="98"/>
    <n v="3"/>
    <n v="8"/>
    <n v="1795"/>
    <m/>
    <m/>
    <m/>
  </r>
  <r>
    <x v="88"/>
    <s v="ITA"/>
    <n v="17"/>
    <s v="Basilicata"/>
    <n v="4063947052"/>
    <n v="1580514834"/>
    <n v="0"/>
    <n v="0"/>
    <n v="0"/>
    <n v="-11"/>
    <n v="-11"/>
    <n v="-11"/>
    <n v="-11"/>
    <n v="11"/>
    <n v="0"/>
    <n v="0"/>
    <n v="508"/>
    <m/>
    <m/>
    <m/>
  </r>
  <r>
    <x v="88"/>
    <s v="ITA"/>
    <n v="18"/>
    <s v="Calabria"/>
    <n v="3890597598"/>
    <n v="1659440194"/>
    <n v="0"/>
    <n v="0"/>
    <n v="0"/>
    <n v="-24"/>
    <n v="-24"/>
    <n v="-24"/>
    <n v="-24"/>
    <n v="25"/>
    <n v="0"/>
    <n v="1"/>
    <n v="1123"/>
    <m/>
    <m/>
    <m/>
  </r>
  <r>
    <x v="88"/>
    <s v="ITA"/>
    <n v="15"/>
    <s v="Campania"/>
    <n v="4083956555"/>
    <n v="1425084984"/>
    <n v="0"/>
    <n v="0"/>
    <n v="0"/>
    <n v="-81"/>
    <n v="-81"/>
    <n v="-81"/>
    <n v="-81"/>
    <n v="90"/>
    <n v="1"/>
    <n v="10"/>
    <n v="5983"/>
    <m/>
    <m/>
    <m/>
  </r>
  <r>
    <x v="88"/>
    <s v="ITA"/>
    <n v="8"/>
    <s v="Emilia-Romagna"/>
    <n v="4449436681"/>
    <n v="113417208"/>
    <n v="-40"/>
    <n v="-3"/>
    <n v="-43"/>
    <n v="-153"/>
    <n v="-196"/>
    <n v="-196"/>
    <n v="-196"/>
    <n v="237"/>
    <n v="12"/>
    <n v="53"/>
    <n v="3940"/>
    <m/>
    <m/>
    <m/>
  </r>
  <r>
    <x v="88"/>
    <s v="ITA"/>
    <n v="6"/>
    <s v="Friuli Venezia Giulia"/>
    <n v="456494354"/>
    <n v="1376813649"/>
    <n v="-4"/>
    <n v="0"/>
    <n v="-4"/>
    <n v="-89"/>
    <n v="-93"/>
    <n v="-93"/>
    <n v="-93"/>
    <n v="103"/>
    <n v="2"/>
    <n v="12"/>
    <n v="2521"/>
    <m/>
    <m/>
    <m/>
  </r>
  <r>
    <x v="88"/>
    <s v="ITA"/>
    <n v="12"/>
    <s v="Lazio"/>
    <n v="4189277044"/>
    <n v="1248366722"/>
    <n v="1"/>
    <n v="-1"/>
    <n v="0"/>
    <n v="-2"/>
    <n v="-2"/>
    <n v="-2"/>
    <n v="-2"/>
    <n v="26"/>
    <n v="7"/>
    <n v="31"/>
    <n v="5019"/>
    <m/>
    <m/>
    <m/>
  </r>
  <r>
    <x v="88"/>
    <s v="ITA"/>
    <n v="7"/>
    <s v="Liguria"/>
    <n v="4441149315"/>
    <n v="89326992"/>
    <n v="-14"/>
    <n v="-3"/>
    <n v="-17"/>
    <n v="-150"/>
    <n v="-167"/>
    <n v="-167"/>
    <n v="-167"/>
    <n v="202"/>
    <n v="10"/>
    <n v="45"/>
    <n v="2518"/>
    <m/>
    <m/>
    <m/>
  </r>
  <r>
    <x v="88"/>
    <s v="ITA"/>
    <n v="3"/>
    <s v="Lombardia"/>
    <n v="4546679409"/>
    <n v="9190347404"/>
    <n v="-91"/>
    <n v="-19"/>
    <n v="-110"/>
    <n v="-672"/>
    <n v="-782"/>
    <n v="-782"/>
    <n v="-782"/>
    <n v="1018"/>
    <n v="57"/>
    <n v="293"/>
    <n v="19028"/>
    <m/>
    <m/>
    <m/>
  </r>
  <r>
    <x v="88"/>
    <s v="ITA"/>
    <n v="11"/>
    <s v="Marche"/>
    <n v="4361675973"/>
    <n v="135188753"/>
    <n v="-10"/>
    <n v="-1"/>
    <n v="-11"/>
    <n v="-53"/>
    <n v="-64"/>
    <n v="-64"/>
    <n v="-64"/>
    <n v="72"/>
    <n v="0"/>
    <n v="8"/>
    <n v="1664"/>
    <m/>
    <m/>
    <m/>
  </r>
  <r>
    <x v="88"/>
    <s v="ITA"/>
    <n v="14"/>
    <s v="Molise"/>
    <n v="4155774754"/>
    <n v="1465916051"/>
    <n v="0"/>
    <n v="0"/>
    <n v="0"/>
    <n v="-10"/>
    <n v="-10"/>
    <n v="-10"/>
    <n v="-10"/>
    <n v="13"/>
    <n v="0"/>
    <n v="3"/>
    <n v="363"/>
    <m/>
    <m/>
    <m/>
  </r>
  <r>
    <x v="88"/>
    <s v="ITA"/>
    <n v="21"/>
    <s v="P.A. Bolzano"/>
    <n v="4649933453"/>
    <n v="1135662422"/>
    <n v="-16"/>
    <n v="0"/>
    <n v="-16"/>
    <n v="-10"/>
    <n v="-26"/>
    <n v="-26"/>
    <n v="-26"/>
    <n v="29"/>
    <n v="0"/>
    <n v="3"/>
    <n v="1084"/>
    <m/>
    <m/>
    <m/>
  </r>
  <r>
    <x v="88"/>
    <s v="ITA"/>
    <n v="22"/>
    <s v="P.A. Trento"/>
    <n v="4606893511"/>
    <n v="1112123097"/>
    <n v="-8"/>
    <n v="-2"/>
    <n v="-10"/>
    <n v="551"/>
    <n v="541"/>
    <n v="541"/>
    <n v="541"/>
    <n v="-531"/>
    <n v="0"/>
    <n v="10"/>
    <n v="2152"/>
    <m/>
    <m/>
    <m/>
  </r>
  <r>
    <x v="88"/>
    <s v="ITA"/>
    <n v="1"/>
    <s v="Piemonte"/>
    <n v="450732745"/>
    <n v="7680687483"/>
    <n v="-65"/>
    <n v="-4"/>
    <n v="-69"/>
    <n v="-189"/>
    <n v="-258"/>
    <n v="-258"/>
    <n v="-258"/>
    <n v="330"/>
    <n v="15"/>
    <n v="87"/>
    <n v="5347"/>
    <m/>
    <m/>
    <m/>
  </r>
  <r>
    <x v="88"/>
    <s v="ITA"/>
    <n v="16"/>
    <s v="Puglia"/>
    <n v="4112559576"/>
    <n v="1686736689"/>
    <n v="-3"/>
    <n v="-3"/>
    <n v="-6"/>
    <n v="5"/>
    <n v="-1"/>
    <n v="-1"/>
    <n v="-1"/>
    <n v="24"/>
    <n v="4"/>
    <n v="27"/>
    <n v="2113"/>
    <m/>
    <m/>
    <m/>
  </r>
  <r>
    <x v="88"/>
    <s v="ITA"/>
    <n v="20"/>
    <s v="Sardegna"/>
    <n v="3921531192"/>
    <n v="9110616306"/>
    <n v="-6"/>
    <n v="-6"/>
    <n v="-12"/>
    <n v="0"/>
    <n v="-12"/>
    <n v="-12"/>
    <n v="-12"/>
    <n v="11"/>
    <n v="1"/>
    <n v="0"/>
    <n v="1394"/>
    <m/>
    <m/>
    <m/>
  </r>
  <r>
    <x v="88"/>
    <s v="ITA"/>
    <n v="19"/>
    <s v="Sicilia"/>
    <n v="3811569725"/>
    <n v="133623567"/>
    <n v="-4"/>
    <n v="-1"/>
    <n v="-5"/>
    <n v="2"/>
    <n v="-3"/>
    <n v="-3"/>
    <n v="-3"/>
    <n v="7"/>
    <n v="0"/>
    <n v="4"/>
    <n v="2083"/>
    <m/>
    <m/>
    <m/>
  </r>
  <r>
    <x v="88"/>
    <s v="ITA"/>
    <n v="9"/>
    <s v="Toscana"/>
    <n v="4376923077"/>
    <n v="1125588885"/>
    <n v="-7"/>
    <n v="1"/>
    <n v="-6"/>
    <n v="-85"/>
    <n v="-91"/>
    <n v="-91"/>
    <n v="-91"/>
    <n v="121"/>
    <n v="5"/>
    <n v="35"/>
    <n v="3890"/>
    <m/>
    <m/>
    <m/>
  </r>
  <r>
    <x v="88"/>
    <s v="ITA"/>
    <n v="10"/>
    <s v="Umbria"/>
    <n v="4310675841"/>
    <n v="1238824698"/>
    <n v="-1"/>
    <n v="0"/>
    <n v="-1"/>
    <n v="-1"/>
    <n v="-2"/>
    <n v="-2"/>
    <n v="-2"/>
    <n v="2"/>
    <n v="0"/>
    <n v="0"/>
    <n v="1225"/>
    <m/>
    <m/>
    <m/>
  </r>
  <r>
    <x v="88"/>
    <s v="ITA"/>
    <n v="2"/>
    <s v="Valle d'Aosta"/>
    <n v="4573750286"/>
    <n v="7320149366"/>
    <n v="-4"/>
    <n v="1"/>
    <n v="-3"/>
    <n v="3"/>
    <n v="0"/>
    <n v="0"/>
    <n v="0"/>
    <n v="1"/>
    <n v="0"/>
    <n v="1"/>
    <n v="270"/>
    <m/>
    <m/>
    <m/>
  </r>
  <r>
    <x v="88"/>
    <s v="ITA"/>
    <n v="5"/>
    <s v="Veneto"/>
    <n v="4543490485"/>
    <n v="1233845213"/>
    <n v="-22"/>
    <n v="-3"/>
    <n v="-25"/>
    <n v="-238"/>
    <n v="-263"/>
    <n v="-263"/>
    <n v="-263"/>
    <n v="271"/>
    <n v="13"/>
    <n v="21"/>
    <n v="11360"/>
    <m/>
    <m/>
    <m/>
  </r>
  <r>
    <x v="89"/>
    <s v="ITA"/>
    <n v="13"/>
    <s v="Abruzzo"/>
    <n v="4235122196"/>
    <n v="1339843823"/>
    <n v="-1"/>
    <n v="0"/>
    <n v="-1"/>
    <n v="-10"/>
    <n v="-11"/>
    <n v="-11"/>
    <n v="-11"/>
    <n v="12"/>
    <n v="0"/>
    <n v="1"/>
    <n v="1334"/>
    <m/>
    <m/>
    <m/>
  </r>
  <r>
    <x v="89"/>
    <s v="ITA"/>
    <n v="17"/>
    <s v="Basilicata"/>
    <n v="4063947052"/>
    <n v="1580514834"/>
    <n v="-1"/>
    <n v="0"/>
    <n v="-1"/>
    <n v="-7"/>
    <n v="-8"/>
    <n v="-8"/>
    <n v="-8"/>
    <n v="12"/>
    <n v="0"/>
    <n v="4"/>
    <n v="466"/>
    <m/>
    <m/>
    <m/>
  </r>
  <r>
    <x v="89"/>
    <s v="ITA"/>
    <n v="18"/>
    <s v="Calabria"/>
    <n v="3890597598"/>
    <n v="1659440194"/>
    <n v="-4"/>
    <n v="0"/>
    <n v="-4"/>
    <n v="-10"/>
    <n v="-14"/>
    <n v="-14"/>
    <n v="-14"/>
    <n v="14"/>
    <n v="0"/>
    <n v="0"/>
    <n v="1045"/>
    <m/>
    <m/>
    <m/>
  </r>
  <r>
    <x v="89"/>
    <s v="ITA"/>
    <n v="15"/>
    <s v="Campania"/>
    <n v="4083956555"/>
    <n v="1425084984"/>
    <n v="-17"/>
    <n v="1"/>
    <n v="-16"/>
    <n v="-3"/>
    <n v="-19"/>
    <n v="-19"/>
    <n v="-19"/>
    <n v="30"/>
    <n v="0"/>
    <n v="11"/>
    <n v="4867"/>
    <m/>
    <m/>
    <m/>
  </r>
  <r>
    <x v="89"/>
    <s v="ITA"/>
    <n v="8"/>
    <s v="Emilia-Romagna"/>
    <n v="4449436681"/>
    <n v="113417208"/>
    <n v="-28"/>
    <n v="-5"/>
    <n v="-33"/>
    <n v="-127"/>
    <n v="-160"/>
    <n v="-160"/>
    <n v="-160"/>
    <n v="193"/>
    <n v="10"/>
    <n v="43"/>
    <n v="4525"/>
    <m/>
    <m/>
    <m/>
  </r>
  <r>
    <x v="89"/>
    <s v="ITA"/>
    <n v="6"/>
    <s v="Friuli Venezia Giulia"/>
    <n v="456494354"/>
    <n v="1376813649"/>
    <n v="-5"/>
    <n v="-1"/>
    <n v="-6"/>
    <n v="-20"/>
    <n v="-26"/>
    <n v="-26"/>
    <n v="-26"/>
    <n v="30"/>
    <n v="2"/>
    <n v="6"/>
    <n v="2627"/>
    <m/>
    <m/>
    <m/>
  </r>
  <r>
    <x v="89"/>
    <s v="ITA"/>
    <n v="12"/>
    <s v="Lazio"/>
    <n v="4189277044"/>
    <n v="1248366722"/>
    <n v="-14"/>
    <n v="-7"/>
    <n v="-21"/>
    <n v="-33"/>
    <n v="-54"/>
    <n v="-54"/>
    <n v="-54"/>
    <n v="65"/>
    <n v="7"/>
    <n v="18"/>
    <n v="3653"/>
    <m/>
    <m/>
    <m/>
  </r>
  <r>
    <x v="89"/>
    <s v="ITA"/>
    <n v="7"/>
    <s v="Liguria"/>
    <n v="4441149315"/>
    <n v="89326992"/>
    <n v="-22"/>
    <n v="1"/>
    <n v="-21"/>
    <n v="-153"/>
    <n v="-174"/>
    <n v="-174"/>
    <n v="-174"/>
    <n v="205"/>
    <n v="7"/>
    <n v="38"/>
    <n v="2206"/>
    <m/>
    <m/>
    <m/>
  </r>
  <r>
    <x v="89"/>
    <s v="ITA"/>
    <n v="3"/>
    <s v="Lombardia"/>
    <n v="4546679409"/>
    <n v="9190347404"/>
    <n v="-2"/>
    <n v="-8"/>
    <n v="-10"/>
    <n v="-293"/>
    <n v="-303"/>
    <n v="-303"/>
    <n v="-303"/>
    <n v="688"/>
    <n v="56"/>
    <n v="441"/>
    <n v="17191"/>
    <m/>
    <m/>
    <m/>
  </r>
  <r>
    <x v="89"/>
    <s v="ITA"/>
    <n v="11"/>
    <s v="Marche"/>
    <n v="4361675973"/>
    <n v="135188753"/>
    <n v="-1"/>
    <n v="0"/>
    <n v="-1"/>
    <n v="-54"/>
    <n v="-55"/>
    <n v="-55"/>
    <n v="-55"/>
    <n v="56"/>
    <n v="3"/>
    <n v="4"/>
    <n v="1108"/>
    <m/>
    <m/>
    <m/>
  </r>
  <r>
    <x v="89"/>
    <s v="ITA"/>
    <n v="14"/>
    <s v="Molise"/>
    <n v="4155774754"/>
    <n v="1465916051"/>
    <n v="0"/>
    <n v="0"/>
    <n v="0"/>
    <n v="5"/>
    <n v="5"/>
    <n v="5"/>
    <n v="5"/>
    <n v="0"/>
    <n v="0"/>
    <n v="5"/>
    <n v="401"/>
    <m/>
    <m/>
    <m/>
  </r>
  <r>
    <x v="89"/>
    <s v="ITA"/>
    <n v="21"/>
    <s v="P.A. Bolzano"/>
    <n v="4649933453"/>
    <n v="1135662422"/>
    <n v="1"/>
    <n v="0"/>
    <n v="1"/>
    <n v="-11"/>
    <n v="-10"/>
    <n v="-10"/>
    <n v="-10"/>
    <n v="10"/>
    <n v="0"/>
    <n v="0"/>
    <n v="1483"/>
    <m/>
    <m/>
    <m/>
  </r>
  <r>
    <x v="89"/>
    <s v="ITA"/>
    <n v="22"/>
    <s v="P.A. Trento"/>
    <n v="4606893511"/>
    <n v="1112123097"/>
    <n v="-4"/>
    <n v="0"/>
    <n v="-4"/>
    <n v="-38"/>
    <n v="-42"/>
    <n v="-42"/>
    <n v="-42"/>
    <n v="48"/>
    <n v="1"/>
    <n v="7"/>
    <n v="2184"/>
    <m/>
    <m/>
    <m/>
  </r>
  <r>
    <x v="89"/>
    <s v="ITA"/>
    <n v="1"/>
    <s v="Piemonte"/>
    <n v="450732745"/>
    <n v="7680687483"/>
    <n v="-123"/>
    <n v="-3"/>
    <n v="-126"/>
    <n v="-301"/>
    <n v="-427"/>
    <n v="-427"/>
    <n v="-427"/>
    <n v="473"/>
    <n v="14"/>
    <n v="60"/>
    <n v="5264"/>
    <m/>
    <m/>
    <m/>
  </r>
  <r>
    <x v="89"/>
    <s v="ITA"/>
    <n v="16"/>
    <s v="Puglia"/>
    <n v="4112559576"/>
    <n v="1686736689"/>
    <n v="-18"/>
    <n v="0"/>
    <n v="-18"/>
    <n v="-15"/>
    <n v="-33"/>
    <n v="-33"/>
    <n v="-33"/>
    <n v="37"/>
    <n v="4"/>
    <n v="8"/>
    <n v="2036"/>
    <m/>
    <m/>
    <m/>
  </r>
  <r>
    <x v="89"/>
    <s v="ITA"/>
    <n v="20"/>
    <s v="Sardegna"/>
    <n v="3921531192"/>
    <n v="9110616306"/>
    <n v="0"/>
    <n v="0"/>
    <n v="0"/>
    <n v="-19"/>
    <n v="-19"/>
    <n v="-19"/>
    <n v="-19"/>
    <n v="18"/>
    <n v="1"/>
    <n v="0"/>
    <n v="1486"/>
    <m/>
    <m/>
    <m/>
  </r>
  <r>
    <x v="89"/>
    <s v="ITA"/>
    <n v="19"/>
    <s v="Sicilia"/>
    <n v="3811569725"/>
    <n v="133623567"/>
    <n v="-8"/>
    <n v="-1"/>
    <n v="-9"/>
    <n v="2"/>
    <n v="-7"/>
    <n v="-7"/>
    <n v="-7"/>
    <n v="6"/>
    <n v="1"/>
    <n v="0"/>
    <n v="2482"/>
    <m/>
    <m/>
    <m/>
  </r>
  <r>
    <x v="89"/>
    <s v="ITA"/>
    <n v="9"/>
    <s v="Toscana"/>
    <n v="4376923077"/>
    <n v="1125588885"/>
    <n v="-5"/>
    <n v="-2"/>
    <n v="-7"/>
    <n v="-13"/>
    <n v="-20"/>
    <n v="-20"/>
    <n v="-20"/>
    <n v="30"/>
    <n v="2"/>
    <n v="12"/>
    <n v="3541"/>
    <m/>
    <m/>
    <m/>
  </r>
  <r>
    <x v="89"/>
    <s v="ITA"/>
    <n v="10"/>
    <s v="Umbria"/>
    <n v="4310675841"/>
    <n v="1238824698"/>
    <n v="-1"/>
    <n v="0"/>
    <n v="-1"/>
    <n v="-2"/>
    <n v="-3"/>
    <n v="-3"/>
    <n v="-3"/>
    <n v="4"/>
    <n v="0"/>
    <n v="1"/>
    <n v="1313"/>
    <m/>
    <m/>
    <m/>
  </r>
  <r>
    <x v="89"/>
    <s v="ITA"/>
    <n v="2"/>
    <s v="Valle d'Aosta"/>
    <n v="4573750286"/>
    <n v="7320149366"/>
    <n v="1"/>
    <n v="0"/>
    <n v="1"/>
    <n v="-9"/>
    <n v="-8"/>
    <n v="-8"/>
    <n v="-8"/>
    <n v="8"/>
    <n v="0"/>
    <n v="0"/>
    <n v="297"/>
    <m/>
    <m/>
    <m/>
  </r>
  <r>
    <x v="89"/>
    <s v="ITA"/>
    <n v="5"/>
    <s v="Veneto"/>
    <n v="4543490485"/>
    <n v="1233845213"/>
    <n v="-10"/>
    <n v="2"/>
    <n v="-8"/>
    <n v="-174"/>
    <n v="-182"/>
    <n v="-182"/>
    <n v="-182"/>
    <n v="181"/>
    <n v="11"/>
    <n v="10"/>
    <n v="12901"/>
    <m/>
    <m/>
    <m/>
  </r>
  <r>
    <x v="90"/>
    <s v="ITA"/>
    <n v="13"/>
    <s v="Abruzzo"/>
    <n v="4235122196"/>
    <n v="1339843823"/>
    <n v="-7"/>
    <n v="-1"/>
    <n v="-8"/>
    <n v="-68"/>
    <n v="-76"/>
    <n v="-76"/>
    <n v="-76"/>
    <n v="77"/>
    <n v="4"/>
    <n v="5"/>
    <n v="1196"/>
    <m/>
    <m/>
    <m/>
  </r>
  <r>
    <x v="90"/>
    <s v="ITA"/>
    <n v="17"/>
    <s v="Basilicata"/>
    <n v="4063947052"/>
    <n v="1580514834"/>
    <n v="-1"/>
    <n v="0"/>
    <n v="-1"/>
    <n v="-1"/>
    <n v="-2"/>
    <n v="-2"/>
    <n v="-2"/>
    <n v="3"/>
    <n v="0"/>
    <n v="1"/>
    <n v="600"/>
    <m/>
    <m/>
    <m/>
  </r>
  <r>
    <x v="90"/>
    <s v="ITA"/>
    <n v="18"/>
    <s v="Calabria"/>
    <n v="3890597598"/>
    <n v="1659440194"/>
    <n v="0"/>
    <n v="0"/>
    <n v="0"/>
    <n v="-13"/>
    <n v="-13"/>
    <n v="-13"/>
    <n v="-13"/>
    <n v="13"/>
    <n v="0"/>
    <n v="0"/>
    <n v="1060"/>
    <m/>
    <m/>
    <m/>
  </r>
  <r>
    <x v="90"/>
    <s v="ITA"/>
    <n v="15"/>
    <s v="Campania"/>
    <n v="4083956555"/>
    <n v="1425084984"/>
    <n v="16"/>
    <n v="-2"/>
    <n v="14"/>
    <n v="-19"/>
    <n v="-5"/>
    <n v="-5"/>
    <n v="-5"/>
    <n v="9"/>
    <n v="1"/>
    <n v="5"/>
    <n v="5414"/>
    <m/>
    <m/>
    <m/>
  </r>
  <r>
    <x v="90"/>
    <s v="ITA"/>
    <n v="8"/>
    <s v="Emilia-Romagna"/>
    <n v="4449436681"/>
    <n v="113417208"/>
    <n v="-5"/>
    <n v="-1"/>
    <n v="-6"/>
    <n v="-107"/>
    <n v="-113"/>
    <n v="-113"/>
    <n v="-113"/>
    <n v="150"/>
    <n v="8"/>
    <n v="45"/>
    <n v="4494"/>
    <m/>
    <m/>
    <m/>
  </r>
  <r>
    <x v="90"/>
    <s v="ITA"/>
    <n v="6"/>
    <s v="Friuli Venezia Giulia"/>
    <n v="456494354"/>
    <n v="1376813649"/>
    <n v="-1"/>
    <n v="0"/>
    <n v="-1"/>
    <n v="-46"/>
    <n v="-47"/>
    <n v="-47"/>
    <n v="-47"/>
    <n v="48"/>
    <n v="2"/>
    <n v="3"/>
    <n v="2163"/>
    <m/>
    <m/>
    <m/>
  </r>
  <r>
    <x v="90"/>
    <s v="ITA"/>
    <n v="12"/>
    <s v="Lazio"/>
    <n v="4189277044"/>
    <n v="1248366722"/>
    <n v="-9"/>
    <n v="1"/>
    <n v="-8"/>
    <n v="-4"/>
    <n v="-12"/>
    <n v="-12"/>
    <n v="-12"/>
    <n v="24"/>
    <n v="8"/>
    <n v="20"/>
    <n v="2755"/>
    <m/>
    <m/>
    <m/>
  </r>
  <r>
    <x v="90"/>
    <s v="ITA"/>
    <n v="7"/>
    <s v="Liguria"/>
    <n v="4441149315"/>
    <n v="89326992"/>
    <n v="0"/>
    <n v="-2"/>
    <n v="-2"/>
    <n v="-108"/>
    <n v="-110"/>
    <n v="-110"/>
    <n v="-110"/>
    <n v="158"/>
    <n v="5"/>
    <n v="53"/>
    <n v="1438"/>
    <m/>
    <m/>
    <m/>
  </r>
  <r>
    <x v="90"/>
    <s v="ITA"/>
    <n v="3"/>
    <s v="Lombardia"/>
    <n v="4546679409"/>
    <n v="9190347404"/>
    <n v="-9"/>
    <n v="-2"/>
    <n v="-11"/>
    <n v="-5"/>
    <n v="-16"/>
    <n v="-16"/>
    <n v="-16"/>
    <n v="301"/>
    <n v="0"/>
    <n v="285"/>
    <n v="11457"/>
    <m/>
    <m/>
    <m/>
  </r>
  <r>
    <x v="90"/>
    <s v="ITA"/>
    <n v="11"/>
    <s v="Marche"/>
    <n v="4361675973"/>
    <n v="135188753"/>
    <n v="1"/>
    <n v="-2"/>
    <n v="-1"/>
    <n v="-20"/>
    <n v="-21"/>
    <n v="-21"/>
    <n v="-21"/>
    <n v="33"/>
    <n v="1"/>
    <n v="13"/>
    <n v="1058"/>
    <m/>
    <m/>
    <m/>
  </r>
  <r>
    <x v="90"/>
    <s v="ITA"/>
    <n v="14"/>
    <s v="Molise"/>
    <n v="4155774754"/>
    <n v="1465916051"/>
    <n v="-2"/>
    <n v="0"/>
    <n v="-2"/>
    <n v="-4"/>
    <n v="-6"/>
    <n v="-6"/>
    <n v="-6"/>
    <n v="7"/>
    <n v="0"/>
    <n v="1"/>
    <n v="209"/>
    <m/>
    <m/>
    <m/>
  </r>
  <r>
    <x v="90"/>
    <s v="ITA"/>
    <n v="21"/>
    <s v="P.A. Bolzano"/>
    <n v="4649933453"/>
    <n v="1135662422"/>
    <n v="-5"/>
    <n v="0"/>
    <n v="-5"/>
    <n v="-14"/>
    <n v="-19"/>
    <n v="-19"/>
    <n v="-19"/>
    <n v="22"/>
    <n v="0"/>
    <n v="3"/>
    <n v="902"/>
    <m/>
    <m/>
    <m/>
  </r>
  <r>
    <x v="90"/>
    <s v="ITA"/>
    <n v="22"/>
    <s v="P.A. Trento"/>
    <n v="4606893511"/>
    <n v="1112123097"/>
    <n v="-1"/>
    <n v="0"/>
    <n v="-1"/>
    <n v="-29"/>
    <n v="-30"/>
    <n v="-30"/>
    <n v="-30"/>
    <n v="38"/>
    <n v="1"/>
    <n v="9"/>
    <n v="1603"/>
    <m/>
    <m/>
    <m/>
  </r>
  <r>
    <x v="90"/>
    <s v="ITA"/>
    <n v="1"/>
    <s v="Piemonte"/>
    <n v="450732745"/>
    <n v="7680687483"/>
    <n v="-8"/>
    <n v="-1"/>
    <n v="-9"/>
    <n v="-313"/>
    <n v="-322"/>
    <n v="-322"/>
    <n v="-322"/>
    <n v="353"/>
    <n v="12"/>
    <n v="43"/>
    <n v="3263"/>
    <m/>
    <m/>
    <m/>
  </r>
  <r>
    <x v="90"/>
    <s v="ITA"/>
    <n v="16"/>
    <s v="Puglia"/>
    <n v="4112559576"/>
    <n v="1686736689"/>
    <n v="-11"/>
    <n v="0"/>
    <n v="-11"/>
    <n v="-1"/>
    <n v="-12"/>
    <n v="-12"/>
    <n v="-12"/>
    <n v="21"/>
    <n v="1"/>
    <n v="10"/>
    <n v="1832"/>
    <m/>
    <m/>
    <m/>
  </r>
  <r>
    <x v="90"/>
    <s v="ITA"/>
    <n v="20"/>
    <s v="Sardegna"/>
    <n v="3921531192"/>
    <n v="9110616306"/>
    <n v="-7"/>
    <n v="-3"/>
    <n v="-10"/>
    <n v="-32"/>
    <n v="-42"/>
    <n v="-42"/>
    <n v="-42"/>
    <n v="42"/>
    <n v="0"/>
    <n v="0"/>
    <n v="1121"/>
    <m/>
    <m/>
    <m/>
  </r>
  <r>
    <x v="90"/>
    <s v="ITA"/>
    <n v="19"/>
    <s v="Sicilia"/>
    <n v="3811569725"/>
    <n v="133623567"/>
    <n v="-4"/>
    <n v="0"/>
    <n v="-4"/>
    <n v="-55"/>
    <n v="-59"/>
    <n v="-59"/>
    <n v="-59"/>
    <n v="61"/>
    <n v="0"/>
    <n v="2"/>
    <n v="1336"/>
    <m/>
    <m/>
    <m/>
  </r>
  <r>
    <x v="90"/>
    <s v="ITA"/>
    <n v="9"/>
    <s v="Toscana"/>
    <n v="4376923077"/>
    <n v="1125588885"/>
    <n v="-9"/>
    <n v="-2"/>
    <n v="-11"/>
    <n v="-55"/>
    <n v="-66"/>
    <n v="-66"/>
    <n v="-66"/>
    <n v="79"/>
    <n v="2"/>
    <n v="15"/>
    <n v="3089"/>
    <m/>
    <m/>
    <m/>
  </r>
  <r>
    <x v="90"/>
    <s v="ITA"/>
    <n v="10"/>
    <s v="Umbria"/>
    <n v="4310675841"/>
    <n v="1238824698"/>
    <n v="0"/>
    <n v="0"/>
    <n v="0"/>
    <n v="-3"/>
    <n v="-3"/>
    <n v="-3"/>
    <n v="-3"/>
    <n v="2"/>
    <n v="1"/>
    <n v="0"/>
    <n v="708"/>
    <m/>
    <m/>
    <m/>
  </r>
  <r>
    <x v="90"/>
    <s v="ITA"/>
    <n v="2"/>
    <s v="Valle d'Aosta"/>
    <n v="4573750286"/>
    <n v="7320149366"/>
    <n v="0"/>
    <n v="-1"/>
    <n v="-1"/>
    <n v="-2"/>
    <n v="-3"/>
    <n v="-3"/>
    <n v="-3"/>
    <n v="4"/>
    <n v="0"/>
    <n v="1"/>
    <n v="251"/>
    <m/>
    <m/>
    <m/>
  </r>
  <r>
    <x v="90"/>
    <s v="ITA"/>
    <n v="5"/>
    <s v="Veneto"/>
    <n v="4543490485"/>
    <n v="1233845213"/>
    <n v="-20"/>
    <n v="-3"/>
    <n v="-23"/>
    <n v="-158"/>
    <n v="-181"/>
    <n v="-181"/>
    <n v="-181"/>
    <n v="194"/>
    <n v="4"/>
    <n v="17"/>
    <n v="9875"/>
    <m/>
    <m/>
    <m/>
  </r>
  <r>
    <x v="91"/>
    <s v="ITA"/>
    <n v="13"/>
    <s v="Abruzzo"/>
    <n v="4235122196"/>
    <n v="1339843823"/>
    <n v="0"/>
    <n v="0"/>
    <n v="0"/>
    <n v="-46"/>
    <n v="-46"/>
    <n v="-46"/>
    <n v="-46"/>
    <n v="45"/>
    <n v="2"/>
    <n v="1"/>
    <n v="982"/>
    <m/>
    <m/>
    <m/>
  </r>
  <r>
    <x v="91"/>
    <s v="ITA"/>
    <n v="17"/>
    <s v="Basilicata"/>
    <n v="4063947052"/>
    <n v="1580514834"/>
    <n v="0"/>
    <n v="-1"/>
    <n v="-1"/>
    <n v="-2"/>
    <n v="-3"/>
    <n v="-3"/>
    <n v="-3"/>
    <n v="3"/>
    <n v="0"/>
    <n v="0"/>
    <n v="523"/>
    <m/>
    <m/>
    <m/>
  </r>
  <r>
    <x v="91"/>
    <s v="ITA"/>
    <n v="18"/>
    <s v="Calabria"/>
    <n v="3890597598"/>
    <n v="1659440194"/>
    <n v="-1"/>
    <n v="0"/>
    <n v="-1"/>
    <n v="-10"/>
    <n v="-11"/>
    <n v="-11"/>
    <n v="-11"/>
    <n v="11"/>
    <n v="0"/>
    <n v="0"/>
    <n v="556"/>
    <m/>
    <m/>
    <m/>
  </r>
  <r>
    <x v="91"/>
    <s v="ITA"/>
    <n v="15"/>
    <s v="Campania"/>
    <n v="4083956555"/>
    <n v="1425084984"/>
    <n v="-24"/>
    <n v="-1"/>
    <n v="-25"/>
    <n v="-30"/>
    <n v="-55"/>
    <n v="-55"/>
    <n v="-55"/>
    <n v="61"/>
    <n v="0"/>
    <n v="6"/>
    <n v="3360"/>
    <m/>
    <m/>
    <m/>
  </r>
  <r>
    <x v="91"/>
    <s v="ITA"/>
    <n v="8"/>
    <s v="Emilia-Romagna"/>
    <n v="4449436681"/>
    <n v="113417208"/>
    <n v="-5"/>
    <n v="-1"/>
    <n v="-6"/>
    <n v="-92"/>
    <n v="-98"/>
    <n v="-98"/>
    <n v="-98"/>
    <n v="114"/>
    <n v="13"/>
    <n v="29"/>
    <n v="2305"/>
    <m/>
    <m/>
    <m/>
  </r>
  <r>
    <x v="91"/>
    <s v="ITA"/>
    <n v="6"/>
    <s v="Friuli Venezia Giulia"/>
    <n v="456494354"/>
    <n v="1376813649"/>
    <n v="0"/>
    <n v="0"/>
    <n v="0"/>
    <n v="-26"/>
    <n v="-26"/>
    <n v="-26"/>
    <n v="-26"/>
    <n v="30"/>
    <n v="0"/>
    <n v="4"/>
    <n v="1271"/>
    <m/>
    <m/>
    <m/>
  </r>
  <r>
    <x v="91"/>
    <s v="ITA"/>
    <n v="12"/>
    <s v="Lazio"/>
    <n v="4189277044"/>
    <n v="1248366722"/>
    <n v="-3"/>
    <n v="-1"/>
    <n v="-4"/>
    <n v="-11"/>
    <n v="-15"/>
    <n v="-15"/>
    <n v="-15"/>
    <n v="27"/>
    <n v="4"/>
    <n v="16"/>
    <n v="2342"/>
    <m/>
    <m/>
    <m/>
  </r>
  <r>
    <x v="91"/>
    <s v="ITA"/>
    <n v="7"/>
    <s v="Liguria"/>
    <n v="4441149315"/>
    <n v="89326992"/>
    <n v="-11"/>
    <n v="0"/>
    <n v="-11"/>
    <n v="-57"/>
    <n v="-68"/>
    <n v="-68"/>
    <n v="-68"/>
    <n v="79"/>
    <n v="6"/>
    <n v="17"/>
    <n v="1299"/>
    <m/>
    <m/>
    <m/>
  </r>
  <r>
    <x v="91"/>
    <s v="ITA"/>
    <n v="3"/>
    <s v="Lombardia"/>
    <n v="4546679409"/>
    <n v="9190347404"/>
    <n v="-296"/>
    <n v="-1"/>
    <n v="-297"/>
    <n v="-102"/>
    <n v="-399"/>
    <n v="-399"/>
    <n v="-399"/>
    <n v="513"/>
    <n v="34"/>
    <n v="148"/>
    <n v="5641"/>
    <m/>
    <m/>
    <m/>
  </r>
  <r>
    <x v="91"/>
    <s v="ITA"/>
    <n v="11"/>
    <s v="Marche"/>
    <n v="4361675973"/>
    <n v="135188753"/>
    <n v="-6"/>
    <n v="0"/>
    <n v="-6"/>
    <n v="-24"/>
    <n v="-30"/>
    <n v="-30"/>
    <n v="-30"/>
    <n v="31"/>
    <n v="1"/>
    <n v="2"/>
    <n v="555"/>
    <m/>
    <m/>
    <m/>
  </r>
  <r>
    <x v="91"/>
    <s v="ITA"/>
    <n v="14"/>
    <s v="Molise"/>
    <n v="4155774754"/>
    <n v="1465916051"/>
    <n v="-1"/>
    <n v="0"/>
    <n v="-1"/>
    <n v="-5"/>
    <n v="-6"/>
    <n v="-6"/>
    <n v="-6"/>
    <n v="6"/>
    <n v="0"/>
    <n v="0"/>
    <n v="89"/>
    <m/>
    <m/>
    <m/>
  </r>
  <r>
    <x v="91"/>
    <s v="ITA"/>
    <n v="21"/>
    <s v="P.A. Bolzano"/>
    <n v="4649933453"/>
    <n v="1135662422"/>
    <n v="-1"/>
    <n v="0"/>
    <n v="-1"/>
    <n v="-10"/>
    <n v="-11"/>
    <n v="-11"/>
    <n v="-11"/>
    <n v="11"/>
    <n v="0"/>
    <n v="0"/>
    <n v="502"/>
    <m/>
    <m/>
    <m/>
  </r>
  <r>
    <x v="91"/>
    <s v="ITA"/>
    <n v="22"/>
    <s v="P.A. Trento"/>
    <n v="4606893511"/>
    <n v="1112123097"/>
    <n v="0"/>
    <n v="0"/>
    <n v="0"/>
    <n v="-18"/>
    <n v="-18"/>
    <n v="-18"/>
    <n v="-18"/>
    <n v="18"/>
    <n v="1"/>
    <n v="1"/>
    <n v="666"/>
    <m/>
    <m/>
    <m/>
  </r>
  <r>
    <x v="91"/>
    <s v="ITA"/>
    <n v="1"/>
    <s v="Piemonte"/>
    <n v="450732745"/>
    <n v="7680687483"/>
    <n v="-56"/>
    <n v="-3"/>
    <n v="-59"/>
    <n v="-148"/>
    <n v="-207"/>
    <n v="-207"/>
    <n v="-207"/>
    <n v="240"/>
    <n v="15"/>
    <n v="48"/>
    <n v="2858"/>
    <m/>
    <m/>
    <m/>
  </r>
  <r>
    <x v="91"/>
    <s v="ITA"/>
    <n v="16"/>
    <s v="Puglia"/>
    <n v="4112559576"/>
    <n v="1686736689"/>
    <n v="-14"/>
    <n v="-2"/>
    <n v="-16"/>
    <n v="-99"/>
    <n v="-115"/>
    <n v="-115"/>
    <n v="-115"/>
    <n v="120"/>
    <n v="4"/>
    <n v="9"/>
    <n v="1100"/>
    <m/>
    <m/>
    <m/>
  </r>
  <r>
    <x v="91"/>
    <s v="ITA"/>
    <n v="20"/>
    <s v="Sardegna"/>
    <n v="3921531192"/>
    <n v="9110616306"/>
    <n v="-2"/>
    <n v="0"/>
    <n v="-2"/>
    <n v="-12"/>
    <n v="-14"/>
    <n v="-14"/>
    <n v="-14"/>
    <n v="12"/>
    <n v="0"/>
    <n v="-2"/>
    <n v="277"/>
    <m/>
    <m/>
    <m/>
  </r>
  <r>
    <x v="91"/>
    <s v="ITA"/>
    <n v="19"/>
    <s v="Sicilia"/>
    <n v="3811569725"/>
    <n v="133623567"/>
    <n v="-2"/>
    <n v="0"/>
    <n v="-2"/>
    <n v="-18"/>
    <n v="-20"/>
    <n v="-20"/>
    <n v="-20"/>
    <n v="23"/>
    <n v="1"/>
    <n v="4"/>
    <n v="2012"/>
    <m/>
    <m/>
    <m/>
  </r>
  <r>
    <x v="91"/>
    <s v="ITA"/>
    <n v="9"/>
    <s v="Toscana"/>
    <n v="4376923077"/>
    <n v="1125588885"/>
    <n v="4"/>
    <n v="-1"/>
    <n v="3"/>
    <n v="-67"/>
    <n v="-64"/>
    <n v="-64"/>
    <n v="-64"/>
    <n v="67"/>
    <n v="2"/>
    <n v="5"/>
    <n v="1138"/>
    <m/>
    <m/>
    <m/>
  </r>
  <r>
    <x v="91"/>
    <s v="ITA"/>
    <n v="10"/>
    <s v="Umbria"/>
    <n v="4310675841"/>
    <n v="1238824698"/>
    <n v="0"/>
    <n v="0"/>
    <n v="0"/>
    <n v="-7"/>
    <n v="-7"/>
    <n v="-7"/>
    <n v="-7"/>
    <n v="7"/>
    <n v="0"/>
    <n v="0"/>
    <n v="199"/>
    <m/>
    <m/>
    <m/>
  </r>
  <r>
    <x v="91"/>
    <s v="ITA"/>
    <n v="2"/>
    <s v="Valle d'Aosta"/>
    <n v="4573750286"/>
    <n v="7320149366"/>
    <n v="-4"/>
    <n v="0"/>
    <n v="-4"/>
    <n v="5"/>
    <n v="1"/>
    <n v="1"/>
    <n v="1"/>
    <n v="0"/>
    <n v="0"/>
    <n v="1"/>
    <n v="96"/>
    <m/>
    <m/>
    <m/>
  </r>
  <r>
    <x v="91"/>
    <s v="ITA"/>
    <n v="5"/>
    <s v="Veneto"/>
    <n v="4543490485"/>
    <n v="1233845213"/>
    <n v="-6"/>
    <n v="-1"/>
    <n v="-7"/>
    <n v="-75"/>
    <n v="-82"/>
    <n v="-82"/>
    <n v="-82"/>
    <n v="84"/>
    <n v="9"/>
    <n v="11"/>
    <n v="7470"/>
    <m/>
    <m/>
    <m/>
  </r>
  <r>
    <x v="92"/>
    <s v="ITA"/>
    <n v="13"/>
    <s v="Abruzzo"/>
    <n v="4235122196"/>
    <n v="1339843823"/>
    <n v="-7"/>
    <n v="0"/>
    <n v="-7"/>
    <n v="-130"/>
    <n v="-137"/>
    <n v="-137"/>
    <n v="-137"/>
    <n v="140"/>
    <n v="0"/>
    <n v="3"/>
    <n v="1265"/>
    <m/>
    <m/>
    <m/>
  </r>
  <r>
    <x v="92"/>
    <s v="ITA"/>
    <n v="17"/>
    <s v="Basilicata"/>
    <n v="4063947052"/>
    <n v="1580514834"/>
    <n v="-5"/>
    <n v="0"/>
    <n v="-5"/>
    <n v="5"/>
    <n v="0"/>
    <n v="0"/>
    <n v="0"/>
    <n v="0"/>
    <n v="0"/>
    <n v="0"/>
    <n v="563"/>
    <m/>
    <m/>
    <m/>
  </r>
  <r>
    <x v="92"/>
    <s v="ITA"/>
    <n v="18"/>
    <s v="Calabria"/>
    <n v="3890597598"/>
    <n v="1659440194"/>
    <n v="-1"/>
    <n v="0"/>
    <n v="-1"/>
    <n v="-25"/>
    <n v="-26"/>
    <n v="-26"/>
    <n v="-26"/>
    <n v="26"/>
    <n v="0"/>
    <n v="0"/>
    <n v="1006"/>
    <m/>
    <m/>
    <m/>
  </r>
  <r>
    <x v="92"/>
    <s v="ITA"/>
    <n v="15"/>
    <s v="Campania"/>
    <n v="4083956555"/>
    <n v="1425084984"/>
    <n v="-1"/>
    <n v="-2"/>
    <n v="-3"/>
    <n v="-26"/>
    <n v="-29"/>
    <n v="-29"/>
    <n v="-29"/>
    <n v="41"/>
    <n v="0"/>
    <n v="12"/>
    <n v="4379"/>
    <m/>
    <m/>
    <m/>
  </r>
  <r>
    <x v="92"/>
    <s v="ITA"/>
    <n v="8"/>
    <s v="Emilia-Romagna"/>
    <n v="4449436681"/>
    <n v="113417208"/>
    <n v="-21"/>
    <n v="-2"/>
    <n v="-23"/>
    <n v="-190"/>
    <n v="-213"/>
    <n v="-213"/>
    <n v="-213"/>
    <n v="229"/>
    <n v="8"/>
    <n v="24"/>
    <n v="3673"/>
    <m/>
    <m/>
    <m/>
  </r>
  <r>
    <x v="92"/>
    <s v="ITA"/>
    <n v="6"/>
    <s v="Friuli Venezia Giulia"/>
    <n v="456494354"/>
    <n v="1376813649"/>
    <n v="-3"/>
    <n v="0"/>
    <n v="-3"/>
    <n v="-8"/>
    <n v="-11"/>
    <n v="-11"/>
    <n v="-11"/>
    <n v="22"/>
    <n v="0"/>
    <n v="11"/>
    <n v="1289"/>
    <m/>
    <m/>
    <m/>
  </r>
  <r>
    <x v="92"/>
    <s v="ITA"/>
    <n v="12"/>
    <s v="Lazio"/>
    <n v="4189277044"/>
    <n v="1248366722"/>
    <n v="-2"/>
    <n v="-1"/>
    <n v="-3"/>
    <n v="-13"/>
    <n v="-16"/>
    <n v="-16"/>
    <n v="-16"/>
    <n v="29"/>
    <n v="5"/>
    <n v="18"/>
    <n v="3127"/>
    <m/>
    <m/>
    <m/>
  </r>
  <r>
    <x v="92"/>
    <s v="ITA"/>
    <n v="7"/>
    <s v="Liguria"/>
    <n v="4441149315"/>
    <n v="89326992"/>
    <n v="-13"/>
    <n v="1"/>
    <n v="-12"/>
    <n v="-106"/>
    <n v="-118"/>
    <n v="-118"/>
    <n v="-118"/>
    <n v="165"/>
    <n v="6"/>
    <n v="53"/>
    <n v="2206"/>
    <m/>
    <m/>
    <m/>
  </r>
  <r>
    <x v="92"/>
    <s v="ITA"/>
    <n v="3"/>
    <s v="Lombardia"/>
    <n v="4546679409"/>
    <n v="9190347404"/>
    <n v="-99"/>
    <n v="-13"/>
    <n v="-112"/>
    <n v="-626"/>
    <n v="-738"/>
    <n v="-738"/>
    <n v="-738"/>
    <n v="875"/>
    <n v="22"/>
    <n v="159"/>
    <n v="9176"/>
    <m/>
    <m/>
    <m/>
  </r>
  <r>
    <x v="92"/>
    <s v="ITA"/>
    <n v="11"/>
    <s v="Marche"/>
    <n v="4361675973"/>
    <n v="135188753"/>
    <n v="-1"/>
    <n v="0"/>
    <n v="-1"/>
    <n v="-86"/>
    <n v="-87"/>
    <n v="-87"/>
    <n v="-87"/>
    <n v="88"/>
    <n v="1"/>
    <n v="2"/>
    <n v="1015"/>
    <m/>
    <m/>
    <m/>
  </r>
  <r>
    <x v="92"/>
    <s v="ITA"/>
    <n v="14"/>
    <s v="Molise"/>
    <n v="4155774754"/>
    <n v="1465916051"/>
    <n v="0"/>
    <n v="0"/>
    <n v="0"/>
    <n v="-3"/>
    <n v="-3"/>
    <n v="-3"/>
    <n v="-3"/>
    <n v="3"/>
    <n v="0"/>
    <n v="0"/>
    <n v="137"/>
    <m/>
    <m/>
    <m/>
  </r>
  <r>
    <x v="92"/>
    <s v="ITA"/>
    <n v="21"/>
    <s v="P.A. Bolzano"/>
    <n v="4649933453"/>
    <n v="1135662422"/>
    <n v="-1"/>
    <n v="0"/>
    <n v="-1"/>
    <n v="-4"/>
    <n v="-5"/>
    <n v="-5"/>
    <n v="-5"/>
    <n v="5"/>
    <n v="0"/>
    <n v="0"/>
    <n v="389"/>
    <m/>
    <m/>
    <m/>
  </r>
  <r>
    <x v="92"/>
    <s v="ITA"/>
    <n v="22"/>
    <s v="P.A. Trento"/>
    <n v="4606893511"/>
    <n v="1112123097"/>
    <n v="-3"/>
    <n v="-1"/>
    <n v="-4"/>
    <n v="0"/>
    <n v="-4"/>
    <n v="-4"/>
    <n v="-4"/>
    <n v="11"/>
    <n v="3"/>
    <n v="10"/>
    <n v="695"/>
    <m/>
    <m/>
    <m/>
  </r>
  <r>
    <x v="92"/>
    <s v="ITA"/>
    <n v="1"/>
    <s v="Piemonte"/>
    <n v="450732745"/>
    <n v="7680687483"/>
    <n v="-65"/>
    <n v="-2"/>
    <n v="-67"/>
    <n v="-488"/>
    <n v="-555"/>
    <n v="-555"/>
    <n v="-555"/>
    <n v="627"/>
    <n v="14"/>
    <n v="86"/>
    <n v="5455"/>
    <m/>
    <m/>
    <m/>
  </r>
  <r>
    <x v="92"/>
    <s v="ITA"/>
    <n v="16"/>
    <s v="Puglia"/>
    <n v="4112559576"/>
    <n v="1686736689"/>
    <n v="-18"/>
    <n v="2"/>
    <n v="-16"/>
    <n v="-123"/>
    <n v="-139"/>
    <n v="-139"/>
    <n v="-139"/>
    <n v="138"/>
    <n v="3"/>
    <n v="2"/>
    <n v="2203"/>
    <m/>
    <m/>
    <m/>
  </r>
  <r>
    <x v="92"/>
    <s v="ITA"/>
    <n v="20"/>
    <s v="Sardegna"/>
    <n v="3921531192"/>
    <n v="9110616306"/>
    <n v="-8"/>
    <n v="-1"/>
    <n v="-9"/>
    <n v="2"/>
    <n v="-7"/>
    <n v="-7"/>
    <n v="-7"/>
    <n v="6"/>
    <n v="1"/>
    <n v="0"/>
    <n v="895"/>
    <m/>
    <m/>
    <m/>
  </r>
  <r>
    <x v="92"/>
    <s v="ITA"/>
    <n v="19"/>
    <s v="Sicilia"/>
    <n v="3811569725"/>
    <n v="133623567"/>
    <n v="-6"/>
    <n v="1"/>
    <n v="-5"/>
    <n v="2"/>
    <n v="-3"/>
    <n v="-3"/>
    <n v="-3"/>
    <n v="5"/>
    <n v="1"/>
    <n v="3"/>
    <n v="2421"/>
    <m/>
    <m/>
    <m/>
  </r>
  <r>
    <x v="92"/>
    <s v="ITA"/>
    <n v="9"/>
    <s v="Toscana"/>
    <n v="4376923077"/>
    <n v="1125588885"/>
    <n v="-7"/>
    <n v="-3"/>
    <n v="-10"/>
    <n v="-104"/>
    <n v="-114"/>
    <n v="-114"/>
    <n v="-114"/>
    <n v="111"/>
    <n v="6"/>
    <n v="3"/>
    <n v="4523"/>
    <m/>
    <m/>
    <m/>
  </r>
  <r>
    <x v="92"/>
    <s v="ITA"/>
    <n v="10"/>
    <s v="Umbria"/>
    <n v="4310675841"/>
    <n v="1238824698"/>
    <n v="-3"/>
    <n v="0"/>
    <n v="-3"/>
    <n v="-1"/>
    <n v="-4"/>
    <n v="-4"/>
    <n v="-4"/>
    <n v="5"/>
    <n v="0"/>
    <n v="1"/>
    <n v="1097"/>
    <m/>
    <m/>
    <m/>
  </r>
  <r>
    <x v="92"/>
    <s v="ITA"/>
    <n v="2"/>
    <s v="Valle d'Aosta"/>
    <n v="4573750286"/>
    <n v="7320149366"/>
    <n v="-2"/>
    <n v="0"/>
    <n v="-2"/>
    <n v="0"/>
    <n v="-2"/>
    <n v="-2"/>
    <n v="-2"/>
    <n v="4"/>
    <n v="0"/>
    <n v="2"/>
    <n v="87"/>
    <m/>
    <m/>
    <m/>
  </r>
  <r>
    <x v="92"/>
    <s v="ITA"/>
    <n v="5"/>
    <s v="Veneto"/>
    <n v="4543490485"/>
    <n v="1233845213"/>
    <n v="-2"/>
    <n v="1"/>
    <n v="-1"/>
    <n v="-146"/>
    <n v="-147"/>
    <n v="-147"/>
    <n v="-147"/>
    <n v="147"/>
    <n v="8"/>
    <n v="8"/>
    <n v="12073"/>
    <m/>
    <m/>
    <m/>
  </r>
  <r>
    <x v="93"/>
    <s v="ITA"/>
    <n v="13"/>
    <s v="Abruzzo"/>
    <n v="4235122196"/>
    <n v="1339843823"/>
    <n v="-4"/>
    <n v="0"/>
    <n v="-4"/>
    <n v="-39"/>
    <n v="-43"/>
    <n v="-43"/>
    <n v="-43"/>
    <n v="48"/>
    <n v="0"/>
    <n v="5"/>
    <n v="1740"/>
    <m/>
    <m/>
    <m/>
  </r>
  <r>
    <x v="93"/>
    <s v="ITA"/>
    <n v="17"/>
    <s v="Basilicata"/>
    <n v="4063947052"/>
    <n v="1580514834"/>
    <n v="-1"/>
    <n v="0"/>
    <n v="-1"/>
    <n v="1"/>
    <n v="0"/>
    <n v="0"/>
    <n v="0"/>
    <n v="0"/>
    <n v="0"/>
    <n v="0"/>
    <n v="537"/>
    <m/>
    <m/>
    <m/>
  </r>
  <r>
    <x v="93"/>
    <s v="ITA"/>
    <n v="18"/>
    <s v="Calabria"/>
    <n v="3890597598"/>
    <n v="1659440194"/>
    <n v="-6"/>
    <n v="0"/>
    <n v="-6"/>
    <n v="-42"/>
    <n v="-48"/>
    <n v="-48"/>
    <n v="-48"/>
    <n v="49"/>
    <n v="0"/>
    <n v="1"/>
    <n v="1117"/>
    <m/>
    <m/>
    <m/>
  </r>
  <r>
    <x v="93"/>
    <s v="ITA"/>
    <n v="15"/>
    <s v="Campania"/>
    <n v="4083956555"/>
    <n v="1425084984"/>
    <n v="-11"/>
    <n v="1"/>
    <n v="-10"/>
    <n v="-28"/>
    <n v="-38"/>
    <n v="-38"/>
    <n v="-38"/>
    <n v="43"/>
    <n v="1"/>
    <n v="6"/>
    <n v="5879"/>
    <m/>
    <m/>
    <m/>
  </r>
  <r>
    <x v="93"/>
    <s v="ITA"/>
    <n v="8"/>
    <s v="Emilia-Romagna"/>
    <n v="4449436681"/>
    <n v="113417208"/>
    <n v="-34"/>
    <n v="-2"/>
    <n v="-36"/>
    <n v="-112"/>
    <n v="-148"/>
    <n v="-148"/>
    <n v="-148"/>
    <n v="157"/>
    <n v="7"/>
    <n v="16"/>
    <n v="3714"/>
    <m/>
    <m/>
    <m/>
  </r>
  <r>
    <x v="93"/>
    <s v="ITA"/>
    <n v="6"/>
    <s v="Friuli Venezia Giulia"/>
    <n v="456494354"/>
    <n v="1376813649"/>
    <n v="-8"/>
    <n v="0"/>
    <n v="-8"/>
    <n v="-11"/>
    <n v="-19"/>
    <n v="-19"/>
    <n v="-19"/>
    <n v="21"/>
    <n v="2"/>
    <n v="4"/>
    <n v="1651"/>
    <m/>
    <m/>
    <m/>
  </r>
  <r>
    <x v="93"/>
    <s v="ITA"/>
    <n v="12"/>
    <s v="Lazio"/>
    <n v="4189277044"/>
    <n v="1248366722"/>
    <n v="-21"/>
    <n v="6"/>
    <n v="-15"/>
    <n v="-35"/>
    <n v="-50"/>
    <n v="-50"/>
    <n v="-50"/>
    <n v="53"/>
    <n v="8"/>
    <n v="11"/>
    <n v="3320"/>
    <m/>
    <m/>
    <m/>
  </r>
  <r>
    <x v="93"/>
    <s v="ITA"/>
    <n v="7"/>
    <s v="Liguria"/>
    <n v="4441149315"/>
    <n v="89326992"/>
    <n v="-18"/>
    <n v="-5"/>
    <n v="-23"/>
    <n v="-146"/>
    <n v="-169"/>
    <n v="-169"/>
    <n v="-169"/>
    <n v="201"/>
    <n v="7"/>
    <n v="39"/>
    <n v="2157"/>
    <m/>
    <m/>
    <m/>
  </r>
  <r>
    <x v="93"/>
    <s v="ITA"/>
    <n v="3"/>
    <s v="Lombardia"/>
    <n v="4546679409"/>
    <n v="9190347404"/>
    <n v="4"/>
    <n v="-8"/>
    <n v="-4"/>
    <n v="-436"/>
    <n v="-440"/>
    <n v="-440"/>
    <n v="-440"/>
    <n v="766"/>
    <n v="58"/>
    <n v="384"/>
    <n v="12503"/>
    <m/>
    <m/>
    <m/>
  </r>
  <r>
    <x v="93"/>
    <s v="ITA"/>
    <n v="11"/>
    <s v="Marche"/>
    <n v="4361675973"/>
    <n v="135188753"/>
    <n v="-4"/>
    <n v="0"/>
    <n v="-4"/>
    <n v="-121"/>
    <n v="-125"/>
    <n v="-125"/>
    <n v="-125"/>
    <n v="125"/>
    <n v="0"/>
    <n v="0"/>
    <n v="1250"/>
    <m/>
    <m/>
    <m/>
  </r>
  <r>
    <x v="93"/>
    <s v="ITA"/>
    <n v="14"/>
    <s v="Molise"/>
    <n v="4155774754"/>
    <n v="1465916051"/>
    <n v="-2"/>
    <n v="0"/>
    <n v="-2"/>
    <n v="-6"/>
    <n v="-8"/>
    <n v="-8"/>
    <n v="-8"/>
    <n v="10"/>
    <n v="0"/>
    <n v="2"/>
    <n v="177"/>
    <m/>
    <m/>
    <m/>
  </r>
  <r>
    <x v="93"/>
    <s v="ITA"/>
    <n v="21"/>
    <s v="P.A. Bolzano"/>
    <n v="4649933453"/>
    <n v="1135662422"/>
    <n v="-1"/>
    <n v="0"/>
    <n v="-1"/>
    <n v="-7"/>
    <n v="-8"/>
    <n v="-8"/>
    <n v="-8"/>
    <n v="8"/>
    <n v="0"/>
    <n v="0"/>
    <n v="783"/>
    <m/>
    <m/>
    <m/>
  </r>
  <r>
    <x v="93"/>
    <s v="ITA"/>
    <n v="22"/>
    <s v="P.A. Trento"/>
    <n v="4606893511"/>
    <n v="1112123097"/>
    <n v="-5"/>
    <n v="-1"/>
    <n v="-6"/>
    <n v="-30"/>
    <n v="-36"/>
    <n v="-36"/>
    <n v="-36"/>
    <n v="42"/>
    <n v="1"/>
    <n v="7"/>
    <n v="1120"/>
    <m/>
    <m/>
    <m/>
  </r>
  <r>
    <x v="93"/>
    <s v="ITA"/>
    <n v="1"/>
    <s v="Piemonte"/>
    <n v="450732745"/>
    <n v="7680687483"/>
    <n v="-44"/>
    <n v="-2"/>
    <n v="-46"/>
    <n v="-431"/>
    <n v="-477"/>
    <n v="-477"/>
    <n v="-477"/>
    <n v="534"/>
    <n v="16"/>
    <n v="73"/>
    <n v="5098"/>
    <m/>
    <m/>
    <m/>
  </r>
  <r>
    <x v="93"/>
    <s v="ITA"/>
    <n v="16"/>
    <s v="Puglia"/>
    <n v="4112559576"/>
    <n v="1686736689"/>
    <n v="-2"/>
    <n v="0"/>
    <n v="-2"/>
    <n v="-24"/>
    <n v="-26"/>
    <n v="-26"/>
    <n v="-26"/>
    <n v="35"/>
    <n v="1"/>
    <n v="10"/>
    <n v="2626"/>
    <m/>
    <m/>
    <m/>
  </r>
  <r>
    <x v="93"/>
    <s v="ITA"/>
    <n v="20"/>
    <s v="Sardegna"/>
    <n v="3921531192"/>
    <n v="9110616306"/>
    <n v="0"/>
    <n v="0"/>
    <n v="0"/>
    <n v="-9"/>
    <n v="-9"/>
    <n v="-9"/>
    <n v="-9"/>
    <n v="10"/>
    <n v="0"/>
    <n v="1"/>
    <n v="1326"/>
    <m/>
    <m/>
    <m/>
  </r>
  <r>
    <x v="93"/>
    <s v="ITA"/>
    <n v="19"/>
    <s v="Sicilia"/>
    <n v="3811569725"/>
    <n v="133623567"/>
    <n v="-10"/>
    <n v="0"/>
    <n v="-10"/>
    <n v="-102"/>
    <n v="-112"/>
    <n v="-112"/>
    <n v="-112"/>
    <n v="116"/>
    <n v="1"/>
    <n v="5"/>
    <n v="2613"/>
    <m/>
    <m/>
    <m/>
  </r>
  <r>
    <x v="93"/>
    <s v="ITA"/>
    <n v="9"/>
    <s v="Toscana"/>
    <n v="4376923077"/>
    <n v="1125588885"/>
    <n v="-13"/>
    <n v="-3"/>
    <n v="-16"/>
    <n v="-46"/>
    <n v="-62"/>
    <n v="-62"/>
    <n v="-62"/>
    <n v="68"/>
    <n v="6"/>
    <n v="12"/>
    <n v="3871"/>
    <m/>
    <m/>
    <m/>
  </r>
  <r>
    <x v="93"/>
    <s v="ITA"/>
    <n v="10"/>
    <s v="Umbria"/>
    <n v="4310675841"/>
    <n v="1238824698"/>
    <n v="1"/>
    <n v="0"/>
    <n v="1"/>
    <n v="-11"/>
    <n v="-10"/>
    <n v="-10"/>
    <n v="-10"/>
    <n v="10"/>
    <n v="0"/>
    <n v="0"/>
    <n v="1206"/>
    <m/>
    <m/>
    <m/>
  </r>
  <r>
    <x v="93"/>
    <s v="ITA"/>
    <n v="2"/>
    <s v="Valle d'Aosta"/>
    <n v="4573750286"/>
    <n v="7320149366"/>
    <n v="0"/>
    <n v="0"/>
    <n v="0"/>
    <n v="-4"/>
    <n v="-4"/>
    <n v="-4"/>
    <n v="-4"/>
    <n v="4"/>
    <n v="0"/>
    <n v="0"/>
    <n v="197"/>
    <m/>
    <m/>
    <m/>
  </r>
  <r>
    <x v="93"/>
    <s v="ITA"/>
    <n v="5"/>
    <s v="Veneto"/>
    <n v="4543490485"/>
    <n v="1233845213"/>
    <n v="-9"/>
    <n v="-2"/>
    <n v="-11"/>
    <n v="-133"/>
    <n v="-144"/>
    <n v="-144"/>
    <n v="-144"/>
    <n v="143"/>
    <n v="9"/>
    <n v="8"/>
    <n v="14439"/>
    <m/>
    <m/>
    <m/>
  </r>
  <r>
    <x v="94"/>
    <s v="ITA"/>
    <n v="13"/>
    <s v="Abruzzo"/>
    <n v="4235122196"/>
    <n v="1339843823"/>
    <n v="-10"/>
    <n v="0"/>
    <n v="-10"/>
    <n v="-32"/>
    <n v="-42"/>
    <n v="-42"/>
    <n v="-42"/>
    <n v="42"/>
    <n v="2"/>
    <n v="2"/>
    <n v="1315"/>
    <m/>
    <m/>
    <m/>
  </r>
  <r>
    <x v="94"/>
    <s v="ITA"/>
    <n v="17"/>
    <s v="Basilicata"/>
    <n v="4063947052"/>
    <n v="1580514834"/>
    <n v="-1"/>
    <n v="0"/>
    <n v="-1"/>
    <n v="-1"/>
    <n v="-2"/>
    <n v="-2"/>
    <n v="-2"/>
    <n v="2"/>
    <n v="0"/>
    <n v="0"/>
    <n v="608"/>
    <m/>
    <m/>
    <m/>
  </r>
  <r>
    <x v="94"/>
    <s v="ITA"/>
    <n v="18"/>
    <s v="Calabria"/>
    <n v="3890597598"/>
    <n v="1659440194"/>
    <n v="-4"/>
    <n v="0"/>
    <n v="-4"/>
    <n v="-16"/>
    <n v="-20"/>
    <n v="-20"/>
    <n v="-20"/>
    <n v="20"/>
    <n v="0"/>
    <n v="0"/>
    <n v="1325"/>
    <m/>
    <m/>
    <m/>
  </r>
  <r>
    <x v="94"/>
    <s v="ITA"/>
    <n v="15"/>
    <s v="Campania"/>
    <n v="4083956555"/>
    <n v="1425084984"/>
    <n v="-15"/>
    <n v="0"/>
    <n v="-15"/>
    <n v="-119"/>
    <n v="-134"/>
    <n v="-134"/>
    <n v="-134"/>
    <n v="134"/>
    <n v="4"/>
    <n v="4"/>
    <n v="3344"/>
    <m/>
    <m/>
    <m/>
  </r>
  <r>
    <x v="94"/>
    <s v="ITA"/>
    <n v="8"/>
    <s v="Emilia-Romagna"/>
    <n v="4449436681"/>
    <n v="113417208"/>
    <n v="-10"/>
    <n v="-1"/>
    <n v="-11"/>
    <n v="-237"/>
    <n v="-248"/>
    <n v="-248"/>
    <n v="-248"/>
    <n v="311"/>
    <n v="11"/>
    <n v="74"/>
    <n v="9128"/>
    <m/>
    <m/>
    <m/>
  </r>
  <r>
    <x v="94"/>
    <s v="ITA"/>
    <n v="6"/>
    <s v="Friuli Venezia Giulia"/>
    <n v="456494354"/>
    <n v="1376813649"/>
    <n v="0"/>
    <n v="0"/>
    <n v="0"/>
    <n v="-20"/>
    <n v="-20"/>
    <n v="-20"/>
    <n v="-20"/>
    <n v="25"/>
    <n v="2"/>
    <n v="7"/>
    <n v="2952"/>
    <m/>
    <m/>
    <m/>
  </r>
  <r>
    <x v="94"/>
    <s v="ITA"/>
    <n v="12"/>
    <s v="Lazio"/>
    <n v="4189277044"/>
    <n v="1248366722"/>
    <n v="-27"/>
    <n v="-1"/>
    <n v="-28"/>
    <n v="-55"/>
    <n v="-83"/>
    <n v="-83"/>
    <n v="-83"/>
    <n v="97"/>
    <n v="7"/>
    <n v="21"/>
    <n v="3706"/>
    <m/>
    <m/>
    <m/>
  </r>
  <r>
    <x v="94"/>
    <s v="ITA"/>
    <n v="7"/>
    <s v="Liguria"/>
    <n v="4441149315"/>
    <n v="89326992"/>
    <n v="-7"/>
    <n v="-1"/>
    <n v="-8"/>
    <n v="-116"/>
    <n v="-124"/>
    <n v="-124"/>
    <n v="-124"/>
    <n v="133"/>
    <n v="7"/>
    <n v="16"/>
    <n v="1790"/>
    <m/>
    <m/>
    <m/>
  </r>
  <r>
    <x v="94"/>
    <s v="ITA"/>
    <n v="3"/>
    <s v="Lombardia"/>
    <n v="4546679409"/>
    <n v="9190347404"/>
    <n v="-156"/>
    <n v="-2"/>
    <n v="-158"/>
    <n v="-966"/>
    <n v="-1124"/>
    <n v="-1124"/>
    <n v="-1124"/>
    <n v="1486"/>
    <n v="20"/>
    <n v="382"/>
    <n v="15507"/>
    <m/>
    <m/>
    <m/>
  </r>
  <r>
    <x v="94"/>
    <s v="ITA"/>
    <n v="11"/>
    <s v="Marche"/>
    <n v="4361675973"/>
    <n v="135188753"/>
    <n v="-11"/>
    <n v="0"/>
    <n v="-11"/>
    <n v="-93"/>
    <n v="-104"/>
    <n v="-104"/>
    <n v="-104"/>
    <n v="104"/>
    <n v="1"/>
    <n v="1"/>
    <n v="1575"/>
    <m/>
    <m/>
    <m/>
  </r>
  <r>
    <x v="94"/>
    <s v="ITA"/>
    <n v="14"/>
    <s v="Molise"/>
    <n v="4155774754"/>
    <n v="1465916051"/>
    <n v="0"/>
    <n v="0"/>
    <n v="0"/>
    <n v="-3"/>
    <n v="-3"/>
    <n v="-3"/>
    <n v="-3"/>
    <n v="4"/>
    <n v="0"/>
    <n v="1"/>
    <n v="218"/>
    <m/>
    <m/>
    <m/>
  </r>
  <r>
    <x v="94"/>
    <s v="ITA"/>
    <n v="21"/>
    <s v="P.A. Bolzano"/>
    <n v="4649933453"/>
    <n v="1135662422"/>
    <n v="-11"/>
    <n v="0"/>
    <n v="-11"/>
    <n v="-3"/>
    <n v="-14"/>
    <n v="-14"/>
    <n v="-14"/>
    <n v="16"/>
    <n v="0"/>
    <n v="2"/>
    <n v="1042"/>
    <m/>
    <m/>
    <m/>
  </r>
  <r>
    <x v="94"/>
    <s v="ITA"/>
    <n v="22"/>
    <s v="P.A. Trento"/>
    <n v="4606893511"/>
    <n v="1112123097"/>
    <n v="-2"/>
    <n v="1"/>
    <n v="-1"/>
    <n v="-18"/>
    <n v="-19"/>
    <n v="-19"/>
    <n v="-19"/>
    <n v="22"/>
    <n v="0"/>
    <n v="3"/>
    <n v="749"/>
    <m/>
    <m/>
    <m/>
  </r>
  <r>
    <x v="94"/>
    <s v="ITA"/>
    <n v="1"/>
    <s v="Piemonte"/>
    <n v="450732745"/>
    <n v="7680687483"/>
    <n v="-60"/>
    <n v="-4"/>
    <n v="-64"/>
    <n v="-328"/>
    <n v="-392"/>
    <n v="-392"/>
    <n v="-392"/>
    <n v="440"/>
    <n v="10"/>
    <n v="58"/>
    <n v="5787"/>
    <m/>
    <m/>
    <m/>
  </r>
  <r>
    <x v="94"/>
    <s v="ITA"/>
    <n v="16"/>
    <s v="Puglia"/>
    <n v="4112559576"/>
    <n v="1686736689"/>
    <n v="-6"/>
    <n v="-1"/>
    <n v="-7"/>
    <n v="-111"/>
    <n v="-118"/>
    <n v="-118"/>
    <n v="-118"/>
    <n v="119"/>
    <n v="1"/>
    <n v="2"/>
    <n v="2447"/>
    <m/>
    <m/>
    <m/>
  </r>
  <r>
    <x v="94"/>
    <s v="ITA"/>
    <n v="20"/>
    <s v="Sardegna"/>
    <n v="3921531192"/>
    <n v="9110616306"/>
    <n v="-3"/>
    <n v="0"/>
    <n v="-3"/>
    <n v="-12"/>
    <n v="-15"/>
    <n v="-15"/>
    <n v="-15"/>
    <n v="15"/>
    <n v="0"/>
    <n v="0"/>
    <n v="1293"/>
    <m/>
    <m/>
    <m/>
  </r>
  <r>
    <x v="94"/>
    <s v="ITA"/>
    <n v="19"/>
    <s v="Sicilia"/>
    <n v="3811569725"/>
    <n v="133623567"/>
    <n v="-1"/>
    <n v="-2"/>
    <n v="-3"/>
    <n v="-170"/>
    <n v="-173"/>
    <n v="-173"/>
    <n v="-173"/>
    <n v="176"/>
    <n v="0"/>
    <n v="3"/>
    <n v="2221"/>
    <m/>
    <m/>
    <m/>
  </r>
  <r>
    <x v="94"/>
    <s v="ITA"/>
    <n v="9"/>
    <s v="Toscana"/>
    <n v="4376923077"/>
    <n v="1125588885"/>
    <n v="-6"/>
    <n v="-4"/>
    <n v="-10"/>
    <n v="-70"/>
    <n v="-80"/>
    <n v="-80"/>
    <n v="-80"/>
    <n v="82"/>
    <n v="2"/>
    <n v="4"/>
    <n v="4020"/>
    <m/>
    <m/>
    <m/>
  </r>
  <r>
    <x v="94"/>
    <s v="ITA"/>
    <n v="10"/>
    <s v="Umbria"/>
    <n v="4310675841"/>
    <n v="1238824698"/>
    <n v="1"/>
    <n v="0"/>
    <n v="1"/>
    <n v="0"/>
    <n v="1"/>
    <n v="1"/>
    <n v="1"/>
    <n v="-1"/>
    <n v="0"/>
    <n v="0"/>
    <n v="1239"/>
    <m/>
    <m/>
    <m/>
  </r>
  <r>
    <x v="94"/>
    <s v="ITA"/>
    <n v="2"/>
    <s v="Valle d'Aosta"/>
    <n v="4573750286"/>
    <n v="7320149366"/>
    <n v="-1"/>
    <n v="-1"/>
    <n v="-2"/>
    <n v="-2"/>
    <n v="-4"/>
    <n v="-4"/>
    <n v="-4"/>
    <n v="5"/>
    <n v="0"/>
    <n v="1"/>
    <n v="194"/>
    <m/>
    <m/>
    <m/>
  </r>
  <r>
    <x v="94"/>
    <s v="ITA"/>
    <n v="5"/>
    <s v="Veneto"/>
    <n v="4543490485"/>
    <n v="1233845213"/>
    <n v="-20"/>
    <n v="0"/>
    <n v="-20"/>
    <n v="-242"/>
    <n v="-262"/>
    <n v="-262"/>
    <n v="-262"/>
    <n v="271"/>
    <n v="3"/>
    <n v="12"/>
    <n v="15433"/>
    <m/>
    <m/>
    <m/>
  </r>
  <r>
    <x v="95"/>
    <s v="ITA"/>
    <n v="13"/>
    <s v="Abruzzo"/>
    <n v="4235122196"/>
    <n v="1339843823"/>
    <n v="-6"/>
    <n v="0"/>
    <n v="-6"/>
    <n v="-48"/>
    <n v="-54"/>
    <n v="-54"/>
    <n v="-54"/>
    <n v="52"/>
    <n v="2"/>
    <n v="0"/>
    <n v="1513"/>
    <m/>
    <m/>
    <m/>
  </r>
  <r>
    <x v="95"/>
    <s v="ITA"/>
    <n v="17"/>
    <s v="Basilicata"/>
    <n v="4063947052"/>
    <n v="1580514834"/>
    <n v="-1"/>
    <n v="0"/>
    <n v="-1"/>
    <n v="0"/>
    <n v="-1"/>
    <n v="-1"/>
    <n v="-1"/>
    <n v="1"/>
    <n v="0"/>
    <n v="0"/>
    <n v="567"/>
    <m/>
    <m/>
    <m/>
  </r>
  <r>
    <x v="95"/>
    <s v="ITA"/>
    <n v="18"/>
    <s v="Calabria"/>
    <n v="3890597598"/>
    <n v="1659440194"/>
    <n v="-6"/>
    <n v="0"/>
    <n v="-6"/>
    <n v="-5"/>
    <n v="-11"/>
    <n v="-11"/>
    <n v="-11"/>
    <n v="10"/>
    <n v="1"/>
    <n v="0"/>
    <n v="1175"/>
    <m/>
    <m/>
    <m/>
  </r>
  <r>
    <x v="95"/>
    <s v="ITA"/>
    <n v="15"/>
    <s v="Campania"/>
    <n v="4083956555"/>
    <n v="1425084984"/>
    <n v="-24"/>
    <n v="1"/>
    <n v="-23"/>
    <n v="-3"/>
    <n v="-26"/>
    <n v="-26"/>
    <n v="-26"/>
    <n v="35"/>
    <n v="1"/>
    <n v="10"/>
    <n v="4601"/>
    <m/>
    <m/>
    <m/>
  </r>
  <r>
    <x v="95"/>
    <s v="ITA"/>
    <n v="8"/>
    <s v="Emilia-Romagna"/>
    <n v="4449436681"/>
    <n v="113417208"/>
    <n v="-20"/>
    <n v="-1"/>
    <n v="-21"/>
    <n v="-165"/>
    <n v="-186"/>
    <n v="-186"/>
    <n v="-186"/>
    <n v="216"/>
    <n v="8"/>
    <n v="38"/>
    <n v="6213"/>
    <m/>
    <m/>
    <m/>
  </r>
  <r>
    <x v="95"/>
    <s v="ITA"/>
    <n v="6"/>
    <s v="Friuli Venezia Giulia"/>
    <n v="456494354"/>
    <n v="1376813649"/>
    <n v="-6"/>
    <n v="1"/>
    <n v="-5"/>
    <n v="-8"/>
    <n v="-13"/>
    <n v="-13"/>
    <n v="-13"/>
    <n v="18"/>
    <n v="0"/>
    <n v="5"/>
    <n v="4823"/>
    <m/>
    <m/>
    <m/>
  </r>
  <r>
    <x v="95"/>
    <s v="ITA"/>
    <n v="12"/>
    <s v="Lazio"/>
    <n v="4189277044"/>
    <n v="1248366722"/>
    <n v="-218"/>
    <n v="-5"/>
    <n v="-223"/>
    <n v="-19"/>
    <n v="-242"/>
    <n v="-242"/>
    <n v="-242"/>
    <n v="245"/>
    <n v="13"/>
    <n v="16"/>
    <n v="3274"/>
    <m/>
    <m/>
    <m/>
  </r>
  <r>
    <x v="95"/>
    <s v="ITA"/>
    <n v="7"/>
    <s v="Liguria"/>
    <n v="4441149315"/>
    <n v="89326992"/>
    <n v="-6"/>
    <n v="0"/>
    <n v="-6"/>
    <n v="-145"/>
    <n v="-151"/>
    <n v="-151"/>
    <n v="-151"/>
    <n v="158"/>
    <n v="7"/>
    <n v="14"/>
    <n v="1548"/>
    <m/>
    <m/>
    <m/>
  </r>
  <r>
    <x v="95"/>
    <s v="ITA"/>
    <n v="3"/>
    <s v="Lombardia"/>
    <n v="4546679409"/>
    <n v="9190347404"/>
    <n v="82"/>
    <n v="0"/>
    <n v="82"/>
    <n v="-312"/>
    <n v="-230"/>
    <n v="-230"/>
    <n v="-230"/>
    <n v="546"/>
    <n v="38"/>
    <n v="354"/>
    <n v="14078"/>
    <m/>
    <m/>
    <m/>
  </r>
  <r>
    <x v="95"/>
    <s v="ITA"/>
    <n v="11"/>
    <s v="Marche"/>
    <n v="4361675973"/>
    <n v="135188753"/>
    <n v="-10"/>
    <n v="-4"/>
    <n v="-14"/>
    <n v="20"/>
    <n v="6"/>
    <n v="6"/>
    <n v="6"/>
    <n v="9"/>
    <n v="-11"/>
    <n v="4"/>
    <n v="1279"/>
    <m/>
    <m/>
    <m/>
  </r>
  <r>
    <x v="95"/>
    <s v="ITA"/>
    <n v="14"/>
    <s v="Molise"/>
    <n v="4155774754"/>
    <n v="1465916051"/>
    <n v="0"/>
    <n v="0"/>
    <n v="0"/>
    <n v="-1"/>
    <n v="-1"/>
    <n v="-1"/>
    <n v="-1"/>
    <n v="2"/>
    <n v="0"/>
    <n v="1"/>
    <n v="262"/>
    <m/>
    <m/>
    <m/>
  </r>
  <r>
    <x v="95"/>
    <s v="ITA"/>
    <n v="21"/>
    <s v="P.A. Bolzano"/>
    <n v="4649933453"/>
    <n v="1135662422"/>
    <n v="1"/>
    <n v="0"/>
    <n v="1"/>
    <n v="-4"/>
    <n v="-3"/>
    <n v="-3"/>
    <n v="-3"/>
    <n v="3"/>
    <n v="0"/>
    <n v="0"/>
    <n v="816"/>
    <m/>
    <m/>
    <m/>
  </r>
  <r>
    <x v="95"/>
    <s v="ITA"/>
    <n v="22"/>
    <s v="P.A. Trento"/>
    <n v="4606893511"/>
    <n v="1112123097"/>
    <n v="-1"/>
    <n v="0"/>
    <n v="-1"/>
    <n v="-47"/>
    <n v="-48"/>
    <n v="-48"/>
    <n v="-48"/>
    <n v="51"/>
    <n v="0"/>
    <n v="3"/>
    <n v="1787"/>
    <m/>
    <m/>
    <m/>
  </r>
  <r>
    <x v="95"/>
    <s v="ITA"/>
    <n v="1"/>
    <s v="Piemonte"/>
    <n v="450732745"/>
    <n v="7680687483"/>
    <n v="-29"/>
    <n v="-3"/>
    <n v="-32"/>
    <n v="-382"/>
    <n v="-414"/>
    <n v="-414"/>
    <n v="-414"/>
    <n v="457"/>
    <n v="13"/>
    <n v="56"/>
    <n v="5139"/>
    <m/>
    <m/>
    <m/>
  </r>
  <r>
    <x v="95"/>
    <s v="ITA"/>
    <n v="16"/>
    <s v="Puglia"/>
    <n v="4112559576"/>
    <n v="1686736689"/>
    <n v="-6"/>
    <n v="-4"/>
    <n v="-10"/>
    <n v="-102"/>
    <n v="-112"/>
    <n v="-112"/>
    <n v="-112"/>
    <n v="109"/>
    <n v="4"/>
    <n v="1"/>
    <n v="2642"/>
    <m/>
    <m/>
    <m/>
  </r>
  <r>
    <x v="95"/>
    <s v="ITA"/>
    <n v="20"/>
    <s v="Sardegna"/>
    <n v="3921531192"/>
    <n v="9110616306"/>
    <n v="-1"/>
    <n v="0"/>
    <n v="-1"/>
    <n v="-9"/>
    <n v="-10"/>
    <n v="-10"/>
    <n v="-10"/>
    <n v="11"/>
    <n v="0"/>
    <n v="1"/>
    <n v="1244"/>
    <m/>
    <m/>
    <m/>
  </r>
  <r>
    <x v="95"/>
    <s v="ITA"/>
    <n v="19"/>
    <s v="Sicilia"/>
    <n v="3811569725"/>
    <n v="133623567"/>
    <n v="-5"/>
    <n v="-1"/>
    <n v="-6"/>
    <n v="-2"/>
    <n v="-8"/>
    <n v="-8"/>
    <n v="-8"/>
    <n v="10"/>
    <n v="0"/>
    <n v="2"/>
    <n v="3463"/>
    <m/>
    <m/>
    <m/>
  </r>
  <r>
    <x v="95"/>
    <s v="ITA"/>
    <n v="9"/>
    <s v="Toscana"/>
    <n v="4376923077"/>
    <n v="1125588885"/>
    <n v="-15"/>
    <n v="4"/>
    <n v="-11"/>
    <n v="-114"/>
    <n v="-125"/>
    <n v="-125"/>
    <n v="-125"/>
    <n v="125"/>
    <n v="2"/>
    <n v="2"/>
    <n v="3365"/>
    <m/>
    <m/>
    <m/>
  </r>
  <r>
    <x v="95"/>
    <s v="ITA"/>
    <n v="10"/>
    <s v="Umbria"/>
    <n v="4310675841"/>
    <n v="1238824698"/>
    <n v="1"/>
    <n v="0"/>
    <n v="1"/>
    <n v="-3"/>
    <n v="-2"/>
    <n v="-2"/>
    <n v="-2"/>
    <n v="1"/>
    <n v="1"/>
    <n v="0"/>
    <n v="1315"/>
    <m/>
    <m/>
    <m/>
  </r>
  <r>
    <x v="95"/>
    <s v="ITA"/>
    <n v="2"/>
    <s v="Valle d'Aosta"/>
    <n v="4573750286"/>
    <n v="7320149366"/>
    <n v="-4"/>
    <n v="0"/>
    <n v="-4"/>
    <n v="0"/>
    <n v="-4"/>
    <n v="-4"/>
    <n v="-4"/>
    <n v="4"/>
    <n v="0"/>
    <n v="0"/>
    <n v="106"/>
    <m/>
    <m/>
    <m/>
  </r>
  <r>
    <x v="95"/>
    <s v="ITA"/>
    <n v="5"/>
    <s v="Veneto"/>
    <n v="4543490485"/>
    <n v="1233845213"/>
    <n v="-11"/>
    <n v="-2"/>
    <n v="-13"/>
    <n v="-163"/>
    <n v="-176"/>
    <n v="-176"/>
    <n v="-176"/>
    <n v="177"/>
    <n v="8"/>
    <n v="9"/>
    <n v="12925"/>
    <m/>
    <m/>
    <m/>
  </r>
  <r>
    <x v="9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96"/>
    <s v="ITA"/>
    <n v="17"/>
    <s v="Basilicata"/>
    <n v="4063947052"/>
    <n v="1580514834"/>
    <n v="0"/>
    <n v="0"/>
    <n v="0"/>
    <n v="-2"/>
    <n v="-2"/>
    <n v="-2"/>
    <n v="-2"/>
    <n v="2"/>
    <n v="0"/>
    <n v="0"/>
    <n v="512"/>
    <m/>
    <m/>
    <m/>
  </r>
  <r>
    <x v="96"/>
    <s v="ITA"/>
    <n v="18"/>
    <s v="Calabria"/>
    <n v="3890597598"/>
    <n v="1659440194"/>
    <n v="-2"/>
    <n v="0"/>
    <n v="-2"/>
    <n v="-6"/>
    <n v="-8"/>
    <n v="-8"/>
    <n v="-8"/>
    <n v="8"/>
    <n v="0"/>
    <n v="0"/>
    <n v="1203"/>
    <m/>
    <m/>
    <m/>
  </r>
  <r>
    <x v="96"/>
    <s v="ITA"/>
    <n v="15"/>
    <s v="Campania"/>
    <n v="4083956555"/>
    <n v="1425084984"/>
    <n v="0"/>
    <n v="0"/>
    <n v="0"/>
    <n v="-5"/>
    <n v="-5"/>
    <n v="-5"/>
    <n v="-5"/>
    <n v="15"/>
    <n v="0"/>
    <n v="10"/>
    <n v="4364"/>
    <m/>
    <m/>
    <m/>
  </r>
  <r>
    <x v="96"/>
    <s v="ITA"/>
    <n v="8"/>
    <s v="Emilia-Romagna"/>
    <n v="4449436681"/>
    <n v="113417208"/>
    <n v="-31"/>
    <n v="-11"/>
    <n v="-42"/>
    <n v="-243"/>
    <n v="-285"/>
    <n v="-285"/>
    <n v="-285"/>
    <n v="300"/>
    <n v="5"/>
    <n v="20"/>
    <n v="4464"/>
    <m/>
    <m/>
    <m/>
  </r>
  <r>
    <x v="96"/>
    <s v="ITA"/>
    <n v="6"/>
    <s v="Friuli Venezia Giulia"/>
    <n v="456494354"/>
    <n v="1376813649"/>
    <n v="0"/>
    <n v="-1"/>
    <n v="-1"/>
    <n v="-17"/>
    <n v="-18"/>
    <n v="-18"/>
    <n v="-18"/>
    <n v="22"/>
    <n v="0"/>
    <n v="4"/>
    <n v="1138"/>
    <m/>
    <m/>
    <m/>
  </r>
  <r>
    <x v="96"/>
    <s v="ITA"/>
    <n v="12"/>
    <s v="Lazio"/>
    <n v="4189277044"/>
    <n v="1248366722"/>
    <n v="-48"/>
    <n v="-1"/>
    <n v="-49"/>
    <n v="-59"/>
    <n v="-108"/>
    <n v="-108"/>
    <n v="-108"/>
    <n v="107"/>
    <n v="7"/>
    <n v="6"/>
    <n v="4121"/>
    <m/>
    <m/>
    <m/>
  </r>
  <r>
    <x v="96"/>
    <s v="ITA"/>
    <n v="7"/>
    <s v="Liguria"/>
    <n v="4441149315"/>
    <n v="89326992"/>
    <n v="-6"/>
    <n v="-4"/>
    <n v="-10"/>
    <n v="-203"/>
    <n v="-213"/>
    <n v="-213"/>
    <n v="-213"/>
    <n v="238"/>
    <n v="7"/>
    <n v="32"/>
    <n v="2719"/>
    <m/>
    <m/>
    <m/>
  </r>
  <r>
    <x v="96"/>
    <s v="ITA"/>
    <n v="3"/>
    <s v="Lombardia"/>
    <n v="4546679409"/>
    <n v="9190347404"/>
    <n v="-245"/>
    <n v="-1"/>
    <n v="-246"/>
    <n v="-628"/>
    <n v="-874"/>
    <n v="-874"/>
    <n v="-874"/>
    <n v="1028"/>
    <n v="67"/>
    <n v="221"/>
    <n v="14301"/>
    <m/>
    <m/>
    <m/>
  </r>
  <r>
    <x v="96"/>
    <s v="ITA"/>
    <n v="11"/>
    <s v="Marche"/>
    <n v="4361675973"/>
    <n v="135188753"/>
    <n v="-3"/>
    <n v="0"/>
    <n v="-3"/>
    <n v="-2"/>
    <n v="-5"/>
    <n v="-5"/>
    <n v="-5"/>
    <n v="8"/>
    <n v="1"/>
    <n v="4"/>
    <n v="1095"/>
    <m/>
    <m/>
    <m/>
  </r>
  <r>
    <x v="96"/>
    <s v="ITA"/>
    <n v="14"/>
    <s v="Molise"/>
    <n v="4155774754"/>
    <n v="1465916051"/>
    <n v="0"/>
    <n v="0"/>
    <n v="0"/>
    <n v="-6"/>
    <n v="-6"/>
    <n v="-6"/>
    <n v="-6"/>
    <n v="6"/>
    <n v="0"/>
    <n v="0"/>
    <n v="262"/>
    <m/>
    <m/>
    <m/>
  </r>
  <r>
    <x v="96"/>
    <s v="ITA"/>
    <n v="21"/>
    <s v="P.A. Bolzano"/>
    <n v="4649933453"/>
    <n v="1135662422"/>
    <n v="-4"/>
    <n v="-1"/>
    <n v="-5"/>
    <n v="-12"/>
    <n v="-17"/>
    <n v="-17"/>
    <n v="-17"/>
    <n v="18"/>
    <n v="0"/>
    <n v="1"/>
    <n v="1300"/>
    <m/>
    <m/>
    <m/>
  </r>
  <r>
    <x v="96"/>
    <s v="ITA"/>
    <n v="22"/>
    <s v="P.A. Trento"/>
    <n v="4606893511"/>
    <n v="1112123097"/>
    <n v="-3"/>
    <n v="0"/>
    <n v="-3"/>
    <n v="-41"/>
    <n v="-44"/>
    <n v="-44"/>
    <n v="-44"/>
    <n v="45"/>
    <n v="0"/>
    <n v="1"/>
    <n v="1760"/>
    <m/>
    <m/>
    <m/>
  </r>
  <r>
    <x v="96"/>
    <s v="ITA"/>
    <n v="1"/>
    <s v="Piemonte"/>
    <n v="450732745"/>
    <n v="7680687483"/>
    <n v="-41"/>
    <n v="-1"/>
    <n v="-42"/>
    <n v="-326"/>
    <n v="-368"/>
    <n v="-368"/>
    <n v="-368"/>
    <n v="443"/>
    <n v="7"/>
    <n v="82"/>
    <n v="6331"/>
    <m/>
    <m/>
    <m/>
  </r>
  <r>
    <x v="96"/>
    <s v="ITA"/>
    <n v="16"/>
    <s v="Puglia"/>
    <n v="4112559576"/>
    <n v="1686736689"/>
    <n v="-8"/>
    <n v="0"/>
    <n v="-8"/>
    <n v="-53"/>
    <n v="-61"/>
    <n v="-61"/>
    <n v="-61"/>
    <n v="69"/>
    <n v="0"/>
    <n v="8"/>
    <n v="2177"/>
    <m/>
    <m/>
    <m/>
  </r>
  <r>
    <x v="96"/>
    <s v="ITA"/>
    <n v="20"/>
    <s v="Sardegna"/>
    <n v="3921531192"/>
    <n v="9110616306"/>
    <n v="-3"/>
    <n v="0"/>
    <n v="-3"/>
    <n v="-1"/>
    <n v="-4"/>
    <n v="-4"/>
    <n v="-4"/>
    <n v="4"/>
    <n v="0"/>
    <n v="0"/>
    <n v="749"/>
    <m/>
    <m/>
    <m/>
  </r>
  <r>
    <x v="96"/>
    <s v="ITA"/>
    <n v="19"/>
    <s v="Sicilia"/>
    <n v="3811569725"/>
    <n v="133623567"/>
    <n v="0"/>
    <n v="0"/>
    <n v="0"/>
    <n v="-138"/>
    <n v="-138"/>
    <n v="-138"/>
    <n v="-138"/>
    <n v="139"/>
    <n v="1"/>
    <n v="2"/>
    <n v="2892"/>
    <m/>
    <m/>
    <m/>
  </r>
  <r>
    <x v="96"/>
    <s v="ITA"/>
    <n v="9"/>
    <s v="Toscana"/>
    <n v="4376923077"/>
    <n v="1125588885"/>
    <n v="-5"/>
    <n v="-4"/>
    <n v="-9"/>
    <n v="-80"/>
    <n v="-89"/>
    <n v="-89"/>
    <n v="-89"/>
    <n v="95"/>
    <n v="6"/>
    <n v="12"/>
    <n v="3389"/>
    <m/>
    <m/>
    <m/>
  </r>
  <r>
    <x v="96"/>
    <s v="ITA"/>
    <n v="10"/>
    <s v="Umbria"/>
    <n v="4310675841"/>
    <n v="1238824698"/>
    <n v="1"/>
    <n v="-1"/>
    <n v="0"/>
    <n v="0"/>
    <n v="0"/>
    <n v="0"/>
    <n v="0"/>
    <n v="0"/>
    <n v="0"/>
    <n v="0"/>
    <n v="1250"/>
    <m/>
    <m/>
    <m/>
  </r>
  <r>
    <x v="96"/>
    <s v="ITA"/>
    <n v="2"/>
    <s v="Valle d'Aosta"/>
    <n v="4573750286"/>
    <n v="7320149366"/>
    <n v="1"/>
    <n v="0"/>
    <n v="1"/>
    <n v="-3"/>
    <n v="-2"/>
    <n v="-2"/>
    <n v="-2"/>
    <n v="3"/>
    <n v="0"/>
    <n v="1"/>
    <n v="213"/>
    <m/>
    <m/>
    <m/>
  </r>
  <r>
    <x v="96"/>
    <s v="ITA"/>
    <n v="5"/>
    <s v="Veneto"/>
    <n v="4543490485"/>
    <n v="1233845213"/>
    <n v="-17"/>
    <n v="0"/>
    <n v="-17"/>
    <n v="-220"/>
    <n v="-237"/>
    <n v="-237"/>
    <n v="-237"/>
    <n v="239"/>
    <n v="10"/>
    <n v="12"/>
    <n v="15102"/>
    <m/>
    <m/>
    <m/>
  </r>
  <r>
    <x v="97"/>
    <s v="ITA"/>
    <n v="13"/>
    <s v="Abruzzo"/>
    <n v="4235122196"/>
    <n v="1339843823"/>
    <n v="-18"/>
    <n v="1"/>
    <n v="-17"/>
    <n v="0"/>
    <n v="-17"/>
    <n v="-17"/>
    <n v="-17"/>
    <n v="1"/>
    <n v="1"/>
    <n v="-15"/>
    <n v="2351"/>
    <m/>
    <m/>
    <m/>
  </r>
  <r>
    <x v="97"/>
    <s v="ITA"/>
    <n v="17"/>
    <s v="Basilicata"/>
    <n v="4063947052"/>
    <n v="1580514834"/>
    <n v="-1"/>
    <n v="0"/>
    <n v="-1"/>
    <n v="-1"/>
    <n v="-2"/>
    <n v="-2"/>
    <n v="-2"/>
    <n v="2"/>
    <n v="0"/>
    <n v="0"/>
    <n v="459"/>
    <m/>
    <m/>
    <m/>
  </r>
  <r>
    <x v="97"/>
    <s v="ITA"/>
    <n v="18"/>
    <s v="Calabria"/>
    <n v="3890597598"/>
    <n v="1659440194"/>
    <n v="-1"/>
    <n v="0"/>
    <n v="-1"/>
    <n v="-6"/>
    <n v="-7"/>
    <n v="-7"/>
    <n v="-7"/>
    <n v="7"/>
    <n v="0"/>
    <n v="0"/>
    <n v="940"/>
    <m/>
    <m/>
    <m/>
  </r>
  <r>
    <x v="97"/>
    <s v="ITA"/>
    <n v="15"/>
    <s v="Campania"/>
    <n v="4083956555"/>
    <n v="1425084984"/>
    <n v="-9"/>
    <n v="-2"/>
    <n v="-11"/>
    <n v="10"/>
    <n v="-1"/>
    <n v="-1"/>
    <n v="-1"/>
    <n v="5"/>
    <n v="1"/>
    <n v="5"/>
    <n v="3510"/>
    <m/>
    <m/>
    <m/>
  </r>
  <r>
    <x v="97"/>
    <s v="ITA"/>
    <n v="8"/>
    <s v="Emilia-Romagna"/>
    <n v="4449436681"/>
    <n v="113417208"/>
    <n v="-5"/>
    <n v="-8"/>
    <n v="-13"/>
    <n v="-103"/>
    <n v="-116"/>
    <n v="-116"/>
    <n v="-116"/>
    <n v="140"/>
    <n v="7"/>
    <n v="31"/>
    <n v="4109"/>
    <m/>
    <m/>
    <m/>
  </r>
  <r>
    <x v="97"/>
    <s v="ITA"/>
    <n v="6"/>
    <s v="Friuli Venezia Giulia"/>
    <n v="456494354"/>
    <n v="1376813649"/>
    <n v="-4"/>
    <n v="0"/>
    <n v="-4"/>
    <n v="-23"/>
    <n v="-27"/>
    <n v="-27"/>
    <n v="-27"/>
    <n v="29"/>
    <n v="0"/>
    <n v="2"/>
    <n v="2402"/>
    <m/>
    <m/>
    <m/>
  </r>
  <r>
    <x v="97"/>
    <s v="ITA"/>
    <n v="12"/>
    <s v="Lazio"/>
    <n v="4189277044"/>
    <n v="1248366722"/>
    <n v="-39"/>
    <n v="-1"/>
    <n v="-40"/>
    <n v="-32"/>
    <n v="-72"/>
    <n v="-72"/>
    <n v="-72"/>
    <n v="78"/>
    <n v="7"/>
    <n v="13"/>
    <n v="2086"/>
    <m/>
    <m/>
    <m/>
  </r>
  <r>
    <x v="97"/>
    <s v="ITA"/>
    <n v="7"/>
    <s v="Liguria"/>
    <n v="4441149315"/>
    <n v="89326992"/>
    <n v="9"/>
    <n v="-1"/>
    <n v="8"/>
    <n v="-120"/>
    <n v="-112"/>
    <n v="-112"/>
    <n v="-112"/>
    <n v="118"/>
    <n v="6"/>
    <n v="12"/>
    <n v="1471"/>
    <m/>
    <m/>
    <m/>
  </r>
  <r>
    <x v="97"/>
    <s v="ITA"/>
    <n v="3"/>
    <s v="Lombardia"/>
    <n v="4546679409"/>
    <n v="9190347404"/>
    <n v="-176"/>
    <n v="-2"/>
    <n v="-178"/>
    <n v="-635"/>
    <n v="-813"/>
    <n v="-813"/>
    <n v="-813"/>
    <n v="990"/>
    <n v="33"/>
    <n v="210"/>
    <n v="12427"/>
    <m/>
    <m/>
    <m/>
  </r>
  <r>
    <x v="97"/>
    <s v="ITA"/>
    <n v="11"/>
    <s v="Marche"/>
    <n v="4361675973"/>
    <n v="135188753"/>
    <n v="-4"/>
    <n v="0"/>
    <n v="-4"/>
    <n v="-5"/>
    <n v="-9"/>
    <n v="-9"/>
    <n v="-9"/>
    <n v="12"/>
    <n v="0"/>
    <n v="3"/>
    <n v="1150"/>
    <m/>
    <m/>
    <m/>
  </r>
  <r>
    <x v="97"/>
    <s v="ITA"/>
    <n v="14"/>
    <s v="Molise"/>
    <n v="4155774754"/>
    <n v="1465916051"/>
    <n v="-1"/>
    <n v="0"/>
    <n v="-1"/>
    <n v="-10"/>
    <n v="-11"/>
    <n v="-11"/>
    <n v="-11"/>
    <n v="11"/>
    <n v="0"/>
    <n v="0"/>
    <n v="260"/>
    <m/>
    <m/>
    <m/>
  </r>
  <r>
    <x v="97"/>
    <s v="ITA"/>
    <n v="21"/>
    <s v="P.A. Bolzano"/>
    <n v="4649933453"/>
    <n v="1135662422"/>
    <n v="0"/>
    <n v="0"/>
    <n v="0"/>
    <n v="-10"/>
    <n v="-10"/>
    <n v="-10"/>
    <n v="-10"/>
    <n v="11"/>
    <n v="0"/>
    <n v="1"/>
    <n v="842"/>
    <m/>
    <m/>
    <m/>
  </r>
  <r>
    <x v="97"/>
    <s v="ITA"/>
    <n v="22"/>
    <s v="P.A. Trento"/>
    <n v="4606893511"/>
    <n v="1112123097"/>
    <n v="0"/>
    <n v="0"/>
    <n v="0"/>
    <n v="-62"/>
    <n v="-62"/>
    <n v="-62"/>
    <n v="-62"/>
    <n v="63"/>
    <n v="0"/>
    <n v="1"/>
    <n v="1993"/>
    <m/>
    <m/>
    <m/>
  </r>
  <r>
    <x v="97"/>
    <s v="ITA"/>
    <n v="1"/>
    <s v="Piemonte"/>
    <n v="450732745"/>
    <n v="7680687483"/>
    <n v="-15"/>
    <n v="-2"/>
    <n v="-17"/>
    <n v="-112"/>
    <n v="-129"/>
    <n v="-129"/>
    <n v="-129"/>
    <n v="174"/>
    <n v="9"/>
    <n v="54"/>
    <n v="3305"/>
    <m/>
    <m/>
    <m/>
  </r>
  <r>
    <x v="97"/>
    <s v="ITA"/>
    <n v="16"/>
    <s v="Puglia"/>
    <n v="4112559576"/>
    <n v="1686736689"/>
    <n v="-7"/>
    <n v="-1"/>
    <n v="-8"/>
    <n v="-37"/>
    <n v="-45"/>
    <n v="-45"/>
    <n v="-45"/>
    <n v="45"/>
    <n v="4"/>
    <n v="4"/>
    <n v="1887"/>
    <m/>
    <m/>
    <m/>
  </r>
  <r>
    <x v="97"/>
    <s v="ITA"/>
    <n v="20"/>
    <s v="Sardegna"/>
    <n v="3921531192"/>
    <n v="9110616306"/>
    <n v="-1"/>
    <n v="0"/>
    <n v="-1"/>
    <n v="0"/>
    <n v="-1"/>
    <n v="-1"/>
    <n v="-1"/>
    <n v="1"/>
    <n v="0"/>
    <n v="0"/>
    <n v="716"/>
    <m/>
    <m/>
    <m/>
  </r>
  <r>
    <x v="97"/>
    <s v="ITA"/>
    <n v="19"/>
    <s v="Sicilia"/>
    <n v="3811569725"/>
    <n v="133623567"/>
    <n v="-2"/>
    <n v="0"/>
    <n v="-2"/>
    <n v="-11"/>
    <n v="-13"/>
    <n v="-13"/>
    <n v="-13"/>
    <n v="13"/>
    <n v="1"/>
    <n v="1"/>
    <n v="1183"/>
    <m/>
    <m/>
    <m/>
  </r>
  <r>
    <x v="97"/>
    <s v="ITA"/>
    <n v="9"/>
    <s v="Toscana"/>
    <n v="4376923077"/>
    <n v="1125588885"/>
    <n v="-9"/>
    <n v="1"/>
    <n v="-8"/>
    <n v="-47"/>
    <n v="-55"/>
    <n v="-55"/>
    <n v="-55"/>
    <n v="55"/>
    <n v="4"/>
    <n v="4"/>
    <n v="2649"/>
    <m/>
    <m/>
    <m/>
  </r>
  <r>
    <x v="97"/>
    <s v="ITA"/>
    <n v="10"/>
    <s v="Umbria"/>
    <n v="4310675841"/>
    <n v="1238824698"/>
    <n v="-1"/>
    <n v="1"/>
    <n v="0"/>
    <n v="0"/>
    <n v="0"/>
    <n v="0"/>
    <n v="0"/>
    <n v="0"/>
    <n v="0"/>
    <n v="0"/>
    <n v="530"/>
    <m/>
    <m/>
    <m/>
  </r>
  <r>
    <x v="97"/>
    <s v="ITA"/>
    <n v="2"/>
    <s v="Valle d'Aosta"/>
    <n v="4573750286"/>
    <n v="7320149366"/>
    <n v="-1"/>
    <n v="0"/>
    <n v="-1"/>
    <n v="-1"/>
    <n v="-2"/>
    <n v="-2"/>
    <n v="-2"/>
    <n v="3"/>
    <n v="0"/>
    <n v="1"/>
    <n v="231"/>
    <m/>
    <m/>
    <m/>
  </r>
  <r>
    <x v="97"/>
    <s v="ITA"/>
    <n v="5"/>
    <s v="Veneto"/>
    <n v="4543490485"/>
    <n v="1233845213"/>
    <n v="-8"/>
    <n v="-1"/>
    <n v="-9"/>
    <n v="-103"/>
    <n v="-112"/>
    <n v="-112"/>
    <n v="-112"/>
    <n v="116"/>
    <n v="2"/>
    <n v="6"/>
    <n v="9617"/>
    <m/>
    <m/>
    <m/>
  </r>
  <r>
    <x v="98"/>
    <s v="ITA"/>
    <n v="13"/>
    <s v="Abruzzo"/>
    <n v="4235122196"/>
    <n v="1339843823"/>
    <n v="9"/>
    <n v="2"/>
    <n v="11"/>
    <n v="-20"/>
    <n v="-9"/>
    <n v="-9"/>
    <n v="-9"/>
    <n v="29"/>
    <n v="3"/>
    <n v="23"/>
    <n v="1272"/>
    <m/>
    <m/>
    <m/>
  </r>
  <r>
    <x v="98"/>
    <s v="ITA"/>
    <n v="17"/>
    <s v="Basilicata"/>
    <n v="4063947052"/>
    <n v="1580514834"/>
    <n v="0"/>
    <n v="0"/>
    <n v="0"/>
    <n v="-1"/>
    <n v="-1"/>
    <n v="-1"/>
    <n v="-1"/>
    <n v="1"/>
    <n v="0"/>
    <n v="0"/>
    <n v="76"/>
    <m/>
    <m/>
    <m/>
  </r>
  <r>
    <x v="98"/>
    <s v="ITA"/>
    <n v="18"/>
    <s v="Calabria"/>
    <n v="3890597598"/>
    <n v="1659440194"/>
    <n v="-2"/>
    <n v="0"/>
    <n v="-2"/>
    <n v="-7"/>
    <n v="-9"/>
    <n v="-9"/>
    <n v="-9"/>
    <n v="9"/>
    <n v="0"/>
    <n v="0"/>
    <n v="618"/>
    <m/>
    <m/>
    <m/>
  </r>
  <r>
    <x v="98"/>
    <s v="ITA"/>
    <n v="15"/>
    <s v="Campania"/>
    <n v="4083956555"/>
    <n v="1425084984"/>
    <n v="-3"/>
    <n v="1"/>
    <n v="-2"/>
    <n v="-39"/>
    <n v="-41"/>
    <n v="-41"/>
    <n v="-41"/>
    <n v="44"/>
    <n v="1"/>
    <n v="4"/>
    <n v="2315"/>
    <m/>
    <m/>
    <m/>
  </r>
  <r>
    <x v="98"/>
    <s v="ITA"/>
    <n v="8"/>
    <s v="Emilia-Romagna"/>
    <n v="4449436681"/>
    <n v="113417208"/>
    <n v="-10"/>
    <n v="-3"/>
    <n v="-13"/>
    <n v="-82"/>
    <n v="-95"/>
    <n v="-95"/>
    <n v="-95"/>
    <n v="104"/>
    <n v="10"/>
    <n v="19"/>
    <n v="3876"/>
    <m/>
    <m/>
    <m/>
  </r>
  <r>
    <x v="98"/>
    <s v="ITA"/>
    <n v="6"/>
    <s v="Friuli Venezia Giulia"/>
    <n v="456494354"/>
    <n v="1376813649"/>
    <n v="-1"/>
    <n v="1"/>
    <n v="0"/>
    <n v="-12"/>
    <n v="-12"/>
    <n v="-12"/>
    <n v="-12"/>
    <n v="11"/>
    <n v="2"/>
    <n v="1"/>
    <n v="1053"/>
    <m/>
    <m/>
    <m/>
  </r>
  <r>
    <x v="98"/>
    <s v="ITA"/>
    <n v="12"/>
    <s v="Lazio"/>
    <n v="4189277044"/>
    <n v="1248366722"/>
    <n v="-136"/>
    <n v="-1"/>
    <n v="-137"/>
    <n v="48"/>
    <n v="-89"/>
    <n v="-89"/>
    <n v="-89"/>
    <n v="95"/>
    <n v="4"/>
    <n v="10"/>
    <n v="2089"/>
    <m/>
    <m/>
    <m/>
  </r>
  <r>
    <x v="98"/>
    <s v="ITA"/>
    <n v="7"/>
    <s v="Liguria"/>
    <n v="4441149315"/>
    <n v="89326992"/>
    <n v="-4"/>
    <n v="-1"/>
    <n v="-5"/>
    <n v="-53"/>
    <n v="-58"/>
    <n v="-58"/>
    <n v="-58"/>
    <n v="112"/>
    <n v="2"/>
    <n v="56"/>
    <n v="1424"/>
    <m/>
    <m/>
    <m/>
  </r>
  <r>
    <x v="98"/>
    <s v="ITA"/>
    <n v="3"/>
    <s v="Lombardia"/>
    <n v="4546679409"/>
    <n v="9190347404"/>
    <n v="-46"/>
    <n v="-3"/>
    <n v="-49"/>
    <n v="-86"/>
    <n v="-135"/>
    <n v="-135"/>
    <n v="-135"/>
    <n v="166"/>
    <n v="19"/>
    <n v="50"/>
    <n v="3572"/>
    <m/>
    <m/>
    <m/>
  </r>
  <r>
    <x v="98"/>
    <s v="ITA"/>
    <n v="11"/>
    <s v="Marche"/>
    <n v="4361675973"/>
    <n v="135188753"/>
    <n v="1"/>
    <n v="0"/>
    <n v="1"/>
    <n v="-12"/>
    <n v="-11"/>
    <n v="-11"/>
    <n v="-11"/>
    <n v="11"/>
    <n v="0"/>
    <n v="0"/>
    <n v="360"/>
    <m/>
    <m/>
    <m/>
  </r>
  <r>
    <x v="98"/>
    <s v="ITA"/>
    <n v="14"/>
    <s v="Molise"/>
    <n v="4155774754"/>
    <n v="1465916051"/>
    <n v="0"/>
    <n v="0"/>
    <n v="0"/>
    <n v="-10"/>
    <n v="-10"/>
    <n v="-10"/>
    <n v="-10"/>
    <n v="10"/>
    <n v="0"/>
    <n v="0"/>
    <n v="188"/>
    <m/>
    <m/>
    <m/>
  </r>
  <r>
    <x v="98"/>
    <s v="ITA"/>
    <n v="21"/>
    <s v="P.A. Bolzano"/>
    <n v="4649933453"/>
    <n v="1135662422"/>
    <n v="0"/>
    <n v="0"/>
    <n v="0"/>
    <n v="-4"/>
    <n v="-4"/>
    <n v="-4"/>
    <n v="-4"/>
    <n v="5"/>
    <n v="0"/>
    <n v="1"/>
    <n v="874"/>
    <m/>
    <m/>
    <m/>
  </r>
  <r>
    <x v="98"/>
    <s v="ITA"/>
    <n v="22"/>
    <s v="P.A. Trento"/>
    <n v="4606893511"/>
    <n v="1112123097"/>
    <n v="1"/>
    <n v="0"/>
    <n v="1"/>
    <n v="-12"/>
    <n v="-11"/>
    <n v="-11"/>
    <n v="-11"/>
    <n v="13"/>
    <n v="0"/>
    <n v="2"/>
    <n v="677"/>
    <m/>
    <m/>
    <m/>
  </r>
  <r>
    <x v="98"/>
    <s v="ITA"/>
    <n v="1"/>
    <s v="Piemonte"/>
    <n v="450732745"/>
    <n v="7680687483"/>
    <n v="-69"/>
    <n v="-4"/>
    <n v="-73"/>
    <n v="-26"/>
    <n v="-99"/>
    <n v="-99"/>
    <n v="-99"/>
    <n v="111"/>
    <n v="9"/>
    <n v="21"/>
    <n v="2343"/>
    <m/>
    <m/>
    <m/>
  </r>
  <r>
    <x v="98"/>
    <s v="ITA"/>
    <n v="16"/>
    <s v="Puglia"/>
    <n v="4112559576"/>
    <n v="1686736689"/>
    <n v="-3"/>
    <n v="0"/>
    <n v="-3"/>
    <n v="-19"/>
    <n v="-22"/>
    <n v="-22"/>
    <n v="-22"/>
    <n v="24"/>
    <n v="2"/>
    <n v="4"/>
    <n v="998"/>
    <m/>
    <m/>
    <m/>
  </r>
  <r>
    <x v="98"/>
    <s v="ITA"/>
    <n v="20"/>
    <s v="Sardegna"/>
    <n v="3921531192"/>
    <n v="9110616306"/>
    <n v="-10"/>
    <n v="-1"/>
    <n v="-11"/>
    <n v="-13"/>
    <n v="-24"/>
    <n v="-24"/>
    <n v="-24"/>
    <n v="24"/>
    <n v="1"/>
    <n v="1"/>
    <n v="391"/>
    <m/>
    <m/>
    <m/>
  </r>
  <r>
    <x v="98"/>
    <s v="ITA"/>
    <n v="19"/>
    <s v="Sicilia"/>
    <n v="3811569725"/>
    <n v="133623567"/>
    <n v="0"/>
    <n v="1"/>
    <n v="1"/>
    <n v="-20"/>
    <n v="-19"/>
    <n v="-19"/>
    <n v="-19"/>
    <n v="19"/>
    <n v="0"/>
    <n v="0"/>
    <n v="1132"/>
    <m/>
    <m/>
    <m/>
  </r>
  <r>
    <x v="98"/>
    <s v="ITA"/>
    <n v="9"/>
    <s v="Toscana"/>
    <n v="4376923077"/>
    <n v="1125588885"/>
    <n v="-12"/>
    <n v="-3"/>
    <n v="-15"/>
    <n v="-14"/>
    <n v="-29"/>
    <n v="-29"/>
    <n v="-29"/>
    <n v="25"/>
    <n v="7"/>
    <n v="3"/>
    <n v="1755"/>
    <m/>
    <m/>
    <m/>
  </r>
  <r>
    <x v="98"/>
    <s v="ITA"/>
    <n v="10"/>
    <s v="Umbria"/>
    <n v="4310675841"/>
    <n v="1238824698"/>
    <n v="0"/>
    <n v="0"/>
    <n v="0"/>
    <n v="0"/>
    <n v="0"/>
    <n v="0"/>
    <n v="0"/>
    <n v="0"/>
    <n v="0"/>
    <n v="0"/>
    <n v="188"/>
    <m/>
    <m/>
    <m/>
  </r>
  <r>
    <x v="98"/>
    <s v="ITA"/>
    <n v="2"/>
    <s v="Valle d'Aosta"/>
    <n v="4573750286"/>
    <n v="7320149366"/>
    <n v="-1"/>
    <n v="0"/>
    <n v="-1"/>
    <n v="3"/>
    <n v="2"/>
    <n v="2"/>
    <n v="2"/>
    <n v="1"/>
    <n v="0"/>
    <n v="3"/>
    <n v="27"/>
    <m/>
    <m/>
    <m/>
  </r>
  <r>
    <x v="98"/>
    <s v="ITA"/>
    <n v="5"/>
    <s v="Veneto"/>
    <n v="4543490485"/>
    <n v="1233845213"/>
    <n v="-2"/>
    <n v="0"/>
    <n v="-2"/>
    <n v="-30"/>
    <n v="-32"/>
    <n v="-32"/>
    <n v="-32"/>
    <n v="34"/>
    <n v="0"/>
    <n v="2"/>
    <n v="6166"/>
    <m/>
    <m/>
    <m/>
  </r>
  <r>
    <x v="99"/>
    <s v="ITA"/>
    <n v="13"/>
    <s v="Abruzzo"/>
    <n v="4235122196"/>
    <n v="1339843823"/>
    <n v="0"/>
    <n v="0"/>
    <n v="0"/>
    <n v="-1"/>
    <n v="-1"/>
    <n v="-1"/>
    <n v="-1"/>
    <n v="0"/>
    <n v="5"/>
    <n v="4"/>
    <n v="968"/>
    <m/>
    <m/>
    <m/>
  </r>
  <r>
    <x v="99"/>
    <s v="ITA"/>
    <n v="17"/>
    <s v="Basilicata"/>
    <n v="4063947052"/>
    <n v="1580514834"/>
    <n v="0"/>
    <n v="0"/>
    <n v="0"/>
    <n v="-4"/>
    <n v="-4"/>
    <n v="-4"/>
    <n v="-4"/>
    <n v="4"/>
    <n v="0"/>
    <n v="0"/>
    <n v="468"/>
    <m/>
    <m/>
    <m/>
  </r>
  <r>
    <x v="99"/>
    <s v="ITA"/>
    <n v="18"/>
    <s v="Calabria"/>
    <n v="3890597598"/>
    <n v="1659440194"/>
    <n v="0"/>
    <n v="0"/>
    <n v="0"/>
    <n v="-23"/>
    <n v="-23"/>
    <n v="-23"/>
    <n v="-23"/>
    <n v="23"/>
    <n v="0"/>
    <n v="0"/>
    <n v="725"/>
    <m/>
    <m/>
    <m/>
  </r>
  <r>
    <x v="99"/>
    <s v="ITA"/>
    <n v="15"/>
    <s v="Campania"/>
    <n v="4083956555"/>
    <n v="1425084984"/>
    <n v="12"/>
    <n v="1"/>
    <n v="13"/>
    <n v="-62"/>
    <n v="-49"/>
    <n v="-49"/>
    <n v="-49"/>
    <n v="50"/>
    <n v="2"/>
    <n v="3"/>
    <n v="2976"/>
    <m/>
    <m/>
    <m/>
  </r>
  <r>
    <x v="99"/>
    <s v="ITA"/>
    <n v="8"/>
    <s v="Emilia-Romagna"/>
    <n v="4449436681"/>
    <n v="113417208"/>
    <n v="-25"/>
    <n v="-4"/>
    <n v="-29"/>
    <n v="-127"/>
    <n v="-156"/>
    <n v="-156"/>
    <n v="-156"/>
    <n v="163"/>
    <n v="12"/>
    <n v="19"/>
    <n v="4271"/>
    <m/>
    <m/>
    <m/>
  </r>
  <r>
    <x v="99"/>
    <s v="ITA"/>
    <n v="6"/>
    <s v="Friuli Venezia Giulia"/>
    <n v="456494354"/>
    <n v="1376813649"/>
    <n v="0"/>
    <n v="0"/>
    <n v="0"/>
    <n v="-22"/>
    <n v="-22"/>
    <n v="-22"/>
    <n v="-22"/>
    <n v="23"/>
    <n v="1"/>
    <n v="2"/>
    <n v="1093"/>
    <m/>
    <m/>
    <m/>
  </r>
  <r>
    <x v="99"/>
    <s v="ITA"/>
    <n v="12"/>
    <s v="Lazio"/>
    <n v="4189277044"/>
    <n v="1248366722"/>
    <n v="-14"/>
    <n v="0"/>
    <n v="-14"/>
    <n v="-33"/>
    <n v="-47"/>
    <n v="-47"/>
    <n v="-47"/>
    <n v="50"/>
    <n v="2"/>
    <n v="5"/>
    <n v="2539"/>
    <m/>
    <m/>
    <m/>
  </r>
  <r>
    <x v="99"/>
    <s v="ITA"/>
    <n v="7"/>
    <s v="Liguria"/>
    <n v="4441149315"/>
    <n v="89326992"/>
    <n v="-16"/>
    <n v="0"/>
    <n v="-16"/>
    <n v="-49"/>
    <n v="-65"/>
    <n v="-65"/>
    <n v="-65"/>
    <n v="79"/>
    <n v="1"/>
    <n v="15"/>
    <n v="1273"/>
    <m/>
    <m/>
    <m/>
  </r>
  <r>
    <x v="99"/>
    <s v="ITA"/>
    <n v="3"/>
    <s v="Lombardia"/>
    <n v="4546679409"/>
    <n v="9190347404"/>
    <n v="-64"/>
    <n v="-1"/>
    <n v="-65"/>
    <n v="-541"/>
    <n v="-606"/>
    <n v="-606"/>
    <n v="-606"/>
    <n v="781"/>
    <n v="12"/>
    <n v="187"/>
    <n v="8676"/>
    <m/>
    <m/>
    <m/>
  </r>
  <r>
    <x v="99"/>
    <s v="ITA"/>
    <n v="11"/>
    <s v="Marche"/>
    <n v="4361675973"/>
    <n v="135188753"/>
    <n v="-3"/>
    <n v="0"/>
    <n v="-3"/>
    <n v="2"/>
    <n v="-1"/>
    <n v="-1"/>
    <n v="-1"/>
    <n v="5"/>
    <n v="0"/>
    <n v="4"/>
    <n v="974"/>
    <m/>
    <m/>
    <m/>
  </r>
  <r>
    <x v="99"/>
    <s v="ITA"/>
    <n v="14"/>
    <s v="Molise"/>
    <n v="4155774754"/>
    <n v="1465916051"/>
    <n v="1"/>
    <n v="0"/>
    <n v="1"/>
    <n v="-3"/>
    <n v="-2"/>
    <n v="-2"/>
    <n v="-2"/>
    <n v="2"/>
    <n v="0"/>
    <n v="0"/>
    <n v="132"/>
    <m/>
    <m/>
    <m/>
  </r>
  <r>
    <x v="99"/>
    <s v="ITA"/>
    <n v="21"/>
    <s v="P.A. Bolzano"/>
    <n v="4649933453"/>
    <n v="1135662422"/>
    <n v="0"/>
    <n v="-1"/>
    <n v="-1"/>
    <n v="-2"/>
    <n v="-3"/>
    <n v="-3"/>
    <n v="-3"/>
    <n v="3"/>
    <n v="0"/>
    <n v="0"/>
    <n v="522"/>
    <m/>
    <m/>
    <m/>
  </r>
  <r>
    <x v="99"/>
    <s v="ITA"/>
    <n v="22"/>
    <s v="P.A. Trento"/>
    <n v="4606893511"/>
    <n v="1112123097"/>
    <n v="0"/>
    <n v="-1"/>
    <n v="-1"/>
    <n v="-9"/>
    <n v="-10"/>
    <n v="-10"/>
    <n v="-10"/>
    <n v="9"/>
    <n v="1"/>
    <n v="0"/>
    <n v="552"/>
    <m/>
    <m/>
    <m/>
  </r>
  <r>
    <x v="99"/>
    <s v="ITA"/>
    <n v="1"/>
    <s v="Piemonte"/>
    <n v="450732745"/>
    <n v="7680687483"/>
    <n v="-55"/>
    <n v="-8"/>
    <n v="-63"/>
    <n v="-171"/>
    <n v="-234"/>
    <n v="-234"/>
    <n v="-234"/>
    <n v="283"/>
    <n v="8"/>
    <n v="57"/>
    <n v="3621"/>
    <m/>
    <m/>
    <m/>
  </r>
  <r>
    <x v="99"/>
    <s v="ITA"/>
    <n v="16"/>
    <s v="Puglia"/>
    <n v="4112559576"/>
    <n v="1686736689"/>
    <n v="-6"/>
    <n v="0"/>
    <n v="-6"/>
    <n v="-98"/>
    <n v="-104"/>
    <n v="-104"/>
    <n v="-104"/>
    <n v="102"/>
    <n v="2"/>
    <n v="0"/>
    <n v="1810"/>
    <m/>
    <m/>
    <m/>
  </r>
  <r>
    <x v="99"/>
    <s v="ITA"/>
    <n v="20"/>
    <s v="Sardegna"/>
    <n v="3921531192"/>
    <n v="9110616306"/>
    <n v="-2"/>
    <n v="0"/>
    <n v="-2"/>
    <n v="-4"/>
    <n v="-6"/>
    <n v="-6"/>
    <n v="-6"/>
    <n v="6"/>
    <n v="0"/>
    <n v="0"/>
    <n v="537"/>
    <m/>
    <m/>
    <m/>
  </r>
  <r>
    <x v="99"/>
    <s v="ITA"/>
    <n v="19"/>
    <s v="Sicilia"/>
    <n v="3811569725"/>
    <n v="133623567"/>
    <n v="-3"/>
    <n v="-1"/>
    <n v="-4"/>
    <n v="3"/>
    <n v="-1"/>
    <n v="-1"/>
    <n v="-1"/>
    <n v="4"/>
    <n v="1"/>
    <n v="4"/>
    <n v="2231"/>
    <m/>
    <m/>
    <m/>
  </r>
  <r>
    <x v="99"/>
    <s v="ITA"/>
    <n v="9"/>
    <s v="Toscana"/>
    <n v="4376923077"/>
    <n v="1125588885"/>
    <n v="0"/>
    <n v="0"/>
    <n v="0"/>
    <n v="-71"/>
    <n v="-71"/>
    <n v="-71"/>
    <n v="-71"/>
    <n v="76"/>
    <n v="5"/>
    <n v="10"/>
    <n v="3333"/>
    <m/>
    <m/>
    <m/>
  </r>
  <r>
    <x v="99"/>
    <s v="ITA"/>
    <n v="10"/>
    <s v="Umbria"/>
    <n v="4310675841"/>
    <n v="1238824698"/>
    <n v="0"/>
    <n v="0"/>
    <n v="0"/>
    <n v="0"/>
    <n v="0"/>
    <n v="0"/>
    <n v="0"/>
    <n v="0"/>
    <n v="0"/>
    <n v="0"/>
    <n v="1028"/>
    <m/>
    <m/>
    <m/>
  </r>
  <r>
    <x v="99"/>
    <s v="ITA"/>
    <n v="2"/>
    <s v="Valle d'Aosta"/>
    <n v="4573750286"/>
    <n v="7320149366"/>
    <n v="-1"/>
    <n v="0"/>
    <n v="-1"/>
    <n v="-3"/>
    <n v="-4"/>
    <n v="-4"/>
    <n v="-4"/>
    <n v="4"/>
    <n v="0"/>
    <n v="0"/>
    <n v="97"/>
    <m/>
    <m/>
    <m/>
  </r>
  <r>
    <x v="99"/>
    <s v="ITA"/>
    <n v="5"/>
    <s v="Veneto"/>
    <n v="4543490485"/>
    <n v="1233845213"/>
    <n v="-7"/>
    <n v="-1"/>
    <n v="-8"/>
    <n v="-57"/>
    <n v="-65"/>
    <n v="-65"/>
    <n v="-65"/>
    <n v="70"/>
    <n v="3"/>
    <n v="8"/>
    <n v="14333"/>
    <m/>
    <m/>
    <m/>
  </r>
  <r>
    <x v="100"/>
    <s v="ITA"/>
    <n v="13"/>
    <s v="Abruzzo"/>
    <n v="4235122196"/>
    <n v="1339843823"/>
    <n v="-1"/>
    <n v="-3"/>
    <n v="-4"/>
    <n v="-3"/>
    <n v="-7"/>
    <n v="-7"/>
    <n v="-7"/>
    <n v="9"/>
    <n v="1"/>
    <n v="3"/>
    <n v="464"/>
    <m/>
    <m/>
    <m/>
  </r>
  <r>
    <x v="100"/>
    <s v="ITA"/>
    <n v="17"/>
    <s v="Basilicata"/>
    <n v="4063947052"/>
    <n v="1580514834"/>
    <n v="0"/>
    <n v="0"/>
    <n v="0"/>
    <n v="-1"/>
    <n v="-1"/>
    <n v="-1"/>
    <n v="-1"/>
    <n v="1"/>
    <n v="0"/>
    <n v="0"/>
    <n v="284"/>
    <m/>
    <m/>
    <m/>
  </r>
  <r>
    <x v="100"/>
    <s v="ITA"/>
    <n v="18"/>
    <s v="Calabria"/>
    <n v="3890597598"/>
    <n v="1659440194"/>
    <n v="0"/>
    <n v="-1"/>
    <n v="-1"/>
    <n v="-1"/>
    <n v="-2"/>
    <n v="-2"/>
    <n v="-2"/>
    <n v="2"/>
    <n v="0"/>
    <n v="0"/>
    <n v="620"/>
    <m/>
    <m/>
    <m/>
  </r>
  <r>
    <x v="100"/>
    <s v="ITA"/>
    <n v="15"/>
    <s v="Campania"/>
    <n v="4083956555"/>
    <n v="1425084984"/>
    <n v="-30"/>
    <n v="-3"/>
    <n v="-33"/>
    <n v="12"/>
    <n v="-21"/>
    <n v="-21"/>
    <n v="-21"/>
    <n v="33"/>
    <n v="0"/>
    <n v="12"/>
    <n v="2020"/>
    <m/>
    <m/>
    <m/>
  </r>
  <r>
    <x v="100"/>
    <s v="ITA"/>
    <n v="8"/>
    <s v="Emilia-Romagna"/>
    <n v="4449436681"/>
    <n v="113417208"/>
    <n v="-16"/>
    <n v="0"/>
    <n v="-16"/>
    <n v="-57"/>
    <n v="-73"/>
    <n v="-73"/>
    <n v="-73"/>
    <n v="76"/>
    <n v="11"/>
    <n v="14"/>
    <n v="3001"/>
    <m/>
    <m/>
    <m/>
  </r>
  <r>
    <x v="100"/>
    <s v="ITA"/>
    <n v="6"/>
    <s v="Friuli Venezia Giulia"/>
    <n v="456494354"/>
    <n v="1376813649"/>
    <n v="-1"/>
    <n v="0"/>
    <n v="-1"/>
    <n v="-10"/>
    <n v="-11"/>
    <n v="-11"/>
    <n v="-11"/>
    <n v="11"/>
    <n v="0"/>
    <n v="0"/>
    <n v="1726"/>
    <m/>
    <m/>
    <m/>
  </r>
  <r>
    <x v="100"/>
    <s v="ITA"/>
    <n v="12"/>
    <s v="Lazio"/>
    <n v="4189277044"/>
    <n v="1248366722"/>
    <n v="-61"/>
    <n v="-5"/>
    <n v="-66"/>
    <n v="37"/>
    <n v="-29"/>
    <n v="-29"/>
    <n v="-29"/>
    <n v="33"/>
    <n v="6"/>
    <n v="10"/>
    <n v="2359"/>
    <m/>
    <m/>
    <m/>
  </r>
  <r>
    <x v="100"/>
    <s v="ITA"/>
    <n v="7"/>
    <s v="Liguria"/>
    <n v="4441149315"/>
    <n v="89326992"/>
    <n v="-6"/>
    <n v="-1"/>
    <n v="-7"/>
    <n v="-25"/>
    <n v="-32"/>
    <n v="-32"/>
    <n v="-32"/>
    <n v="44"/>
    <n v="5"/>
    <n v="17"/>
    <n v="946"/>
    <m/>
    <m/>
    <m/>
  </r>
  <r>
    <x v="100"/>
    <s v="ITA"/>
    <n v="3"/>
    <s v="Lombardia"/>
    <n v="4546679409"/>
    <n v="9190347404"/>
    <n v="-26"/>
    <n v="-35"/>
    <n v="-61"/>
    <n v="30"/>
    <n v="-31"/>
    <n v="-31"/>
    <n v="-31"/>
    <n v="239"/>
    <n v="29"/>
    <n v="237"/>
    <n v="11355"/>
    <m/>
    <m/>
    <m/>
  </r>
  <r>
    <x v="100"/>
    <s v="ITA"/>
    <n v="11"/>
    <s v="Marche"/>
    <n v="4361675973"/>
    <n v="135188753"/>
    <n v="-3"/>
    <n v="-1"/>
    <n v="-4"/>
    <n v="-12"/>
    <n v="-16"/>
    <n v="-16"/>
    <n v="-16"/>
    <n v="17"/>
    <n v="0"/>
    <n v="1"/>
    <n v="711"/>
    <m/>
    <m/>
    <m/>
  </r>
  <r>
    <x v="100"/>
    <s v="ITA"/>
    <n v="14"/>
    <s v="Molise"/>
    <n v="4155774754"/>
    <n v="1465916051"/>
    <n v="-2"/>
    <n v="0"/>
    <n v="-2"/>
    <n v="-4"/>
    <n v="-6"/>
    <n v="-6"/>
    <n v="-6"/>
    <n v="6"/>
    <n v="0"/>
    <n v="0"/>
    <n v="172"/>
    <m/>
    <m/>
    <m/>
  </r>
  <r>
    <x v="100"/>
    <s v="ITA"/>
    <n v="21"/>
    <s v="P.A. Bolzano"/>
    <n v="4649933453"/>
    <n v="1135662422"/>
    <n v="0"/>
    <n v="0"/>
    <n v="0"/>
    <n v="0"/>
    <n v="0"/>
    <n v="0"/>
    <n v="0"/>
    <n v="0"/>
    <n v="0"/>
    <n v="0"/>
    <n v="322"/>
    <m/>
    <m/>
    <m/>
  </r>
  <r>
    <x v="100"/>
    <s v="ITA"/>
    <n v="22"/>
    <s v="P.A. Trento"/>
    <n v="4606893511"/>
    <n v="1112123097"/>
    <n v="1"/>
    <n v="0"/>
    <n v="1"/>
    <n v="-62"/>
    <n v="-61"/>
    <n v="-61"/>
    <n v="-61"/>
    <n v="62"/>
    <n v="0"/>
    <n v="1"/>
    <n v="1234"/>
    <m/>
    <m/>
    <m/>
  </r>
  <r>
    <x v="100"/>
    <s v="ITA"/>
    <n v="1"/>
    <s v="Piemonte"/>
    <n v="450732745"/>
    <n v="7680687483"/>
    <n v="-8"/>
    <n v="-2"/>
    <n v="-10"/>
    <n v="-132"/>
    <n v="-142"/>
    <n v="-142"/>
    <n v="-142"/>
    <n v="147"/>
    <n v="14"/>
    <n v="19"/>
    <n v="2109"/>
    <m/>
    <m/>
    <m/>
  </r>
  <r>
    <x v="100"/>
    <s v="ITA"/>
    <n v="16"/>
    <s v="Puglia"/>
    <n v="4112559576"/>
    <n v="1686736689"/>
    <n v="-3"/>
    <n v="-1"/>
    <n v="-4"/>
    <n v="-11"/>
    <n v="-15"/>
    <n v="-15"/>
    <n v="-15"/>
    <n v="13"/>
    <n v="3"/>
    <n v="1"/>
    <n v="1046"/>
    <m/>
    <m/>
    <m/>
  </r>
  <r>
    <x v="100"/>
    <s v="ITA"/>
    <n v="20"/>
    <s v="Sardegna"/>
    <n v="3921531192"/>
    <n v="9110616306"/>
    <n v="-9"/>
    <n v="0"/>
    <n v="-9"/>
    <n v="0"/>
    <n v="-9"/>
    <n v="-9"/>
    <n v="-9"/>
    <n v="9"/>
    <n v="0"/>
    <n v="0"/>
    <n v="381"/>
    <m/>
    <m/>
    <m/>
  </r>
  <r>
    <x v="100"/>
    <s v="ITA"/>
    <n v="19"/>
    <s v="Sicilia"/>
    <n v="3811569725"/>
    <n v="133623567"/>
    <n v="-2"/>
    <n v="0"/>
    <n v="-2"/>
    <n v="-84"/>
    <n v="-86"/>
    <n v="-86"/>
    <n v="-86"/>
    <n v="86"/>
    <n v="0"/>
    <n v="0"/>
    <n v="1456"/>
    <m/>
    <m/>
    <m/>
  </r>
  <r>
    <x v="100"/>
    <s v="ITA"/>
    <n v="9"/>
    <s v="Toscana"/>
    <n v="4376923077"/>
    <n v="1125588885"/>
    <n v="-9"/>
    <n v="0"/>
    <n v="-9"/>
    <n v="-29"/>
    <n v="-38"/>
    <n v="-38"/>
    <n v="-38"/>
    <n v="40"/>
    <n v="2"/>
    <n v="4"/>
    <n v="1989"/>
    <m/>
    <m/>
    <m/>
  </r>
  <r>
    <x v="100"/>
    <s v="ITA"/>
    <n v="10"/>
    <s v="Umbria"/>
    <n v="4310675841"/>
    <n v="1238824698"/>
    <n v="0"/>
    <n v="0"/>
    <n v="0"/>
    <n v="0"/>
    <n v="0"/>
    <n v="0"/>
    <n v="0"/>
    <n v="0"/>
    <n v="0"/>
    <n v="0"/>
    <n v="232"/>
    <m/>
    <m/>
    <m/>
  </r>
  <r>
    <x v="100"/>
    <s v="ITA"/>
    <n v="2"/>
    <s v="Valle d'Aosta"/>
    <n v="4573750286"/>
    <n v="7320149366"/>
    <n v="-1"/>
    <n v="0"/>
    <n v="-1"/>
    <n v="1"/>
    <n v="0"/>
    <n v="0"/>
    <n v="0"/>
    <n v="0"/>
    <n v="0"/>
    <n v="0"/>
    <n v="86"/>
    <m/>
    <m/>
    <m/>
  </r>
  <r>
    <x v="100"/>
    <s v="ITA"/>
    <n v="5"/>
    <s v="Veneto"/>
    <n v="4543490485"/>
    <n v="1233845213"/>
    <n v="3"/>
    <n v="-3"/>
    <n v="0"/>
    <n v="-16"/>
    <n v="-16"/>
    <n v="-16"/>
    <n v="-16"/>
    <n v="18"/>
    <n v="0"/>
    <n v="2"/>
    <n v="4786"/>
    <m/>
    <m/>
    <m/>
  </r>
  <r>
    <x v="101"/>
    <s v="ITA"/>
    <n v="13"/>
    <s v="Abruzzo"/>
    <n v="4235122196"/>
    <n v="1339843823"/>
    <n v="-3"/>
    <n v="0"/>
    <n v="-3"/>
    <n v="-29"/>
    <n v="-32"/>
    <n v="-32"/>
    <n v="-32"/>
    <n v="34"/>
    <n v="1"/>
    <n v="3"/>
    <n v="1364"/>
    <m/>
    <m/>
    <m/>
  </r>
  <r>
    <x v="101"/>
    <s v="ITA"/>
    <n v="17"/>
    <s v="Basilicata"/>
    <n v="4063947052"/>
    <n v="1580514834"/>
    <n v="-1"/>
    <n v="0"/>
    <n v="-1"/>
    <n v="-2"/>
    <n v="-3"/>
    <n v="-3"/>
    <n v="-3"/>
    <n v="3"/>
    <n v="0"/>
    <n v="0"/>
    <n v="388"/>
    <m/>
    <m/>
    <m/>
  </r>
  <r>
    <x v="101"/>
    <s v="ITA"/>
    <n v="18"/>
    <s v="Calabria"/>
    <n v="3890597598"/>
    <n v="1659440194"/>
    <n v="-1"/>
    <n v="0"/>
    <n v="-1"/>
    <n v="-7"/>
    <n v="-8"/>
    <n v="-8"/>
    <n v="-8"/>
    <n v="8"/>
    <n v="0"/>
    <n v="0"/>
    <n v="835"/>
    <m/>
    <m/>
    <m/>
  </r>
  <r>
    <x v="101"/>
    <s v="ITA"/>
    <n v="15"/>
    <s v="Campania"/>
    <n v="4083956555"/>
    <n v="1425084984"/>
    <n v="-46"/>
    <n v="1"/>
    <n v="-45"/>
    <n v="6"/>
    <n v="-39"/>
    <n v="-39"/>
    <n v="-39"/>
    <n v="35"/>
    <n v="5"/>
    <n v="1"/>
    <n v="1147"/>
    <m/>
    <m/>
    <m/>
  </r>
  <r>
    <x v="101"/>
    <s v="ITA"/>
    <n v="8"/>
    <s v="Emilia-Romagna"/>
    <n v="4449436681"/>
    <n v="113417208"/>
    <n v="-22"/>
    <n v="-1"/>
    <n v="-23"/>
    <n v="-128"/>
    <n v="-151"/>
    <n v="-151"/>
    <n v="-151"/>
    <n v="162"/>
    <n v="7"/>
    <n v="18"/>
    <n v="5080"/>
    <m/>
    <m/>
    <m/>
  </r>
  <r>
    <x v="101"/>
    <s v="ITA"/>
    <n v="6"/>
    <s v="Friuli Venezia Giulia"/>
    <n v="456494354"/>
    <n v="1376813649"/>
    <n v="-5"/>
    <n v="0"/>
    <n v="-5"/>
    <n v="-15"/>
    <n v="-20"/>
    <n v="-20"/>
    <n v="-20"/>
    <n v="23"/>
    <n v="0"/>
    <n v="3"/>
    <n v="692"/>
    <m/>
    <m/>
    <m/>
  </r>
  <r>
    <x v="101"/>
    <s v="ITA"/>
    <n v="12"/>
    <s v="Lazio"/>
    <n v="4189277044"/>
    <n v="1248366722"/>
    <n v="-31"/>
    <n v="0"/>
    <n v="-31"/>
    <n v="-33"/>
    <n v="-64"/>
    <n v="-64"/>
    <n v="-64"/>
    <n v="72"/>
    <n v="3"/>
    <n v="11"/>
    <n v="2919"/>
    <m/>
    <m/>
    <m/>
  </r>
  <r>
    <x v="101"/>
    <s v="ITA"/>
    <n v="7"/>
    <s v="Liguria"/>
    <n v="4441149315"/>
    <n v="89326992"/>
    <n v="-20"/>
    <n v="0"/>
    <n v="-20"/>
    <n v="-100"/>
    <n v="-120"/>
    <n v="-120"/>
    <n v="-120"/>
    <n v="135"/>
    <n v="6"/>
    <n v="21"/>
    <n v="1581"/>
    <m/>
    <m/>
    <m/>
  </r>
  <r>
    <x v="101"/>
    <s v="ITA"/>
    <n v="3"/>
    <s v="Lombardia"/>
    <n v="4546679409"/>
    <n v="9190347404"/>
    <n v="-41"/>
    <n v="-6"/>
    <n v="-47"/>
    <n v="47"/>
    <n v="0"/>
    <n v="0"/>
    <n v="0"/>
    <n v="55"/>
    <n v="29"/>
    <n v="84"/>
    <n v="3410"/>
    <m/>
    <m/>
    <m/>
  </r>
  <r>
    <x v="101"/>
    <s v="ITA"/>
    <n v="11"/>
    <s v="Marche"/>
    <n v="4361675973"/>
    <n v="135188753"/>
    <n v="-5"/>
    <n v="-3"/>
    <n v="-8"/>
    <n v="1"/>
    <n v="-7"/>
    <n v="-7"/>
    <n v="-7"/>
    <n v="9"/>
    <n v="1"/>
    <n v="3"/>
    <n v="4398"/>
    <m/>
    <m/>
    <m/>
  </r>
  <r>
    <x v="101"/>
    <s v="ITA"/>
    <n v="14"/>
    <s v="Molise"/>
    <n v="4155774754"/>
    <n v="1465916051"/>
    <n v="-1"/>
    <n v="0"/>
    <n v="-1"/>
    <n v="-1"/>
    <n v="-2"/>
    <n v="-2"/>
    <n v="-2"/>
    <n v="1"/>
    <n v="1"/>
    <n v="0"/>
    <n v="138"/>
    <m/>
    <m/>
    <m/>
  </r>
  <r>
    <x v="101"/>
    <s v="ITA"/>
    <n v="21"/>
    <s v="P.A. Bolzano"/>
    <n v="4649933453"/>
    <n v="1135662422"/>
    <n v="-6"/>
    <n v="-1"/>
    <n v="-7"/>
    <n v="-1"/>
    <n v="-8"/>
    <n v="-8"/>
    <n v="-8"/>
    <n v="7"/>
    <n v="1"/>
    <n v="0"/>
    <n v="548"/>
    <m/>
    <m/>
    <m/>
  </r>
  <r>
    <x v="101"/>
    <s v="ITA"/>
    <n v="22"/>
    <s v="P.A. Trento"/>
    <n v="4606893511"/>
    <n v="1112123097"/>
    <n v="-1"/>
    <n v="-1"/>
    <n v="-2"/>
    <n v="-13"/>
    <n v="-15"/>
    <n v="-15"/>
    <n v="-15"/>
    <n v="14"/>
    <n v="1"/>
    <n v="0"/>
    <n v="610"/>
    <m/>
    <m/>
    <m/>
  </r>
  <r>
    <x v="101"/>
    <s v="ITA"/>
    <n v="1"/>
    <s v="Piemonte"/>
    <n v="450732745"/>
    <n v="7680687483"/>
    <n v="-33"/>
    <n v="-1"/>
    <n v="-34"/>
    <n v="-96"/>
    <n v="-130"/>
    <n v="-130"/>
    <n v="-130"/>
    <n v="142"/>
    <n v="12"/>
    <n v="24"/>
    <n v="4035"/>
    <m/>
    <m/>
    <m/>
  </r>
  <r>
    <x v="101"/>
    <s v="ITA"/>
    <n v="16"/>
    <s v="Puglia"/>
    <n v="4112559576"/>
    <n v="1686736689"/>
    <n v="0"/>
    <n v="-1"/>
    <n v="-1"/>
    <n v="-68"/>
    <n v="-69"/>
    <n v="-69"/>
    <n v="-69"/>
    <n v="70"/>
    <n v="3"/>
    <n v="4"/>
    <n v="2543"/>
    <m/>
    <m/>
    <m/>
  </r>
  <r>
    <x v="101"/>
    <s v="ITA"/>
    <n v="20"/>
    <s v="Sardegna"/>
    <n v="3921531192"/>
    <n v="9110616306"/>
    <n v="0"/>
    <n v="0"/>
    <n v="0"/>
    <n v="-38"/>
    <n v="-38"/>
    <n v="-38"/>
    <n v="-38"/>
    <n v="38"/>
    <n v="0"/>
    <n v="0"/>
    <n v="951"/>
    <m/>
    <m/>
    <m/>
  </r>
  <r>
    <x v="101"/>
    <s v="ITA"/>
    <n v="19"/>
    <s v="Sicilia"/>
    <n v="3811569725"/>
    <n v="133623567"/>
    <n v="-3"/>
    <n v="-1"/>
    <n v="-4"/>
    <n v="3"/>
    <n v="-1"/>
    <n v="-1"/>
    <n v="-1"/>
    <n v="0"/>
    <n v="1"/>
    <n v="0"/>
    <n v="2995"/>
    <m/>
    <m/>
    <m/>
  </r>
  <r>
    <x v="101"/>
    <s v="ITA"/>
    <n v="9"/>
    <s v="Toscana"/>
    <n v="4376923077"/>
    <n v="1125588885"/>
    <n v="-11"/>
    <n v="-1"/>
    <n v="-12"/>
    <n v="-78"/>
    <n v="-90"/>
    <n v="-90"/>
    <n v="-90"/>
    <n v="87"/>
    <n v="4"/>
    <n v="1"/>
    <n v="3595"/>
    <m/>
    <m/>
    <m/>
  </r>
  <r>
    <x v="101"/>
    <s v="ITA"/>
    <n v="10"/>
    <s v="Umbria"/>
    <n v="4310675841"/>
    <n v="1238824698"/>
    <n v="0"/>
    <n v="0"/>
    <n v="0"/>
    <n v="0"/>
    <n v="0"/>
    <n v="0"/>
    <n v="0"/>
    <n v="0"/>
    <n v="0"/>
    <n v="0"/>
    <n v="1203"/>
    <m/>
    <m/>
    <m/>
  </r>
  <r>
    <x v="101"/>
    <s v="ITA"/>
    <n v="2"/>
    <s v="Valle d'Aosta"/>
    <n v="4573750286"/>
    <n v="7320149366"/>
    <n v="0"/>
    <n v="0"/>
    <n v="0"/>
    <n v="-3"/>
    <n v="-3"/>
    <n v="-3"/>
    <n v="-3"/>
    <n v="3"/>
    <n v="0"/>
    <n v="0"/>
    <n v="99"/>
    <m/>
    <m/>
    <m/>
  </r>
  <r>
    <x v="101"/>
    <s v="ITA"/>
    <n v="5"/>
    <s v="Veneto"/>
    <n v="4543490485"/>
    <n v="1233845213"/>
    <n v="-9"/>
    <n v="0"/>
    <n v="-9"/>
    <n v="-59"/>
    <n v="-68"/>
    <n v="-68"/>
    <n v="-68"/>
    <n v="59"/>
    <n v="13"/>
    <n v="4"/>
    <n v="11422"/>
    <m/>
    <m/>
    <m/>
  </r>
  <r>
    <x v="102"/>
    <s v="ITA"/>
    <n v="13"/>
    <s v="Abruzzo"/>
    <n v="4235122196"/>
    <n v="1339843823"/>
    <n v="-6"/>
    <n v="1"/>
    <n v="-5"/>
    <n v="-29"/>
    <n v="-34"/>
    <n v="-34"/>
    <n v="-34"/>
    <n v="36"/>
    <n v="0"/>
    <n v="2"/>
    <n v="1252"/>
    <m/>
    <m/>
    <m/>
  </r>
  <r>
    <x v="102"/>
    <s v="ITA"/>
    <n v="17"/>
    <s v="Basilicata"/>
    <n v="4063947052"/>
    <n v="1580514834"/>
    <n v="-3"/>
    <n v="0"/>
    <n v="-3"/>
    <n v="1"/>
    <n v="-2"/>
    <n v="-2"/>
    <n v="-2"/>
    <n v="2"/>
    <n v="0"/>
    <n v="0"/>
    <n v="389"/>
    <m/>
    <m/>
    <m/>
  </r>
  <r>
    <x v="102"/>
    <s v="ITA"/>
    <n v="18"/>
    <s v="Calabria"/>
    <n v="3890597598"/>
    <n v="1659440194"/>
    <n v="-1"/>
    <n v="0"/>
    <n v="-1"/>
    <n v="-4"/>
    <n v="-5"/>
    <n v="-5"/>
    <n v="-5"/>
    <n v="6"/>
    <n v="0"/>
    <n v="1"/>
    <n v="1114"/>
    <m/>
    <m/>
    <m/>
  </r>
  <r>
    <x v="102"/>
    <s v="ITA"/>
    <n v="15"/>
    <s v="Campania"/>
    <n v="4083956555"/>
    <n v="1425084984"/>
    <n v="-27"/>
    <n v="2"/>
    <n v="-25"/>
    <n v="-31"/>
    <n v="-56"/>
    <n v="-56"/>
    <n v="-56"/>
    <n v="51"/>
    <n v="5"/>
    <n v="0"/>
    <n v="2485"/>
    <m/>
    <m/>
    <m/>
  </r>
  <r>
    <x v="102"/>
    <s v="ITA"/>
    <n v="8"/>
    <s v="Emilia-Romagna"/>
    <n v="4449436681"/>
    <n v="113417208"/>
    <n v="-39"/>
    <n v="-11"/>
    <n v="-50"/>
    <n v="-126"/>
    <n v="-176"/>
    <n v="-176"/>
    <n v="-176"/>
    <n v="180"/>
    <n v="13"/>
    <n v="17"/>
    <n v="5436"/>
    <m/>
    <m/>
    <m/>
  </r>
  <r>
    <x v="102"/>
    <s v="ITA"/>
    <n v="6"/>
    <s v="Friuli Venezia Giulia"/>
    <n v="456494354"/>
    <n v="1376813649"/>
    <n v="-9"/>
    <n v="0"/>
    <n v="-9"/>
    <n v="-24"/>
    <n v="-33"/>
    <n v="-33"/>
    <n v="-33"/>
    <n v="32"/>
    <n v="2"/>
    <n v="1"/>
    <n v="3304"/>
    <m/>
    <m/>
    <m/>
  </r>
  <r>
    <x v="102"/>
    <s v="ITA"/>
    <n v="12"/>
    <s v="Lazio"/>
    <n v="4189277044"/>
    <n v="1248366722"/>
    <n v="-8"/>
    <n v="0"/>
    <n v="-8"/>
    <n v="-36"/>
    <n v="-44"/>
    <n v="-44"/>
    <n v="-44"/>
    <n v="49"/>
    <n v="4"/>
    <n v="9"/>
    <n v="3181"/>
    <m/>
    <m/>
    <m/>
  </r>
  <r>
    <x v="102"/>
    <s v="ITA"/>
    <n v="7"/>
    <s v="Liguria"/>
    <n v="4441149315"/>
    <n v="89326992"/>
    <n v="-7"/>
    <n v="0"/>
    <n v="-7"/>
    <n v="-143"/>
    <n v="-150"/>
    <n v="-150"/>
    <n v="-150"/>
    <n v="157"/>
    <n v="7"/>
    <n v="14"/>
    <n v="1742"/>
    <m/>
    <m/>
    <m/>
  </r>
  <r>
    <x v="102"/>
    <s v="ITA"/>
    <n v="3"/>
    <s v="Lombardia"/>
    <n v="4546679409"/>
    <n v="9190347404"/>
    <n v="6"/>
    <n v="-5"/>
    <n v="1"/>
    <n v="-372"/>
    <n v="-371"/>
    <n v="-371"/>
    <n v="-371"/>
    <n v="752"/>
    <n v="21"/>
    <n v="402"/>
    <n v="19389"/>
    <m/>
    <m/>
    <m/>
  </r>
  <r>
    <x v="102"/>
    <s v="ITA"/>
    <n v="11"/>
    <s v="Marche"/>
    <n v="4361675973"/>
    <n v="135188753"/>
    <n v="-2"/>
    <n v="0"/>
    <n v="-2"/>
    <n v="-8"/>
    <n v="-10"/>
    <n v="-10"/>
    <n v="-10"/>
    <n v="11"/>
    <n v="1"/>
    <n v="2"/>
    <n v="1354"/>
    <m/>
    <m/>
    <m/>
  </r>
  <r>
    <x v="102"/>
    <s v="ITA"/>
    <n v="14"/>
    <s v="Molise"/>
    <n v="4155774754"/>
    <n v="1465916051"/>
    <n v="0"/>
    <n v="0"/>
    <n v="0"/>
    <n v="-3"/>
    <n v="-3"/>
    <n v="-3"/>
    <n v="-3"/>
    <n v="3"/>
    <n v="0"/>
    <n v="0"/>
    <n v="307"/>
    <m/>
    <m/>
    <m/>
  </r>
  <r>
    <x v="102"/>
    <s v="ITA"/>
    <n v="21"/>
    <s v="P.A. Bolzano"/>
    <n v="4649933453"/>
    <n v="1135662422"/>
    <n v="3"/>
    <n v="0"/>
    <n v="3"/>
    <n v="-14"/>
    <n v="-11"/>
    <n v="-11"/>
    <n v="-11"/>
    <n v="12"/>
    <n v="0"/>
    <n v="1"/>
    <n v="953"/>
    <m/>
    <m/>
    <m/>
  </r>
  <r>
    <x v="102"/>
    <s v="ITA"/>
    <n v="22"/>
    <s v="P.A. Trento"/>
    <n v="4606893511"/>
    <n v="1112123097"/>
    <n v="-6"/>
    <n v="0"/>
    <n v="-6"/>
    <n v="-78"/>
    <n v="-84"/>
    <n v="-84"/>
    <n v="-84"/>
    <n v="84"/>
    <n v="0"/>
    <n v="0"/>
    <n v="1285"/>
    <m/>
    <m/>
    <m/>
  </r>
  <r>
    <x v="102"/>
    <s v="ITA"/>
    <n v="1"/>
    <s v="Piemonte"/>
    <n v="450732745"/>
    <n v="7680687483"/>
    <n v="-65"/>
    <n v="-3"/>
    <n v="-68"/>
    <n v="-119"/>
    <n v="-187"/>
    <n v="-187"/>
    <n v="-187"/>
    <n v="219"/>
    <n v="17"/>
    <n v="49"/>
    <n v="4573"/>
    <m/>
    <m/>
    <m/>
  </r>
  <r>
    <x v="102"/>
    <s v="ITA"/>
    <n v="16"/>
    <s v="Puglia"/>
    <n v="4112559576"/>
    <n v="1686736689"/>
    <n v="-20"/>
    <n v="-4"/>
    <n v="-24"/>
    <n v="-97"/>
    <n v="-121"/>
    <n v="-121"/>
    <n v="-121"/>
    <n v="118"/>
    <n v="7"/>
    <n v="4"/>
    <n v="2471"/>
    <m/>
    <m/>
    <m/>
  </r>
  <r>
    <x v="102"/>
    <s v="ITA"/>
    <n v="20"/>
    <s v="Sardegna"/>
    <n v="3921531192"/>
    <n v="9110616306"/>
    <n v="-1"/>
    <n v="-1"/>
    <n v="-2"/>
    <n v="-39"/>
    <n v="-41"/>
    <n v="-41"/>
    <n v="-41"/>
    <n v="43"/>
    <n v="0"/>
    <n v="2"/>
    <n v="1238"/>
    <m/>
    <m/>
    <m/>
  </r>
  <r>
    <x v="102"/>
    <s v="ITA"/>
    <n v="19"/>
    <s v="Sicilia"/>
    <n v="3811569725"/>
    <n v="133623567"/>
    <n v="-3"/>
    <n v="0"/>
    <n v="-3"/>
    <n v="-4"/>
    <n v="-7"/>
    <n v="-7"/>
    <n v="-7"/>
    <n v="8"/>
    <n v="0"/>
    <n v="1"/>
    <n v="2771"/>
    <m/>
    <m/>
    <m/>
  </r>
  <r>
    <x v="102"/>
    <s v="ITA"/>
    <n v="9"/>
    <s v="Toscana"/>
    <n v="4376923077"/>
    <n v="1125588885"/>
    <n v="-10"/>
    <n v="-1"/>
    <n v="-11"/>
    <n v="-15"/>
    <n v="-26"/>
    <n v="-26"/>
    <n v="-26"/>
    <n v="29"/>
    <n v="4"/>
    <n v="7"/>
    <n v="3746"/>
    <m/>
    <m/>
    <m/>
  </r>
  <r>
    <x v="102"/>
    <s v="ITA"/>
    <n v="10"/>
    <s v="Umbria"/>
    <n v="4310675841"/>
    <n v="1238824698"/>
    <n v="-3"/>
    <n v="0"/>
    <n v="-3"/>
    <n v="1"/>
    <n v="-2"/>
    <n v="-2"/>
    <n v="-2"/>
    <n v="2"/>
    <n v="0"/>
    <n v="0"/>
    <n v="938"/>
    <m/>
    <m/>
    <m/>
  </r>
  <r>
    <x v="102"/>
    <s v="ITA"/>
    <n v="2"/>
    <s v="Valle d'Aosta"/>
    <n v="4573750286"/>
    <n v="7320149366"/>
    <n v="0"/>
    <n v="0"/>
    <n v="0"/>
    <n v="0"/>
    <n v="0"/>
    <n v="0"/>
    <n v="0"/>
    <n v="0"/>
    <n v="0"/>
    <n v="0"/>
    <n v="75"/>
    <m/>
    <m/>
    <m/>
  </r>
  <r>
    <x v="102"/>
    <s v="ITA"/>
    <n v="5"/>
    <s v="Veneto"/>
    <n v="4543490485"/>
    <n v="1233845213"/>
    <n v="-1"/>
    <n v="0"/>
    <n v="-1"/>
    <n v="-89"/>
    <n v="-90"/>
    <n v="-90"/>
    <n v="-90"/>
    <n v="92"/>
    <n v="4"/>
    <n v="6"/>
    <n v="7025"/>
    <m/>
    <m/>
    <m/>
  </r>
  <r>
    <x v="103"/>
    <s v="ITA"/>
    <n v="13"/>
    <s v="Abruzzo"/>
    <n v="4235122196"/>
    <n v="1339843823"/>
    <n v="-7"/>
    <n v="-1"/>
    <n v="-8"/>
    <n v="-9"/>
    <n v="-17"/>
    <n v="-17"/>
    <n v="-17"/>
    <n v="15"/>
    <n v="3"/>
    <n v="1"/>
    <n v="1360"/>
    <m/>
    <m/>
    <m/>
  </r>
  <r>
    <x v="103"/>
    <s v="ITA"/>
    <n v="17"/>
    <s v="Basilicata"/>
    <n v="4063947052"/>
    <n v="1580514834"/>
    <n v="0"/>
    <n v="0"/>
    <n v="0"/>
    <n v="-1"/>
    <n v="-1"/>
    <n v="-1"/>
    <n v="-1"/>
    <n v="1"/>
    <n v="0"/>
    <n v="0"/>
    <n v="397"/>
    <m/>
    <m/>
    <m/>
  </r>
  <r>
    <x v="103"/>
    <s v="ITA"/>
    <n v="18"/>
    <s v="Calabria"/>
    <n v="3890597598"/>
    <n v="1659440194"/>
    <n v="0"/>
    <n v="0"/>
    <n v="0"/>
    <n v="-6"/>
    <n v="-6"/>
    <n v="-6"/>
    <n v="-6"/>
    <n v="6"/>
    <n v="0"/>
    <n v="0"/>
    <n v="1104"/>
    <m/>
    <m/>
    <m/>
  </r>
  <r>
    <x v="103"/>
    <s v="ITA"/>
    <n v="15"/>
    <s v="Campania"/>
    <n v="4083956555"/>
    <n v="1425084984"/>
    <n v="-36"/>
    <n v="0"/>
    <n v="-36"/>
    <n v="0"/>
    <n v="-36"/>
    <n v="-36"/>
    <n v="-36"/>
    <n v="35"/>
    <n v="1"/>
    <n v="0"/>
    <n v="2918"/>
    <m/>
    <m/>
    <m/>
  </r>
  <r>
    <x v="103"/>
    <s v="ITA"/>
    <n v="8"/>
    <s v="Emilia-Romagna"/>
    <n v="4449436681"/>
    <n v="113417208"/>
    <n v="-25"/>
    <n v="-3"/>
    <n v="-28"/>
    <n v="-68"/>
    <n v="-96"/>
    <n v="-96"/>
    <n v="-96"/>
    <n v="109"/>
    <n v="4"/>
    <n v="17"/>
    <n v="4000"/>
    <m/>
    <m/>
    <m/>
  </r>
  <r>
    <x v="103"/>
    <s v="ITA"/>
    <n v="6"/>
    <s v="Friuli Venezia Giulia"/>
    <n v="456494354"/>
    <n v="1376813649"/>
    <n v="-1"/>
    <n v="0"/>
    <n v="-1"/>
    <n v="-18"/>
    <n v="-19"/>
    <n v="-19"/>
    <n v="-19"/>
    <n v="22"/>
    <n v="0"/>
    <n v="3"/>
    <n v="4092"/>
    <m/>
    <m/>
    <m/>
  </r>
  <r>
    <x v="103"/>
    <s v="ITA"/>
    <n v="12"/>
    <s v="Lazio"/>
    <n v="4189277044"/>
    <n v="1248366722"/>
    <n v="-3"/>
    <n v="-2"/>
    <n v="-5"/>
    <n v="-8"/>
    <n v="-13"/>
    <n v="-13"/>
    <n v="-13"/>
    <n v="37"/>
    <n v="4"/>
    <n v="28"/>
    <n v="3101"/>
    <m/>
    <m/>
    <m/>
  </r>
  <r>
    <x v="103"/>
    <s v="ITA"/>
    <n v="7"/>
    <s v="Liguria"/>
    <n v="4441149315"/>
    <n v="89326992"/>
    <n v="-6"/>
    <n v="-2"/>
    <n v="-8"/>
    <n v="9"/>
    <n v="1"/>
    <n v="1"/>
    <n v="1"/>
    <n v="6"/>
    <n v="6"/>
    <n v="13"/>
    <n v="1558"/>
    <m/>
    <m/>
    <m/>
  </r>
  <r>
    <x v="103"/>
    <s v="ITA"/>
    <n v="3"/>
    <s v="Lombardia"/>
    <n v="4546679409"/>
    <n v="9190347404"/>
    <n v="-120"/>
    <n v="-10"/>
    <n v="-130"/>
    <n v="-224"/>
    <n v="-354"/>
    <n v="-354"/>
    <n v="-354"/>
    <n v="469"/>
    <n v="27"/>
    <n v="142"/>
    <n v="13696"/>
    <m/>
    <m/>
    <m/>
  </r>
  <r>
    <x v="103"/>
    <s v="ITA"/>
    <n v="11"/>
    <s v="Marche"/>
    <n v="4361675973"/>
    <n v="135188753"/>
    <n v="-4"/>
    <n v="-2"/>
    <n v="-6"/>
    <n v="-92"/>
    <n v="-98"/>
    <n v="-98"/>
    <n v="-98"/>
    <n v="98"/>
    <n v="2"/>
    <n v="2"/>
    <n v="1309"/>
    <m/>
    <m/>
    <m/>
  </r>
  <r>
    <x v="103"/>
    <s v="ITA"/>
    <n v="14"/>
    <s v="Molise"/>
    <n v="4155774754"/>
    <n v="1465916051"/>
    <n v="0"/>
    <n v="0"/>
    <n v="0"/>
    <n v="-1"/>
    <n v="-1"/>
    <n v="-1"/>
    <n v="-1"/>
    <n v="1"/>
    <n v="0"/>
    <n v="0"/>
    <n v="954"/>
    <m/>
    <m/>
    <m/>
  </r>
  <r>
    <x v="103"/>
    <s v="ITA"/>
    <n v="21"/>
    <s v="P.A. Bolzano"/>
    <n v="4649933453"/>
    <n v="1135662422"/>
    <n v="-3"/>
    <n v="0"/>
    <n v="-3"/>
    <n v="2"/>
    <n v="-1"/>
    <n v="-1"/>
    <n v="-1"/>
    <n v="2"/>
    <n v="0"/>
    <n v="1"/>
    <n v="1112"/>
    <m/>
    <m/>
    <m/>
  </r>
  <r>
    <x v="103"/>
    <s v="ITA"/>
    <n v="22"/>
    <s v="P.A. Trento"/>
    <n v="4606893511"/>
    <n v="1112123097"/>
    <n v="-2"/>
    <n v="0"/>
    <n v="-2"/>
    <n v="-17"/>
    <n v="-19"/>
    <n v="-19"/>
    <n v="-19"/>
    <n v="20"/>
    <n v="0"/>
    <n v="1"/>
    <n v="1243"/>
    <m/>
    <m/>
    <m/>
  </r>
  <r>
    <x v="103"/>
    <s v="ITA"/>
    <n v="1"/>
    <s v="Piemonte"/>
    <n v="450732745"/>
    <n v="7680687483"/>
    <n v="-59"/>
    <n v="-3"/>
    <n v="-62"/>
    <n v="-140"/>
    <n v="-202"/>
    <n v="-202"/>
    <n v="-202"/>
    <n v="233"/>
    <n v="7"/>
    <n v="38"/>
    <n v="4362"/>
    <m/>
    <m/>
    <m/>
  </r>
  <r>
    <x v="103"/>
    <s v="ITA"/>
    <n v="16"/>
    <s v="Puglia"/>
    <n v="4112559576"/>
    <n v="1686736689"/>
    <n v="-2"/>
    <n v="-1"/>
    <n v="-3"/>
    <n v="-85"/>
    <n v="-88"/>
    <n v="-88"/>
    <n v="-88"/>
    <n v="91"/>
    <n v="1"/>
    <n v="4"/>
    <n v="2378"/>
    <m/>
    <m/>
    <m/>
  </r>
  <r>
    <x v="103"/>
    <s v="ITA"/>
    <n v="20"/>
    <s v="Sardegna"/>
    <n v="3921531192"/>
    <n v="9110616306"/>
    <n v="-1"/>
    <n v="1"/>
    <n v="0"/>
    <n v="-7"/>
    <n v="-7"/>
    <n v="-7"/>
    <n v="-7"/>
    <n v="10"/>
    <n v="0"/>
    <n v="3"/>
    <n v="1351"/>
    <m/>
    <m/>
    <m/>
  </r>
  <r>
    <x v="103"/>
    <s v="ITA"/>
    <n v="19"/>
    <s v="Sicilia"/>
    <n v="3811569725"/>
    <n v="133623567"/>
    <n v="-7"/>
    <n v="1"/>
    <n v="-6"/>
    <n v="0"/>
    <n v="-6"/>
    <n v="-6"/>
    <n v="-6"/>
    <n v="8"/>
    <n v="0"/>
    <n v="2"/>
    <n v="2793"/>
    <m/>
    <m/>
    <m/>
  </r>
  <r>
    <x v="103"/>
    <s v="ITA"/>
    <n v="9"/>
    <s v="Toscana"/>
    <n v="4376923077"/>
    <n v="1125588885"/>
    <n v="-6"/>
    <n v="-1"/>
    <n v="-7"/>
    <n v="-65"/>
    <n v="-72"/>
    <n v="-72"/>
    <n v="-72"/>
    <n v="72"/>
    <n v="5"/>
    <n v="5"/>
    <n v="2790"/>
    <m/>
    <m/>
    <m/>
  </r>
  <r>
    <x v="103"/>
    <s v="ITA"/>
    <n v="10"/>
    <s v="Umbria"/>
    <n v="4310675841"/>
    <n v="1238824698"/>
    <n v="-1"/>
    <n v="0"/>
    <n v="-1"/>
    <n v="0"/>
    <n v="-1"/>
    <n v="-1"/>
    <n v="-1"/>
    <n v="1"/>
    <n v="0"/>
    <n v="0"/>
    <n v="1194"/>
    <m/>
    <m/>
    <m/>
  </r>
  <r>
    <x v="103"/>
    <s v="ITA"/>
    <n v="2"/>
    <s v="Valle d'Aosta"/>
    <n v="4573750286"/>
    <n v="7320149366"/>
    <n v="-2"/>
    <n v="0"/>
    <n v="-2"/>
    <n v="4"/>
    <n v="2"/>
    <n v="2"/>
    <n v="2"/>
    <n v="-1"/>
    <n v="1"/>
    <n v="2"/>
    <n v="143"/>
    <m/>
    <m/>
    <m/>
  </r>
  <r>
    <x v="103"/>
    <s v="ITA"/>
    <n v="5"/>
    <s v="Veneto"/>
    <n v="4543490485"/>
    <n v="1233845213"/>
    <n v="-14"/>
    <n v="0"/>
    <n v="-14"/>
    <n v="-51"/>
    <n v="-65"/>
    <n v="-65"/>
    <n v="-65"/>
    <n v="62"/>
    <n v="11"/>
    <n v="8"/>
    <n v="20630"/>
    <m/>
    <m/>
    <m/>
  </r>
  <r>
    <x v="104"/>
    <s v="ITA"/>
    <n v="13"/>
    <s v="Abruzzo"/>
    <n v="4235122196"/>
    <n v="1339843823"/>
    <n v="-8"/>
    <n v="1"/>
    <n v="-7"/>
    <n v="7"/>
    <n v="0"/>
    <n v="0"/>
    <n v="0"/>
    <n v="7"/>
    <n v="0"/>
    <n v="7"/>
    <n v="688"/>
    <m/>
    <m/>
    <m/>
  </r>
  <r>
    <x v="104"/>
    <s v="ITA"/>
    <n v="17"/>
    <s v="Basilicata"/>
    <n v="4063947052"/>
    <n v="1580514834"/>
    <n v="0"/>
    <n v="0"/>
    <n v="0"/>
    <n v="-3"/>
    <n v="-3"/>
    <n v="-3"/>
    <n v="-3"/>
    <n v="3"/>
    <n v="0"/>
    <n v="0"/>
    <n v="265"/>
    <m/>
    <m/>
    <m/>
  </r>
  <r>
    <x v="104"/>
    <s v="ITA"/>
    <n v="18"/>
    <s v="Calabria"/>
    <n v="3890597598"/>
    <n v="1659440194"/>
    <n v="0"/>
    <n v="0"/>
    <n v="0"/>
    <n v="0"/>
    <n v="0"/>
    <n v="0"/>
    <n v="0"/>
    <n v="0"/>
    <n v="0"/>
    <n v="0"/>
    <n v="852"/>
    <m/>
    <m/>
    <m/>
  </r>
  <r>
    <x v="104"/>
    <s v="ITA"/>
    <n v="15"/>
    <s v="Campania"/>
    <n v="4083956555"/>
    <n v="1425084984"/>
    <n v="-11"/>
    <n v="-1"/>
    <n v="-12"/>
    <n v="-1"/>
    <n v="-13"/>
    <n v="-13"/>
    <n v="-13"/>
    <n v="17"/>
    <n v="0"/>
    <n v="4"/>
    <n v="2494"/>
    <m/>
    <m/>
    <m/>
  </r>
  <r>
    <x v="104"/>
    <s v="ITA"/>
    <n v="8"/>
    <s v="Emilia-Romagna"/>
    <n v="4449436681"/>
    <n v="113417208"/>
    <n v="-11"/>
    <n v="-3"/>
    <n v="-14"/>
    <n v="-74"/>
    <n v="-88"/>
    <n v="-88"/>
    <n v="-88"/>
    <n v="98"/>
    <n v="4"/>
    <n v="14"/>
    <n v="4806"/>
    <m/>
    <m/>
    <m/>
  </r>
  <r>
    <x v="104"/>
    <s v="ITA"/>
    <n v="6"/>
    <s v="Friuli Venezia Giulia"/>
    <n v="456494354"/>
    <n v="1376813649"/>
    <n v="-2"/>
    <n v="2"/>
    <n v="0"/>
    <n v="-10"/>
    <n v="-10"/>
    <n v="-10"/>
    <n v="-10"/>
    <n v="9"/>
    <n v="1"/>
    <n v="0"/>
    <n v="1335"/>
    <m/>
    <m/>
    <m/>
  </r>
  <r>
    <x v="104"/>
    <s v="ITA"/>
    <n v="12"/>
    <s v="Lazio"/>
    <n v="4189277044"/>
    <n v="1248366722"/>
    <n v="-10"/>
    <n v="0"/>
    <n v="-10"/>
    <n v="3"/>
    <n v="-7"/>
    <n v="-7"/>
    <n v="-7"/>
    <n v="16"/>
    <n v="2"/>
    <n v="11"/>
    <n v="2467"/>
    <m/>
    <m/>
    <m/>
  </r>
  <r>
    <x v="104"/>
    <s v="ITA"/>
    <n v="7"/>
    <s v="Liguria"/>
    <n v="4441149315"/>
    <n v="89326992"/>
    <n v="-9"/>
    <n v="1"/>
    <n v="-8"/>
    <n v="6"/>
    <n v="-2"/>
    <n v="-2"/>
    <n v="-2"/>
    <n v="8"/>
    <n v="7"/>
    <n v="13"/>
    <n v="1360"/>
    <m/>
    <m/>
    <m/>
  </r>
  <r>
    <x v="104"/>
    <s v="ITA"/>
    <n v="3"/>
    <s v="Lombardia"/>
    <n v="4546679409"/>
    <n v="9190347404"/>
    <n v="-39"/>
    <n v="-3"/>
    <n v="-42"/>
    <n v="-37"/>
    <n v="-79"/>
    <n v="-79"/>
    <n v="-79"/>
    <n v="183"/>
    <n v="21"/>
    <n v="125"/>
    <n v="8005"/>
    <m/>
    <m/>
    <m/>
  </r>
  <r>
    <x v="104"/>
    <s v="ITA"/>
    <n v="11"/>
    <s v="Marche"/>
    <n v="4361675973"/>
    <n v="135188753"/>
    <n v="-5"/>
    <n v="-1"/>
    <n v="-6"/>
    <n v="-30"/>
    <n v="-36"/>
    <n v="-36"/>
    <n v="-36"/>
    <n v="39"/>
    <n v="0"/>
    <n v="3"/>
    <n v="989"/>
    <m/>
    <m/>
    <m/>
  </r>
  <r>
    <x v="104"/>
    <s v="ITA"/>
    <n v="14"/>
    <s v="Molise"/>
    <n v="4155774754"/>
    <n v="1465916051"/>
    <n v="0"/>
    <n v="0"/>
    <n v="0"/>
    <n v="-1"/>
    <n v="-1"/>
    <n v="-1"/>
    <n v="-1"/>
    <n v="1"/>
    <n v="0"/>
    <n v="0"/>
    <n v="269"/>
    <m/>
    <m/>
    <m/>
  </r>
  <r>
    <x v="104"/>
    <s v="ITA"/>
    <n v="21"/>
    <s v="P.A. Bolzano"/>
    <n v="4649933453"/>
    <n v="1135662422"/>
    <n v="0"/>
    <n v="0"/>
    <n v="0"/>
    <n v="-3"/>
    <n v="-3"/>
    <n v="-3"/>
    <n v="-3"/>
    <n v="6"/>
    <n v="0"/>
    <n v="3"/>
    <n v="1177"/>
    <m/>
    <m/>
    <m/>
  </r>
  <r>
    <x v="104"/>
    <s v="ITA"/>
    <n v="22"/>
    <s v="P.A. Trento"/>
    <n v="4606893511"/>
    <n v="1112123097"/>
    <n v="0"/>
    <n v="0"/>
    <n v="0"/>
    <n v="-22"/>
    <n v="-22"/>
    <n v="-22"/>
    <n v="-22"/>
    <n v="23"/>
    <n v="0"/>
    <n v="1"/>
    <n v="1479"/>
    <m/>
    <m/>
    <m/>
  </r>
  <r>
    <x v="104"/>
    <s v="ITA"/>
    <n v="1"/>
    <s v="Piemonte"/>
    <n v="450732745"/>
    <n v="7680687483"/>
    <n v="-25"/>
    <n v="1"/>
    <n v="-24"/>
    <n v="-181"/>
    <n v="-205"/>
    <n v="-205"/>
    <n v="-205"/>
    <n v="208"/>
    <n v="7"/>
    <n v="10"/>
    <n v="3178"/>
    <m/>
    <m/>
    <m/>
  </r>
  <r>
    <x v="104"/>
    <s v="ITA"/>
    <n v="16"/>
    <s v="Puglia"/>
    <n v="4112559576"/>
    <n v="1686736689"/>
    <n v="-13"/>
    <n v="0"/>
    <n v="-13"/>
    <n v="-12"/>
    <n v="-25"/>
    <n v="-25"/>
    <n v="-25"/>
    <n v="22"/>
    <n v="3"/>
    <n v="0"/>
    <n v="2033"/>
    <m/>
    <m/>
    <m/>
  </r>
  <r>
    <x v="104"/>
    <s v="ITA"/>
    <n v="20"/>
    <s v="Sardegna"/>
    <n v="3921531192"/>
    <n v="9110616306"/>
    <n v="0"/>
    <n v="0"/>
    <n v="0"/>
    <n v="-1"/>
    <n v="-1"/>
    <n v="-1"/>
    <n v="-1"/>
    <n v="1"/>
    <n v="0"/>
    <n v="0"/>
    <n v="1027"/>
    <m/>
    <m/>
    <m/>
  </r>
  <r>
    <x v="104"/>
    <s v="ITA"/>
    <n v="19"/>
    <s v="Sicilia"/>
    <n v="3811569725"/>
    <n v="133623567"/>
    <n v="-5"/>
    <n v="0"/>
    <n v="-5"/>
    <n v="1"/>
    <n v="-4"/>
    <n v="-4"/>
    <n v="-4"/>
    <n v="4"/>
    <n v="1"/>
    <n v="1"/>
    <n v="1553"/>
    <m/>
    <m/>
    <m/>
  </r>
  <r>
    <x v="104"/>
    <s v="ITA"/>
    <n v="9"/>
    <s v="Toscana"/>
    <n v="4376923077"/>
    <n v="1125588885"/>
    <n v="3"/>
    <n v="-2"/>
    <n v="1"/>
    <n v="-36"/>
    <n v="-35"/>
    <n v="-35"/>
    <n v="-35"/>
    <n v="34"/>
    <n v="2"/>
    <n v="1"/>
    <n v="2808"/>
    <m/>
    <m/>
    <m/>
  </r>
  <r>
    <x v="104"/>
    <s v="ITA"/>
    <n v="10"/>
    <s v="Umbria"/>
    <n v="4310675841"/>
    <n v="1238824698"/>
    <n v="-1"/>
    <n v="0"/>
    <n v="-1"/>
    <n v="2"/>
    <n v="1"/>
    <n v="1"/>
    <n v="1"/>
    <n v="0"/>
    <n v="0"/>
    <n v="1"/>
    <n v="843"/>
    <m/>
    <m/>
    <m/>
  </r>
  <r>
    <x v="104"/>
    <s v="ITA"/>
    <n v="2"/>
    <s v="Valle d'Aosta"/>
    <n v="4573750286"/>
    <n v="7320149366"/>
    <n v="-1"/>
    <n v="0"/>
    <n v="-1"/>
    <n v="-2"/>
    <n v="-3"/>
    <n v="-3"/>
    <n v="-3"/>
    <n v="5"/>
    <n v="0"/>
    <n v="2"/>
    <n v="175"/>
    <m/>
    <m/>
    <m/>
  </r>
  <r>
    <x v="104"/>
    <s v="ITA"/>
    <n v="5"/>
    <s v="Veneto"/>
    <n v="4543490485"/>
    <n v="1233845213"/>
    <n v="-1"/>
    <n v="-1"/>
    <n v="-2"/>
    <n v="-77"/>
    <n v="-79"/>
    <n v="-79"/>
    <n v="-79"/>
    <n v="75"/>
    <n v="5"/>
    <n v="1"/>
    <n v="11675"/>
    <m/>
    <m/>
    <m/>
  </r>
  <r>
    <x v="105"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</r>
  <r>
    <x v="105"/>
    <m/>
    <m/>
    <x v="21"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</r>
  <r>
    <x v="105"/>
    <m/>
    <m/>
    <x v="21"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06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s v="ITA"/>
    <n v="13"/>
    <x v="0"/>
    <n v="4235122196"/>
    <n v="1339843823"/>
    <n v="-2"/>
    <n v="-1"/>
    <n v="-3"/>
    <n v="2"/>
    <n v="-1"/>
    <n v="-1"/>
    <n v="-1"/>
    <n v="7"/>
    <n v="2"/>
    <n v="8"/>
    <n v="1545"/>
    <m/>
    <m/>
    <m/>
    <s v="Centro"/>
    <x v="12"/>
  </r>
  <r>
    <x v="83"/>
    <s v="ITA"/>
    <n v="17"/>
    <x v="1"/>
    <n v="4063947052"/>
    <n v="1580514834"/>
    <n v="0"/>
    <n v="0"/>
    <n v="0"/>
    <n v="-9"/>
    <n v="-9"/>
    <n v="-9"/>
    <n v="-9"/>
    <n v="11"/>
    <n v="0"/>
    <n v="2"/>
    <n v="671"/>
    <m/>
    <m/>
    <m/>
    <s v="Sud"/>
    <x v="12"/>
  </r>
  <r>
    <x v="83"/>
    <s v="ITA"/>
    <n v="18"/>
    <x v="2"/>
    <n v="3890597598"/>
    <n v="1659440194"/>
    <n v="0"/>
    <n v="0"/>
    <n v="0"/>
    <n v="-52"/>
    <n v="-52"/>
    <n v="-52"/>
    <n v="-52"/>
    <n v="52"/>
    <n v="0"/>
    <n v="0"/>
    <n v="1213"/>
    <m/>
    <m/>
    <m/>
    <s v="Sud"/>
    <x v="12"/>
  </r>
  <r>
    <x v="83"/>
    <s v="ITA"/>
    <n v="15"/>
    <x v="3"/>
    <n v="4083956555"/>
    <n v="1425084984"/>
    <n v="-9"/>
    <n v="1"/>
    <n v="-8"/>
    <n v="-6"/>
    <n v="-14"/>
    <n v="-14"/>
    <n v="-14"/>
    <n v="30"/>
    <n v="0"/>
    <n v="16"/>
    <n v="3526"/>
    <m/>
    <m/>
    <m/>
    <s v="Sud"/>
    <x v="12"/>
  </r>
  <r>
    <x v="83"/>
    <s v="ITA"/>
    <n v="8"/>
    <x v="4"/>
    <n v="4449436681"/>
    <n v="113417208"/>
    <n v="-19"/>
    <n v="-1"/>
    <n v="-20"/>
    <n v="-176"/>
    <n v="-196"/>
    <n v="-196"/>
    <n v="-196"/>
    <n v="233"/>
    <n v="13"/>
    <n v="50"/>
    <n v="2832"/>
    <m/>
    <m/>
    <m/>
    <s v="Nord"/>
    <x v="12"/>
  </r>
  <r>
    <x v="83"/>
    <s v="ITA"/>
    <n v="6"/>
    <x v="5"/>
    <n v="456494354"/>
    <n v="1376813649"/>
    <n v="1"/>
    <n v="0"/>
    <n v="1"/>
    <n v="-27"/>
    <n v="-26"/>
    <n v="-26"/>
    <n v="-26"/>
    <n v="34"/>
    <n v="0"/>
    <n v="8"/>
    <n v="2362"/>
    <m/>
    <m/>
    <m/>
    <s v="Nord"/>
    <x v="12"/>
  </r>
  <r>
    <x v="83"/>
    <s v="ITA"/>
    <n v="12"/>
    <x v="6"/>
    <n v="4189277044"/>
    <n v="1248366722"/>
    <n v="-6"/>
    <n v="-2"/>
    <n v="-8"/>
    <n v="-104"/>
    <n v="-112"/>
    <n v="-112"/>
    <n v="-112"/>
    <n v="156"/>
    <n v="6"/>
    <n v="50"/>
    <n v="4228"/>
    <m/>
    <m/>
    <m/>
    <s v="Centro"/>
    <x v="12"/>
  </r>
  <r>
    <x v="83"/>
    <s v="ITA"/>
    <n v="7"/>
    <x v="7"/>
    <n v="4441149315"/>
    <n v="89326992"/>
    <n v="-9"/>
    <n v="-2"/>
    <n v="-11"/>
    <n v="-66"/>
    <n v="-77"/>
    <n v="-77"/>
    <n v="-77"/>
    <n v="116"/>
    <n v="9"/>
    <n v="48"/>
    <n v="2086"/>
    <m/>
    <m/>
    <m/>
    <s v="Nord"/>
    <x v="12"/>
  </r>
  <r>
    <x v="83"/>
    <s v="ITA"/>
    <n v="3"/>
    <x v="8"/>
    <n v="4546679409"/>
    <n v="9190347404"/>
    <n v="-41"/>
    <n v="-13"/>
    <n v="-54"/>
    <n v="-195"/>
    <n v="-249"/>
    <n v="-249"/>
    <n v="-249"/>
    <n v="506"/>
    <n v="69"/>
    <n v="326"/>
    <n v="11809"/>
    <m/>
    <m/>
    <m/>
    <s v="Nord"/>
    <x v="12"/>
  </r>
  <r>
    <x v="83"/>
    <s v="ITA"/>
    <n v="11"/>
    <x v="9"/>
    <n v="4361675973"/>
    <n v="135188753"/>
    <n v="-3"/>
    <n v="1"/>
    <n v="-2"/>
    <n v="-90"/>
    <n v="-92"/>
    <n v="-92"/>
    <n v="-92"/>
    <n v="115"/>
    <n v="2"/>
    <n v="25"/>
    <n v="1445"/>
    <m/>
    <m/>
    <m/>
    <s v="Centro"/>
    <x v="12"/>
  </r>
  <r>
    <x v="83"/>
    <s v="ITA"/>
    <n v="14"/>
    <x v="10"/>
    <n v="4155774754"/>
    <n v="1465916051"/>
    <n v="3"/>
    <n v="0"/>
    <n v="3"/>
    <n v="-2"/>
    <n v="1"/>
    <n v="1"/>
    <n v="1"/>
    <n v="0"/>
    <n v="0"/>
    <n v="1"/>
    <n v="226"/>
    <m/>
    <m/>
    <m/>
    <s v="Sud"/>
    <x v="12"/>
  </r>
  <r>
    <x v="83"/>
    <s v="ITA"/>
    <n v="21"/>
    <x v="11"/>
    <n v="4649933453"/>
    <n v="1135662422"/>
    <n v="2"/>
    <n v="0"/>
    <n v="2"/>
    <n v="-31"/>
    <n v="-29"/>
    <n v="-29"/>
    <n v="-29"/>
    <n v="32"/>
    <n v="0"/>
    <n v="3"/>
    <n v="725"/>
    <m/>
    <m/>
    <m/>
    <s v="Nord"/>
    <x v="12"/>
  </r>
  <r>
    <x v="83"/>
    <s v="ITA"/>
    <n v="22"/>
    <x v="12"/>
    <n v="4606893511"/>
    <n v="1112123097"/>
    <n v="-3"/>
    <n v="0"/>
    <n v="-3"/>
    <n v="-41"/>
    <n v="-44"/>
    <n v="-44"/>
    <n v="-44"/>
    <n v="56"/>
    <n v="0"/>
    <n v="12"/>
    <n v="4276"/>
    <m/>
    <m/>
    <m/>
    <s v="Nord"/>
    <x v="12"/>
  </r>
  <r>
    <x v="83"/>
    <s v="ITA"/>
    <n v="1"/>
    <x v="13"/>
    <n v="450732745"/>
    <n v="7680687483"/>
    <n v="58"/>
    <n v="1"/>
    <n v="59"/>
    <n v="-522"/>
    <n v="-463"/>
    <n v="-463"/>
    <n v="-463"/>
    <n v="509"/>
    <n v="18"/>
    <n v="64"/>
    <n v="4296"/>
    <m/>
    <m/>
    <m/>
    <s v="Nord"/>
    <x v="12"/>
  </r>
  <r>
    <x v="83"/>
    <s v="ITA"/>
    <n v="16"/>
    <x v="14"/>
    <n v="4112559576"/>
    <n v="1686736689"/>
    <n v="-9"/>
    <n v="-1"/>
    <n v="-10"/>
    <n v="-77"/>
    <n v="-87"/>
    <n v="-87"/>
    <n v="-87"/>
    <n v="85"/>
    <n v="7"/>
    <n v="5"/>
    <n v="1424"/>
    <m/>
    <m/>
    <m/>
    <s v="Sud"/>
    <x v="12"/>
  </r>
  <r>
    <x v="83"/>
    <s v="ITA"/>
    <n v="20"/>
    <x v="15"/>
    <n v="3921531192"/>
    <n v="9110616306"/>
    <n v="1"/>
    <n v="0"/>
    <n v="1"/>
    <n v="-11"/>
    <n v="-10"/>
    <n v="-10"/>
    <n v="-10"/>
    <n v="11"/>
    <n v="0"/>
    <n v="1"/>
    <n v="992"/>
    <m/>
    <m/>
    <m/>
    <s v="Sud"/>
    <x v="12"/>
  </r>
  <r>
    <x v="83"/>
    <s v="ITA"/>
    <n v="19"/>
    <x v="16"/>
    <n v="3811569725"/>
    <n v="133623567"/>
    <n v="-14"/>
    <n v="1"/>
    <n v="-13"/>
    <n v="-91"/>
    <n v="-104"/>
    <n v="-104"/>
    <n v="-104"/>
    <n v="108"/>
    <n v="2"/>
    <n v="6"/>
    <n v="2463"/>
    <m/>
    <m/>
    <m/>
    <s v="Sud"/>
    <x v="12"/>
  </r>
  <r>
    <x v="83"/>
    <s v="ITA"/>
    <n v="9"/>
    <x v="17"/>
    <n v="4376923077"/>
    <n v="1125588885"/>
    <n v="-20"/>
    <n v="1"/>
    <n v="-19"/>
    <n v="-122"/>
    <n v="-141"/>
    <n v="-141"/>
    <n v="-141"/>
    <n v="171"/>
    <n v="5"/>
    <n v="35"/>
    <n v="3319"/>
    <m/>
    <m/>
    <m/>
    <s v="Centro"/>
    <x v="12"/>
  </r>
  <r>
    <x v="83"/>
    <s v="ITA"/>
    <n v="10"/>
    <x v="18"/>
    <n v="4310675841"/>
    <n v="1238824698"/>
    <n v="0"/>
    <n v="0"/>
    <n v="0"/>
    <n v="-3"/>
    <n v="-3"/>
    <n v="-3"/>
    <n v="-3"/>
    <n v="5"/>
    <n v="0"/>
    <n v="2"/>
    <n v="786"/>
    <m/>
    <m/>
    <m/>
    <s v="Centro"/>
    <x v="12"/>
  </r>
  <r>
    <x v="83"/>
    <s v="ITA"/>
    <n v="2"/>
    <x v="19"/>
    <n v="4573750286"/>
    <n v="7320149366"/>
    <n v="-2"/>
    <n v="0"/>
    <n v="-2"/>
    <n v="-5"/>
    <n v="-7"/>
    <n v="-7"/>
    <n v="-7"/>
    <n v="6"/>
    <n v="1"/>
    <n v="0"/>
    <n v="334"/>
    <m/>
    <m/>
    <m/>
    <s v="Nord"/>
    <x v="12"/>
  </r>
  <r>
    <x v="83"/>
    <s v="ITA"/>
    <n v="5"/>
    <x v="20"/>
    <n v="4543490485"/>
    <n v="1233845213"/>
    <n v="-17"/>
    <n v="2"/>
    <n v="-15"/>
    <n v="-106"/>
    <n v="-121"/>
    <n v="-121"/>
    <n v="-121"/>
    <n v="123"/>
    <n v="11"/>
    <n v="13"/>
    <n v="9543"/>
    <m/>
    <m/>
    <m/>
    <s v="Nord"/>
    <x v="12"/>
  </r>
  <r>
    <x v="84"/>
    <s v="ITA"/>
    <n v="13"/>
    <x v="0"/>
    <n v="4235122196"/>
    <n v="1339843823"/>
    <n v="-2"/>
    <n v="0"/>
    <n v="-2"/>
    <n v="-7"/>
    <n v="-9"/>
    <n v="-9"/>
    <n v="-9"/>
    <n v="13"/>
    <n v="3"/>
    <n v="7"/>
    <n v="680"/>
    <m/>
    <m/>
    <m/>
    <s v="Centro"/>
    <x v="12"/>
  </r>
  <r>
    <x v="84"/>
    <s v="ITA"/>
    <n v="17"/>
    <x v="1"/>
    <n v="4063947052"/>
    <n v="1580514834"/>
    <n v="0"/>
    <n v="0"/>
    <n v="0"/>
    <n v="-11"/>
    <n v="-11"/>
    <n v="-11"/>
    <n v="-11"/>
    <n v="11"/>
    <n v="0"/>
    <n v="0"/>
    <n v="414"/>
    <m/>
    <m/>
    <m/>
    <s v="Sud"/>
    <x v="12"/>
  </r>
  <r>
    <x v="84"/>
    <s v="ITA"/>
    <n v="18"/>
    <x v="2"/>
    <n v="3890597598"/>
    <n v="1659440194"/>
    <n v="-3"/>
    <n v="0"/>
    <n v="-3"/>
    <n v="-18"/>
    <n v="-21"/>
    <n v="-21"/>
    <n v="-21"/>
    <n v="21"/>
    <n v="0"/>
    <n v="0"/>
    <n v="863"/>
    <m/>
    <m/>
    <m/>
    <s v="Sud"/>
    <x v="12"/>
  </r>
  <r>
    <x v="84"/>
    <s v="ITA"/>
    <n v="15"/>
    <x v="3"/>
    <n v="4083956555"/>
    <n v="1425084984"/>
    <n v="0"/>
    <n v="0"/>
    <n v="0"/>
    <n v="-23"/>
    <n v="-23"/>
    <n v="-23"/>
    <n v="-23"/>
    <n v="31"/>
    <n v="3"/>
    <n v="11"/>
    <n v="3691"/>
    <m/>
    <m/>
    <m/>
    <s v="Sud"/>
    <x v="12"/>
  </r>
  <r>
    <x v="84"/>
    <s v="ITA"/>
    <n v="8"/>
    <x v="4"/>
    <n v="4449436681"/>
    <n v="113417208"/>
    <n v="-13"/>
    <n v="-6"/>
    <n v="-19"/>
    <n v="-112"/>
    <n v="-131"/>
    <n v="-131"/>
    <n v="-131"/>
    <n v="153"/>
    <n v="13"/>
    <n v="35"/>
    <n v="2782"/>
    <m/>
    <m/>
    <m/>
    <s v="Nord"/>
    <x v="12"/>
  </r>
  <r>
    <x v="84"/>
    <s v="ITA"/>
    <n v="6"/>
    <x v="5"/>
    <n v="456494354"/>
    <n v="1376813649"/>
    <n v="1"/>
    <n v="0"/>
    <n v="1"/>
    <n v="-34"/>
    <n v="-33"/>
    <n v="-33"/>
    <n v="-33"/>
    <n v="39"/>
    <n v="1"/>
    <n v="7"/>
    <n v="818"/>
    <m/>
    <m/>
    <m/>
    <s v="Nord"/>
    <x v="12"/>
  </r>
  <r>
    <x v="84"/>
    <s v="ITA"/>
    <n v="12"/>
    <x v="6"/>
    <n v="4189277044"/>
    <n v="1248366722"/>
    <n v="-13"/>
    <n v="-1"/>
    <n v="-14"/>
    <n v="-70"/>
    <n v="-84"/>
    <n v="-84"/>
    <n v="-84"/>
    <n v="117"/>
    <n v="6"/>
    <n v="39"/>
    <n v="3306"/>
    <m/>
    <m/>
    <m/>
    <s v="Centro"/>
    <x v="12"/>
  </r>
  <r>
    <x v="84"/>
    <s v="ITA"/>
    <n v="7"/>
    <x v="7"/>
    <n v="4441149315"/>
    <n v="89326992"/>
    <n v="0"/>
    <n v="-1"/>
    <n v="-1"/>
    <n v="-116"/>
    <n v="-117"/>
    <n v="-117"/>
    <n v="-117"/>
    <n v="137"/>
    <n v="12"/>
    <n v="32"/>
    <n v="1331"/>
    <m/>
    <m/>
    <m/>
    <s v="Nord"/>
    <x v="12"/>
  </r>
  <r>
    <x v="84"/>
    <s v="ITA"/>
    <n v="3"/>
    <x v="8"/>
    <n v="4546679409"/>
    <n v="9190347404"/>
    <n v="2"/>
    <n v="-3"/>
    <n v="-1"/>
    <n v="-356"/>
    <n v="-357"/>
    <n v="-357"/>
    <n v="-357"/>
    <n v="508"/>
    <n v="24"/>
    <n v="175"/>
    <n v="5078"/>
    <m/>
    <m/>
    <m/>
    <s v="Nord"/>
    <x v="12"/>
  </r>
  <r>
    <x v="84"/>
    <s v="ITA"/>
    <n v="11"/>
    <x v="9"/>
    <n v="4361675973"/>
    <n v="135188753"/>
    <n v="5"/>
    <n v="-1"/>
    <n v="4"/>
    <n v="-254"/>
    <n v="-250"/>
    <n v="-250"/>
    <n v="-250"/>
    <n v="261"/>
    <n v="0"/>
    <n v="11"/>
    <n v="429"/>
    <m/>
    <m/>
    <m/>
    <s v="Centro"/>
    <x v="12"/>
  </r>
  <r>
    <x v="84"/>
    <s v="ITA"/>
    <n v="14"/>
    <x v="10"/>
    <n v="4155774754"/>
    <n v="1465916051"/>
    <n v="-2"/>
    <n v="0"/>
    <n v="-2"/>
    <n v="3"/>
    <n v="1"/>
    <n v="1"/>
    <n v="1"/>
    <n v="10"/>
    <n v="0"/>
    <n v="11"/>
    <n v="429"/>
    <m/>
    <m/>
    <m/>
    <s v="Sud"/>
    <x v="12"/>
  </r>
  <r>
    <x v="84"/>
    <s v="ITA"/>
    <n v="21"/>
    <x v="11"/>
    <n v="4649933453"/>
    <n v="1135662422"/>
    <n v="2"/>
    <n v="1"/>
    <n v="3"/>
    <n v="-10"/>
    <n v="-7"/>
    <n v="-7"/>
    <n v="-7"/>
    <n v="7"/>
    <n v="1"/>
    <n v="1"/>
    <n v="433"/>
    <m/>
    <m/>
    <m/>
    <s v="Nord"/>
    <x v="12"/>
  </r>
  <r>
    <x v="84"/>
    <s v="ITA"/>
    <n v="22"/>
    <x v="12"/>
    <n v="4606893511"/>
    <n v="1112123097"/>
    <n v="0"/>
    <n v="0"/>
    <n v="0"/>
    <n v="-53"/>
    <n v="-53"/>
    <n v="-53"/>
    <n v="-53"/>
    <n v="66"/>
    <n v="0"/>
    <n v="13"/>
    <n v="514"/>
    <m/>
    <m/>
    <m/>
    <s v="Nord"/>
    <x v="12"/>
  </r>
  <r>
    <x v="84"/>
    <s v="ITA"/>
    <n v="1"/>
    <x v="13"/>
    <n v="450732745"/>
    <n v="7680687483"/>
    <n v="-31"/>
    <n v="-2"/>
    <n v="-33"/>
    <n v="-332"/>
    <n v="-365"/>
    <n v="-365"/>
    <n v="-365"/>
    <n v="417"/>
    <n v="20"/>
    <n v="72"/>
    <n v="4108"/>
    <m/>
    <m/>
    <m/>
    <s v="Nord"/>
    <x v="12"/>
  </r>
  <r>
    <x v="84"/>
    <s v="ITA"/>
    <n v="16"/>
    <x v="14"/>
    <n v="4112559576"/>
    <n v="1686736689"/>
    <n v="-9"/>
    <n v="1"/>
    <n v="-8"/>
    <n v="-14"/>
    <n v="-22"/>
    <n v="-22"/>
    <n v="-22"/>
    <n v="28"/>
    <n v="1"/>
    <n v="7"/>
    <n v="866"/>
    <m/>
    <m/>
    <m/>
    <s v="Sud"/>
    <x v="12"/>
  </r>
  <r>
    <x v="84"/>
    <s v="ITA"/>
    <n v="20"/>
    <x v="15"/>
    <n v="3921531192"/>
    <n v="9110616306"/>
    <n v="-4"/>
    <n v="0"/>
    <n v="-4"/>
    <n v="-21"/>
    <n v="-25"/>
    <n v="-25"/>
    <n v="-25"/>
    <n v="24"/>
    <n v="1"/>
    <n v="0"/>
    <n v="1138"/>
    <m/>
    <m/>
    <m/>
    <s v="Sud"/>
    <x v="12"/>
  </r>
  <r>
    <x v="84"/>
    <s v="ITA"/>
    <n v="19"/>
    <x v="16"/>
    <n v="3811569725"/>
    <n v="133623567"/>
    <n v="-8"/>
    <n v="0"/>
    <n v="-8"/>
    <n v="-8"/>
    <n v="-16"/>
    <n v="-16"/>
    <n v="-16"/>
    <n v="23"/>
    <n v="0"/>
    <n v="7"/>
    <n v="1433"/>
    <m/>
    <m/>
    <m/>
    <s v="Sud"/>
    <x v="12"/>
  </r>
  <r>
    <x v="84"/>
    <s v="ITA"/>
    <n v="9"/>
    <x v="17"/>
    <n v="4376923077"/>
    <n v="1125588885"/>
    <n v="-17"/>
    <n v="-1"/>
    <n v="-18"/>
    <n v="-211"/>
    <n v="-229"/>
    <n v="-229"/>
    <n v="-229"/>
    <n v="237"/>
    <n v="5"/>
    <n v="13"/>
    <n v="1179"/>
    <m/>
    <m/>
    <m/>
    <s v="Centro"/>
    <x v="12"/>
  </r>
  <r>
    <x v="84"/>
    <s v="ITA"/>
    <n v="10"/>
    <x v="18"/>
    <n v="4310675841"/>
    <n v="1238824698"/>
    <n v="-1"/>
    <n v="0"/>
    <n v="-1"/>
    <n v="0"/>
    <n v="-1"/>
    <n v="-1"/>
    <n v="-1"/>
    <n v="1"/>
    <n v="0"/>
    <n v="0"/>
    <n v="323"/>
    <m/>
    <m/>
    <m/>
    <s v="Centro"/>
    <x v="12"/>
  </r>
  <r>
    <x v="84"/>
    <s v="ITA"/>
    <n v="2"/>
    <x v="19"/>
    <n v="4573750286"/>
    <n v="7320149366"/>
    <n v="-1"/>
    <n v="0"/>
    <n v="-1"/>
    <n v="-7"/>
    <n v="-8"/>
    <n v="-8"/>
    <n v="-8"/>
    <n v="9"/>
    <n v="0"/>
    <n v="1"/>
    <n v="158"/>
    <m/>
    <m/>
    <m/>
    <s v="Nord"/>
    <x v="12"/>
  </r>
  <r>
    <x v="84"/>
    <s v="ITA"/>
    <n v="5"/>
    <x v="20"/>
    <n v="4543490485"/>
    <n v="1233845213"/>
    <n v="-10"/>
    <n v="0"/>
    <n v="-10"/>
    <n v="-27"/>
    <n v="-37"/>
    <n v="-37"/>
    <n v="-37"/>
    <n v="37"/>
    <n v="9"/>
    <n v="9"/>
    <n v="6433"/>
    <m/>
    <m/>
    <m/>
    <s v="Nord"/>
    <x v="12"/>
  </r>
  <r>
    <x v="85"/>
    <s v="ITA"/>
    <n v="13"/>
    <x v="0"/>
    <n v="4235122196"/>
    <n v="1339843823"/>
    <n v="-3"/>
    <n v="0"/>
    <n v="-3"/>
    <n v="-21"/>
    <n v="-24"/>
    <n v="-24"/>
    <n v="-24"/>
    <n v="27"/>
    <n v="1"/>
    <n v="4"/>
    <n v="1048"/>
    <m/>
    <m/>
    <m/>
    <s v="Centro"/>
    <x v="12"/>
  </r>
  <r>
    <x v="85"/>
    <s v="ITA"/>
    <n v="17"/>
    <x v="1"/>
    <n v="4063947052"/>
    <n v="1580514834"/>
    <n v="-3"/>
    <n v="0"/>
    <n v="-3"/>
    <n v="-6"/>
    <n v="-9"/>
    <n v="-9"/>
    <n v="-9"/>
    <n v="10"/>
    <n v="0"/>
    <n v="1"/>
    <n v="766"/>
    <m/>
    <m/>
    <m/>
    <s v="Sud"/>
    <x v="12"/>
  </r>
  <r>
    <x v="85"/>
    <s v="ITA"/>
    <n v="18"/>
    <x v="2"/>
    <n v="3890597598"/>
    <n v="1659440194"/>
    <n v="-3"/>
    <n v="0"/>
    <n v="-3"/>
    <n v="-16"/>
    <n v="-19"/>
    <n v="-19"/>
    <n v="-19"/>
    <n v="21"/>
    <n v="0"/>
    <n v="2"/>
    <n v="1143"/>
    <m/>
    <m/>
    <m/>
    <s v="Sud"/>
    <x v="12"/>
  </r>
  <r>
    <x v="85"/>
    <s v="ITA"/>
    <n v="15"/>
    <x v="3"/>
    <n v="4083956555"/>
    <n v="1425084984"/>
    <n v="-12"/>
    <n v="0"/>
    <n v="-12"/>
    <n v="-143"/>
    <n v="-155"/>
    <n v="-155"/>
    <n v="-155"/>
    <n v="167"/>
    <n v="0"/>
    <n v="12"/>
    <n v="3747"/>
    <m/>
    <m/>
    <m/>
    <s v="Sud"/>
    <x v="12"/>
  </r>
  <r>
    <x v="85"/>
    <s v="ITA"/>
    <n v="8"/>
    <x v="4"/>
    <n v="4449436681"/>
    <n v="113417208"/>
    <n v="-38"/>
    <n v="-6"/>
    <n v="-44"/>
    <n v="-151"/>
    <n v="-195"/>
    <n v="-195"/>
    <n v="-195"/>
    <n v="231"/>
    <n v="11"/>
    <n v="47"/>
    <n v="4312"/>
    <m/>
    <m/>
    <m/>
    <s v="Nord"/>
    <x v="12"/>
  </r>
  <r>
    <x v="85"/>
    <s v="ITA"/>
    <n v="6"/>
    <x v="5"/>
    <n v="456494354"/>
    <n v="1376813649"/>
    <n v="-5"/>
    <n v="-1"/>
    <n v="-6"/>
    <n v="-15"/>
    <n v="-21"/>
    <n v="-21"/>
    <n v="-21"/>
    <n v="26"/>
    <n v="0"/>
    <n v="5"/>
    <n v="782"/>
    <m/>
    <m/>
    <m/>
    <s v="Nord"/>
    <x v="12"/>
  </r>
  <r>
    <x v="85"/>
    <s v="ITA"/>
    <n v="12"/>
    <x v="6"/>
    <n v="4189277044"/>
    <n v="1248366722"/>
    <n v="-13"/>
    <n v="1"/>
    <n v="-12"/>
    <n v="-28"/>
    <n v="-40"/>
    <n v="-40"/>
    <n v="-40"/>
    <n v="48"/>
    <n v="12"/>
    <n v="20"/>
    <n v="4405"/>
    <m/>
    <m/>
    <m/>
    <s v="Centro"/>
    <x v="12"/>
  </r>
  <r>
    <x v="85"/>
    <s v="ITA"/>
    <n v="7"/>
    <x v="7"/>
    <n v="4441149315"/>
    <n v="89326992"/>
    <n v="-22"/>
    <n v="-1"/>
    <n v="-23"/>
    <n v="-52"/>
    <n v="-75"/>
    <n v="-75"/>
    <n v="-75"/>
    <n v="132"/>
    <n v="9"/>
    <n v="66"/>
    <n v="2108"/>
    <m/>
    <m/>
    <m/>
    <s v="Nord"/>
    <x v="12"/>
  </r>
  <r>
    <x v="85"/>
    <s v="ITA"/>
    <n v="3"/>
    <x v="8"/>
    <n v="4546679409"/>
    <n v="9190347404"/>
    <n v="-56"/>
    <n v="-8"/>
    <n v="-64"/>
    <n v="282"/>
    <n v="218"/>
    <n v="218"/>
    <n v="218"/>
    <n v="190"/>
    <n v="54"/>
    <n v="462"/>
    <n v="14918"/>
    <m/>
    <m/>
    <m/>
    <s v="Nord"/>
    <x v="12"/>
  </r>
  <r>
    <x v="85"/>
    <s v="ITA"/>
    <n v="11"/>
    <x v="9"/>
    <n v="4361675973"/>
    <n v="135188753"/>
    <n v="-12"/>
    <n v="0"/>
    <n v="-12"/>
    <n v="-175"/>
    <n v="-187"/>
    <n v="-187"/>
    <n v="-187"/>
    <n v="182"/>
    <n v="2"/>
    <n v="-3"/>
    <n v="900"/>
    <m/>
    <m/>
    <m/>
    <s v="Centro"/>
    <x v="12"/>
  </r>
  <r>
    <x v="85"/>
    <s v="ITA"/>
    <n v="14"/>
    <x v="10"/>
    <n v="4155774754"/>
    <n v="1465916051"/>
    <n v="0"/>
    <n v="0"/>
    <n v="0"/>
    <n v="-5"/>
    <n v="-5"/>
    <n v="-5"/>
    <n v="-5"/>
    <n v="5"/>
    <n v="0"/>
    <n v="0"/>
    <n v="78"/>
    <m/>
    <m/>
    <m/>
    <s v="Sud"/>
    <x v="12"/>
  </r>
  <r>
    <x v="85"/>
    <s v="ITA"/>
    <n v="21"/>
    <x v="11"/>
    <n v="4649933453"/>
    <n v="1135662422"/>
    <n v="-6"/>
    <n v="0"/>
    <n v="-6"/>
    <n v="7"/>
    <n v="1"/>
    <n v="1"/>
    <n v="1"/>
    <n v="4"/>
    <n v="0"/>
    <n v="5"/>
    <n v="665"/>
    <m/>
    <m/>
    <m/>
    <s v="Nord"/>
    <x v="12"/>
  </r>
  <r>
    <x v="85"/>
    <s v="ITA"/>
    <n v="22"/>
    <x v="12"/>
    <n v="4606893511"/>
    <n v="1112123097"/>
    <n v="1"/>
    <n v="0"/>
    <n v="1"/>
    <n v="-45"/>
    <n v="-44"/>
    <n v="-44"/>
    <n v="-44"/>
    <n v="49"/>
    <n v="2"/>
    <n v="7"/>
    <n v="518"/>
    <m/>
    <m/>
    <m/>
    <s v="Nord"/>
    <x v="12"/>
  </r>
  <r>
    <x v="85"/>
    <s v="ITA"/>
    <n v="1"/>
    <x v="13"/>
    <n v="450732745"/>
    <n v="7680687483"/>
    <n v="-10"/>
    <n v="-3"/>
    <n v="-13"/>
    <n v="-226"/>
    <n v="-239"/>
    <n v="-239"/>
    <n v="-239"/>
    <n v="300"/>
    <n v="47"/>
    <n v="108"/>
    <n v="5010"/>
    <m/>
    <m/>
    <m/>
    <s v="Nord"/>
    <x v="12"/>
  </r>
  <r>
    <x v="85"/>
    <s v="ITA"/>
    <n v="16"/>
    <x v="14"/>
    <n v="4112559576"/>
    <n v="1686736689"/>
    <n v="-7"/>
    <n v="0"/>
    <n v="-7"/>
    <n v="-47"/>
    <n v="-54"/>
    <n v="-54"/>
    <n v="-54"/>
    <n v="62"/>
    <n v="2"/>
    <n v="10"/>
    <n v="1933"/>
    <m/>
    <m/>
    <m/>
    <s v="Sud"/>
    <x v="12"/>
  </r>
  <r>
    <x v="85"/>
    <s v="ITA"/>
    <n v="20"/>
    <x v="15"/>
    <n v="3921531192"/>
    <n v="9110616306"/>
    <n v="-1"/>
    <n v="-1"/>
    <n v="-2"/>
    <n v="-37"/>
    <n v="-39"/>
    <n v="-39"/>
    <n v="-39"/>
    <n v="40"/>
    <n v="0"/>
    <n v="1"/>
    <n v="1026"/>
    <m/>
    <m/>
    <m/>
    <s v="Sud"/>
    <x v="12"/>
  </r>
  <r>
    <x v="85"/>
    <s v="ITA"/>
    <n v="19"/>
    <x v="16"/>
    <n v="3811569725"/>
    <n v="133623567"/>
    <n v="-12"/>
    <n v="-1"/>
    <n v="-13"/>
    <n v="-2"/>
    <n v="-15"/>
    <n v="-15"/>
    <n v="-15"/>
    <n v="22"/>
    <n v="1"/>
    <n v="8"/>
    <n v="3181"/>
    <m/>
    <m/>
    <m/>
    <s v="Sud"/>
    <x v="12"/>
  </r>
  <r>
    <x v="85"/>
    <s v="ITA"/>
    <n v="9"/>
    <x v="17"/>
    <n v="4376923077"/>
    <n v="1125588885"/>
    <n v="-7"/>
    <n v="-10"/>
    <n v="-17"/>
    <n v="-233"/>
    <n v="-250"/>
    <n v="-250"/>
    <n v="-250"/>
    <n v="254"/>
    <n v="3"/>
    <n v="7"/>
    <n v="3960"/>
    <m/>
    <m/>
    <m/>
    <s v="Centro"/>
    <x v="12"/>
  </r>
  <r>
    <x v="85"/>
    <s v="ITA"/>
    <n v="10"/>
    <x v="18"/>
    <n v="4310675841"/>
    <n v="1238824698"/>
    <n v="1"/>
    <n v="0"/>
    <n v="1"/>
    <n v="-12"/>
    <n v="-11"/>
    <n v="-11"/>
    <n v="-11"/>
    <n v="13"/>
    <n v="1"/>
    <n v="3"/>
    <n v="1543"/>
    <m/>
    <m/>
    <m/>
    <s v="Centro"/>
    <x v="12"/>
  </r>
  <r>
    <x v="85"/>
    <s v="ITA"/>
    <n v="2"/>
    <x v="19"/>
    <n v="4573750286"/>
    <n v="7320149366"/>
    <n v="-4"/>
    <n v="1"/>
    <n v="-3"/>
    <n v="-8"/>
    <n v="-11"/>
    <n v="-11"/>
    <n v="-11"/>
    <n v="12"/>
    <n v="0"/>
    <n v="1"/>
    <n v="336"/>
    <m/>
    <m/>
    <m/>
    <s v="Nord"/>
    <x v="12"/>
  </r>
  <r>
    <x v="85"/>
    <s v="ITA"/>
    <n v="5"/>
    <x v="20"/>
    <n v="4543490485"/>
    <n v="1233845213"/>
    <n v="-4"/>
    <n v="-4"/>
    <n v="-8"/>
    <n v="-242"/>
    <n v="-250"/>
    <n v="-250"/>
    <n v="-250"/>
    <n v="280"/>
    <n v="17"/>
    <n v="47"/>
    <n v="10779"/>
    <m/>
    <m/>
    <m/>
    <s v="Nord"/>
    <x v="12"/>
  </r>
  <r>
    <x v="86"/>
    <s v="ITA"/>
    <n v="13"/>
    <x v="0"/>
    <n v="4235122196"/>
    <n v="1339843823"/>
    <n v="-3"/>
    <n v="0"/>
    <n v="-3"/>
    <n v="-69"/>
    <n v="-72"/>
    <n v="-72"/>
    <n v="-72"/>
    <n v="80"/>
    <n v="0"/>
    <n v="8"/>
    <n v="2178"/>
    <m/>
    <m/>
    <m/>
    <s v="Centro"/>
    <x v="12"/>
  </r>
  <r>
    <x v="86"/>
    <s v="ITA"/>
    <n v="17"/>
    <x v="1"/>
    <n v="4063947052"/>
    <n v="1580514834"/>
    <n v="-4"/>
    <n v="0"/>
    <n v="-4"/>
    <n v="-7"/>
    <n v="-11"/>
    <n v="-11"/>
    <n v="-11"/>
    <n v="11"/>
    <n v="0"/>
    <n v="0"/>
    <n v="639"/>
    <m/>
    <m/>
    <m/>
    <s v="Sud"/>
    <x v="12"/>
  </r>
  <r>
    <x v="86"/>
    <s v="ITA"/>
    <n v="18"/>
    <x v="2"/>
    <n v="3890597598"/>
    <n v="1659440194"/>
    <n v="-1"/>
    <n v="-1"/>
    <n v="-2"/>
    <n v="-27"/>
    <n v="-29"/>
    <n v="-29"/>
    <n v="-29"/>
    <n v="31"/>
    <n v="1"/>
    <n v="3"/>
    <n v="1158"/>
    <m/>
    <m/>
    <m/>
    <s v="Sud"/>
    <x v="12"/>
  </r>
  <r>
    <x v="86"/>
    <s v="ITA"/>
    <n v="15"/>
    <x v="3"/>
    <n v="4083956555"/>
    <n v="1425084984"/>
    <n v="-12"/>
    <n v="-5"/>
    <n v="-17"/>
    <n v="-59"/>
    <n v="-76"/>
    <n v="-76"/>
    <n v="-76"/>
    <n v="81"/>
    <n v="2"/>
    <n v="7"/>
    <n v="3539"/>
    <m/>
    <m/>
    <m/>
    <s v="Sud"/>
    <x v="12"/>
  </r>
  <r>
    <x v="86"/>
    <s v="ITA"/>
    <n v="8"/>
    <x v="4"/>
    <n v="4449436681"/>
    <n v="113417208"/>
    <n v="-44"/>
    <n v="-3"/>
    <n v="-47"/>
    <n v="-185"/>
    <n v="-232"/>
    <n v="-232"/>
    <n v="-232"/>
    <n v="271"/>
    <n v="11"/>
    <n v="50"/>
    <n v="6162"/>
    <m/>
    <m/>
    <m/>
    <s v="Nord"/>
    <x v="12"/>
  </r>
  <r>
    <x v="86"/>
    <s v="ITA"/>
    <n v="6"/>
    <x v="5"/>
    <n v="456494354"/>
    <n v="1376813649"/>
    <n v="0"/>
    <n v="0"/>
    <n v="0"/>
    <n v="-4"/>
    <n v="-4"/>
    <n v="-4"/>
    <n v="-4"/>
    <n v="8"/>
    <n v="2"/>
    <n v="6"/>
    <n v="3015"/>
    <m/>
    <m/>
    <m/>
    <s v="Nord"/>
    <x v="12"/>
  </r>
  <r>
    <x v="86"/>
    <s v="ITA"/>
    <n v="12"/>
    <x v="6"/>
    <n v="4189277044"/>
    <n v="1248366722"/>
    <n v="-5"/>
    <n v="0"/>
    <n v="-5"/>
    <n v="5"/>
    <n v="0"/>
    <n v="0"/>
    <n v="0"/>
    <n v="21"/>
    <n v="7"/>
    <n v="28"/>
    <n v="3972"/>
    <m/>
    <m/>
    <m/>
    <s v="Centro"/>
    <x v="12"/>
  </r>
  <r>
    <x v="86"/>
    <s v="ITA"/>
    <n v="7"/>
    <x v="7"/>
    <n v="4441149315"/>
    <n v="89326992"/>
    <n v="-28"/>
    <n v="0"/>
    <n v="-28"/>
    <n v="-58"/>
    <n v="-86"/>
    <n v="-86"/>
    <n v="-86"/>
    <n v="108"/>
    <n v="10"/>
    <n v="32"/>
    <n v="1547"/>
    <m/>
    <m/>
    <m/>
    <s v="Nord"/>
    <x v="12"/>
  </r>
  <r>
    <x v="86"/>
    <s v="ITA"/>
    <n v="3"/>
    <x v="8"/>
    <n v="4546679409"/>
    <n v="9190347404"/>
    <n v="-145"/>
    <n v="-13"/>
    <n v="-158"/>
    <n v="-462"/>
    <n v="-620"/>
    <n v="-620"/>
    <n v="-620"/>
    <n v="849"/>
    <n v="65"/>
    <n v="294"/>
    <n v="11508"/>
    <m/>
    <m/>
    <m/>
    <s v="Nord"/>
    <x v="12"/>
  </r>
  <r>
    <x v="86"/>
    <s v="ITA"/>
    <n v="11"/>
    <x v="9"/>
    <n v="4361675973"/>
    <n v="135188753"/>
    <n v="-19"/>
    <n v="-1"/>
    <n v="-20"/>
    <n v="-134"/>
    <n v="-154"/>
    <n v="-154"/>
    <n v="-154"/>
    <n v="155"/>
    <n v="1"/>
    <n v="2"/>
    <n v="108"/>
    <m/>
    <m/>
    <m/>
    <s v="Centro"/>
    <x v="12"/>
  </r>
  <r>
    <x v="86"/>
    <s v="ITA"/>
    <n v="14"/>
    <x v="10"/>
    <n v="4155774754"/>
    <n v="1465916051"/>
    <n v="-2"/>
    <n v="0"/>
    <n v="-2"/>
    <n v="-12"/>
    <n v="-14"/>
    <n v="-14"/>
    <n v="-14"/>
    <n v="14"/>
    <n v="0"/>
    <n v="0"/>
    <n v="566"/>
    <m/>
    <m/>
    <m/>
    <s v="Sud"/>
    <x v="12"/>
  </r>
  <r>
    <x v="86"/>
    <s v="ITA"/>
    <n v="21"/>
    <x v="11"/>
    <n v="4649933453"/>
    <n v="1135662422"/>
    <n v="-3"/>
    <n v="-1"/>
    <n v="-4"/>
    <n v="-32"/>
    <n v="-36"/>
    <n v="-36"/>
    <n v="-36"/>
    <n v="36"/>
    <n v="0"/>
    <n v="0"/>
    <n v="784"/>
    <m/>
    <m/>
    <m/>
    <s v="Nord"/>
    <x v="12"/>
  </r>
  <r>
    <x v="86"/>
    <s v="ITA"/>
    <n v="22"/>
    <x v="12"/>
    <n v="4606893511"/>
    <n v="1112123097"/>
    <n v="-3"/>
    <n v="-2"/>
    <n v="-5"/>
    <n v="-73"/>
    <n v="-78"/>
    <n v="-78"/>
    <n v="-78"/>
    <n v="88"/>
    <n v="0"/>
    <n v="10"/>
    <n v="1340"/>
    <m/>
    <m/>
    <m/>
    <s v="Nord"/>
    <x v="12"/>
  </r>
  <r>
    <x v="86"/>
    <s v="ITA"/>
    <n v="1"/>
    <x v="13"/>
    <n v="450732745"/>
    <n v="7680687483"/>
    <n v="-66"/>
    <n v="0"/>
    <n v="-66"/>
    <n v="-418"/>
    <n v="-484"/>
    <n v="-484"/>
    <n v="-484"/>
    <n v="603"/>
    <n v="39"/>
    <n v="158"/>
    <n v="6135"/>
    <m/>
    <m/>
    <m/>
    <s v="Nord"/>
    <x v="12"/>
  </r>
  <r>
    <x v="86"/>
    <s v="ITA"/>
    <n v="16"/>
    <x v="14"/>
    <n v="4112559576"/>
    <n v="1686736689"/>
    <n v="-5"/>
    <n v="-1"/>
    <n v="-6"/>
    <n v="-33"/>
    <n v="-39"/>
    <n v="-39"/>
    <n v="-39"/>
    <n v="45"/>
    <n v="5"/>
    <n v="11"/>
    <n v="2061"/>
    <m/>
    <m/>
    <m/>
    <s v="Sud"/>
    <x v="12"/>
  </r>
  <r>
    <x v="86"/>
    <s v="ITA"/>
    <n v="20"/>
    <x v="15"/>
    <n v="3921531192"/>
    <n v="9110616306"/>
    <n v="-3"/>
    <n v="1"/>
    <n v="-2"/>
    <n v="-8"/>
    <n v="-10"/>
    <n v="-10"/>
    <n v="-10"/>
    <n v="11"/>
    <n v="0"/>
    <n v="1"/>
    <n v="1159"/>
    <m/>
    <m/>
    <m/>
    <s v="Sud"/>
    <x v="12"/>
  </r>
  <r>
    <x v="86"/>
    <s v="ITA"/>
    <n v="19"/>
    <x v="16"/>
    <n v="3811569725"/>
    <n v="133623567"/>
    <n v="-7"/>
    <n v="-1"/>
    <n v="-8"/>
    <n v="7"/>
    <n v="-1"/>
    <n v="-1"/>
    <n v="-1"/>
    <n v="9"/>
    <n v="0"/>
    <n v="8"/>
    <n v="1533"/>
    <m/>
    <m/>
    <m/>
    <s v="Sud"/>
    <x v="12"/>
  </r>
  <r>
    <x v="86"/>
    <s v="ITA"/>
    <n v="9"/>
    <x v="17"/>
    <n v="4376923077"/>
    <n v="1125588885"/>
    <n v="-12"/>
    <n v="-11"/>
    <n v="-23"/>
    <n v="-183"/>
    <n v="-206"/>
    <n v="-206"/>
    <n v="-206"/>
    <n v="214"/>
    <n v="6"/>
    <n v="14"/>
    <n v="5138"/>
    <m/>
    <m/>
    <m/>
    <s v="Centro"/>
    <x v="12"/>
  </r>
  <r>
    <x v="86"/>
    <s v="ITA"/>
    <n v="10"/>
    <x v="18"/>
    <n v="4310675841"/>
    <n v="1238824698"/>
    <n v="0"/>
    <n v="0"/>
    <n v="0"/>
    <n v="0"/>
    <n v="0"/>
    <n v="0"/>
    <n v="0"/>
    <n v="0"/>
    <n v="0"/>
    <n v="0"/>
    <n v="1398"/>
    <m/>
    <m/>
    <m/>
    <s v="Centro"/>
    <x v="12"/>
  </r>
  <r>
    <x v="86"/>
    <s v="ITA"/>
    <n v="2"/>
    <x v="19"/>
    <n v="4573750286"/>
    <n v="7320149366"/>
    <n v="-1"/>
    <n v="0"/>
    <n v="-1"/>
    <n v="-2"/>
    <n v="-3"/>
    <n v="-3"/>
    <n v="-3"/>
    <n v="3"/>
    <n v="0"/>
    <n v="0"/>
    <n v="257"/>
    <m/>
    <m/>
    <m/>
    <s v="Nord"/>
    <x v="12"/>
  </r>
  <r>
    <x v="86"/>
    <s v="ITA"/>
    <n v="5"/>
    <x v="20"/>
    <n v="4543490485"/>
    <n v="1233845213"/>
    <n v="-4"/>
    <n v="-2"/>
    <n v="-6"/>
    <n v="-216"/>
    <n v="-222"/>
    <n v="-222"/>
    <n v="-222"/>
    <n v="243"/>
    <n v="12"/>
    <n v="33"/>
    <n v="12998"/>
    <m/>
    <m/>
    <m/>
    <s v="Nord"/>
    <x v="12"/>
  </r>
  <r>
    <x v="87"/>
    <s v="ITA"/>
    <n v="13"/>
    <x v="0"/>
    <n v="4235122196"/>
    <n v="1339843823"/>
    <n v="-10"/>
    <n v="-1"/>
    <n v="-11"/>
    <n v="-34"/>
    <n v="-45"/>
    <n v="-45"/>
    <n v="-45"/>
    <n v="50"/>
    <n v="2"/>
    <n v="7"/>
    <n v="1038"/>
    <m/>
    <m/>
    <m/>
    <s v="Centro"/>
    <x v="12"/>
  </r>
  <r>
    <x v="87"/>
    <s v="ITA"/>
    <n v="17"/>
    <x v="1"/>
    <n v="4063947052"/>
    <n v="1580514834"/>
    <n v="-7"/>
    <n v="0"/>
    <n v="-7"/>
    <n v="-6"/>
    <n v="-13"/>
    <n v="-13"/>
    <n v="-13"/>
    <n v="14"/>
    <n v="0"/>
    <n v="1"/>
    <n v="551"/>
    <m/>
    <m/>
    <m/>
    <s v="Sud"/>
    <x v="12"/>
  </r>
  <r>
    <x v="87"/>
    <s v="ITA"/>
    <n v="18"/>
    <x v="2"/>
    <n v="3890597598"/>
    <n v="1659440194"/>
    <n v="-2"/>
    <n v="0"/>
    <n v="-2"/>
    <n v="-25"/>
    <n v="-27"/>
    <n v="-27"/>
    <n v="-27"/>
    <n v="27"/>
    <n v="0"/>
    <n v="0"/>
    <n v="1256"/>
    <m/>
    <m/>
    <m/>
    <s v="Sud"/>
    <x v="12"/>
  </r>
  <r>
    <x v="87"/>
    <s v="ITA"/>
    <n v="15"/>
    <x v="3"/>
    <n v="4083956555"/>
    <n v="1425084984"/>
    <n v="-6"/>
    <n v="-3"/>
    <n v="-9"/>
    <n v="-60"/>
    <n v="-69"/>
    <n v="-69"/>
    <n v="-69"/>
    <n v="76"/>
    <n v="2"/>
    <n v="9"/>
    <n v="5078"/>
    <m/>
    <m/>
    <m/>
    <s v="Sud"/>
    <x v="12"/>
  </r>
  <r>
    <x v="87"/>
    <s v="ITA"/>
    <n v="8"/>
    <x v="4"/>
    <n v="4449436681"/>
    <n v="113417208"/>
    <n v="-34"/>
    <n v="-4"/>
    <n v="-38"/>
    <n v="-134"/>
    <n v="-172"/>
    <n v="-172"/>
    <n v="-172"/>
    <n v="208"/>
    <n v="17"/>
    <n v="53"/>
    <n v="4555"/>
    <m/>
    <m/>
    <m/>
    <s v="Nord"/>
    <x v="12"/>
  </r>
  <r>
    <x v="87"/>
    <s v="ITA"/>
    <n v="6"/>
    <x v="5"/>
    <n v="456494354"/>
    <n v="1376813649"/>
    <n v="-4"/>
    <n v="0"/>
    <n v="-4"/>
    <n v="-14"/>
    <n v="-18"/>
    <n v="-18"/>
    <n v="-18"/>
    <n v="23"/>
    <n v="1"/>
    <n v="6"/>
    <n v="2870"/>
    <m/>
    <m/>
    <m/>
    <s v="Nord"/>
    <x v="12"/>
  </r>
  <r>
    <x v="87"/>
    <s v="ITA"/>
    <n v="12"/>
    <x v="6"/>
    <n v="4189277044"/>
    <n v="1248366722"/>
    <n v="-9"/>
    <n v="-6"/>
    <n v="-15"/>
    <n v="-134"/>
    <n v="-149"/>
    <n v="-149"/>
    <n v="-149"/>
    <n v="159"/>
    <n v="15"/>
    <n v="25"/>
    <n v="4222"/>
    <m/>
    <m/>
    <m/>
    <s v="Centro"/>
    <x v="12"/>
  </r>
  <r>
    <x v="87"/>
    <s v="ITA"/>
    <n v="7"/>
    <x v="7"/>
    <n v="4441149315"/>
    <n v="89326992"/>
    <n v="-27"/>
    <n v="0"/>
    <n v="-27"/>
    <n v="-76"/>
    <n v="-103"/>
    <n v="-103"/>
    <n v="-103"/>
    <n v="147"/>
    <n v="11"/>
    <n v="55"/>
    <n v="1871"/>
    <m/>
    <m/>
    <m/>
    <s v="Nord"/>
    <x v="12"/>
  </r>
  <r>
    <x v="87"/>
    <s v="ITA"/>
    <n v="3"/>
    <x v="8"/>
    <n v="4546679409"/>
    <n v="9190347404"/>
    <n v="-162"/>
    <n v="-5"/>
    <n v="-167"/>
    <n v="211"/>
    <n v="44"/>
    <n v="44"/>
    <n v="44"/>
    <n v="207"/>
    <n v="65"/>
    <n v="316"/>
    <n v="14702"/>
    <m/>
    <m/>
    <m/>
    <s v="Nord"/>
    <x v="12"/>
  </r>
  <r>
    <x v="87"/>
    <s v="ITA"/>
    <n v="11"/>
    <x v="9"/>
    <n v="4361675973"/>
    <n v="135188753"/>
    <n v="-14"/>
    <n v="0"/>
    <n v="-14"/>
    <n v="-128"/>
    <n v="-142"/>
    <n v="-142"/>
    <n v="-142"/>
    <n v="151"/>
    <n v="3"/>
    <n v="12"/>
    <n v="1792"/>
    <m/>
    <m/>
    <m/>
    <s v="Centro"/>
    <x v="12"/>
  </r>
  <r>
    <x v="87"/>
    <s v="ITA"/>
    <n v="14"/>
    <x v="10"/>
    <n v="4155774754"/>
    <n v="1465916051"/>
    <n v="1"/>
    <n v="0"/>
    <n v="1"/>
    <n v="-5"/>
    <n v="-4"/>
    <n v="-4"/>
    <n v="-4"/>
    <n v="5"/>
    <n v="0"/>
    <n v="1"/>
    <n v="95"/>
    <m/>
    <m/>
    <m/>
    <s v="Sud"/>
    <x v="12"/>
  </r>
  <r>
    <x v="87"/>
    <s v="ITA"/>
    <n v="21"/>
    <x v="11"/>
    <n v="4649933453"/>
    <n v="1135662422"/>
    <n v="7"/>
    <n v="0"/>
    <n v="7"/>
    <n v="-29"/>
    <n v="-22"/>
    <n v="-22"/>
    <n v="-22"/>
    <n v="22"/>
    <n v="0"/>
    <n v="0"/>
    <n v="794"/>
    <m/>
    <m/>
    <m/>
    <s v="Nord"/>
    <x v="12"/>
  </r>
  <r>
    <x v="87"/>
    <s v="ITA"/>
    <n v="22"/>
    <x v="12"/>
    <n v="4606893511"/>
    <n v="1112123097"/>
    <n v="1"/>
    <n v="0"/>
    <n v="1"/>
    <n v="-61"/>
    <n v="-60"/>
    <n v="-60"/>
    <n v="-60"/>
    <n v="70"/>
    <n v="0"/>
    <n v="10"/>
    <n v="1818"/>
    <m/>
    <m/>
    <m/>
    <s v="Nord"/>
    <x v="12"/>
  </r>
  <r>
    <x v="87"/>
    <s v="ITA"/>
    <n v="1"/>
    <x v="13"/>
    <n v="450732745"/>
    <n v="7680687483"/>
    <n v="-34"/>
    <n v="-13"/>
    <n v="-47"/>
    <n v="-394"/>
    <n v="-441"/>
    <n v="-441"/>
    <n v="-441"/>
    <n v="522"/>
    <n v="24"/>
    <n v="105"/>
    <n v="6662"/>
    <m/>
    <m/>
    <m/>
    <s v="Nord"/>
    <x v="12"/>
  </r>
  <r>
    <x v="87"/>
    <s v="ITA"/>
    <n v="16"/>
    <x v="14"/>
    <n v="4112559576"/>
    <n v="1686736689"/>
    <n v="-6"/>
    <n v="-1"/>
    <n v="-7"/>
    <n v="-56"/>
    <n v="-63"/>
    <n v="-63"/>
    <n v="-63"/>
    <n v="69"/>
    <n v="0"/>
    <n v="6"/>
    <n v="1694"/>
    <m/>
    <m/>
    <m/>
    <s v="Sud"/>
    <x v="12"/>
  </r>
  <r>
    <x v="87"/>
    <s v="ITA"/>
    <n v="20"/>
    <x v="15"/>
    <n v="3921531192"/>
    <n v="9110616306"/>
    <n v="-4"/>
    <n v="2"/>
    <n v="-2"/>
    <n v="-11"/>
    <n v="-13"/>
    <n v="-13"/>
    <n v="-13"/>
    <n v="13"/>
    <n v="1"/>
    <n v="1"/>
    <n v="1223"/>
    <m/>
    <m/>
    <m/>
    <s v="Sud"/>
    <x v="12"/>
  </r>
  <r>
    <x v="87"/>
    <s v="ITA"/>
    <n v="19"/>
    <x v="16"/>
    <n v="3811569725"/>
    <n v="133623567"/>
    <n v="-11"/>
    <n v="0"/>
    <n v="-11"/>
    <n v="10"/>
    <n v="-1"/>
    <n v="-1"/>
    <n v="-1"/>
    <n v="7"/>
    <n v="0"/>
    <n v="6"/>
    <n v="3775"/>
    <m/>
    <m/>
    <m/>
    <s v="Sud"/>
    <x v="12"/>
  </r>
  <r>
    <x v="87"/>
    <s v="ITA"/>
    <n v="9"/>
    <x v="17"/>
    <n v="4376923077"/>
    <n v="1125588885"/>
    <n v="-9"/>
    <n v="-4"/>
    <n v="-13"/>
    <n v="-227"/>
    <n v="-240"/>
    <n v="-240"/>
    <n v="-240"/>
    <n v="252"/>
    <n v="6"/>
    <n v="18"/>
    <n v="4316"/>
    <m/>
    <m/>
    <m/>
    <s v="Centro"/>
    <x v="12"/>
  </r>
  <r>
    <x v="87"/>
    <s v="ITA"/>
    <n v="10"/>
    <x v="18"/>
    <n v="4310675841"/>
    <n v="1238824698"/>
    <n v="-8"/>
    <n v="0"/>
    <n v="-8"/>
    <n v="3"/>
    <n v="-5"/>
    <n v="-5"/>
    <n v="-5"/>
    <n v="7"/>
    <n v="0"/>
    <n v="2"/>
    <n v="1251"/>
    <m/>
    <m/>
    <m/>
    <s v="Centro"/>
    <x v="12"/>
  </r>
  <r>
    <x v="87"/>
    <s v="ITA"/>
    <n v="2"/>
    <x v="19"/>
    <n v="4573750286"/>
    <n v="7320149366"/>
    <n v="1"/>
    <n v="0"/>
    <n v="1"/>
    <n v="-4"/>
    <n v="-3"/>
    <n v="-3"/>
    <n v="-3"/>
    <n v="4"/>
    <n v="0"/>
    <n v="1"/>
    <n v="341"/>
    <m/>
    <m/>
    <m/>
    <s v="Nord"/>
    <x v="12"/>
  </r>
  <r>
    <x v="87"/>
    <s v="ITA"/>
    <n v="5"/>
    <x v="20"/>
    <n v="4543490485"/>
    <n v="1233845213"/>
    <n v="-18"/>
    <n v="-1"/>
    <n v="-19"/>
    <n v="-227"/>
    <n v="-246"/>
    <n v="-246"/>
    <n v="-246"/>
    <n v="245"/>
    <n v="9"/>
    <n v="8"/>
    <n v="11775"/>
    <m/>
    <m/>
    <m/>
    <s v="Nord"/>
    <x v="12"/>
  </r>
  <r>
    <x v="88"/>
    <s v="ITA"/>
    <n v="13"/>
    <x v="0"/>
    <n v="4235122196"/>
    <n v="1339843823"/>
    <n v="-18"/>
    <n v="-1"/>
    <n v="-19"/>
    <n v="-74"/>
    <n v="-93"/>
    <n v="-93"/>
    <n v="-93"/>
    <n v="98"/>
    <n v="3"/>
    <n v="8"/>
    <n v="1795"/>
    <m/>
    <m/>
    <m/>
    <s v="Centro"/>
    <x v="12"/>
  </r>
  <r>
    <x v="88"/>
    <s v="ITA"/>
    <n v="17"/>
    <x v="1"/>
    <n v="4063947052"/>
    <n v="1580514834"/>
    <n v="0"/>
    <n v="0"/>
    <n v="0"/>
    <n v="-11"/>
    <n v="-11"/>
    <n v="-11"/>
    <n v="-11"/>
    <n v="11"/>
    <n v="0"/>
    <n v="0"/>
    <n v="508"/>
    <m/>
    <m/>
    <m/>
    <s v="Sud"/>
    <x v="12"/>
  </r>
  <r>
    <x v="88"/>
    <s v="ITA"/>
    <n v="18"/>
    <x v="2"/>
    <n v="3890597598"/>
    <n v="1659440194"/>
    <n v="0"/>
    <n v="0"/>
    <n v="0"/>
    <n v="-24"/>
    <n v="-24"/>
    <n v="-24"/>
    <n v="-24"/>
    <n v="25"/>
    <n v="0"/>
    <n v="1"/>
    <n v="1123"/>
    <m/>
    <m/>
    <m/>
    <s v="Sud"/>
    <x v="12"/>
  </r>
  <r>
    <x v="88"/>
    <s v="ITA"/>
    <n v="15"/>
    <x v="3"/>
    <n v="4083956555"/>
    <n v="1425084984"/>
    <n v="0"/>
    <n v="0"/>
    <n v="0"/>
    <n v="-81"/>
    <n v="-81"/>
    <n v="-81"/>
    <n v="-81"/>
    <n v="90"/>
    <n v="1"/>
    <n v="10"/>
    <n v="5983"/>
    <m/>
    <m/>
    <m/>
    <s v="Sud"/>
    <x v="12"/>
  </r>
  <r>
    <x v="88"/>
    <s v="ITA"/>
    <n v="8"/>
    <x v="4"/>
    <n v="4449436681"/>
    <n v="113417208"/>
    <n v="-40"/>
    <n v="-3"/>
    <n v="-43"/>
    <n v="-153"/>
    <n v="-196"/>
    <n v="-196"/>
    <n v="-196"/>
    <n v="237"/>
    <n v="12"/>
    <n v="53"/>
    <n v="3940"/>
    <m/>
    <m/>
    <m/>
    <s v="Nord"/>
    <x v="12"/>
  </r>
  <r>
    <x v="88"/>
    <s v="ITA"/>
    <n v="6"/>
    <x v="5"/>
    <n v="456494354"/>
    <n v="1376813649"/>
    <n v="-4"/>
    <n v="0"/>
    <n v="-4"/>
    <n v="-89"/>
    <n v="-93"/>
    <n v="-93"/>
    <n v="-93"/>
    <n v="103"/>
    <n v="2"/>
    <n v="12"/>
    <n v="2521"/>
    <m/>
    <m/>
    <m/>
    <s v="Nord"/>
    <x v="12"/>
  </r>
  <r>
    <x v="88"/>
    <s v="ITA"/>
    <n v="12"/>
    <x v="6"/>
    <n v="4189277044"/>
    <n v="1248366722"/>
    <n v="1"/>
    <n v="-1"/>
    <n v="0"/>
    <n v="-2"/>
    <n v="-2"/>
    <n v="-2"/>
    <n v="-2"/>
    <n v="26"/>
    <n v="7"/>
    <n v="31"/>
    <n v="5019"/>
    <m/>
    <m/>
    <m/>
    <s v="Centro"/>
    <x v="12"/>
  </r>
  <r>
    <x v="88"/>
    <s v="ITA"/>
    <n v="7"/>
    <x v="7"/>
    <n v="4441149315"/>
    <n v="89326992"/>
    <n v="-14"/>
    <n v="-3"/>
    <n v="-17"/>
    <n v="-150"/>
    <n v="-167"/>
    <n v="-167"/>
    <n v="-167"/>
    <n v="202"/>
    <n v="10"/>
    <n v="45"/>
    <n v="2518"/>
    <m/>
    <m/>
    <m/>
    <s v="Nord"/>
    <x v="12"/>
  </r>
  <r>
    <x v="88"/>
    <s v="ITA"/>
    <n v="3"/>
    <x v="8"/>
    <n v="4546679409"/>
    <n v="9190347404"/>
    <n v="-91"/>
    <n v="-19"/>
    <n v="-110"/>
    <n v="-672"/>
    <n v="-782"/>
    <n v="-782"/>
    <n v="-782"/>
    <n v="1018"/>
    <n v="57"/>
    <n v="293"/>
    <n v="19028"/>
    <m/>
    <m/>
    <m/>
    <s v="Nord"/>
    <x v="12"/>
  </r>
  <r>
    <x v="88"/>
    <s v="ITA"/>
    <n v="11"/>
    <x v="9"/>
    <n v="4361675973"/>
    <n v="135188753"/>
    <n v="-10"/>
    <n v="-1"/>
    <n v="-11"/>
    <n v="-53"/>
    <n v="-64"/>
    <n v="-64"/>
    <n v="-64"/>
    <n v="72"/>
    <n v="0"/>
    <n v="8"/>
    <n v="1664"/>
    <m/>
    <m/>
    <m/>
    <s v="Centro"/>
    <x v="12"/>
  </r>
  <r>
    <x v="88"/>
    <s v="ITA"/>
    <n v="14"/>
    <x v="10"/>
    <n v="4155774754"/>
    <n v="1465916051"/>
    <n v="0"/>
    <n v="0"/>
    <n v="0"/>
    <n v="-10"/>
    <n v="-10"/>
    <n v="-10"/>
    <n v="-10"/>
    <n v="13"/>
    <n v="0"/>
    <n v="3"/>
    <n v="363"/>
    <m/>
    <m/>
    <m/>
    <s v="Sud"/>
    <x v="12"/>
  </r>
  <r>
    <x v="88"/>
    <s v="ITA"/>
    <n v="21"/>
    <x v="11"/>
    <n v="4649933453"/>
    <n v="1135662422"/>
    <n v="-16"/>
    <n v="0"/>
    <n v="-16"/>
    <n v="-10"/>
    <n v="-26"/>
    <n v="-26"/>
    <n v="-26"/>
    <n v="29"/>
    <n v="0"/>
    <n v="3"/>
    <n v="1084"/>
    <m/>
    <m/>
    <m/>
    <s v="Nord"/>
    <x v="12"/>
  </r>
  <r>
    <x v="88"/>
    <s v="ITA"/>
    <n v="22"/>
    <x v="12"/>
    <n v="4606893511"/>
    <n v="1112123097"/>
    <n v="-8"/>
    <n v="-2"/>
    <n v="-10"/>
    <n v="551"/>
    <n v="541"/>
    <n v="541"/>
    <n v="541"/>
    <n v="-531"/>
    <n v="0"/>
    <n v="10"/>
    <n v="2152"/>
    <m/>
    <m/>
    <m/>
    <s v="Nord"/>
    <x v="12"/>
  </r>
  <r>
    <x v="88"/>
    <s v="ITA"/>
    <n v="1"/>
    <x v="13"/>
    <n v="450732745"/>
    <n v="7680687483"/>
    <n v="-65"/>
    <n v="-4"/>
    <n v="-69"/>
    <n v="-189"/>
    <n v="-258"/>
    <n v="-258"/>
    <n v="-258"/>
    <n v="330"/>
    <n v="15"/>
    <n v="87"/>
    <n v="5347"/>
    <m/>
    <m/>
    <m/>
    <s v="Nord"/>
    <x v="12"/>
  </r>
  <r>
    <x v="88"/>
    <s v="ITA"/>
    <n v="16"/>
    <x v="14"/>
    <n v="4112559576"/>
    <n v="1686736689"/>
    <n v="-3"/>
    <n v="-3"/>
    <n v="-6"/>
    <n v="5"/>
    <n v="-1"/>
    <n v="-1"/>
    <n v="-1"/>
    <n v="24"/>
    <n v="4"/>
    <n v="27"/>
    <n v="2113"/>
    <m/>
    <m/>
    <m/>
    <s v="Sud"/>
    <x v="12"/>
  </r>
  <r>
    <x v="88"/>
    <s v="ITA"/>
    <n v="20"/>
    <x v="15"/>
    <n v="3921531192"/>
    <n v="9110616306"/>
    <n v="-6"/>
    <n v="-6"/>
    <n v="-12"/>
    <n v="0"/>
    <n v="-12"/>
    <n v="-12"/>
    <n v="-12"/>
    <n v="11"/>
    <n v="1"/>
    <n v="0"/>
    <n v="1394"/>
    <m/>
    <m/>
    <m/>
    <s v="Sud"/>
    <x v="12"/>
  </r>
  <r>
    <x v="88"/>
    <s v="ITA"/>
    <n v="19"/>
    <x v="16"/>
    <n v="3811569725"/>
    <n v="133623567"/>
    <n v="-4"/>
    <n v="-1"/>
    <n v="-5"/>
    <n v="2"/>
    <n v="-3"/>
    <n v="-3"/>
    <n v="-3"/>
    <n v="7"/>
    <n v="0"/>
    <n v="4"/>
    <n v="2083"/>
    <m/>
    <m/>
    <m/>
    <s v="Sud"/>
    <x v="12"/>
  </r>
  <r>
    <x v="88"/>
    <s v="ITA"/>
    <n v="9"/>
    <x v="17"/>
    <n v="4376923077"/>
    <n v="1125588885"/>
    <n v="-7"/>
    <n v="1"/>
    <n v="-6"/>
    <n v="-85"/>
    <n v="-91"/>
    <n v="-91"/>
    <n v="-91"/>
    <n v="121"/>
    <n v="5"/>
    <n v="35"/>
    <n v="3890"/>
    <m/>
    <m/>
    <m/>
    <s v="Centro"/>
    <x v="12"/>
  </r>
  <r>
    <x v="88"/>
    <s v="ITA"/>
    <n v="10"/>
    <x v="18"/>
    <n v="4310675841"/>
    <n v="1238824698"/>
    <n v="-1"/>
    <n v="0"/>
    <n v="-1"/>
    <n v="-1"/>
    <n v="-2"/>
    <n v="-2"/>
    <n v="-2"/>
    <n v="2"/>
    <n v="0"/>
    <n v="0"/>
    <n v="1225"/>
    <m/>
    <m/>
    <m/>
    <s v="Centro"/>
    <x v="12"/>
  </r>
  <r>
    <x v="88"/>
    <s v="ITA"/>
    <n v="2"/>
    <x v="19"/>
    <n v="4573750286"/>
    <n v="7320149366"/>
    <n v="-4"/>
    <n v="1"/>
    <n v="-3"/>
    <n v="3"/>
    <n v="0"/>
    <n v="0"/>
    <n v="0"/>
    <n v="1"/>
    <n v="0"/>
    <n v="1"/>
    <n v="270"/>
    <m/>
    <m/>
    <m/>
    <s v="Nord"/>
    <x v="12"/>
  </r>
  <r>
    <x v="88"/>
    <s v="ITA"/>
    <n v="5"/>
    <x v="20"/>
    <n v="4543490485"/>
    <n v="1233845213"/>
    <n v="-22"/>
    <n v="-3"/>
    <n v="-25"/>
    <n v="-238"/>
    <n v="-263"/>
    <n v="-263"/>
    <n v="-263"/>
    <n v="271"/>
    <n v="13"/>
    <n v="21"/>
    <n v="11360"/>
    <m/>
    <m/>
    <m/>
    <s v="Nord"/>
    <x v="12"/>
  </r>
  <r>
    <x v="89"/>
    <s v="ITA"/>
    <n v="13"/>
    <x v="0"/>
    <n v="4235122196"/>
    <n v="1339843823"/>
    <n v="-1"/>
    <n v="0"/>
    <n v="-1"/>
    <n v="-10"/>
    <n v="-11"/>
    <n v="-11"/>
    <n v="-11"/>
    <n v="12"/>
    <n v="0"/>
    <n v="1"/>
    <n v="1334"/>
    <m/>
    <m/>
    <m/>
    <s v="Centro"/>
    <x v="12"/>
  </r>
  <r>
    <x v="89"/>
    <s v="ITA"/>
    <n v="17"/>
    <x v="1"/>
    <n v="4063947052"/>
    <n v="1580514834"/>
    <n v="-1"/>
    <n v="0"/>
    <n v="-1"/>
    <n v="-7"/>
    <n v="-8"/>
    <n v="-8"/>
    <n v="-8"/>
    <n v="12"/>
    <n v="0"/>
    <n v="4"/>
    <n v="466"/>
    <m/>
    <m/>
    <m/>
    <s v="Sud"/>
    <x v="12"/>
  </r>
  <r>
    <x v="89"/>
    <s v="ITA"/>
    <n v="18"/>
    <x v="2"/>
    <n v="3890597598"/>
    <n v="1659440194"/>
    <n v="-4"/>
    <n v="0"/>
    <n v="-4"/>
    <n v="-10"/>
    <n v="-14"/>
    <n v="-14"/>
    <n v="-14"/>
    <n v="14"/>
    <n v="0"/>
    <n v="0"/>
    <n v="1045"/>
    <m/>
    <m/>
    <m/>
    <s v="Sud"/>
    <x v="12"/>
  </r>
  <r>
    <x v="89"/>
    <s v="ITA"/>
    <n v="15"/>
    <x v="3"/>
    <n v="4083956555"/>
    <n v="1425084984"/>
    <n v="-17"/>
    <n v="1"/>
    <n v="-16"/>
    <n v="-3"/>
    <n v="-19"/>
    <n v="-19"/>
    <n v="-19"/>
    <n v="30"/>
    <n v="0"/>
    <n v="11"/>
    <n v="4867"/>
    <m/>
    <m/>
    <m/>
    <s v="Sud"/>
    <x v="12"/>
  </r>
  <r>
    <x v="89"/>
    <s v="ITA"/>
    <n v="8"/>
    <x v="4"/>
    <n v="4449436681"/>
    <n v="113417208"/>
    <n v="-28"/>
    <n v="-5"/>
    <n v="-33"/>
    <n v="-127"/>
    <n v="-160"/>
    <n v="-160"/>
    <n v="-160"/>
    <n v="193"/>
    <n v="10"/>
    <n v="43"/>
    <n v="4525"/>
    <m/>
    <m/>
    <m/>
    <s v="Nord"/>
    <x v="12"/>
  </r>
  <r>
    <x v="89"/>
    <s v="ITA"/>
    <n v="6"/>
    <x v="5"/>
    <n v="456494354"/>
    <n v="1376813649"/>
    <n v="-5"/>
    <n v="-1"/>
    <n v="-6"/>
    <n v="-20"/>
    <n v="-26"/>
    <n v="-26"/>
    <n v="-26"/>
    <n v="30"/>
    <n v="2"/>
    <n v="6"/>
    <n v="2627"/>
    <m/>
    <m/>
    <m/>
    <s v="Nord"/>
    <x v="12"/>
  </r>
  <r>
    <x v="89"/>
    <s v="ITA"/>
    <n v="12"/>
    <x v="6"/>
    <n v="4189277044"/>
    <n v="1248366722"/>
    <n v="-14"/>
    <n v="-7"/>
    <n v="-21"/>
    <n v="-33"/>
    <n v="-54"/>
    <n v="-54"/>
    <n v="-54"/>
    <n v="65"/>
    <n v="7"/>
    <n v="18"/>
    <n v="3653"/>
    <m/>
    <m/>
    <m/>
    <s v="Centro"/>
    <x v="12"/>
  </r>
  <r>
    <x v="89"/>
    <s v="ITA"/>
    <n v="7"/>
    <x v="7"/>
    <n v="4441149315"/>
    <n v="89326992"/>
    <n v="-22"/>
    <n v="1"/>
    <n v="-21"/>
    <n v="-153"/>
    <n v="-174"/>
    <n v="-174"/>
    <n v="-174"/>
    <n v="205"/>
    <n v="7"/>
    <n v="38"/>
    <n v="2206"/>
    <m/>
    <m/>
    <m/>
    <s v="Nord"/>
    <x v="12"/>
  </r>
  <r>
    <x v="89"/>
    <s v="ITA"/>
    <n v="3"/>
    <x v="8"/>
    <n v="4546679409"/>
    <n v="9190347404"/>
    <n v="-2"/>
    <n v="-8"/>
    <n v="-10"/>
    <n v="-293"/>
    <n v="-303"/>
    <n v="-303"/>
    <n v="-303"/>
    <n v="688"/>
    <n v="56"/>
    <n v="441"/>
    <n v="17191"/>
    <m/>
    <m/>
    <m/>
    <s v="Nord"/>
    <x v="12"/>
  </r>
  <r>
    <x v="89"/>
    <s v="ITA"/>
    <n v="11"/>
    <x v="9"/>
    <n v="4361675973"/>
    <n v="135188753"/>
    <n v="-1"/>
    <n v="0"/>
    <n v="-1"/>
    <n v="-54"/>
    <n v="-55"/>
    <n v="-55"/>
    <n v="-55"/>
    <n v="56"/>
    <n v="3"/>
    <n v="4"/>
    <n v="1108"/>
    <m/>
    <m/>
    <m/>
    <s v="Centro"/>
    <x v="12"/>
  </r>
  <r>
    <x v="89"/>
    <s v="ITA"/>
    <n v="14"/>
    <x v="10"/>
    <n v="4155774754"/>
    <n v="1465916051"/>
    <n v="0"/>
    <n v="0"/>
    <n v="0"/>
    <n v="5"/>
    <n v="5"/>
    <n v="5"/>
    <n v="5"/>
    <n v="0"/>
    <n v="0"/>
    <n v="5"/>
    <n v="401"/>
    <m/>
    <m/>
    <m/>
    <s v="Sud"/>
    <x v="12"/>
  </r>
  <r>
    <x v="89"/>
    <s v="ITA"/>
    <n v="21"/>
    <x v="11"/>
    <n v="4649933453"/>
    <n v="1135662422"/>
    <n v="1"/>
    <n v="0"/>
    <n v="1"/>
    <n v="-11"/>
    <n v="-10"/>
    <n v="-10"/>
    <n v="-10"/>
    <n v="10"/>
    <n v="0"/>
    <n v="0"/>
    <n v="1483"/>
    <m/>
    <m/>
    <m/>
    <s v="Nord"/>
    <x v="12"/>
  </r>
  <r>
    <x v="89"/>
    <s v="ITA"/>
    <n v="22"/>
    <x v="12"/>
    <n v="4606893511"/>
    <n v="1112123097"/>
    <n v="-4"/>
    <n v="0"/>
    <n v="-4"/>
    <n v="-38"/>
    <n v="-42"/>
    <n v="-42"/>
    <n v="-42"/>
    <n v="48"/>
    <n v="1"/>
    <n v="7"/>
    <n v="2184"/>
    <m/>
    <m/>
    <m/>
    <s v="Nord"/>
    <x v="12"/>
  </r>
  <r>
    <x v="89"/>
    <s v="ITA"/>
    <n v="1"/>
    <x v="13"/>
    <n v="450732745"/>
    <n v="7680687483"/>
    <n v="-123"/>
    <n v="-3"/>
    <n v="-126"/>
    <n v="-301"/>
    <n v="-427"/>
    <n v="-427"/>
    <n v="-427"/>
    <n v="473"/>
    <n v="14"/>
    <n v="60"/>
    <n v="5264"/>
    <m/>
    <m/>
    <m/>
    <s v="Nord"/>
    <x v="12"/>
  </r>
  <r>
    <x v="89"/>
    <s v="ITA"/>
    <n v="16"/>
    <x v="14"/>
    <n v="4112559576"/>
    <n v="1686736689"/>
    <n v="-18"/>
    <n v="0"/>
    <n v="-18"/>
    <n v="-15"/>
    <n v="-33"/>
    <n v="-33"/>
    <n v="-33"/>
    <n v="37"/>
    <n v="4"/>
    <n v="8"/>
    <n v="2036"/>
    <m/>
    <m/>
    <m/>
    <s v="Sud"/>
    <x v="12"/>
  </r>
  <r>
    <x v="89"/>
    <s v="ITA"/>
    <n v="20"/>
    <x v="15"/>
    <n v="3921531192"/>
    <n v="9110616306"/>
    <n v="0"/>
    <n v="0"/>
    <n v="0"/>
    <n v="-19"/>
    <n v="-19"/>
    <n v="-19"/>
    <n v="-19"/>
    <n v="18"/>
    <n v="1"/>
    <n v="0"/>
    <n v="1486"/>
    <m/>
    <m/>
    <m/>
    <s v="Sud"/>
    <x v="12"/>
  </r>
  <r>
    <x v="89"/>
    <s v="ITA"/>
    <n v="19"/>
    <x v="16"/>
    <n v="3811569725"/>
    <n v="133623567"/>
    <n v="-8"/>
    <n v="-1"/>
    <n v="-9"/>
    <n v="2"/>
    <n v="-7"/>
    <n v="-7"/>
    <n v="-7"/>
    <n v="6"/>
    <n v="1"/>
    <n v="0"/>
    <n v="2482"/>
    <m/>
    <m/>
    <m/>
    <s v="Sud"/>
    <x v="12"/>
  </r>
  <r>
    <x v="89"/>
    <s v="ITA"/>
    <n v="9"/>
    <x v="17"/>
    <n v="4376923077"/>
    <n v="1125588885"/>
    <n v="-5"/>
    <n v="-2"/>
    <n v="-7"/>
    <n v="-13"/>
    <n v="-20"/>
    <n v="-20"/>
    <n v="-20"/>
    <n v="30"/>
    <n v="2"/>
    <n v="12"/>
    <n v="3541"/>
    <m/>
    <m/>
    <m/>
    <s v="Centro"/>
    <x v="12"/>
  </r>
  <r>
    <x v="89"/>
    <s v="ITA"/>
    <n v="10"/>
    <x v="18"/>
    <n v="4310675841"/>
    <n v="1238824698"/>
    <n v="-1"/>
    <n v="0"/>
    <n v="-1"/>
    <n v="-2"/>
    <n v="-3"/>
    <n v="-3"/>
    <n v="-3"/>
    <n v="4"/>
    <n v="0"/>
    <n v="1"/>
    <n v="1313"/>
    <m/>
    <m/>
    <m/>
    <s v="Centro"/>
    <x v="12"/>
  </r>
  <r>
    <x v="89"/>
    <s v="ITA"/>
    <n v="2"/>
    <x v="19"/>
    <n v="4573750286"/>
    <n v="7320149366"/>
    <n v="1"/>
    <n v="0"/>
    <n v="1"/>
    <n v="-9"/>
    <n v="-8"/>
    <n v="-8"/>
    <n v="-8"/>
    <n v="8"/>
    <n v="0"/>
    <n v="0"/>
    <n v="297"/>
    <m/>
    <m/>
    <m/>
    <s v="Nord"/>
    <x v="12"/>
  </r>
  <r>
    <x v="89"/>
    <s v="ITA"/>
    <n v="5"/>
    <x v="20"/>
    <n v="4543490485"/>
    <n v="1233845213"/>
    <n v="-10"/>
    <n v="2"/>
    <n v="-8"/>
    <n v="-174"/>
    <n v="-182"/>
    <n v="-182"/>
    <n v="-182"/>
    <n v="181"/>
    <n v="11"/>
    <n v="10"/>
    <n v="12901"/>
    <m/>
    <m/>
    <m/>
    <s v="Nord"/>
    <x v="12"/>
  </r>
  <r>
    <x v="90"/>
    <s v="ITA"/>
    <n v="13"/>
    <x v="0"/>
    <n v="4235122196"/>
    <n v="1339843823"/>
    <n v="-7"/>
    <n v="-1"/>
    <n v="-8"/>
    <n v="-68"/>
    <n v="-76"/>
    <n v="-76"/>
    <n v="-76"/>
    <n v="77"/>
    <n v="4"/>
    <n v="5"/>
    <n v="1196"/>
    <m/>
    <m/>
    <m/>
    <s v="Centro"/>
    <x v="13"/>
  </r>
  <r>
    <x v="90"/>
    <s v="ITA"/>
    <n v="17"/>
    <x v="1"/>
    <n v="4063947052"/>
    <n v="1580514834"/>
    <n v="-1"/>
    <n v="0"/>
    <n v="-1"/>
    <n v="-1"/>
    <n v="-2"/>
    <n v="-2"/>
    <n v="-2"/>
    <n v="3"/>
    <n v="0"/>
    <n v="1"/>
    <n v="600"/>
    <m/>
    <m/>
    <m/>
    <s v="Sud"/>
    <x v="13"/>
  </r>
  <r>
    <x v="90"/>
    <s v="ITA"/>
    <n v="18"/>
    <x v="2"/>
    <n v="3890597598"/>
    <n v="1659440194"/>
    <n v="0"/>
    <n v="0"/>
    <n v="0"/>
    <n v="-13"/>
    <n v="-13"/>
    <n v="-13"/>
    <n v="-13"/>
    <n v="13"/>
    <n v="0"/>
    <n v="0"/>
    <n v="1060"/>
    <m/>
    <m/>
    <m/>
    <s v="Sud"/>
    <x v="13"/>
  </r>
  <r>
    <x v="90"/>
    <s v="ITA"/>
    <n v="15"/>
    <x v="3"/>
    <n v="4083956555"/>
    <n v="1425084984"/>
    <n v="16"/>
    <n v="-2"/>
    <n v="14"/>
    <n v="-19"/>
    <n v="-5"/>
    <n v="-5"/>
    <n v="-5"/>
    <n v="9"/>
    <n v="1"/>
    <n v="5"/>
    <n v="5414"/>
    <m/>
    <m/>
    <m/>
    <s v="Sud"/>
    <x v="13"/>
  </r>
  <r>
    <x v="90"/>
    <s v="ITA"/>
    <n v="8"/>
    <x v="4"/>
    <n v="4449436681"/>
    <n v="113417208"/>
    <n v="-5"/>
    <n v="-1"/>
    <n v="-6"/>
    <n v="-107"/>
    <n v="-113"/>
    <n v="-113"/>
    <n v="-113"/>
    <n v="150"/>
    <n v="8"/>
    <n v="45"/>
    <n v="4494"/>
    <m/>
    <m/>
    <m/>
    <s v="Nord"/>
    <x v="13"/>
  </r>
  <r>
    <x v="90"/>
    <s v="ITA"/>
    <n v="6"/>
    <x v="5"/>
    <n v="456494354"/>
    <n v="1376813649"/>
    <n v="-1"/>
    <n v="0"/>
    <n v="-1"/>
    <n v="-46"/>
    <n v="-47"/>
    <n v="-47"/>
    <n v="-47"/>
    <n v="48"/>
    <n v="2"/>
    <n v="3"/>
    <n v="2163"/>
    <m/>
    <m/>
    <m/>
    <s v="Nord"/>
    <x v="13"/>
  </r>
  <r>
    <x v="90"/>
    <s v="ITA"/>
    <n v="12"/>
    <x v="6"/>
    <n v="4189277044"/>
    <n v="1248366722"/>
    <n v="-9"/>
    <n v="1"/>
    <n v="-8"/>
    <n v="-4"/>
    <n v="-12"/>
    <n v="-12"/>
    <n v="-12"/>
    <n v="24"/>
    <n v="8"/>
    <n v="20"/>
    <n v="2755"/>
    <m/>
    <m/>
    <m/>
    <s v="Centro"/>
    <x v="13"/>
  </r>
  <r>
    <x v="90"/>
    <s v="ITA"/>
    <n v="7"/>
    <x v="7"/>
    <n v="4441149315"/>
    <n v="89326992"/>
    <n v="0"/>
    <n v="-2"/>
    <n v="-2"/>
    <n v="-108"/>
    <n v="-110"/>
    <n v="-110"/>
    <n v="-110"/>
    <n v="158"/>
    <n v="5"/>
    <n v="53"/>
    <n v="1438"/>
    <m/>
    <m/>
    <m/>
    <s v="Nord"/>
    <x v="13"/>
  </r>
  <r>
    <x v="90"/>
    <s v="ITA"/>
    <n v="3"/>
    <x v="8"/>
    <n v="4546679409"/>
    <n v="9190347404"/>
    <n v="-9"/>
    <n v="-2"/>
    <n v="-11"/>
    <n v="-5"/>
    <n v="-16"/>
    <n v="-16"/>
    <n v="-16"/>
    <n v="301"/>
    <n v="0"/>
    <n v="285"/>
    <n v="11457"/>
    <m/>
    <m/>
    <m/>
    <s v="Nord"/>
    <x v="13"/>
  </r>
  <r>
    <x v="90"/>
    <s v="ITA"/>
    <n v="11"/>
    <x v="9"/>
    <n v="4361675973"/>
    <n v="135188753"/>
    <n v="1"/>
    <n v="-2"/>
    <n v="-1"/>
    <n v="-20"/>
    <n v="-21"/>
    <n v="-21"/>
    <n v="-21"/>
    <n v="33"/>
    <n v="1"/>
    <n v="13"/>
    <n v="1058"/>
    <m/>
    <m/>
    <m/>
    <s v="Centro"/>
    <x v="13"/>
  </r>
  <r>
    <x v="90"/>
    <s v="ITA"/>
    <n v="14"/>
    <x v="10"/>
    <n v="4155774754"/>
    <n v="1465916051"/>
    <n v="-2"/>
    <n v="0"/>
    <n v="-2"/>
    <n v="-4"/>
    <n v="-6"/>
    <n v="-6"/>
    <n v="-6"/>
    <n v="7"/>
    <n v="0"/>
    <n v="1"/>
    <n v="209"/>
    <m/>
    <m/>
    <m/>
    <s v="Sud"/>
    <x v="13"/>
  </r>
  <r>
    <x v="90"/>
    <s v="ITA"/>
    <n v="21"/>
    <x v="11"/>
    <n v="4649933453"/>
    <n v="1135662422"/>
    <n v="-5"/>
    <n v="0"/>
    <n v="-5"/>
    <n v="-14"/>
    <n v="-19"/>
    <n v="-19"/>
    <n v="-19"/>
    <n v="22"/>
    <n v="0"/>
    <n v="3"/>
    <n v="902"/>
    <m/>
    <m/>
    <m/>
    <s v="Nord"/>
    <x v="13"/>
  </r>
  <r>
    <x v="90"/>
    <s v="ITA"/>
    <n v="22"/>
    <x v="12"/>
    <n v="4606893511"/>
    <n v="1112123097"/>
    <n v="-1"/>
    <n v="0"/>
    <n v="-1"/>
    <n v="-29"/>
    <n v="-30"/>
    <n v="-30"/>
    <n v="-30"/>
    <n v="38"/>
    <n v="1"/>
    <n v="9"/>
    <n v="1603"/>
    <m/>
    <m/>
    <m/>
    <s v="Nord"/>
    <x v="13"/>
  </r>
  <r>
    <x v="90"/>
    <s v="ITA"/>
    <n v="1"/>
    <x v="13"/>
    <n v="450732745"/>
    <n v="7680687483"/>
    <n v="-8"/>
    <n v="-1"/>
    <n v="-9"/>
    <n v="-313"/>
    <n v="-322"/>
    <n v="-322"/>
    <n v="-322"/>
    <n v="353"/>
    <n v="12"/>
    <n v="43"/>
    <n v="3263"/>
    <m/>
    <m/>
    <m/>
    <s v="Nord"/>
    <x v="13"/>
  </r>
  <r>
    <x v="90"/>
    <s v="ITA"/>
    <n v="16"/>
    <x v="14"/>
    <n v="4112559576"/>
    <n v="1686736689"/>
    <n v="-11"/>
    <n v="0"/>
    <n v="-11"/>
    <n v="-1"/>
    <n v="-12"/>
    <n v="-12"/>
    <n v="-12"/>
    <n v="21"/>
    <n v="1"/>
    <n v="10"/>
    <n v="1832"/>
    <m/>
    <m/>
    <m/>
    <s v="Sud"/>
    <x v="13"/>
  </r>
  <r>
    <x v="90"/>
    <s v="ITA"/>
    <n v="20"/>
    <x v="15"/>
    <n v="3921531192"/>
    <n v="9110616306"/>
    <n v="-7"/>
    <n v="-3"/>
    <n v="-10"/>
    <n v="-32"/>
    <n v="-42"/>
    <n v="-42"/>
    <n v="-42"/>
    <n v="42"/>
    <n v="0"/>
    <n v="0"/>
    <n v="1121"/>
    <m/>
    <m/>
    <m/>
    <s v="Sud"/>
    <x v="13"/>
  </r>
  <r>
    <x v="90"/>
    <s v="ITA"/>
    <n v="19"/>
    <x v="16"/>
    <n v="3811569725"/>
    <n v="133623567"/>
    <n v="-4"/>
    <n v="0"/>
    <n v="-4"/>
    <n v="-55"/>
    <n v="-59"/>
    <n v="-59"/>
    <n v="-59"/>
    <n v="61"/>
    <n v="0"/>
    <n v="2"/>
    <n v="1336"/>
    <m/>
    <m/>
    <m/>
    <s v="Sud"/>
    <x v="13"/>
  </r>
  <r>
    <x v="90"/>
    <s v="ITA"/>
    <n v="9"/>
    <x v="17"/>
    <n v="4376923077"/>
    <n v="1125588885"/>
    <n v="-9"/>
    <n v="-2"/>
    <n v="-11"/>
    <n v="-55"/>
    <n v="-66"/>
    <n v="-66"/>
    <n v="-66"/>
    <n v="79"/>
    <n v="2"/>
    <n v="15"/>
    <n v="3089"/>
    <m/>
    <m/>
    <m/>
    <s v="Centro"/>
    <x v="13"/>
  </r>
  <r>
    <x v="90"/>
    <s v="ITA"/>
    <n v="10"/>
    <x v="18"/>
    <n v="4310675841"/>
    <n v="1238824698"/>
    <n v="0"/>
    <n v="0"/>
    <n v="0"/>
    <n v="-3"/>
    <n v="-3"/>
    <n v="-3"/>
    <n v="-3"/>
    <n v="2"/>
    <n v="1"/>
    <n v="0"/>
    <n v="708"/>
    <m/>
    <m/>
    <m/>
    <s v="Centro"/>
    <x v="13"/>
  </r>
  <r>
    <x v="90"/>
    <s v="ITA"/>
    <n v="2"/>
    <x v="19"/>
    <n v="4573750286"/>
    <n v="7320149366"/>
    <n v="0"/>
    <n v="-1"/>
    <n v="-1"/>
    <n v="-2"/>
    <n v="-3"/>
    <n v="-3"/>
    <n v="-3"/>
    <n v="4"/>
    <n v="0"/>
    <n v="1"/>
    <n v="251"/>
    <m/>
    <m/>
    <m/>
    <s v="Nord"/>
    <x v="13"/>
  </r>
  <r>
    <x v="90"/>
    <s v="ITA"/>
    <n v="5"/>
    <x v="20"/>
    <n v="4543490485"/>
    <n v="1233845213"/>
    <n v="-20"/>
    <n v="-3"/>
    <n v="-23"/>
    <n v="-158"/>
    <n v="-181"/>
    <n v="-181"/>
    <n v="-181"/>
    <n v="194"/>
    <n v="4"/>
    <n v="17"/>
    <n v="9875"/>
    <m/>
    <m/>
    <m/>
    <s v="Nord"/>
    <x v="13"/>
  </r>
  <r>
    <x v="91"/>
    <s v="ITA"/>
    <n v="13"/>
    <x v="0"/>
    <n v="4235122196"/>
    <n v="1339843823"/>
    <n v="0"/>
    <n v="0"/>
    <n v="0"/>
    <n v="-46"/>
    <n v="-46"/>
    <n v="-46"/>
    <n v="-46"/>
    <n v="45"/>
    <n v="2"/>
    <n v="1"/>
    <n v="982"/>
    <m/>
    <m/>
    <m/>
    <s v="Centro"/>
    <x v="13"/>
  </r>
  <r>
    <x v="91"/>
    <s v="ITA"/>
    <n v="17"/>
    <x v="1"/>
    <n v="4063947052"/>
    <n v="1580514834"/>
    <n v="0"/>
    <n v="-1"/>
    <n v="-1"/>
    <n v="-2"/>
    <n v="-3"/>
    <n v="-3"/>
    <n v="-3"/>
    <n v="3"/>
    <n v="0"/>
    <n v="0"/>
    <n v="523"/>
    <m/>
    <m/>
    <m/>
    <s v="Sud"/>
    <x v="13"/>
  </r>
  <r>
    <x v="91"/>
    <s v="ITA"/>
    <n v="18"/>
    <x v="2"/>
    <n v="3890597598"/>
    <n v="1659440194"/>
    <n v="-1"/>
    <n v="0"/>
    <n v="-1"/>
    <n v="-10"/>
    <n v="-11"/>
    <n v="-11"/>
    <n v="-11"/>
    <n v="11"/>
    <n v="0"/>
    <n v="0"/>
    <n v="556"/>
    <m/>
    <m/>
    <m/>
    <s v="Sud"/>
    <x v="13"/>
  </r>
  <r>
    <x v="91"/>
    <s v="ITA"/>
    <n v="15"/>
    <x v="3"/>
    <n v="4083956555"/>
    <n v="1425084984"/>
    <n v="-24"/>
    <n v="-1"/>
    <n v="-25"/>
    <n v="-30"/>
    <n v="-55"/>
    <n v="-55"/>
    <n v="-55"/>
    <n v="61"/>
    <n v="0"/>
    <n v="6"/>
    <n v="3360"/>
    <m/>
    <m/>
    <m/>
    <s v="Sud"/>
    <x v="13"/>
  </r>
  <r>
    <x v="91"/>
    <s v="ITA"/>
    <n v="8"/>
    <x v="4"/>
    <n v="4449436681"/>
    <n v="113417208"/>
    <n v="-5"/>
    <n v="-1"/>
    <n v="-6"/>
    <n v="-92"/>
    <n v="-98"/>
    <n v="-98"/>
    <n v="-98"/>
    <n v="114"/>
    <n v="13"/>
    <n v="29"/>
    <n v="2305"/>
    <m/>
    <m/>
    <m/>
    <s v="Nord"/>
    <x v="13"/>
  </r>
  <r>
    <x v="91"/>
    <s v="ITA"/>
    <n v="6"/>
    <x v="5"/>
    <n v="456494354"/>
    <n v="1376813649"/>
    <n v="0"/>
    <n v="0"/>
    <n v="0"/>
    <n v="-26"/>
    <n v="-26"/>
    <n v="-26"/>
    <n v="-26"/>
    <n v="30"/>
    <n v="0"/>
    <n v="4"/>
    <n v="1271"/>
    <m/>
    <m/>
    <m/>
    <s v="Nord"/>
    <x v="13"/>
  </r>
  <r>
    <x v="91"/>
    <s v="ITA"/>
    <n v="12"/>
    <x v="6"/>
    <n v="4189277044"/>
    <n v="1248366722"/>
    <n v="-3"/>
    <n v="-1"/>
    <n v="-4"/>
    <n v="-11"/>
    <n v="-15"/>
    <n v="-15"/>
    <n v="-15"/>
    <n v="27"/>
    <n v="4"/>
    <n v="16"/>
    <n v="2342"/>
    <m/>
    <m/>
    <m/>
    <s v="Centro"/>
    <x v="13"/>
  </r>
  <r>
    <x v="91"/>
    <s v="ITA"/>
    <n v="7"/>
    <x v="7"/>
    <n v="4441149315"/>
    <n v="89326992"/>
    <n v="-11"/>
    <n v="0"/>
    <n v="-11"/>
    <n v="-57"/>
    <n v="-68"/>
    <n v="-68"/>
    <n v="-68"/>
    <n v="79"/>
    <n v="6"/>
    <n v="17"/>
    <n v="1299"/>
    <m/>
    <m/>
    <m/>
    <s v="Nord"/>
    <x v="13"/>
  </r>
  <r>
    <x v="91"/>
    <s v="ITA"/>
    <n v="3"/>
    <x v="8"/>
    <n v="4546679409"/>
    <n v="9190347404"/>
    <n v="-296"/>
    <n v="-1"/>
    <n v="-297"/>
    <n v="-102"/>
    <n v="-399"/>
    <n v="-399"/>
    <n v="-399"/>
    <n v="513"/>
    <n v="34"/>
    <n v="148"/>
    <n v="5641"/>
    <m/>
    <m/>
    <m/>
    <s v="Nord"/>
    <x v="13"/>
  </r>
  <r>
    <x v="91"/>
    <s v="ITA"/>
    <n v="11"/>
    <x v="9"/>
    <n v="4361675973"/>
    <n v="135188753"/>
    <n v="-6"/>
    <n v="0"/>
    <n v="-6"/>
    <n v="-24"/>
    <n v="-30"/>
    <n v="-30"/>
    <n v="-30"/>
    <n v="31"/>
    <n v="1"/>
    <n v="2"/>
    <n v="555"/>
    <m/>
    <m/>
    <m/>
    <s v="Centro"/>
    <x v="13"/>
  </r>
  <r>
    <x v="91"/>
    <s v="ITA"/>
    <n v="14"/>
    <x v="10"/>
    <n v="4155774754"/>
    <n v="1465916051"/>
    <n v="-1"/>
    <n v="0"/>
    <n v="-1"/>
    <n v="-5"/>
    <n v="-6"/>
    <n v="-6"/>
    <n v="-6"/>
    <n v="6"/>
    <n v="0"/>
    <n v="0"/>
    <n v="89"/>
    <m/>
    <m/>
    <m/>
    <s v="Sud"/>
    <x v="13"/>
  </r>
  <r>
    <x v="91"/>
    <s v="ITA"/>
    <n v="21"/>
    <x v="11"/>
    <n v="4649933453"/>
    <n v="1135662422"/>
    <n v="-1"/>
    <n v="0"/>
    <n v="-1"/>
    <n v="-10"/>
    <n v="-11"/>
    <n v="-11"/>
    <n v="-11"/>
    <n v="11"/>
    <n v="0"/>
    <n v="0"/>
    <n v="502"/>
    <m/>
    <m/>
    <m/>
    <s v="Nord"/>
    <x v="13"/>
  </r>
  <r>
    <x v="91"/>
    <s v="ITA"/>
    <n v="22"/>
    <x v="12"/>
    <n v="4606893511"/>
    <n v="1112123097"/>
    <n v="0"/>
    <n v="0"/>
    <n v="0"/>
    <n v="-18"/>
    <n v="-18"/>
    <n v="-18"/>
    <n v="-18"/>
    <n v="18"/>
    <n v="1"/>
    <n v="1"/>
    <n v="666"/>
    <m/>
    <m/>
    <m/>
    <s v="Nord"/>
    <x v="13"/>
  </r>
  <r>
    <x v="91"/>
    <s v="ITA"/>
    <n v="1"/>
    <x v="13"/>
    <n v="450732745"/>
    <n v="7680687483"/>
    <n v="-56"/>
    <n v="-3"/>
    <n v="-59"/>
    <n v="-148"/>
    <n v="-207"/>
    <n v="-207"/>
    <n v="-207"/>
    <n v="240"/>
    <n v="15"/>
    <n v="48"/>
    <n v="2858"/>
    <m/>
    <m/>
    <m/>
    <s v="Nord"/>
    <x v="13"/>
  </r>
  <r>
    <x v="91"/>
    <s v="ITA"/>
    <n v="16"/>
    <x v="14"/>
    <n v="4112559576"/>
    <n v="1686736689"/>
    <n v="-14"/>
    <n v="-2"/>
    <n v="-16"/>
    <n v="-99"/>
    <n v="-115"/>
    <n v="-115"/>
    <n v="-115"/>
    <n v="120"/>
    <n v="4"/>
    <n v="9"/>
    <n v="1100"/>
    <m/>
    <m/>
    <m/>
    <s v="Sud"/>
    <x v="13"/>
  </r>
  <r>
    <x v="91"/>
    <s v="ITA"/>
    <n v="20"/>
    <x v="15"/>
    <n v="3921531192"/>
    <n v="9110616306"/>
    <n v="-2"/>
    <n v="0"/>
    <n v="-2"/>
    <n v="-12"/>
    <n v="-14"/>
    <n v="-14"/>
    <n v="-14"/>
    <n v="12"/>
    <n v="0"/>
    <n v="-2"/>
    <n v="277"/>
    <m/>
    <m/>
    <m/>
    <s v="Sud"/>
    <x v="13"/>
  </r>
  <r>
    <x v="91"/>
    <s v="ITA"/>
    <n v="19"/>
    <x v="16"/>
    <n v="3811569725"/>
    <n v="133623567"/>
    <n v="-2"/>
    <n v="0"/>
    <n v="-2"/>
    <n v="-18"/>
    <n v="-20"/>
    <n v="-20"/>
    <n v="-20"/>
    <n v="23"/>
    <n v="1"/>
    <n v="4"/>
    <n v="2012"/>
    <m/>
    <m/>
    <m/>
    <s v="Sud"/>
    <x v="13"/>
  </r>
  <r>
    <x v="91"/>
    <s v="ITA"/>
    <n v="9"/>
    <x v="17"/>
    <n v="4376923077"/>
    <n v="1125588885"/>
    <n v="4"/>
    <n v="-1"/>
    <n v="3"/>
    <n v="-67"/>
    <n v="-64"/>
    <n v="-64"/>
    <n v="-64"/>
    <n v="67"/>
    <n v="2"/>
    <n v="5"/>
    <n v="1138"/>
    <m/>
    <m/>
    <m/>
    <s v="Centro"/>
    <x v="13"/>
  </r>
  <r>
    <x v="91"/>
    <s v="ITA"/>
    <n v="10"/>
    <x v="18"/>
    <n v="4310675841"/>
    <n v="1238824698"/>
    <n v="0"/>
    <n v="0"/>
    <n v="0"/>
    <n v="-7"/>
    <n v="-7"/>
    <n v="-7"/>
    <n v="-7"/>
    <n v="7"/>
    <n v="0"/>
    <n v="0"/>
    <n v="199"/>
    <m/>
    <m/>
    <m/>
    <s v="Centro"/>
    <x v="13"/>
  </r>
  <r>
    <x v="91"/>
    <s v="ITA"/>
    <n v="2"/>
    <x v="19"/>
    <n v="4573750286"/>
    <n v="7320149366"/>
    <n v="-4"/>
    <n v="0"/>
    <n v="-4"/>
    <n v="5"/>
    <n v="1"/>
    <n v="1"/>
    <n v="1"/>
    <n v="0"/>
    <n v="0"/>
    <n v="1"/>
    <n v="96"/>
    <m/>
    <m/>
    <m/>
    <s v="Nord"/>
    <x v="13"/>
  </r>
  <r>
    <x v="91"/>
    <s v="ITA"/>
    <n v="5"/>
    <x v="20"/>
    <n v="4543490485"/>
    <n v="1233845213"/>
    <n v="-6"/>
    <n v="-1"/>
    <n v="-7"/>
    <n v="-75"/>
    <n v="-82"/>
    <n v="-82"/>
    <n v="-82"/>
    <n v="84"/>
    <n v="9"/>
    <n v="11"/>
    <n v="7470"/>
    <m/>
    <m/>
    <m/>
    <s v="Nord"/>
    <x v="13"/>
  </r>
  <r>
    <x v="92"/>
    <s v="ITA"/>
    <n v="13"/>
    <x v="0"/>
    <n v="4235122196"/>
    <n v="1339843823"/>
    <n v="-7"/>
    <n v="0"/>
    <n v="-7"/>
    <n v="-130"/>
    <n v="-137"/>
    <n v="-137"/>
    <n v="-137"/>
    <n v="140"/>
    <n v="0"/>
    <n v="3"/>
    <n v="1265"/>
    <m/>
    <m/>
    <m/>
    <s v="Centro"/>
    <x v="13"/>
  </r>
  <r>
    <x v="92"/>
    <s v="ITA"/>
    <n v="17"/>
    <x v="1"/>
    <n v="4063947052"/>
    <n v="1580514834"/>
    <n v="-5"/>
    <n v="0"/>
    <n v="-5"/>
    <n v="5"/>
    <n v="0"/>
    <n v="0"/>
    <n v="0"/>
    <n v="0"/>
    <n v="0"/>
    <n v="0"/>
    <n v="563"/>
    <m/>
    <m/>
    <m/>
    <s v="Sud"/>
    <x v="13"/>
  </r>
  <r>
    <x v="92"/>
    <s v="ITA"/>
    <n v="18"/>
    <x v="2"/>
    <n v="3890597598"/>
    <n v="1659440194"/>
    <n v="-1"/>
    <n v="0"/>
    <n v="-1"/>
    <n v="-25"/>
    <n v="-26"/>
    <n v="-26"/>
    <n v="-26"/>
    <n v="26"/>
    <n v="0"/>
    <n v="0"/>
    <n v="1006"/>
    <m/>
    <m/>
    <m/>
    <s v="Sud"/>
    <x v="13"/>
  </r>
  <r>
    <x v="92"/>
    <s v="ITA"/>
    <n v="15"/>
    <x v="3"/>
    <n v="4083956555"/>
    <n v="1425084984"/>
    <n v="-1"/>
    <n v="-2"/>
    <n v="-3"/>
    <n v="-26"/>
    <n v="-29"/>
    <n v="-29"/>
    <n v="-29"/>
    <n v="41"/>
    <n v="0"/>
    <n v="12"/>
    <n v="4379"/>
    <m/>
    <m/>
    <m/>
    <s v="Sud"/>
    <x v="13"/>
  </r>
  <r>
    <x v="92"/>
    <s v="ITA"/>
    <n v="8"/>
    <x v="4"/>
    <n v="4449436681"/>
    <n v="113417208"/>
    <n v="-21"/>
    <n v="-2"/>
    <n v="-23"/>
    <n v="-190"/>
    <n v="-213"/>
    <n v="-213"/>
    <n v="-213"/>
    <n v="229"/>
    <n v="8"/>
    <n v="24"/>
    <n v="3673"/>
    <m/>
    <m/>
    <m/>
    <s v="Nord"/>
    <x v="13"/>
  </r>
  <r>
    <x v="92"/>
    <s v="ITA"/>
    <n v="6"/>
    <x v="5"/>
    <n v="456494354"/>
    <n v="1376813649"/>
    <n v="-3"/>
    <n v="0"/>
    <n v="-3"/>
    <n v="-8"/>
    <n v="-11"/>
    <n v="-11"/>
    <n v="-11"/>
    <n v="22"/>
    <n v="0"/>
    <n v="11"/>
    <n v="1289"/>
    <m/>
    <m/>
    <m/>
    <s v="Nord"/>
    <x v="13"/>
  </r>
  <r>
    <x v="92"/>
    <s v="ITA"/>
    <n v="12"/>
    <x v="6"/>
    <n v="4189277044"/>
    <n v="1248366722"/>
    <n v="-2"/>
    <n v="-1"/>
    <n v="-3"/>
    <n v="-13"/>
    <n v="-16"/>
    <n v="-16"/>
    <n v="-16"/>
    <n v="29"/>
    <n v="5"/>
    <n v="18"/>
    <n v="3127"/>
    <m/>
    <m/>
    <m/>
    <s v="Centro"/>
    <x v="13"/>
  </r>
  <r>
    <x v="92"/>
    <s v="ITA"/>
    <n v="7"/>
    <x v="7"/>
    <n v="4441149315"/>
    <n v="89326992"/>
    <n v="-13"/>
    <n v="1"/>
    <n v="-12"/>
    <n v="-106"/>
    <n v="-118"/>
    <n v="-118"/>
    <n v="-118"/>
    <n v="165"/>
    <n v="6"/>
    <n v="53"/>
    <n v="2206"/>
    <m/>
    <m/>
    <m/>
    <s v="Nord"/>
    <x v="13"/>
  </r>
  <r>
    <x v="92"/>
    <s v="ITA"/>
    <n v="3"/>
    <x v="8"/>
    <n v="4546679409"/>
    <n v="9190347404"/>
    <n v="-99"/>
    <n v="-13"/>
    <n v="-112"/>
    <n v="-626"/>
    <n v="-738"/>
    <n v="-738"/>
    <n v="-738"/>
    <n v="875"/>
    <n v="22"/>
    <n v="159"/>
    <n v="9176"/>
    <m/>
    <m/>
    <m/>
    <s v="Nord"/>
    <x v="13"/>
  </r>
  <r>
    <x v="92"/>
    <s v="ITA"/>
    <n v="11"/>
    <x v="9"/>
    <n v="4361675973"/>
    <n v="135188753"/>
    <n v="-1"/>
    <n v="0"/>
    <n v="-1"/>
    <n v="-86"/>
    <n v="-87"/>
    <n v="-87"/>
    <n v="-87"/>
    <n v="88"/>
    <n v="1"/>
    <n v="2"/>
    <n v="1015"/>
    <m/>
    <m/>
    <m/>
    <s v="Centro"/>
    <x v="13"/>
  </r>
  <r>
    <x v="92"/>
    <s v="ITA"/>
    <n v="14"/>
    <x v="10"/>
    <n v="4155774754"/>
    <n v="1465916051"/>
    <n v="0"/>
    <n v="0"/>
    <n v="0"/>
    <n v="-3"/>
    <n v="-3"/>
    <n v="-3"/>
    <n v="-3"/>
    <n v="3"/>
    <n v="0"/>
    <n v="0"/>
    <n v="137"/>
    <m/>
    <m/>
    <m/>
    <s v="Sud"/>
    <x v="13"/>
  </r>
  <r>
    <x v="92"/>
    <s v="ITA"/>
    <n v="21"/>
    <x v="11"/>
    <n v="4649933453"/>
    <n v="1135662422"/>
    <n v="-1"/>
    <n v="0"/>
    <n v="-1"/>
    <n v="-4"/>
    <n v="-5"/>
    <n v="-5"/>
    <n v="-5"/>
    <n v="5"/>
    <n v="0"/>
    <n v="0"/>
    <n v="389"/>
    <m/>
    <m/>
    <m/>
    <s v="Nord"/>
    <x v="13"/>
  </r>
  <r>
    <x v="92"/>
    <s v="ITA"/>
    <n v="22"/>
    <x v="12"/>
    <n v="4606893511"/>
    <n v="1112123097"/>
    <n v="-3"/>
    <n v="-1"/>
    <n v="-4"/>
    <n v="0"/>
    <n v="-4"/>
    <n v="-4"/>
    <n v="-4"/>
    <n v="11"/>
    <n v="3"/>
    <n v="10"/>
    <n v="695"/>
    <m/>
    <m/>
    <m/>
    <s v="Nord"/>
    <x v="13"/>
  </r>
  <r>
    <x v="92"/>
    <s v="ITA"/>
    <n v="1"/>
    <x v="13"/>
    <n v="450732745"/>
    <n v="7680687483"/>
    <n v="-65"/>
    <n v="-2"/>
    <n v="-67"/>
    <n v="-488"/>
    <n v="-555"/>
    <n v="-555"/>
    <n v="-555"/>
    <n v="627"/>
    <n v="14"/>
    <n v="86"/>
    <n v="5455"/>
    <m/>
    <m/>
    <m/>
    <s v="Nord"/>
    <x v="13"/>
  </r>
  <r>
    <x v="92"/>
    <s v="ITA"/>
    <n v="16"/>
    <x v="14"/>
    <n v="4112559576"/>
    <n v="1686736689"/>
    <n v="-18"/>
    <n v="2"/>
    <n v="-16"/>
    <n v="-123"/>
    <n v="-139"/>
    <n v="-139"/>
    <n v="-139"/>
    <n v="138"/>
    <n v="3"/>
    <n v="2"/>
    <n v="2203"/>
    <m/>
    <m/>
    <m/>
    <s v="Sud"/>
    <x v="13"/>
  </r>
  <r>
    <x v="92"/>
    <s v="ITA"/>
    <n v="20"/>
    <x v="15"/>
    <n v="3921531192"/>
    <n v="9110616306"/>
    <n v="-8"/>
    <n v="-1"/>
    <n v="-9"/>
    <n v="2"/>
    <n v="-7"/>
    <n v="-7"/>
    <n v="-7"/>
    <n v="6"/>
    <n v="1"/>
    <n v="0"/>
    <n v="895"/>
    <m/>
    <m/>
    <m/>
    <s v="Sud"/>
    <x v="13"/>
  </r>
  <r>
    <x v="92"/>
    <s v="ITA"/>
    <n v="19"/>
    <x v="16"/>
    <n v="3811569725"/>
    <n v="133623567"/>
    <n v="-6"/>
    <n v="1"/>
    <n v="-5"/>
    <n v="2"/>
    <n v="-3"/>
    <n v="-3"/>
    <n v="-3"/>
    <n v="5"/>
    <n v="1"/>
    <n v="3"/>
    <n v="2421"/>
    <m/>
    <m/>
    <m/>
    <s v="Sud"/>
    <x v="13"/>
  </r>
  <r>
    <x v="92"/>
    <s v="ITA"/>
    <n v="9"/>
    <x v="17"/>
    <n v="4376923077"/>
    <n v="1125588885"/>
    <n v="-7"/>
    <n v="-3"/>
    <n v="-10"/>
    <n v="-104"/>
    <n v="-114"/>
    <n v="-114"/>
    <n v="-114"/>
    <n v="111"/>
    <n v="6"/>
    <n v="3"/>
    <n v="4523"/>
    <m/>
    <m/>
    <m/>
    <s v="Centro"/>
    <x v="13"/>
  </r>
  <r>
    <x v="92"/>
    <s v="ITA"/>
    <n v="10"/>
    <x v="18"/>
    <n v="4310675841"/>
    <n v="1238824698"/>
    <n v="-3"/>
    <n v="0"/>
    <n v="-3"/>
    <n v="-1"/>
    <n v="-4"/>
    <n v="-4"/>
    <n v="-4"/>
    <n v="5"/>
    <n v="0"/>
    <n v="1"/>
    <n v="1097"/>
    <m/>
    <m/>
    <m/>
    <s v="Centro"/>
    <x v="13"/>
  </r>
  <r>
    <x v="92"/>
    <s v="ITA"/>
    <n v="2"/>
    <x v="19"/>
    <n v="4573750286"/>
    <n v="7320149366"/>
    <n v="-2"/>
    <n v="0"/>
    <n v="-2"/>
    <n v="0"/>
    <n v="-2"/>
    <n v="-2"/>
    <n v="-2"/>
    <n v="4"/>
    <n v="0"/>
    <n v="2"/>
    <n v="87"/>
    <m/>
    <m/>
    <m/>
    <s v="Nord"/>
    <x v="13"/>
  </r>
  <r>
    <x v="92"/>
    <s v="ITA"/>
    <n v="5"/>
    <x v="20"/>
    <n v="4543490485"/>
    <n v="1233845213"/>
    <n v="-2"/>
    <n v="1"/>
    <n v="-1"/>
    <n v="-146"/>
    <n v="-147"/>
    <n v="-147"/>
    <n v="-147"/>
    <n v="147"/>
    <n v="8"/>
    <n v="8"/>
    <n v="12073"/>
    <m/>
    <m/>
    <m/>
    <s v="Nord"/>
    <x v="13"/>
  </r>
  <r>
    <x v="93"/>
    <s v="ITA"/>
    <n v="13"/>
    <x v="0"/>
    <n v="4235122196"/>
    <n v="1339843823"/>
    <n v="-4"/>
    <n v="0"/>
    <n v="-4"/>
    <n v="-39"/>
    <n v="-43"/>
    <n v="-43"/>
    <n v="-43"/>
    <n v="48"/>
    <n v="0"/>
    <n v="5"/>
    <n v="1740"/>
    <m/>
    <m/>
    <m/>
    <s v="Centro"/>
    <x v="13"/>
  </r>
  <r>
    <x v="93"/>
    <s v="ITA"/>
    <n v="17"/>
    <x v="1"/>
    <n v="4063947052"/>
    <n v="1580514834"/>
    <n v="-1"/>
    <n v="0"/>
    <n v="-1"/>
    <n v="1"/>
    <n v="0"/>
    <n v="0"/>
    <n v="0"/>
    <n v="0"/>
    <n v="0"/>
    <n v="0"/>
    <n v="537"/>
    <m/>
    <m/>
    <m/>
    <s v="Sud"/>
    <x v="13"/>
  </r>
  <r>
    <x v="93"/>
    <s v="ITA"/>
    <n v="18"/>
    <x v="2"/>
    <n v="3890597598"/>
    <n v="1659440194"/>
    <n v="-6"/>
    <n v="0"/>
    <n v="-6"/>
    <n v="-42"/>
    <n v="-48"/>
    <n v="-48"/>
    <n v="-48"/>
    <n v="49"/>
    <n v="0"/>
    <n v="1"/>
    <n v="1117"/>
    <m/>
    <m/>
    <m/>
    <s v="Sud"/>
    <x v="13"/>
  </r>
  <r>
    <x v="93"/>
    <s v="ITA"/>
    <n v="15"/>
    <x v="3"/>
    <n v="4083956555"/>
    <n v="1425084984"/>
    <n v="-11"/>
    <n v="1"/>
    <n v="-10"/>
    <n v="-28"/>
    <n v="-38"/>
    <n v="-38"/>
    <n v="-38"/>
    <n v="43"/>
    <n v="1"/>
    <n v="6"/>
    <n v="5879"/>
    <m/>
    <m/>
    <m/>
    <s v="Sud"/>
    <x v="13"/>
  </r>
  <r>
    <x v="93"/>
    <s v="ITA"/>
    <n v="8"/>
    <x v="4"/>
    <n v="4449436681"/>
    <n v="113417208"/>
    <n v="-34"/>
    <n v="-2"/>
    <n v="-36"/>
    <n v="-112"/>
    <n v="-148"/>
    <n v="-148"/>
    <n v="-148"/>
    <n v="157"/>
    <n v="7"/>
    <n v="16"/>
    <n v="3714"/>
    <m/>
    <m/>
    <m/>
    <s v="Nord"/>
    <x v="13"/>
  </r>
  <r>
    <x v="93"/>
    <s v="ITA"/>
    <n v="6"/>
    <x v="5"/>
    <n v="456494354"/>
    <n v="1376813649"/>
    <n v="-8"/>
    <n v="0"/>
    <n v="-8"/>
    <n v="-11"/>
    <n v="-19"/>
    <n v="-19"/>
    <n v="-19"/>
    <n v="21"/>
    <n v="2"/>
    <n v="4"/>
    <n v="1651"/>
    <m/>
    <m/>
    <m/>
    <s v="Nord"/>
    <x v="13"/>
  </r>
  <r>
    <x v="93"/>
    <s v="ITA"/>
    <n v="12"/>
    <x v="6"/>
    <n v="4189277044"/>
    <n v="1248366722"/>
    <n v="-21"/>
    <n v="6"/>
    <n v="-15"/>
    <n v="-35"/>
    <n v="-50"/>
    <n v="-50"/>
    <n v="-50"/>
    <n v="53"/>
    <n v="8"/>
    <n v="11"/>
    <n v="3320"/>
    <m/>
    <m/>
    <m/>
    <s v="Centro"/>
    <x v="13"/>
  </r>
  <r>
    <x v="93"/>
    <s v="ITA"/>
    <n v="7"/>
    <x v="7"/>
    <n v="4441149315"/>
    <n v="89326992"/>
    <n v="-18"/>
    <n v="-5"/>
    <n v="-23"/>
    <n v="-146"/>
    <n v="-169"/>
    <n v="-169"/>
    <n v="-169"/>
    <n v="201"/>
    <n v="7"/>
    <n v="39"/>
    <n v="2157"/>
    <m/>
    <m/>
    <m/>
    <s v="Nord"/>
    <x v="13"/>
  </r>
  <r>
    <x v="93"/>
    <s v="ITA"/>
    <n v="3"/>
    <x v="8"/>
    <n v="4546679409"/>
    <n v="9190347404"/>
    <n v="4"/>
    <n v="-8"/>
    <n v="-4"/>
    <n v="-436"/>
    <n v="-440"/>
    <n v="-440"/>
    <n v="-440"/>
    <n v="766"/>
    <n v="58"/>
    <n v="384"/>
    <n v="12503"/>
    <m/>
    <m/>
    <m/>
    <s v="Nord"/>
    <x v="13"/>
  </r>
  <r>
    <x v="93"/>
    <s v="ITA"/>
    <n v="11"/>
    <x v="9"/>
    <n v="4361675973"/>
    <n v="135188753"/>
    <n v="-4"/>
    <n v="0"/>
    <n v="-4"/>
    <n v="-121"/>
    <n v="-125"/>
    <n v="-125"/>
    <n v="-125"/>
    <n v="125"/>
    <n v="0"/>
    <n v="0"/>
    <n v="1250"/>
    <m/>
    <m/>
    <m/>
    <s v="Centro"/>
    <x v="13"/>
  </r>
  <r>
    <x v="93"/>
    <s v="ITA"/>
    <n v="14"/>
    <x v="10"/>
    <n v="4155774754"/>
    <n v="1465916051"/>
    <n v="-2"/>
    <n v="0"/>
    <n v="-2"/>
    <n v="-6"/>
    <n v="-8"/>
    <n v="-8"/>
    <n v="-8"/>
    <n v="10"/>
    <n v="0"/>
    <n v="2"/>
    <n v="177"/>
    <m/>
    <m/>
    <m/>
    <s v="Sud"/>
    <x v="13"/>
  </r>
  <r>
    <x v="93"/>
    <s v="ITA"/>
    <n v="21"/>
    <x v="11"/>
    <n v="4649933453"/>
    <n v="1135662422"/>
    <n v="-1"/>
    <n v="0"/>
    <n v="-1"/>
    <n v="-7"/>
    <n v="-8"/>
    <n v="-8"/>
    <n v="-8"/>
    <n v="8"/>
    <n v="0"/>
    <n v="0"/>
    <n v="783"/>
    <m/>
    <m/>
    <m/>
    <s v="Nord"/>
    <x v="13"/>
  </r>
  <r>
    <x v="93"/>
    <s v="ITA"/>
    <n v="22"/>
    <x v="12"/>
    <n v="4606893511"/>
    <n v="1112123097"/>
    <n v="-5"/>
    <n v="-1"/>
    <n v="-6"/>
    <n v="-30"/>
    <n v="-36"/>
    <n v="-36"/>
    <n v="-36"/>
    <n v="42"/>
    <n v="1"/>
    <n v="7"/>
    <n v="1120"/>
    <m/>
    <m/>
    <m/>
    <s v="Nord"/>
    <x v="13"/>
  </r>
  <r>
    <x v="93"/>
    <s v="ITA"/>
    <n v="1"/>
    <x v="13"/>
    <n v="450732745"/>
    <n v="7680687483"/>
    <n v="-44"/>
    <n v="-2"/>
    <n v="-46"/>
    <n v="-431"/>
    <n v="-477"/>
    <n v="-477"/>
    <n v="-477"/>
    <n v="534"/>
    <n v="16"/>
    <n v="73"/>
    <n v="5098"/>
    <m/>
    <m/>
    <m/>
    <s v="Nord"/>
    <x v="13"/>
  </r>
  <r>
    <x v="93"/>
    <s v="ITA"/>
    <n v="16"/>
    <x v="14"/>
    <n v="4112559576"/>
    <n v="1686736689"/>
    <n v="-2"/>
    <n v="0"/>
    <n v="-2"/>
    <n v="-24"/>
    <n v="-26"/>
    <n v="-26"/>
    <n v="-26"/>
    <n v="35"/>
    <n v="1"/>
    <n v="10"/>
    <n v="2626"/>
    <m/>
    <m/>
    <m/>
    <s v="Sud"/>
    <x v="13"/>
  </r>
  <r>
    <x v="93"/>
    <s v="ITA"/>
    <n v="20"/>
    <x v="15"/>
    <n v="3921531192"/>
    <n v="9110616306"/>
    <n v="0"/>
    <n v="0"/>
    <n v="0"/>
    <n v="-9"/>
    <n v="-9"/>
    <n v="-9"/>
    <n v="-9"/>
    <n v="10"/>
    <n v="0"/>
    <n v="1"/>
    <n v="1326"/>
    <m/>
    <m/>
    <m/>
    <s v="Sud"/>
    <x v="13"/>
  </r>
  <r>
    <x v="93"/>
    <s v="ITA"/>
    <n v="19"/>
    <x v="16"/>
    <n v="3811569725"/>
    <n v="133623567"/>
    <n v="-10"/>
    <n v="0"/>
    <n v="-10"/>
    <n v="-102"/>
    <n v="-112"/>
    <n v="-112"/>
    <n v="-112"/>
    <n v="116"/>
    <n v="1"/>
    <n v="5"/>
    <n v="2613"/>
    <m/>
    <m/>
    <m/>
    <s v="Sud"/>
    <x v="13"/>
  </r>
  <r>
    <x v="93"/>
    <s v="ITA"/>
    <n v="9"/>
    <x v="17"/>
    <n v="4376923077"/>
    <n v="1125588885"/>
    <n v="-13"/>
    <n v="-3"/>
    <n v="-16"/>
    <n v="-46"/>
    <n v="-62"/>
    <n v="-62"/>
    <n v="-62"/>
    <n v="68"/>
    <n v="6"/>
    <n v="12"/>
    <n v="3871"/>
    <m/>
    <m/>
    <m/>
    <s v="Centro"/>
    <x v="13"/>
  </r>
  <r>
    <x v="93"/>
    <s v="ITA"/>
    <n v="10"/>
    <x v="18"/>
    <n v="4310675841"/>
    <n v="1238824698"/>
    <n v="1"/>
    <n v="0"/>
    <n v="1"/>
    <n v="-11"/>
    <n v="-10"/>
    <n v="-10"/>
    <n v="-10"/>
    <n v="10"/>
    <n v="0"/>
    <n v="0"/>
    <n v="1206"/>
    <m/>
    <m/>
    <m/>
    <s v="Centro"/>
    <x v="13"/>
  </r>
  <r>
    <x v="93"/>
    <s v="ITA"/>
    <n v="2"/>
    <x v="19"/>
    <n v="4573750286"/>
    <n v="7320149366"/>
    <n v="0"/>
    <n v="0"/>
    <n v="0"/>
    <n v="-4"/>
    <n v="-4"/>
    <n v="-4"/>
    <n v="-4"/>
    <n v="4"/>
    <n v="0"/>
    <n v="0"/>
    <n v="197"/>
    <m/>
    <m/>
    <m/>
    <s v="Nord"/>
    <x v="13"/>
  </r>
  <r>
    <x v="93"/>
    <s v="ITA"/>
    <n v="5"/>
    <x v="20"/>
    <n v="4543490485"/>
    <n v="1233845213"/>
    <n v="-9"/>
    <n v="-2"/>
    <n v="-11"/>
    <n v="-133"/>
    <n v="-144"/>
    <n v="-144"/>
    <n v="-144"/>
    <n v="143"/>
    <n v="9"/>
    <n v="8"/>
    <n v="14439"/>
    <m/>
    <m/>
    <m/>
    <s v="Nord"/>
    <x v="13"/>
  </r>
  <r>
    <x v="94"/>
    <s v="ITA"/>
    <n v="13"/>
    <x v="0"/>
    <n v="4235122196"/>
    <n v="1339843823"/>
    <n v="-10"/>
    <n v="0"/>
    <n v="-10"/>
    <n v="-32"/>
    <n v="-42"/>
    <n v="-42"/>
    <n v="-42"/>
    <n v="42"/>
    <n v="2"/>
    <n v="2"/>
    <n v="1315"/>
    <m/>
    <m/>
    <m/>
    <s v="Centro"/>
    <x v="13"/>
  </r>
  <r>
    <x v="94"/>
    <s v="ITA"/>
    <n v="17"/>
    <x v="1"/>
    <n v="4063947052"/>
    <n v="1580514834"/>
    <n v="-1"/>
    <n v="0"/>
    <n v="-1"/>
    <n v="-1"/>
    <n v="-2"/>
    <n v="-2"/>
    <n v="-2"/>
    <n v="2"/>
    <n v="0"/>
    <n v="0"/>
    <n v="608"/>
    <m/>
    <m/>
    <m/>
    <s v="Sud"/>
    <x v="13"/>
  </r>
  <r>
    <x v="94"/>
    <s v="ITA"/>
    <n v="18"/>
    <x v="2"/>
    <n v="3890597598"/>
    <n v="1659440194"/>
    <n v="-4"/>
    <n v="0"/>
    <n v="-4"/>
    <n v="-16"/>
    <n v="-20"/>
    <n v="-20"/>
    <n v="-20"/>
    <n v="20"/>
    <n v="0"/>
    <n v="0"/>
    <n v="1325"/>
    <m/>
    <m/>
    <m/>
    <s v="Sud"/>
    <x v="13"/>
  </r>
  <r>
    <x v="94"/>
    <s v="ITA"/>
    <n v="15"/>
    <x v="3"/>
    <n v="4083956555"/>
    <n v="1425084984"/>
    <n v="-15"/>
    <n v="0"/>
    <n v="-15"/>
    <n v="-119"/>
    <n v="-134"/>
    <n v="-134"/>
    <n v="-134"/>
    <n v="134"/>
    <n v="4"/>
    <n v="4"/>
    <n v="3344"/>
    <m/>
    <m/>
    <m/>
    <s v="Sud"/>
    <x v="13"/>
  </r>
  <r>
    <x v="94"/>
    <s v="ITA"/>
    <n v="8"/>
    <x v="4"/>
    <n v="4449436681"/>
    <n v="113417208"/>
    <n v="-10"/>
    <n v="-1"/>
    <n v="-11"/>
    <n v="-237"/>
    <n v="-248"/>
    <n v="-248"/>
    <n v="-248"/>
    <n v="311"/>
    <n v="11"/>
    <n v="74"/>
    <n v="9128"/>
    <m/>
    <m/>
    <m/>
    <s v="Nord"/>
    <x v="13"/>
  </r>
  <r>
    <x v="94"/>
    <s v="ITA"/>
    <n v="6"/>
    <x v="5"/>
    <n v="456494354"/>
    <n v="1376813649"/>
    <n v="0"/>
    <n v="0"/>
    <n v="0"/>
    <n v="-20"/>
    <n v="-20"/>
    <n v="-20"/>
    <n v="-20"/>
    <n v="25"/>
    <n v="2"/>
    <n v="7"/>
    <n v="2952"/>
    <m/>
    <m/>
    <m/>
    <s v="Nord"/>
    <x v="13"/>
  </r>
  <r>
    <x v="94"/>
    <s v="ITA"/>
    <n v="12"/>
    <x v="6"/>
    <n v="4189277044"/>
    <n v="1248366722"/>
    <n v="-27"/>
    <n v="-1"/>
    <n v="-28"/>
    <n v="-55"/>
    <n v="-83"/>
    <n v="-83"/>
    <n v="-83"/>
    <n v="97"/>
    <n v="7"/>
    <n v="21"/>
    <n v="3706"/>
    <m/>
    <m/>
    <m/>
    <s v="Centro"/>
    <x v="13"/>
  </r>
  <r>
    <x v="94"/>
    <s v="ITA"/>
    <n v="7"/>
    <x v="7"/>
    <n v="4441149315"/>
    <n v="89326992"/>
    <n v="-7"/>
    <n v="-1"/>
    <n v="-8"/>
    <n v="-116"/>
    <n v="-124"/>
    <n v="-124"/>
    <n v="-124"/>
    <n v="133"/>
    <n v="7"/>
    <n v="16"/>
    <n v="1790"/>
    <m/>
    <m/>
    <m/>
    <s v="Nord"/>
    <x v="13"/>
  </r>
  <r>
    <x v="94"/>
    <s v="ITA"/>
    <n v="3"/>
    <x v="8"/>
    <n v="4546679409"/>
    <n v="9190347404"/>
    <n v="-156"/>
    <n v="-2"/>
    <n v="-158"/>
    <n v="-966"/>
    <n v="-1124"/>
    <n v="-1124"/>
    <n v="-1124"/>
    <n v="1486"/>
    <n v="20"/>
    <n v="382"/>
    <n v="15507"/>
    <m/>
    <m/>
    <m/>
    <s v="Nord"/>
    <x v="13"/>
  </r>
  <r>
    <x v="94"/>
    <s v="ITA"/>
    <n v="11"/>
    <x v="9"/>
    <n v="4361675973"/>
    <n v="135188753"/>
    <n v="-11"/>
    <n v="0"/>
    <n v="-11"/>
    <n v="-93"/>
    <n v="-104"/>
    <n v="-104"/>
    <n v="-104"/>
    <n v="104"/>
    <n v="1"/>
    <n v="1"/>
    <n v="1575"/>
    <m/>
    <m/>
    <m/>
    <s v="Centro"/>
    <x v="13"/>
  </r>
  <r>
    <x v="94"/>
    <s v="ITA"/>
    <n v="14"/>
    <x v="10"/>
    <n v="4155774754"/>
    <n v="1465916051"/>
    <n v="0"/>
    <n v="0"/>
    <n v="0"/>
    <n v="-3"/>
    <n v="-3"/>
    <n v="-3"/>
    <n v="-3"/>
    <n v="4"/>
    <n v="0"/>
    <n v="1"/>
    <n v="218"/>
    <m/>
    <m/>
    <m/>
    <s v="Sud"/>
    <x v="13"/>
  </r>
  <r>
    <x v="94"/>
    <s v="ITA"/>
    <n v="21"/>
    <x v="11"/>
    <n v="4649933453"/>
    <n v="1135662422"/>
    <n v="-11"/>
    <n v="0"/>
    <n v="-11"/>
    <n v="-3"/>
    <n v="-14"/>
    <n v="-14"/>
    <n v="-14"/>
    <n v="16"/>
    <n v="0"/>
    <n v="2"/>
    <n v="1042"/>
    <m/>
    <m/>
    <m/>
    <s v="Nord"/>
    <x v="13"/>
  </r>
  <r>
    <x v="94"/>
    <s v="ITA"/>
    <n v="22"/>
    <x v="12"/>
    <n v="4606893511"/>
    <n v="1112123097"/>
    <n v="-2"/>
    <n v="1"/>
    <n v="-1"/>
    <n v="-18"/>
    <n v="-19"/>
    <n v="-19"/>
    <n v="-19"/>
    <n v="22"/>
    <n v="0"/>
    <n v="3"/>
    <n v="749"/>
    <m/>
    <m/>
    <m/>
    <s v="Nord"/>
    <x v="13"/>
  </r>
  <r>
    <x v="94"/>
    <s v="ITA"/>
    <n v="1"/>
    <x v="13"/>
    <n v="450732745"/>
    <n v="7680687483"/>
    <n v="-60"/>
    <n v="-4"/>
    <n v="-64"/>
    <n v="-328"/>
    <n v="-392"/>
    <n v="-392"/>
    <n v="-392"/>
    <n v="440"/>
    <n v="10"/>
    <n v="58"/>
    <n v="5787"/>
    <m/>
    <m/>
    <m/>
    <s v="Nord"/>
    <x v="13"/>
  </r>
  <r>
    <x v="94"/>
    <s v="ITA"/>
    <n v="16"/>
    <x v="14"/>
    <n v="4112559576"/>
    <n v="1686736689"/>
    <n v="-6"/>
    <n v="-1"/>
    <n v="-7"/>
    <n v="-111"/>
    <n v="-118"/>
    <n v="-118"/>
    <n v="-118"/>
    <n v="119"/>
    <n v="1"/>
    <n v="2"/>
    <n v="2447"/>
    <m/>
    <m/>
    <m/>
    <s v="Sud"/>
    <x v="13"/>
  </r>
  <r>
    <x v="94"/>
    <s v="ITA"/>
    <n v="20"/>
    <x v="15"/>
    <n v="3921531192"/>
    <n v="9110616306"/>
    <n v="-3"/>
    <n v="0"/>
    <n v="-3"/>
    <n v="-12"/>
    <n v="-15"/>
    <n v="-15"/>
    <n v="-15"/>
    <n v="15"/>
    <n v="0"/>
    <n v="0"/>
    <n v="1293"/>
    <m/>
    <m/>
    <m/>
    <s v="Sud"/>
    <x v="13"/>
  </r>
  <r>
    <x v="94"/>
    <s v="ITA"/>
    <n v="19"/>
    <x v="16"/>
    <n v="3811569725"/>
    <n v="133623567"/>
    <n v="-1"/>
    <n v="-2"/>
    <n v="-3"/>
    <n v="-170"/>
    <n v="-173"/>
    <n v="-173"/>
    <n v="-173"/>
    <n v="176"/>
    <n v="0"/>
    <n v="3"/>
    <n v="2221"/>
    <m/>
    <m/>
    <m/>
    <s v="Sud"/>
    <x v="13"/>
  </r>
  <r>
    <x v="94"/>
    <s v="ITA"/>
    <n v="9"/>
    <x v="17"/>
    <n v="4376923077"/>
    <n v="1125588885"/>
    <n v="-6"/>
    <n v="-4"/>
    <n v="-10"/>
    <n v="-70"/>
    <n v="-80"/>
    <n v="-80"/>
    <n v="-80"/>
    <n v="82"/>
    <n v="2"/>
    <n v="4"/>
    <n v="4020"/>
    <m/>
    <m/>
    <m/>
    <s v="Centro"/>
    <x v="13"/>
  </r>
  <r>
    <x v="94"/>
    <s v="ITA"/>
    <n v="10"/>
    <x v="18"/>
    <n v="4310675841"/>
    <n v="1238824698"/>
    <n v="1"/>
    <n v="0"/>
    <n v="1"/>
    <n v="0"/>
    <n v="1"/>
    <n v="1"/>
    <n v="1"/>
    <n v="-1"/>
    <n v="0"/>
    <n v="0"/>
    <n v="1239"/>
    <m/>
    <m/>
    <m/>
    <s v="Centro"/>
    <x v="13"/>
  </r>
  <r>
    <x v="94"/>
    <s v="ITA"/>
    <n v="2"/>
    <x v="19"/>
    <n v="4573750286"/>
    <n v="7320149366"/>
    <n v="-1"/>
    <n v="-1"/>
    <n v="-2"/>
    <n v="-2"/>
    <n v="-4"/>
    <n v="-4"/>
    <n v="-4"/>
    <n v="5"/>
    <n v="0"/>
    <n v="1"/>
    <n v="194"/>
    <m/>
    <m/>
    <m/>
    <s v="Nord"/>
    <x v="13"/>
  </r>
  <r>
    <x v="94"/>
    <s v="ITA"/>
    <n v="5"/>
    <x v="20"/>
    <n v="4543490485"/>
    <n v="1233845213"/>
    <n v="-20"/>
    <n v="0"/>
    <n v="-20"/>
    <n v="-242"/>
    <n v="-262"/>
    <n v="-262"/>
    <n v="-262"/>
    <n v="271"/>
    <n v="3"/>
    <n v="12"/>
    <n v="15433"/>
    <m/>
    <m/>
    <m/>
    <s v="Nord"/>
    <x v="13"/>
  </r>
  <r>
    <x v="95"/>
    <s v="ITA"/>
    <n v="13"/>
    <x v="0"/>
    <n v="4235122196"/>
    <n v="1339843823"/>
    <n v="-6"/>
    <n v="0"/>
    <n v="-6"/>
    <n v="-48"/>
    <n v="-54"/>
    <n v="-54"/>
    <n v="-54"/>
    <n v="52"/>
    <n v="2"/>
    <n v="0"/>
    <n v="1513"/>
    <m/>
    <m/>
    <m/>
    <s v="Centro"/>
    <x v="13"/>
  </r>
  <r>
    <x v="95"/>
    <s v="ITA"/>
    <n v="17"/>
    <x v="1"/>
    <n v="4063947052"/>
    <n v="1580514834"/>
    <n v="-1"/>
    <n v="0"/>
    <n v="-1"/>
    <n v="0"/>
    <n v="-1"/>
    <n v="-1"/>
    <n v="-1"/>
    <n v="1"/>
    <n v="0"/>
    <n v="0"/>
    <n v="567"/>
    <m/>
    <m/>
    <m/>
    <s v="Sud"/>
    <x v="13"/>
  </r>
  <r>
    <x v="95"/>
    <s v="ITA"/>
    <n v="18"/>
    <x v="2"/>
    <n v="3890597598"/>
    <n v="1659440194"/>
    <n v="-6"/>
    <n v="0"/>
    <n v="-6"/>
    <n v="-5"/>
    <n v="-11"/>
    <n v="-11"/>
    <n v="-11"/>
    <n v="10"/>
    <n v="1"/>
    <n v="0"/>
    <n v="1175"/>
    <m/>
    <m/>
    <m/>
    <s v="Sud"/>
    <x v="13"/>
  </r>
  <r>
    <x v="95"/>
    <s v="ITA"/>
    <n v="15"/>
    <x v="3"/>
    <n v="4083956555"/>
    <n v="1425084984"/>
    <n v="-24"/>
    <n v="1"/>
    <n v="-23"/>
    <n v="-3"/>
    <n v="-26"/>
    <n v="-26"/>
    <n v="-26"/>
    <n v="35"/>
    <n v="1"/>
    <n v="10"/>
    <n v="4601"/>
    <m/>
    <m/>
    <m/>
    <s v="Sud"/>
    <x v="13"/>
  </r>
  <r>
    <x v="95"/>
    <s v="ITA"/>
    <n v="8"/>
    <x v="4"/>
    <n v="4449436681"/>
    <n v="113417208"/>
    <n v="-20"/>
    <n v="-1"/>
    <n v="-21"/>
    <n v="-165"/>
    <n v="-186"/>
    <n v="-186"/>
    <n v="-186"/>
    <n v="216"/>
    <n v="8"/>
    <n v="38"/>
    <n v="6213"/>
    <m/>
    <m/>
    <m/>
    <s v="Nord"/>
    <x v="13"/>
  </r>
  <r>
    <x v="95"/>
    <s v="ITA"/>
    <n v="6"/>
    <x v="5"/>
    <n v="456494354"/>
    <n v="1376813649"/>
    <n v="-6"/>
    <n v="1"/>
    <n v="-5"/>
    <n v="-8"/>
    <n v="-13"/>
    <n v="-13"/>
    <n v="-13"/>
    <n v="18"/>
    <n v="0"/>
    <n v="5"/>
    <n v="4823"/>
    <m/>
    <m/>
    <m/>
    <s v="Nord"/>
    <x v="13"/>
  </r>
  <r>
    <x v="95"/>
    <s v="ITA"/>
    <n v="12"/>
    <x v="6"/>
    <n v="4189277044"/>
    <n v="1248366722"/>
    <n v="-218"/>
    <n v="-5"/>
    <n v="-223"/>
    <n v="-19"/>
    <n v="-242"/>
    <n v="-242"/>
    <n v="-242"/>
    <n v="245"/>
    <n v="13"/>
    <n v="16"/>
    <n v="3274"/>
    <m/>
    <m/>
    <m/>
    <s v="Centro"/>
    <x v="13"/>
  </r>
  <r>
    <x v="95"/>
    <s v="ITA"/>
    <n v="7"/>
    <x v="7"/>
    <n v="4441149315"/>
    <n v="89326992"/>
    <n v="-6"/>
    <n v="0"/>
    <n v="-6"/>
    <n v="-145"/>
    <n v="-151"/>
    <n v="-151"/>
    <n v="-151"/>
    <n v="158"/>
    <n v="7"/>
    <n v="14"/>
    <n v="1548"/>
    <m/>
    <m/>
    <m/>
    <s v="Nord"/>
    <x v="13"/>
  </r>
  <r>
    <x v="95"/>
    <s v="ITA"/>
    <n v="3"/>
    <x v="8"/>
    <n v="4546679409"/>
    <n v="9190347404"/>
    <n v="82"/>
    <n v="0"/>
    <n v="82"/>
    <n v="-312"/>
    <n v="-230"/>
    <n v="-230"/>
    <n v="-230"/>
    <n v="546"/>
    <n v="38"/>
    <n v="354"/>
    <n v="14078"/>
    <m/>
    <m/>
    <m/>
    <s v="Nord"/>
    <x v="13"/>
  </r>
  <r>
    <x v="95"/>
    <s v="ITA"/>
    <n v="11"/>
    <x v="9"/>
    <n v="4361675973"/>
    <n v="135188753"/>
    <n v="-10"/>
    <n v="-4"/>
    <n v="-14"/>
    <n v="20"/>
    <n v="6"/>
    <n v="6"/>
    <n v="6"/>
    <n v="9"/>
    <n v="-11"/>
    <n v="4"/>
    <n v="1279"/>
    <m/>
    <m/>
    <m/>
    <s v="Centro"/>
    <x v="13"/>
  </r>
  <r>
    <x v="95"/>
    <s v="ITA"/>
    <n v="14"/>
    <x v="10"/>
    <n v="4155774754"/>
    <n v="1465916051"/>
    <n v="0"/>
    <n v="0"/>
    <n v="0"/>
    <n v="-1"/>
    <n v="-1"/>
    <n v="-1"/>
    <n v="-1"/>
    <n v="2"/>
    <n v="0"/>
    <n v="1"/>
    <n v="262"/>
    <m/>
    <m/>
    <m/>
    <s v="Sud"/>
    <x v="13"/>
  </r>
  <r>
    <x v="95"/>
    <s v="ITA"/>
    <n v="21"/>
    <x v="11"/>
    <n v="4649933453"/>
    <n v="1135662422"/>
    <n v="1"/>
    <n v="0"/>
    <n v="1"/>
    <n v="-4"/>
    <n v="-3"/>
    <n v="-3"/>
    <n v="-3"/>
    <n v="3"/>
    <n v="0"/>
    <n v="0"/>
    <n v="816"/>
    <m/>
    <m/>
    <m/>
    <s v="Nord"/>
    <x v="13"/>
  </r>
  <r>
    <x v="95"/>
    <s v="ITA"/>
    <n v="22"/>
    <x v="12"/>
    <n v="4606893511"/>
    <n v="1112123097"/>
    <n v="-1"/>
    <n v="0"/>
    <n v="-1"/>
    <n v="-47"/>
    <n v="-48"/>
    <n v="-48"/>
    <n v="-48"/>
    <n v="51"/>
    <n v="0"/>
    <n v="3"/>
    <n v="1787"/>
    <m/>
    <m/>
    <m/>
    <s v="Nord"/>
    <x v="13"/>
  </r>
  <r>
    <x v="95"/>
    <s v="ITA"/>
    <n v="1"/>
    <x v="13"/>
    <n v="450732745"/>
    <n v="7680687483"/>
    <n v="-29"/>
    <n v="-3"/>
    <n v="-32"/>
    <n v="-382"/>
    <n v="-414"/>
    <n v="-414"/>
    <n v="-414"/>
    <n v="457"/>
    <n v="13"/>
    <n v="56"/>
    <n v="5139"/>
    <m/>
    <m/>
    <m/>
    <s v="Nord"/>
    <x v="13"/>
  </r>
  <r>
    <x v="95"/>
    <s v="ITA"/>
    <n v="16"/>
    <x v="14"/>
    <n v="4112559576"/>
    <n v="1686736689"/>
    <n v="-6"/>
    <n v="-4"/>
    <n v="-10"/>
    <n v="-102"/>
    <n v="-112"/>
    <n v="-112"/>
    <n v="-112"/>
    <n v="109"/>
    <n v="4"/>
    <n v="1"/>
    <n v="2642"/>
    <m/>
    <m/>
    <m/>
    <s v="Sud"/>
    <x v="13"/>
  </r>
  <r>
    <x v="95"/>
    <s v="ITA"/>
    <n v="20"/>
    <x v="15"/>
    <n v="3921531192"/>
    <n v="9110616306"/>
    <n v="-1"/>
    <n v="0"/>
    <n v="-1"/>
    <n v="-9"/>
    <n v="-10"/>
    <n v="-10"/>
    <n v="-10"/>
    <n v="11"/>
    <n v="0"/>
    <n v="1"/>
    <n v="1244"/>
    <m/>
    <m/>
    <m/>
    <s v="Sud"/>
    <x v="13"/>
  </r>
  <r>
    <x v="95"/>
    <s v="ITA"/>
    <n v="19"/>
    <x v="16"/>
    <n v="3811569725"/>
    <n v="133623567"/>
    <n v="-5"/>
    <n v="-1"/>
    <n v="-6"/>
    <n v="-2"/>
    <n v="-8"/>
    <n v="-8"/>
    <n v="-8"/>
    <n v="10"/>
    <n v="0"/>
    <n v="2"/>
    <n v="3463"/>
    <m/>
    <m/>
    <m/>
    <s v="Sud"/>
    <x v="13"/>
  </r>
  <r>
    <x v="95"/>
    <s v="ITA"/>
    <n v="9"/>
    <x v="17"/>
    <n v="4376923077"/>
    <n v="1125588885"/>
    <n v="-15"/>
    <n v="4"/>
    <n v="-11"/>
    <n v="-114"/>
    <n v="-125"/>
    <n v="-125"/>
    <n v="-125"/>
    <n v="125"/>
    <n v="2"/>
    <n v="2"/>
    <n v="3365"/>
    <m/>
    <m/>
    <m/>
    <s v="Centro"/>
    <x v="13"/>
  </r>
  <r>
    <x v="95"/>
    <s v="ITA"/>
    <n v="10"/>
    <x v="18"/>
    <n v="4310675841"/>
    <n v="1238824698"/>
    <n v="1"/>
    <n v="0"/>
    <n v="1"/>
    <n v="-3"/>
    <n v="-2"/>
    <n v="-2"/>
    <n v="-2"/>
    <n v="1"/>
    <n v="1"/>
    <n v="0"/>
    <n v="1315"/>
    <m/>
    <m/>
    <m/>
    <s v="Centro"/>
    <x v="13"/>
  </r>
  <r>
    <x v="95"/>
    <s v="ITA"/>
    <n v="2"/>
    <x v="19"/>
    <n v="4573750286"/>
    <n v="7320149366"/>
    <n v="-4"/>
    <n v="0"/>
    <n v="-4"/>
    <n v="0"/>
    <n v="-4"/>
    <n v="-4"/>
    <n v="-4"/>
    <n v="4"/>
    <n v="0"/>
    <n v="0"/>
    <n v="106"/>
    <m/>
    <m/>
    <m/>
    <s v="Nord"/>
    <x v="13"/>
  </r>
  <r>
    <x v="95"/>
    <s v="ITA"/>
    <n v="5"/>
    <x v="20"/>
    <n v="4543490485"/>
    <n v="1233845213"/>
    <n v="-11"/>
    <n v="-2"/>
    <n v="-13"/>
    <n v="-163"/>
    <n v="-176"/>
    <n v="-176"/>
    <n v="-176"/>
    <n v="177"/>
    <n v="8"/>
    <n v="9"/>
    <n v="12925"/>
    <m/>
    <m/>
    <m/>
    <s v="Nord"/>
    <x v="13"/>
  </r>
  <r>
    <x v="9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3"/>
  </r>
  <r>
    <x v="96"/>
    <s v="ITA"/>
    <n v="17"/>
    <x v="1"/>
    <n v="4063947052"/>
    <n v="1580514834"/>
    <n v="0"/>
    <n v="0"/>
    <n v="0"/>
    <n v="-2"/>
    <n v="-2"/>
    <n v="-2"/>
    <n v="-2"/>
    <n v="2"/>
    <n v="0"/>
    <n v="0"/>
    <n v="512"/>
    <m/>
    <m/>
    <m/>
    <s v="Sud"/>
    <x v="13"/>
  </r>
  <r>
    <x v="96"/>
    <s v="ITA"/>
    <n v="18"/>
    <x v="2"/>
    <n v="3890597598"/>
    <n v="1659440194"/>
    <n v="-2"/>
    <n v="0"/>
    <n v="-2"/>
    <n v="-6"/>
    <n v="-8"/>
    <n v="-8"/>
    <n v="-8"/>
    <n v="8"/>
    <n v="0"/>
    <n v="0"/>
    <n v="1203"/>
    <m/>
    <m/>
    <m/>
    <s v="Sud"/>
    <x v="13"/>
  </r>
  <r>
    <x v="96"/>
    <s v="ITA"/>
    <n v="15"/>
    <x v="3"/>
    <n v="4083956555"/>
    <n v="1425084984"/>
    <n v="0"/>
    <n v="0"/>
    <n v="0"/>
    <n v="-5"/>
    <n v="-5"/>
    <n v="-5"/>
    <n v="-5"/>
    <n v="15"/>
    <n v="0"/>
    <n v="10"/>
    <n v="4364"/>
    <m/>
    <m/>
    <m/>
    <s v="Sud"/>
    <x v="13"/>
  </r>
  <r>
    <x v="96"/>
    <s v="ITA"/>
    <n v="8"/>
    <x v="4"/>
    <n v="4449436681"/>
    <n v="113417208"/>
    <n v="-31"/>
    <n v="-11"/>
    <n v="-42"/>
    <n v="-243"/>
    <n v="-285"/>
    <n v="-285"/>
    <n v="-285"/>
    <n v="300"/>
    <n v="5"/>
    <n v="20"/>
    <n v="4464"/>
    <m/>
    <m/>
    <m/>
    <s v="Nord"/>
    <x v="13"/>
  </r>
  <r>
    <x v="96"/>
    <s v="ITA"/>
    <n v="6"/>
    <x v="5"/>
    <n v="456494354"/>
    <n v="1376813649"/>
    <n v="0"/>
    <n v="-1"/>
    <n v="-1"/>
    <n v="-17"/>
    <n v="-18"/>
    <n v="-18"/>
    <n v="-18"/>
    <n v="22"/>
    <n v="0"/>
    <n v="4"/>
    <n v="1138"/>
    <m/>
    <m/>
    <m/>
    <s v="Nord"/>
    <x v="13"/>
  </r>
  <r>
    <x v="96"/>
    <s v="ITA"/>
    <n v="12"/>
    <x v="6"/>
    <n v="4189277044"/>
    <n v="1248366722"/>
    <n v="-48"/>
    <n v="-1"/>
    <n v="-49"/>
    <n v="-59"/>
    <n v="-108"/>
    <n v="-108"/>
    <n v="-108"/>
    <n v="107"/>
    <n v="7"/>
    <n v="6"/>
    <n v="4121"/>
    <m/>
    <m/>
    <m/>
    <s v="Centro"/>
    <x v="13"/>
  </r>
  <r>
    <x v="96"/>
    <s v="ITA"/>
    <n v="7"/>
    <x v="7"/>
    <n v="4441149315"/>
    <n v="89326992"/>
    <n v="-6"/>
    <n v="-4"/>
    <n v="-10"/>
    <n v="-203"/>
    <n v="-213"/>
    <n v="-213"/>
    <n v="-213"/>
    <n v="238"/>
    <n v="7"/>
    <n v="32"/>
    <n v="2719"/>
    <m/>
    <m/>
    <m/>
    <s v="Nord"/>
    <x v="13"/>
  </r>
  <r>
    <x v="96"/>
    <s v="ITA"/>
    <n v="3"/>
    <x v="8"/>
    <n v="4546679409"/>
    <n v="9190347404"/>
    <n v="-245"/>
    <n v="-1"/>
    <n v="-246"/>
    <n v="-628"/>
    <n v="-874"/>
    <n v="-874"/>
    <n v="-874"/>
    <n v="1028"/>
    <n v="67"/>
    <n v="221"/>
    <n v="14301"/>
    <m/>
    <m/>
    <m/>
    <s v="Nord"/>
    <x v="13"/>
  </r>
  <r>
    <x v="96"/>
    <s v="ITA"/>
    <n v="11"/>
    <x v="9"/>
    <n v="4361675973"/>
    <n v="135188753"/>
    <n v="-3"/>
    <n v="0"/>
    <n v="-3"/>
    <n v="-2"/>
    <n v="-5"/>
    <n v="-5"/>
    <n v="-5"/>
    <n v="8"/>
    <n v="1"/>
    <n v="4"/>
    <n v="1095"/>
    <m/>
    <m/>
    <m/>
    <s v="Centro"/>
    <x v="13"/>
  </r>
  <r>
    <x v="96"/>
    <s v="ITA"/>
    <n v="14"/>
    <x v="10"/>
    <n v="4155774754"/>
    <n v="1465916051"/>
    <n v="0"/>
    <n v="0"/>
    <n v="0"/>
    <n v="-6"/>
    <n v="-6"/>
    <n v="-6"/>
    <n v="-6"/>
    <n v="6"/>
    <n v="0"/>
    <n v="0"/>
    <n v="262"/>
    <m/>
    <m/>
    <m/>
    <s v="Sud"/>
    <x v="13"/>
  </r>
  <r>
    <x v="96"/>
    <s v="ITA"/>
    <n v="21"/>
    <x v="11"/>
    <n v="4649933453"/>
    <n v="1135662422"/>
    <n v="-4"/>
    <n v="-1"/>
    <n v="-5"/>
    <n v="-12"/>
    <n v="-17"/>
    <n v="-17"/>
    <n v="-17"/>
    <n v="18"/>
    <n v="0"/>
    <n v="1"/>
    <n v="1300"/>
    <m/>
    <m/>
    <m/>
    <s v="Nord"/>
    <x v="13"/>
  </r>
  <r>
    <x v="96"/>
    <s v="ITA"/>
    <n v="22"/>
    <x v="12"/>
    <n v="4606893511"/>
    <n v="1112123097"/>
    <n v="-3"/>
    <n v="0"/>
    <n v="-3"/>
    <n v="-41"/>
    <n v="-44"/>
    <n v="-44"/>
    <n v="-44"/>
    <n v="45"/>
    <n v="0"/>
    <n v="1"/>
    <n v="1760"/>
    <m/>
    <m/>
    <m/>
    <s v="Nord"/>
    <x v="13"/>
  </r>
  <r>
    <x v="96"/>
    <s v="ITA"/>
    <n v="1"/>
    <x v="13"/>
    <n v="450732745"/>
    <n v="7680687483"/>
    <n v="-41"/>
    <n v="-1"/>
    <n v="-42"/>
    <n v="-326"/>
    <n v="-368"/>
    <n v="-368"/>
    <n v="-368"/>
    <n v="443"/>
    <n v="7"/>
    <n v="82"/>
    <n v="6331"/>
    <m/>
    <m/>
    <m/>
    <s v="Nord"/>
    <x v="13"/>
  </r>
  <r>
    <x v="96"/>
    <s v="ITA"/>
    <n v="16"/>
    <x v="14"/>
    <n v="4112559576"/>
    <n v="1686736689"/>
    <n v="-8"/>
    <n v="0"/>
    <n v="-8"/>
    <n v="-53"/>
    <n v="-61"/>
    <n v="-61"/>
    <n v="-61"/>
    <n v="69"/>
    <n v="0"/>
    <n v="8"/>
    <n v="2177"/>
    <m/>
    <m/>
    <m/>
    <s v="Sud"/>
    <x v="13"/>
  </r>
  <r>
    <x v="96"/>
    <s v="ITA"/>
    <n v="20"/>
    <x v="15"/>
    <n v="3921531192"/>
    <n v="9110616306"/>
    <n v="-3"/>
    <n v="0"/>
    <n v="-3"/>
    <n v="-1"/>
    <n v="-4"/>
    <n v="-4"/>
    <n v="-4"/>
    <n v="4"/>
    <n v="0"/>
    <n v="0"/>
    <n v="749"/>
    <m/>
    <m/>
    <m/>
    <s v="Sud"/>
    <x v="13"/>
  </r>
  <r>
    <x v="96"/>
    <s v="ITA"/>
    <n v="19"/>
    <x v="16"/>
    <n v="3811569725"/>
    <n v="133623567"/>
    <n v="0"/>
    <n v="0"/>
    <n v="0"/>
    <n v="-138"/>
    <n v="-138"/>
    <n v="-138"/>
    <n v="-138"/>
    <n v="139"/>
    <n v="1"/>
    <n v="2"/>
    <n v="2892"/>
    <m/>
    <m/>
    <m/>
    <s v="Sud"/>
    <x v="13"/>
  </r>
  <r>
    <x v="96"/>
    <s v="ITA"/>
    <n v="9"/>
    <x v="17"/>
    <n v="4376923077"/>
    <n v="1125588885"/>
    <n v="-5"/>
    <n v="-4"/>
    <n v="-9"/>
    <n v="-80"/>
    <n v="-89"/>
    <n v="-89"/>
    <n v="-89"/>
    <n v="95"/>
    <n v="6"/>
    <n v="12"/>
    <n v="3389"/>
    <m/>
    <m/>
    <m/>
    <s v="Centro"/>
    <x v="13"/>
  </r>
  <r>
    <x v="96"/>
    <s v="ITA"/>
    <n v="10"/>
    <x v="18"/>
    <n v="4310675841"/>
    <n v="1238824698"/>
    <n v="1"/>
    <n v="-1"/>
    <n v="0"/>
    <n v="0"/>
    <n v="0"/>
    <n v="0"/>
    <n v="0"/>
    <n v="0"/>
    <n v="0"/>
    <n v="0"/>
    <n v="1250"/>
    <m/>
    <m/>
    <m/>
    <s v="Centro"/>
    <x v="13"/>
  </r>
  <r>
    <x v="96"/>
    <s v="ITA"/>
    <n v="2"/>
    <x v="19"/>
    <n v="4573750286"/>
    <n v="7320149366"/>
    <n v="1"/>
    <n v="0"/>
    <n v="1"/>
    <n v="-3"/>
    <n v="-2"/>
    <n v="-2"/>
    <n v="-2"/>
    <n v="3"/>
    <n v="0"/>
    <n v="1"/>
    <n v="213"/>
    <m/>
    <m/>
    <m/>
    <s v="Nord"/>
    <x v="13"/>
  </r>
  <r>
    <x v="96"/>
    <s v="ITA"/>
    <n v="5"/>
    <x v="20"/>
    <n v="4543490485"/>
    <n v="1233845213"/>
    <n v="-17"/>
    <n v="0"/>
    <n v="-17"/>
    <n v="-220"/>
    <n v="-237"/>
    <n v="-237"/>
    <n v="-237"/>
    <n v="239"/>
    <n v="10"/>
    <n v="12"/>
    <n v="15102"/>
    <m/>
    <m/>
    <m/>
    <s v="Nord"/>
    <x v="13"/>
  </r>
  <r>
    <x v="97"/>
    <s v="ITA"/>
    <n v="13"/>
    <x v="0"/>
    <n v="4235122196"/>
    <n v="1339843823"/>
    <n v="-18"/>
    <n v="1"/>
    <n v="-17"/>
    <n v="0"/>
    <n v="-17"/>
    <n v="-17"/>
    <n v="-17"/>
    <n v="1"/>
    <n v="1"/>
    <n v="-15"/>
    <n v="2351"/>
    <m/>
    <m/>
    <m/>
    <s v="Centro"/>
    <x v="14"/>
  </r>
  <r>
    <x v="97"/>
    <s v="ITA"/>
    <n v="17"/>
    <x v="1"/>
    <n v="4063947052"/>
    <n v="1580514834"/>
    <n v="-1"/>
    <n v="0"/>
    <n v="-1"/>
    <n v="-1"/>
    <n v="-2"/>
    <n v="-2"/>
    <n v="-2"/>
    <n v="2"/>
    <n v="0"/>
    <n v="0"/>
    <n v="459"/>
    <m/>
    <m/>
    <m/>
    <s v="Sud"/>
    <x v="14"/>
  </r>
  <r>
    <x v="97"/>
    <s v="ITA"/>
    <n v="18"/>
    <x v="2"/>
    <n v="3890597598"/>
    <n v="1659440194"/>
    <n v="-1"/>
    <n v="0"/>
    <n v="-1"/>
    <n v="-6"/>
    <n v="-7"/>
    <n v="-7"/>
    <n v="-7"/>
    <n v="7"/>
    <n v="0"/>
    <n v="0"/>
    <n v="940"/>
    <m/>
    <m/>
    <m/>
    <s v="Sud"/>
    <x v="14"/>
  </r>
  <r>
    <x v="97"/>
    <s v="ITA"/>
    <n v="15"/>
    <x v="3"/>
    <n v="4083956555"/>
    <n v="1425084984"/>
    <n v="-9"/>
    <n v="-2"/>
    <n v="-11"/>
    <n v="10"/>
    <n v="-1"/>
    <n v="-1"/>
    <n v="-1"/>
    <n v="5"/>
    <n v="1"/>
    <n v="5"/>
    <n v="3510"/>
    <m/>
    <m/>
    <m/>
    <s v="Sud"/>
    <x v="14"/>
  </r>
  <r>
    <x v="97"/>
    <s v="ITA"/>
    <n v="8"/>
    <x v="4"/>
    <n v="4449436681"/>
    <n v="113417208"/>
    <n v="-5"/>
    <n v="-8"/>
    <n v="-13"/>
    <n v="-103"/>
    <n v="-116"/>
    <n v="-116"/>
    <n v="-116"/>
    <n v="140"/>
    <n v="7"/>
    <n v="31"/>
    <n v="4109"/>
    <m/>
    <m/>
    <m/>
    <s v="Nord"/>
    <x v="14"/>
  </r>
  <r>
    <x v="97"/>
    <s v="ITA"/>
    <n v="6"/>
    <x v="5"/>
    <n v="456494354"/>
    <n v="1376813649"/>
    <n v="-4"/>
    <n v="0"/>
    <n v="-4"/>
    <n v="-23"/>
    <n v="-27"/>
    <n v="-27"/>
    <n v="-27"/>
    <n v="29"/>
    <n v="0"/>
    <n v="2"/>
    <n v="2402"/>
    <m/>
    <m/>
    <m/>
    <s v="Nord"/>
    <x v="14"/>
  </r>
  <r>
    <x v="97"/>
    <s v="ITA"/>
    <n v="12"/>
    <x v="6"/>
    <n v="4189277044"/>
    <n v="1248366722"/>
    <n v="-39"/>
    <n v="-1"/>
    <n v="-40"/>
    <n v="-32"/>
    <n v="-72"/>
    <n v="-72"/>
    <n v="-72"/>
    <n v="78"/>
    <n v="7"/>
    <n v="13"/>
    <n v="2086"/>
    <m/>
    <m/>
    <m/>
    <s v="Centro"/>
    <x v="14"/>
  </r>
  <r>
    <x v="97"/>
    <s v="ITA"/>
    <n v="7"/>
    <x v="7"/>
    <n v="4441149315"/>
    <n v="89326992"/>
    <n v="9"/>
    <n v="-1"/>
    <n v="8"/>
    <n v="-120"/>
    <n v="-112"/>
    <n v="-112"/>
    <n v="-112"/>
    <n v="118"/>
    <n v="6"/>
    <n v="12"/>
    <n v="1471"/>
    <m/>
    <m/>
    <m/>
    <s v="Nord"/>
    <x v="14"/>
  </r>
  <r>
    <x v="97"/>
    <s v="ITA"/>
    <n v="3"/>
    <x v="8"/>
    <n v="4546679409"/>
    <n v="9190347404"/>
    <n v="-176"/>
    <n v="-2"/>
    <n v="-178"/>
    <n v="-635"/>
    <n v="-813"/>
    <n v="-813"/>
    <n v="-813"/>
    <n v="990"/>
    <n v="33"/>
    <n v="210"/>
    <n v="12427"/>
    <m/>
    <m/>
    <m/>
    <s v="Nord"/>
    <x v="14"/>
  </r>
  <r>
    <x v="97"/>
    <s v="ITA"/>
    <n v="11"/>
    <x v="9"/>
    <n v="4361675973"/>
    <n v="135188753"/>
    <n v="-4"/>
    <n v="0"/>
    <n v="-4"/>
    <n v="-5"/>
    <n v="-9"/>
    <n v="-9"/>
    <n v="-9"/>
    <n v="12"/>
    <n v="0"/>
    <n v="3"/>
    <n v="1150"/>
    <m/>
    <m/>
    <m/>
    <s v="Centro"/>
    <x v="14"/>
  </r>
  <r>
    <x v="97"/>
    <s v="ITA"/>
    <n v="14"/>
    <x v="10"/>
    <n v="4155774754"/>
    <n v="1465916051"/>
    <n v="-1"/>
    <n v="0"/>
    <n v="-1"/>
    <n v="-10"/>
    <n v="-11"/>
    <n v="-11"/>
    <n v="-11"/>
    <n v="11"/>
    <n v="0"/>
    <n v="0"/>
    <n v="260"/>
    <m/>
    <m/>
    <m/>
    <s v="Sud"/>
    <x v="14"/>
  </r>
  <r>
    <x v="97"/>
    <s v="ITA"/>
    <n v="21"/>
    <x v="11"/>
    <n v="4649933453"/>
    <n v="1135662422"/>
    <n v="0"/>
    <n v="0"/>
    <n v="0"/>
    <n v="-10"/>
    <n v="-10"/>
    <n v="-10"/>
    <n v="-10"/>
    <n v="11"/>
    <n v="0"/>
    <n v="1"/>
    <n v="842"/>
    <m/>
    <m/>
    <m/>
    <s v="Nord"/>
    <x v="14"/>
  </r>
  <r>
    <x v="97"/>
    <s v="ITA"/>
    <n v="22"/>
    <x v="12"/>
    <n v="4606893511"/>
    <n v="1112123097"/>
    <n v="0"/>
    <n v="0"/>
    <n v="0"/>
    <n v="-62"/>
    <n v="-62"/>
    <n v="-62"/>
    <n v="-62"/>
    <n v="63"/>
    <n v="0"/>
    <n v="1"/>
    <n v="1993"/>
    <m/>
    <m/>
    <m/>
    <s v="Nord"/>
    <x v="14"/>
  </r>
  <r>
    <x v="97"/>
    <s v="ITA"/>
    <n v="1"/>
    <x v="13"/>
    <n v="450732745"/>
    <n v="7680687483"/>
    <n v="-15"/>
    <n v="-2"/>
    <n v="-17"/>
    <n v="-112"/>
    <n v="-129"/>
    <n v="-129"/>
    <n v="-129"/>
    <n v="174"/>
    <n v="9"/>
    <n v="54"/>
    <n v="3305"/>
    <m/>
    <m/>
    <m/>
    <s v="Nord"/>
    <x v="14"/>
  </r>
  <r>
    <x v="97"/>
    <s v="ITA"/>
    <n v="16"/>
    <x v="14"/>
    <n v="4112559576"/>
    <n v="1686736689"/>
    <n v="-7"/>
    <n v="-1"/>
    <n v="-8"/>
    <n v="-37"/>
    <n v="-45"/>
    <n v="-45"/>
    <n v="-45"/>
    <n v="45"/>
    <n v="4"/>
    <n v="4"/>
    <n v="1887"/>
    <m/>
    <m/>
    <m/>
    <s v="Sud"/>
    <x v="14"/>
  </r>
  <r>
    <x v="97"/>
    <s v="ITA"/>
    <n v="20"/>
    <x v="15"/>
    <n v="3921531192"/>
    <n v="9110616306"/>
    <n v="-1"/>
    <n v="0"/>
    <n v="-1"/>
    <n v="0"/>
    <n v="-1"/>
    <n v="-1"/>
    <n v="-1"/>
    <n v="1"/>
    <n v="0"/>
    <n v="0"/>
    <n v="716"/>
    <m/>
    <m/>
    <m/>
    <s v="Sud"/>
    <x v="14"/>
  </r>
  <r>
    <x v="97"/>
    <s v="ITA"/>
    <n v="19"/>
    <x v="16"/>
    <n v="3811569725"/>
    <n v="133623567"/>
    <n v="-2"/>
    <n v="0"/>
    <n v="-2"/>
    <n v="-11"/>
    <n v="-13"/>
    <n v="-13"/>
    <n v="-13"/>
    <n v="13"/>
    <n v="1"/>
    <n v="1"/>
    <n v="1183"/>
    <m/>
    <m/>
    <m/>
    <s v="Sud"/>
    <x v="14"/>
  </r>
  <r>
    <x v="97"/>
    <s v="ITA"/>
    <n v="9"/>
    <x v="17"/>
    <n v="4376923077"/>
    <n v="1125588885"/>
    <n v="-9"/>
    <n v="1"/>
    <n v="-8"/>
    <n v="-47"/>
    <n v="-55"/>
    <n v="-55"/>
    <n v="-55"/>
    <n v="55"/>
    <n v="4"/>
    <n v="4"/>
    <n v="2649"/>
    <m/>
    <m/>
    <m/>
    <s v="Centro"/>
    <x v="14"/>
  </r>
  <r>
    <x v="97"/>
    <s v="ITA"/>
    <n v="10"/>
    <x v="18"/>
    <n v="4310675841"/>
    <n v="1238824698"/>
    <n v="-1"/>
    <n v="1"/>
    <n v="0"/>
    <n v="0"/>
    <n v="0"/>
    <n v="0"/>
    <n v="0"/>
    <n v="0"/>
    <n v="0"/>
    <n v="0"/>
    <n v="530"/>
    <m/>
    <m/>
    <m/>
    <s v="Centro"/>
    <x v="14"/>
  </r>
  <r>
    <x v="97"/>
    <s v="ITA"/>
    <n v="2"/>
    <x v="19"/>
    <n v="4573750286"/>
    <n v="7320149366"/>
    <n v="-1"/>
    <n v="0"/>
    <n v="-1"/>
    <n v="-1"/>
    <n v="-2"/>
    <n v="-2"/>
    <n v="-2"/>
    <n v="3"/>
    <n v="0"/>
    <n v="1"/>
    <n v="231"/>
    <m/>
    <m/>
    <m/>
    <s v="Nord"/>
    <x v="14"/>
  </r>
  <r>
    <x v="97"/>
    <s v="ITA"/>
    <n v="5"/>
    <x v="20"/>
    <n v="4543490485"/>
    <n v="1233845213"/>
    <n v="-8"/>
    <n v="-1"/>
    <n v="-9"/>
    <n v="-103"/>
    <n v="-112"/>
    <n v="-112"/>
    <n v="-112"/>
    <n v="116"/>
    <n v="2"/>
    <n v="6"/>
    <n v="9617"/>
    <m/>
    <m/>
    <m/>
    <s v="Nord"/>
    <x v="14"/>
  </r>
  <r>
    <x v="98"/>
    <s v="ITA"/>
    <n v="13"/>
    <x v="0"/>
    <n v="4235122196"/>
    <n v="1339843823"/>
    <n v="9"/>
    <n v="2"/>
    <n v="11"/>
    <n v="-20"/>
    <n v="-9"/>
    <n v="-9"/>
    <n v="-9"/>
    <n v="29"/>
    <n v="3"/>
    <n v="23"/>
    <n v="1272"/>
    <m/>
    <m/>
    <m/>
    <s v="Centro"/>
    <x v="14"/>
  </r>
  <r>
    <x v="98"/>
    <s v="ITA"/>
    <n v="17"/>
    <x v="1"/>
    <n v="4063947052"/>
    <n v="1580514834"/>
    <n v="0"/>
    <n v="0"/>
    <n v="0"/>
    <n v="-1"/>
    <n v="-1"/>
    <n v="-1"/>
    <n v="-1"/>
    <n v="1"/>
    <n v="0"/>
    <n v="0"/>
    <n v="76"/>
    <m/>
    <m/>
    <m/>
    <s v="Sud"/>
    <x v="14"/>
  </r>
  <r>
    <x v="98"/>
    <s v="ITA"/>
    <n v="18"/>
    <x v="2"/>
    <n v="3890597598"/>
    <n v="1659440194"/>
    <n v="-2"/>
    <n v="0"/>
    <n v="-2"/>
    <n v="-7"/>
    <n v="-9"/>
    <n v="-9"/>
    <n v="-9"/>
    <n v="9"/>
    <n v="0"/>
    <n v="0"/>
    <n v="618"/>
    <m/>
    <m/>
    <m/>
    <s v="Sud"/>
    <x v="14"/>
  </r>
  <r>
    <x v="98"/>
    <s v="ITA"/>
    <n v="15"/>
    <x v="3"/>
    <n v="4083956555"/>
    <n v="1425084984"/>
    <n v="-3"/>
    <n v="1"/>
    <n v="-2"/>
    <n v="-39"/>
    <n v="-41"/>
    <n v="-41"/>
    <n v="-41"/>
    <n v="44"/>
    <n v="1"/>
    <n v="4"/>
    <n v="2315"/>
    <m/>
    <m/>
    <m/>
    <s v="Sud"/>
    <x v="14"/>
  </r>
  <r>
    <x v="98"/>
    <s v="ITA"/>
    <n v="8"/>
    <x v="4"/>
    <n v="4449436681"/>
    <n v="113417208"/>
    <n v="-10"/>
    <n v="-3"/>
    <n v="-13"/>
    <n v="-82"/>
    <n v="-95"/>
    <n v="-95"/>
    <n v="-95"/>
    <n v="104"/>
    <n v="10"/>
    <n v="19"/>
    <n v="3876"/>
    <m/>
    <m/>
    <m/>
    <s v="Nord"/>
    <x v="14"/>
  </r>
  <r>
    <x v="98"/>
    <s v="ITA"/>
    <n v="6"/>
    <x v="5"/>
    <n v="456494354"/>
    <n v="1376813649"/>
    <n v="-1"/>
    <n v="1"/>
    <n v="0"/>
    <n v="-12"/>
    <n v="-12"/>
    <n v="-12"/>
    <n v="-12"/>
    <n v="11"/>
    <n v="2"/>
    <n v="1"/>
    <n v="1053"/>
    <m/>
    <m/>
    <m/>
    <s v="Nord"/>
    <x v="14"/>
  </r>
  <r>
    <x v="98"/>
    <s v="ITA"/>
    <n v="12"/>
    <x v="6"/>
    <n v="4189277044"/>
    <n v="1248366722"/>
    <n v="-136"/>
    <n v="-1"/>
    <n v="-137"/>
    <n v="48"/>
    <n v="-89"/>
    <n v="-89"/>
    <n v="-89"/>
    <n v="95"/>
    <n v="4"/>
    <n v="10"/>
    <n v="2089"/>
    <m/>
    <m/>
    <m/>
    <s v="Centro"/>
    <x v="14"/>
  </r>
  <r>
    <x v="98"/>
    <s v="ITA"/>
    <n v="7"/>
    <x v="7"/>
    <n v="4441149315"/>
    <n v="89326992"/>
    <n v="-4"/>
    <n v="-1"/>
    <n v="-5"/>
    <n v="-53"/>
    <n v="-58"/>
    <n v="-58"/>
    <n v="-58"/>
    <n v="112"/>
    <n v="2"/>
    <n v="56"/>
    <n v="1424"/>
    <m/>
    <m/>
    <m/>
    <s v="Nord"/>
    <x v="14"/>
  </r>
  <r>
    <x v="98"/>
    <s v="ITA"/>
    <n v="3"/>
    <x v="8"/>
    <n v="4546679409"/>
    <n v="9190347404"/>
    <n v="-46"/>
    <n v="-3"/>
    <n v="-49"/>
    <n v="-86"/>
    <n v="-135"/>
    <n v="-135"/>
    <n v="-135"/>
    <n v="166"/>
    <n v="19"/>
    <n v="50"/>
    <n v="3572"/>
    <m/>
    <m/>
    <m/>
    <s v="Nord"/>
    <x v="14"/>
  </r>
  <r>
    <x v="98"/>
    <s v="ITA"/>
    <n v="11"/>
    <x v="9"/>
    <n v="4361675973"/>
    <n v="135188753"/>
    <n v="1"/>
    <n v="0"/>
    <n v="1"/>
    <n v="-12"/>
    <n v="-11"/>
    <n v="-11"/>
    <n v="-11"/>
    <n v="11"/>
    <n v="0"/>
    <n v="0"/>
    <n v="360"/>
    <m/>
    <m/>
    <m/>
    <s v="Centro"/>
    <x v="14"/>
  </r>
  <r>
    <x v="98"/>
    <s v="ITA"/>
    <n v="14"/>
    <x v="10"/>
    <n v="4155774754"/>
    <n v="1465916051"/>
    <n v="0"/>
    <n v="0"/>
    <n v="0"/>
    <n v="-10"/>
    <n v="-10"/>
    <n v="-10"/>
    <n v="-10"/>
    <n v="10"/>
    <n v="0"/>
    <n v="0"/>
    <n v="188"/>
    <m/>
    <m/>
    <m/>
    <s v="Sud"/>
    <x v="14"/>
  </r>
  <r>
    <x v="98"/>
    <s v="ITA"/>
    <n v="21"/>
    <x v="11"/>
    <n v="4649933453"/>
    <n v="1135662422"/>
    <n v="0"/>
    <n v="0"/>
    <n v="0"/>
    <n v="-4"/>
    <n v="-4"/>
    <n v="-4"/>
    <n v="-4"/>
    <n v="5"/>
    <n v="0"/>
    <n v="1"/>
    <n v="874"/>
    <m/>
    <m/>
    <m/>
    <s v="Nord"/>
    <x v="14"/>
  </r>
  <r>
    <x v="98"/>
    <s v="ITA"/>
    <n v="22"/>
    <x v="12"/>
    <n v="4606893511"/>
    <n v="1112123097"/>
    <n v="1"/>
    <n v="0"/>
    <n v="1"/>
    <n v="-12"/>
    <n v="-11"/>
    <n v="-11"/>
    <n v="-11"/>
    <n v="13"/>
    <n v="0"/>
    <n v="2"/>
    <n v="677"/>
    <m/>
    <m/>
    <m/>
    <s v="Nord"/>
    <x v="14"/>
  </r>
  <r>
    <x v="98"/>
    <s v="ITA"/>
    <n v="1"/>
    <x v="13"/>
    <n v="450732745"/>
    <n v="7680687483"/>
    <n v="-69"/>
    <n v="-4"/>
    <n v="-73"/>
    <n v="-26"/>
    <n v="-99"/>
    <n v="-99"/>
    <n v="-99"/>
    <n v="111"/>
    <n v="9"/>
    <n v="21"/>
    <n v="2343"/>
    <m/>
    <m/>
    <m/>
    <s v="Nord"/>
    <x v="14"/>
  </r>
  <r>
    <x v="98"/>
    <s v="ITA"/>
    <n v="16"/>
    <x v="14"/>
    <n v="4112559576"/>
    <n v="1686736689"/>
    <n v="-3"/>
    <n v="0"/>
    <n v="-3"/>
    <n v="-19"/>
    <n v="-22"/>
    <n v="-22"/>
    <n v="-22"/>
    <n v="24"/>
    <n v="2"/>
    <n v="4"/>
    <n v="998"/>
    <m/>
    <m/>
    <m/>
    <s v="Sud"/>
    <x v="14"/>
  </r>
  <r>
    <x v="98"/>
    <s v="ITA"/>
    <n v="20"/>
    <x v="15"/>
    <n v="3921531192"/>
    <n v="9110616306"/>
    <n v="-10"/>
    <n v="-1"/>
    <n v="-11"/>
    <n v="-13"/>
    <n v="-24"/>
    <n v="-24"/>
    <n v="-24"/>
    <n v="24"/>
    <n v="1"/>
    <n v="1"/>
    <n v="391"/>
    <m/>
    <m/>
    <m/>
    <s v="Sud"/>
    <x v="14"/>
  </r>
  <r>
    <x v="98"/>
    <s v="ITA"/>
    <n v="19"/>
    <x v="16"/>
    <n v="3811569725"/>
    <n v="133623567"/>
    <n v="0"/>
    <n v="1"/>
    <n v="1"/>
    <n v="-20"/>
    <n v="-19"/>
    <n v="-19"/>
    <n v="-19"/>
    <n v="19"/>
    <n v="0"/>
    <n v="0"/>
    <n v="1132"/>
    <m/>
    <m/>
    <m/>
    <s v="Sud"/>
    <x v="14"/>
  </r>
  <r>
    <x v="98"/>
    <s v="ITA"/>
    <n v="9"/>
    <x v="17"/>
    <n v="4376923077"/>
    <n v="1125588885"/>
    <n v="-12"/>
    <n v="-3"/>
    <n v="-15"/>
    <n v="-14"/>
    <n v="-29"/>
    <n v="-29"/>
    <n v="-29"/>
    <n v="25"/>
    <n v="7"/>
    <n v="3"/>
    <n v="1755"/>
    <m/>
    <m/>
    <m/>
    <s v="Centro"/>
    <x v="14"/>
  </r>
  <r>
    <x v="98"/>
    <s v="ITA"/>
    <n v="10"/>
    <x v="18"/>
    <n v="4310675841"/>
    <n v="1238824698"/>
    <n v="0"/>
    <n v="0"/>
    <n v="0"/>
    <n v="0"/>
    <n v="0"/>
    <n v="0"/>
    <n v="0"/>
    <n v="0"/>
    <n v="0"/>
    <n v="0"/>
    <n v="188"/>
    <m/>
    <m/>
    <m/>
    <s v="Centro"/>
    <x v="14"/>
  </r>
  <r>
    <x v="98"/>
    <s v="ITA"/>
    <n v="2"/>
    <x v="19"/>
    <n v="4573750286"/>
    <n v="7320149366"/>
    <n v="-1"/>
    <n v="0"/>
    <n v="-1"/>
    <n v="3"/>
    <n v="2"/>
    <n v="2"/>
    <n v="2"/>
    <n v="1"/>
    <n v="0"/>
    <n v="3"/>
    <n v="27"/>
    <m/>
    <m/>
    <m/>
    <s v="Nord"/>
    <x v="14"/>
  </r>
  <r>
    <x v="98"/>
    <s v="ITA"/>
    <n v="5"/>
    <x v="20"/>
    <n v="4543490485"/>
    <n v="1233845213"/>
    <n v="-2"/>
    <n v="0"/>
    <n v="-2"/>
    <n v="-30"/>
    <n v="-32"/>
    <n v="-32"/>
    <n v="-32"/>
    <n v="34"/>
    <n v="0"/>
    <n v="2"/>
    <n v="6166"/>
    <m/>
    <m/>
    <m/>
    <s v="Nord"/>
    <x v="14"/>
  </r>
  <r>
    <x v="99"/>
    <s v="ITA"/>
    <n v="13"/>
    <x v="0"/>
    <n v="4235122196"/>
    <n v="1339843823"/>
    <n v="0"/>
    <n v="0"/>
    <n v="0"/>
    <n v="-1"/>
    <n v="-1"/>
    <n v="-1"/>
    <n v="-1"/>
    <n v="0"/>
    <n v="5"/>
    <n v="4"/>
    <n v="968"/>
    <m/>
    <m/>
    <m/>
    <s v="Centro"/>
    <x v="14"/>
  </r>
  <r>
    <x v="99"/>
    <s v="ITA"/>
    <n v="17"/>
    <x v="1"/>
    <n v="4063947052"/>
    <n v="1580514834"/>
    <n v="0"/>
    <n v="0"/>
    <n v="0"/>
    <n v="-4"/>
    <n v="-4"/>
    <n v="-4"/>
    <n v="-4"/>
    <n v="4"/>
    <n v="0"/>
    <n v="0"/>
    <n v="468"/>
    <m/>
    <m/>
    <m/>
    <s v="Sud"/>
    <x v="14"/>
  </r>
  <r>
    <x v="99"/>
    <s v="ITA"/>
    <n v="18"/>
    <x v="2"/>
    <n v="3890597598"/>
    <n v="1659440194"/>
    <n v="0"/>
    <n v="0"/>
    <n v="0"/>
    <n v="-23"/>
    <n v="-23"/>
    <n v="-23"/>
    <n v="-23"/>
    <n v="23"/>
    <n v="0"/>
    <n v="0"/>
    <n v="725"/>
    <m/>
    <m/>
    <m/>
    <s v="Sud"/>
    <x v="14"/>
  </r>
  <r>
    <x v="99"/>
    <s v="ITA"/>
    <n v="15"/>
    <x v="3"/>
    <n v="4083956555"/>
    <n v="1425084984"/>
    <n v="12"/>
    <n v="1"/>
    <n v="13"/>
    <n v="-62"/>
    <n v="-49"/>
    <n v="-49"/>
    <n v="-49"/>
    <n v="50"/>
    <n v="2"/>
    <n v="3"/>
    <n v="2976"/>
    <m/>
    <m/>
    <m/>
    <s v="Sud"/>
    <x v="14"/>
  </r>
  <r>
    <x v="99"/>
    <s v="ITA"/>
    <n v="8"/>
    <x v="4"/>
    <n v="4449436681"/>
    <n v="113417208"/>
    <n v="-25"/>
    <n v="-4"/>
    <n v="-29"/>
    <n v="-127"/>
    <n v="-156"/>
    <n v="-156"/>
    <n v="-156"/>
    <n v="163"/>
    <n v="12"/>
    <n v="19"/>
    <n v="4271"/>
    <m/>
    <m/>
    <m/>
    <s v="Nord"/>
    <x v="14"/>
  </r>
  <r>
    <x v="99"/>
    <s v="ITA"/>
    <n v="6"/>
    <x v="5"/>
    <n v="456494354"/>
    <n v="1376813649"/>
    <n v="0"/>
    <n v="0"/>
    <n v="0"/>
    <n v="-22"/>
    <n v="-22"/>
    <n v="-22"/>
    <n v="-22"/>
    <n v="23"/>
    <n v="1"/>
    <n v="2"/>
    <n v="1093"/>
    <m/>
    <m/>
    <m/>
    <s v="Nord"/>
    <x v="14"/>
  </r>
  <r>
    <x v="99"/>
    <s v="ITA"/>
    <n v="12"/>
    <x v="6"/>
    <n v="4189277044"/>
    <n v="1248366722"/>
    <n v="-14"/>
    <n v="0"/>
    <n v="-14"/>
    <n v="-33"/>
    <n v="-47"/>
    <n v="-47"/>
    <n v="-47"/>
    <n v="50"/>
    <n v="2"/>
    <n v="5"/>
    <n v="2539"/>
    <m/>
    <m/>
    <m/>
    <s v="Centro"/>
    <x v="14"/>
  </r>
  <r>
    <x v="99"/>
    <s v="ITA"/>
    <n v="7"/>
    <x v="7"/>
    <n v="4441149315"/>
    <n v="89326992"/>
    <n v="-16"/>
    <n v="0"/>
    <n v="-16"/>
    <n v="-49"/>
    <n v="-65"/>
    <n v="-65"/>
    <n v="-65"/>
    <n v="79"/>
    <n v="1"/>
    <n v="15"/>
    <n v="1273"/>
    <m/>
    <m/>
    <m/>
    <s v="Nord"/>
    <x v="14"/>
  </r>
  <r>
    <x v="99"/>
    <s v="ITA"/>
    <n v="3"/>
    <x v="8"/>
    <n v="4546679409"/>
    <n v="9190347404"/>
    <n v="-64"/>
    <n v="-1"/>
    <n v="-65"/>
    <n v="-541"/>
    <n v="-606"/>
    <n v="-606"/>
    <n v="-606"/>
    <n v="781"/>
    <n v="12"/>
    <n v="187"/>
    <n v="8676"/>
    <m/>
    <m/>
    <m/>
    <s v="Nord"/>
    <x v="14"/>
  </r>
  <r>
    <x v="99"/>
    <s v="ITA"/>
    <n v="11"/>
    <x v="9"/>
    <n v="4361675973"/>
    <n v="135188753"/>
    <n v="-3"/>
    <n v="0"/>
    <n v="-3"/>
    <n v="2"/>
    <n v="-1"/>
    <n v="-1"/>
    <n v="-1"/>
    <n v="5"/>
    <n v="0"/>
    <n v="4"/>
    <n v="974"/>
    <m/>
    <m/>
    <m/>
    <s v="Centro"/>
    <x v="14"/>
  </r>
  <r>
    <x v="99"/>
    <s v="ITA"/>
    <n v="14"/>
    <x v="10"/>
    <n v="4155774754"/>
    <n v="1465916051"/>
    <n v="1"/>
    <n v="0"/>
    <n v="1"/>
    <n v="-3"/>
    <n v="-2"/>
    <n v="-2"/>
    <n v="-2"/>
    <n v="2"/>
    <n v="0"/>
    <n v="0"/>
    <n v="132"/>
    <m/>
    <m/>
    <m/>
    <s v="Sud"/>
    <x v="14"/>
  </r>
  <r>
    <x v="99"/>
    <s v="ITA"/>
    <n v="21"/>
    <x v="11"/>
    <n v="4649933453"/>
    <n v="1135662422"/>
    <n v="0"/>
    <n v="-1"/>
    <n v="-1"/>
    <n v="-2"/>
    <n v="-3"/>
    <n v="-3"/>
    <n v="-3"/>
    <n v="3"/>
    <n v="0"/>
    <n v="0"/>
    <n v="522"/>
    <m/>
    <m/>
    <m/>
    <s v="Nord"/>
    <x v="14"/>
  </r>
  <r>
    <x v="99"/>
    <s v="ITA"/>
    <n v="22"/>
    <x v="12"/>
    <n v="4606893511"/>
    <n v="1112123097"/>
    <n v="0"/>
    <n v="-1"/>
    <n v="-1"/>
    <n v="-9"/>
    <n v="-10"/>
    <n v="-10"/>
    <n v="-10"/>
    <n v="9"/>
    <n v="1"/>
    <n v="0"/>
    <n v="552"/>
    <m/>
    <m/>
    <m/>
    <s v="Nord"/>
    <x v="14"/>
  </r>
  <r>
    <x v="99"/>
    <s v="ITA"/>
    <n v="1"/>
    <x v="13"/>
    <n v="450732745"/>
    <n v="7680687483"/>
    <n v="-55"/>
    <n v="-8"/>
    <n v="-63"/>
    <n v="-171"/>
    <n v="-234"/>
    <n v="-234"/>
    <n v="-234"/>
    <n v="283"/>
    <n v="8"/>
    <n v="57"/>
    <n v="3621"/>
    <m/>
    <m/>
    <m/>
    <s v="Nord"/>
    <x v="14"/>
  </r>
  <r>
    <x v="99"/>
    <s v="ITA"/>
    <n v="16"/>
    <x v="14"/>
    <n v="4112559576"/>
    <n v="1686736689"/>
    <n v="-6"/>
    <n v="0"/>
    <n v="-6"/>
    <n v="-98"/>
    <n v="-104"/>
    <n v="-104"/>
    <n v="-104"/>
    <n v="102"/>
    <n v="2"/>
    <n v="0"/>
    <n v="1810"/>
    <m/>
    <m/>
    <m/>
    <s v="Sud"/>
    <x v="14"/>
  </r>
  <r>
    <x v="99"/>
    <s v="ITA"/>
    <n v="20"/>
    <x v="15"/>
    <n v="3921531192"/>
    <n v="9110616306"/>
    <n v="-2"/>
    <n v="0"/>
    <n v="-2"/>
    <n v="-4"/>
    <n v="-6"/>
    <n v="-6"/>
    <n v="-6"/>
    <n v="6"/>
    <n v="0"/>
    <n v="0"/>
    <n v="537"/>
    <m/>
    <m/>
    <m/>
    <s v="Sud"/>
    <x v="14"/>
  </r>
  <r>
    <x v="99"/>
    <s v="ITA"/>
    <n v="19"/>
    <x v="16"/>
    <n v="3811569725"/>
    <n v="133623567"/>
    <n v="-3"/>
    <n v="-1"/>
    <n v="-4"/>
    <n v="3"/>
    <n v="-1"/>
    <n v="-1"/>
    <n v="-1"/>
    <n v="4"/>
    <n v="1"/>
    <n v="4"/>
    <n v="2231"/>
    <m/>
    <m/>
    <m/>
    <s v="Sud"/>
    <x v="14"/>
  </r>
  <r>
    <x v="99"/>
    <s v="ITA"/>
    <n v="9"/>
    <x v="17"/>
    <n v="4376923077"/>
    <n v="1125588885"/>
    <n v="0"/>
    <n v="0"/>
    <n v="0"/>
    <n v="-71"/>
    <n v="-71"/>
    <n v="-71"/>
    <n v="-71"/>
    <n v="76"/>
    <n v="5"/>
    <n v="10"/>
    <n v="3333"/>
    <m/>
    <m/>
    <m/>
    <s v="Centro"/>
    <x v="14"/>
  </r>
  <r>
    <x v="99"/>
    <s v="ITA"/>
    <n v="10"/>
    <x v="18"/>
    <n v="4310675841"/>
    <n v="1238824698"/>
    <n v="0"/>
    <n v="0"/>
    <n v="0"/>
    <n v="0"/>
    <n v="0"/>
    <n v="0"/>
    <n v="0"/>
    <n v="0"/>
    <n v="0"/>
    <n v="0"/>
    <n v="1028"/>
    <m/>
    <m/>
    <m/>
    <s v="Centro"/>
    <x v="14"/>
  </r>
  <r>
    <x v="99"/>
    <s v="ITA"/>
    <n v="2"/>
    <x v="19"/>
    <n v="4573750286"/>
    <n v="7320149366"/>
    <n v="-1"/>
    <n v="0"/>
    <n v="-1"/>
    <n v="-3"/>
    <n v="-4"/>
    <n v="-4"/>
    <n v="-4"/>
    <n v="4"/>
    <n v="0"/>
    <n v="0"/>
    <n v="97"/>
    <m/>
    <m/>
    <m/>
    <s v="Nord"/>
    <x v="14"/>
  </r>
  <r>
    <x v="99"/>
    <s v="ITA"/>
    <n v="5"/>
    <x v="20"/>
    <n v="4543490485"/>
    <n v="1233845213"/>
    <n v="-7"/>
    <n v="-1"/>
    <n v="-8"/>
    <n v="-57"/>
    <n v="-65"/>
    <n v="-65"/>
    <n v="-65"/>
    <n v="70"/>
    <n v="3"/>
    <n v="8"/>
    <n v="14333"/>
    <m/>
    <m/>
    <m/>
    <s v="Nord"/>
    <x v="14"/>
  </r>
  <r>
    <x v="100"/>
    <s v="ITA"/>
    <n v="13"/>
    <x v="0"/>
    <n v="4235122196"/>
    <n v="1339843823"/>
    <n v="-1"/>
    <n v="-3"/>
    <n v="-4"/>
    <n v="-3"/>
    <n v="-7"/>
    <n v="-7"/>
    <n v="-7"/>
    <n v="9"/>
    <n v="1"/>
    <n v="3"/>
    <n v="464"/>
    <m/>
    <m/>
    <m/>
    <s v="Centro"/>
    <x v="14"/>
  </r>
  <r>
    <x v="100"/>
    <s v="ITA"/>
    <n v="17"/>
    <x v="1"/>
    <n v="4063947052"/>
    <n v="1580514834"/>
    <n v="0"/>
    <n v="0"/>
    <n v="0"/>
    <n v="-1"/>
    <n v="-1"/>
    <n v="-1"/>
    <n v="-1"/>
    <n v="1"/>
    <n v="0"/>
    <n v="0"/>
    <n v="284"/>
    <m/>
    <m/>
    <m/>
    <s v="Sud"/>
    <x v="14"/>
  </r>
  <r>
    <x v="100"/>
    <s v="ITA"/>
    <n v="18"/>
    <x v="2"/>
    <n v="3890597598"/>
    <n v="1659440194"/>
    <n v="0"/>
    <n v="-1"/>
    <n v="-1"/>
    <n v="-1"/>
    <n v="-2"/>
    <n v="-2"/>
    <n v="-2"/>
    <n v="2"/>
    <n v="0"/>
    <n v="0"/>
    <n v="620"/>
    <m/>
    <m/>
    <m/>
    <s v="Sud"/>
    <x v="14"/>
  </r>
  <r>
    <x v="100"/>
    <s v="ITA"/>
    <n v="15"/>
    <x v="3"/>
    <n v="4083956555"/>
    <n v="1425084984"/>
    <n v="-30"/>
    <n v="-3"/>
    <n v="-33"/>
    <n v="12"/>
    <n v="-21"/>
    <n v="-21"/>
    <n v="-21"/>
    <n v="33"/>
    <n v="0"/>
    <n v="12"/>
    <n v="2020"/>
    <m/>
    <m/>
    <m/>
    <s v="Sud"/>
    <x v="14"/>
  </r>
  <r>
    <x v="100"/>
    <s v="ITA"/>
    <n v="8"/>
    <x v="4"/>
    <n v="4449436681"/>
    <n v="113417208"/>
    <n v="-16"/>
    <n v="0"/>
    <n v="-16"/>
    <n v="-57"/>
    <n v="-73"/>
    <n v="-73"/>
    <n v="-73"/>
    <n v="76"/>
    <n v="11"/>
    <n v="14"/>
    <n v="3001"/>
    <m/>
    <m/>
    <m/>
    <s v="Nord"/>
    <x v="14"/>
  </r>
  <r>
    <x v="100"/>
    <s v="ITA"/>
    <n v="6"/>
    <x v="5"/>
    <n v="456494354"/>
    <n v="1376813649"/>
    <n v="-1"/>
    <n v="0"/>
    <n v="-1"/>
    <n v="-10"/>
    <n v="-11"/>
    <n v="-11"/>
    <n v="-11"/>
    <n v="11"/>
    <n v="0"/>
    <n v="0"/>
    <n v="1726"/>
    <m/>
    <m/>
    <m/>
    <s v="Nord"/>
    <x v="14"/>
  </r>
  <r>
    <x v="100"/>
    <s v="ITA"/>
    <n v="12"/>
    <x v="6"/>
    <n v="4189277044"/>
    <n v="1248366722"/>
    <n v="-61"/>
    <n v="-5"/>
    <n v="-66"/>
    <n v="37"/>
    <n v="-29"/>
    <n v="-29"/>
    <n v="-29"/>
    <n v="33"/>
    <n v="6"/>
    <n v="10"/>
    <n v="2359"/>
    <m/>
    <m/>
    <m/>
    <s v="Centro"/>
    <x v="14"/>
  </r>
  <r>
    <x v="100"/>
    <s v="ITA"/>
    <n v="7"/>
    <x v="7"/>
    <n v="4441149315"/>
    <n v="89326992"/>
    <n v="-6"/>
    <n v="-1"/>
    <n v="-7"/>
    <n v="-25"/>
    <n v="-32"/>
    <n v="-32"/>
    <n v="-32"/>
    <n v="44"/>
    <n v="5"/>
    <n v="17"/>
    <n v="946"/>
    <m/>
    <m/>
    <m/>
    <s v="Nord"/>
    <x v="14"/>
  </r>
  <r>
    <x v="100"/>
    <s v="ITA"/>
    <n v="3"/>
    <x v="8"/>
    <n v="4546679409"/>
    <n v="9190347404"/>
    <n v="-26"/>
    <n v="-35"/>
    <n v="-61"/>
    <n v="30"/>
    <n v="-31"/>
    <n v="-31"/>
    <n v="-31"/>
    <n v="239"/>
    <n v="29"/>
    <n v="237"/>
    <n v="11355"/>
    <m/>
    <m/>
    <m/>
    <s v="Nord"/>
    <x v="14"/>
  </r>
  <r>
    <x v="100"/>
    <s v="ITA"/>
    <n v="11"/>
    <x v="9"/>
    <n v="4361675973"/>
    <n v="135188753"/>
    <n v="-3"/>
    <n v="-1"/>
    <n v="-4"/>
    <n v="-12"/>
    <n v="-16"/>
    <n v="-16"/>
    <n v="-16"/>
    <n v="17"/>
    <n v="0"/>
    <n v="1"/>
    <n v="711"/>
    <m/>
    <m/>
    <m/>
    <s v="Centro"/>
    <x v="14"/>
  </r>
  <r>
    <x v="100"/>
    <s v="ITA"/>
    <n v="14"/>
    <x v="10"/>
    <n v="4155774754"/>
    <n v="1465916051"/>
    <n v="-2"/>
    <n v="0"/>
    <n v="-2"/>
    <n v="-4"/>
    <n v="-6"/>
    <n v="-6"/>
    <n v="-6"/>
    <n v="6"/>
    <n v="0"/>
    <n v="0"/>
    <n v="172"/>
    <m/>
    <m/>
    <m/>
    <s v="Sud"/>
    <x v="14"/>
  </r>
  <r>
    <x v="100"/>
    <s v="ITA"/>
    <n v="21"/>
    <x v="11"/>
    <n v="4649933453"/>
    <n v="1135662422"/>
    <n v="0"/>
    <n v="0"/>
    <n v="0"/>
    <n v="0"/>
    <n v="0"/>
    <n v="0"/>
    <n v="0"/>
    <n v="0"/>
    <n v="0"/>
    <n v="0"/>
    <n v="322"/>
    <m/>
    <m/>
    <m/>
    <s v="Nord"/>
    <x v="14"/>
  </r>
  <r>
    <x v="100"/>
    <s v="ITA"/>
    <n v="22"/>
    <x v="12"/>
    <n v="4606893511"/>
    <n v="1112123097"/>
    <n v="1"/>
    <n v="0"/>
    <n v="1"/>
    <n v="-62"/>
    <n v="-61"/>
    <n v="-61"/>
    <n v="-61"/>
    <n v="62"/>
    <n v="0"/>
    <n v="1"/>
    <n v="1234"/>
    <m/>
    <m/>
    <m/>
    <s v="Nord"/>
    <x v="14"/>
  </r>
  <r>
    <x v="100"/>
    <s v="ITA"/>
    <n v="1"/>
    <x v="13"/>
    <n v="450732745"/>
    <n v="7680687483"/>
    <n v="-8"/>
    <n v="-2"/>
    <n v="-10"/>
    <n v="-132"/>
    <n v="-142"/>
    <n v="-142"/>
    <n v="-142"/>
    <n v="147"/>
    <n v="14"/>
    <n v="19"/>
    <n v="2109"/>
    <m/>
    <m/>
    <m/>
    <s v="Nord"/>
    <x v="14"/>
  </r>
  <r>
    <x v="100"/>
    <s v="ITA"/>
    <n v="16"/>
    <x v="14"/>
    <n v="4112559576"/>
    <n v="1686736689"/>
    <n v="-3"/>
    <n v="-1"/>
    <n v="-4"/>
    <n v="-11"/>
    <n v="-15"/>
    <n v="-15"/>
    <n v="-15"/>
    <n v="13"/>
    <n v="3"/>
    <n v="1"/>
    <n v="1046"/>
    <m/>
    <m/>
    <m/>
    <s v="Sud"/>
    <x v="14"/>
  </r>
  <r>
    <x v="100"/>
    <s v="ITA"/>
    <n v="20"/>
    <x v="15"/>
    <n v="3921531192"/>
    <n v="9110616306"/>
    <n v="-9"/>
    <n v="0"/>
    <n v="-9"/>
    <n v="0"/>
    <n v="-9"/>
    <n v="-9"/>
    <n v="-9"/>
    <n v="9"/>
    <n v="0"/>
    <n v="0"/>
    <n v="381"/>
    <m/>
    <m/>
    <m/>
    <s v="Sud"/>
    <x v="14"/>
  </r>
  <r>
    <x v="100"/>
    <s v="ITA"/>
    <n v="19"/>
    <x v="16"/>
    <n v="3811569725"/>
    <n v="133623567"/>
    <n v="-2"/>
    <n v="0"/>
    <n v="-2"/>
    <n v="-84"/>
    <n v="-86"/>
    <n v="-86"/>
    <n v="-86"/>
    <n v="86"/>
    <n v="0"/>
    <n v="0"/>
    <n v="1456"/>
    <m/>
    <m/>
    <m/>
    <s v="Sud"/>
    <x v="14"/>
  </r>
  <r>
    <x v="100"/>
    <s v="ITA"/>
    <n v="9"/>
    <x v="17"/>
    <n v="4376923077"/>
    <n v="1125588885"/>
    <n v="-9"/>
    <n v="0"/>
    <n v="-9"/>
    <n v="-29"/>
    <n v="-38"/>
    <n v="-38"/>
    <n v="-38"/>
    <n v="40"/>
    <n v="2"/>
    <n v="4"/>
    <n v="1989"/>
    <m/>
    <m/>
    <m/>
    <s v="Centro"/>
    <x v="14"/>
  </r>
  <r>
    <x v="100"/>
    <s v="ITA"/>
    <n v="10"/>
    <x v="18"/>
    <n v="4310675841"/>
    <n v="1238824698"/>
    <n v="0"/>
    <n v="0"/>
    <n v="0"/>
    <n v="0"/>
    <n v="0"/>
    <n v="0"/>
    <n v="0"/>
    <n v="0"/>
    <n v="0"/>
    <n v="0"/>
    <n v="232"/>
    <m/>
    <m/>
    <m/>
    <s v="Centro"/>
    <x v="14"/>
  </r>
  <r>
    <x v="100"/>
    <s v="ITA"/>
    <n v="2"/>
    <x v="19"/>
    <n v="4573750286"/>
    <n v="7320149366"/>
    <n v="-1"/>
    <n v="0"/>
    <n v="-1"/>
    <n v="1"/>
    <n v="0"/>
    <n v="0"/>
    <n v="0"/>
    <n v="0"/>
    <n v="0"/>
    <n v="0"/>
    <n v="86"/>
    <m/>
    <m/>
    <m/>
    <s v="Nord"/>
    <x v="14"/>
  </r>
  <r>
    <x v="100"/>
    <s v="ITA"/>
    <n v="5"/>
    <x v="20"/>
    <n v="4543490485"/>
    <n v="1233845213"/>
    <n v="3"/>
    <n v="-3"/>
    <n v="0"/>
    <n v="-16"/>
    <n v="-16"/>
    <n v="-16"/>
    <n v="-16"/>
    <n v="18"/>
    <n v="0"/>
    <n v="2"/>
    <n v="4786"/>
    <m/>
    <m/>
    <m/>
    <s v="Nord"/>
    <x v="14"/>
  </r>
  <r>
    <x v="101"/>
    <s v="ITA"/>
    <n v="13"/>
    <x v="0"/>
    <n v="4235122196"/>
    <n v="1339843823"/>
    <n v="-3"/>
    <n v="0"/>
    <n v="-3"/>
    <n v="-29"/>
    <n v="-32"/>
    <n v="-32"/>
    <n v="-32"/>
    <n v="34"/>
    <n v="1"/>
    <n v="3"/>
    <n v="1364"/>
    <m/>
    <m/>
    <m/>
    <s v="Centro"/>
    <x v="14"/>
  </r>
  <r>
    <x v="101"/>
    <s v="ITA"/>
    <n v="17"/>
    <x v="1"/>
    <n v="4063947052"/>
    <n v="1580514834"/>
    <n v="-1"/>
    <n v="0"/>
    <n v="-1"/>
    <n v="-2"/>
    <n v="-3"/>
    <n v="-3"/>
    <n v="-3"/>
    <n v="3"/>
    <n v="0"/>
    <n v="0"/>
    <n v="388"/>
    <m/>
    <m/>
    <m/>
    <s v="Sud"/>
    <x v="14"/>
  </r>
  <r>
    <x v="101"/>
    <s v="ITA"/>
    <n v="18"/>
    <x v="2"/>
    <n v="3890597598"/>
    <n v="1659440194"/>
    <n v="-1"/>
    <n v="0"/>
    <n v="-1"/>
    <n v="-7"/>
    <n v="-8"/>
    <n v="-8"/>
    <n v="-8"/>
    <n v="8"/>
    <n v="0"/>
    <n v="0"/>
    <n v="835"/>
    <m/>
    <m/>
    <m/>
    <s v="Sud"/>
    <x v="14"/>
  </r>
  <r>
    <x v="101"/>
    <s v="ITA"/>
    <n v="15"/>
    <x v="3"/>
    <n v="4083956555"/>
    <n v="1425084984"/>
    <n v="-46"/>
    <n v="1"/>
    <n v="-45"/>
    <n v="6"/>
    <n v="-39"/>
    <n v="-39"/>
    <n v="-39"/>
    <n v="35"/>
    <n v="5"/>
    <n v="1"/>
    <n v="1147"/>
    <m/>
    <m/>
    <m/>
    <s v="Sud"/>
    <x v="14"/>
  </r>
  <r>
    <x v="101"/>
    <s v="ITA"/>
    <n v="8"/>
    <x v="4"/>
    <n v="4449436681"/>
    <n v="113417208"/>
    <n v="-22"/>
    <n v="-1"/>
    <n v="-23"/>
    <n v="-128"/>
    <n v="-151"/>
    <n v="-151"/>
    <n v="-151"/>
    <n v="162"/>
    <n v="7"/>
    <n v="18"/>
    <n v="5080"/>
    <m/>
    <m/>
    <m/>
    <s v="Nord"/>
    <x v="14"/>
  </r>
  <r>
    <x v="101"/>
    <s v="ITA"/>
    <n v="6"/>
    <x v="5"/>
    <n v="456494354"/>
    <n v="1376813649"/>
    <n v="-5"/>
    <n v="0"/>
    <n v="-5"/>
    <n v="-15"/>
    <n v="-20"/>
    <n v="-20"/>
    <n v="-20"/>
    <n v="23"/>
    <n v="0"/>
    <n v="3"/>
    <n v="692"/>
    <m/>
    <m/>
    <m/>
    <s v="Nord"/>
    <x v="14"/>
  </r>
  <r>
    <x v="101"/>
    <s v="ITA"/>
    <n v="12"/>
    <x v="6"/>
    <n v="4189277044"/>
    <n v="1248366722"/>
    <n v="-31"/>
    <n v="0"/>
    <n v="-31"/>
    <n v="-33"/>
    <n v="-64"/>
    <n v="-64"/>
    <n v="-64"/>
    <n v="72"/>
    <n v="3"/>
    <n v="11"/>
    <n v="2919"/>
    <m/>
    <m/>
    <m/>
    <s v="Centro"/>
    <x v="14"/>
  </r>
  <r>
    <x v="101"/>
    <s v="ITA"/>
    <n v="7"/>
    <x v="7"/>
    <n v="4441149315"/>
    <n v="89326992"/>
    <n v="-20"/>
    <n v="0"/>
    <n v="-20"/>
    <n v="-100"/>
    <n v="-120"/>
    <n v="-120"/>
    <n v="-120"/>
    <n v="135"/>
    <n v="6"/>
    <n v="21"/>
    <n v="1581"/>
    <m/>
    <m/>
    <m/>
    <s v="Nord"/>
    <x v="14"/>
  </r>
  <r>
    <x v="101"/>
    <s v="ITA"/>
    <n v="3"/>
    <x v="8"/>
    <n v="4546679409"/>
    <n v="9190347404"/>
    <n v="-41"/>
    <n v="-6"/>
    <n v="-47"/>
    <n v="47"/>
    <n v="0"/>
    <n v="0"/>
    <n v="0"/>
    <n v="55"/>
    <n v="29"/>
    <n v="84"/>
    <n v="3410"/>
    <m/>
    <m/>
    <m/>
    <s v="Nord"/>
    <x v="14"/>
  </r>
  <r>
    <x v="101"/>
    <s v="ITA"/>
    <n v="11"/>
    <x v="9"/>
    <n v="4361675973"/>
    <n v="135188753"/>
    <n v="-5"/>
    <n v="-3"/>
    <n v="-8"/>
    <n v="1"/>
    <n v="-7"/>
    <n v="-7"/>
    <n v="-7"/>
    <n v="9"/>
    <n v="1"/>
    <n v="3"/>
    <n v="4398"/>
    <m/>
    <m/>
    <m/>
    <s v="Centro"/>
    <x v="14"/>
  </r>
  <r>
    <x v="101"/>
    <s v="ITA"/>
    <n v="14"/>
    <x v="10"/>
    <n v="4155774754"/>
    <n v="1465916051"/>
    <n v="-1"/>
    <n v="0"/>
    <n v="-1"/>
    <n v="-1"/>
    <n v="-2"/>
    <n v="-2"/>
    <n v="-2"/>
    <n v="1"/>
    <n v="1"/>
    <n v="0"/>
    <n v="138"/>
    <m/>
    <m/>
    <m/>
    <s v="Sud"/>
    <x v="14"/>
  </r>
  <r>
    <x v="101"/>
    <s v="ITA"/>
    <n v="21"/>
    <x v="11"/>
    <n v="4649933453"/>
    <n v="1135662422"/>
    <n v="-6"/>
    <n v="-1"/>
    <n v="-7"/>
    <n v="-1"/>
    <n v="-8"/>
    <n v="-8"/>
    <n v="-8"/>
    <n v="7"/>
    <n v="1"/>
    <n v="0"/>
    <n v="548"/>
    <m/>
    <m/>
    <m/>
    <s v="Nord"/>
    <x v="14"/>
  </r>
  <r>
    <x v="101"/>
    <s v="ITA"/>
    <n v="22"/>
    <x v="12"/>
    <n v="4606893511"/>
    <n v="1112123097"/>
    <n v="-1"/>
    <n v="-1"/>
    <n v="-2"/>
    <n v="-13"/>
    <n v="-15"/>
    <n v="-15"/>
    <n v="-15"/>
    <n v="14"/>
    <n v="1"/>
    <n v="0"/>
    <n v="610"/>
    <m/>
    <m/>
    <m/>
    <s v="Nord"/>
    <x v="14"/>
  </r>
  <r>
    <x v="101"/>
    <s v="ITA"/>
    <n v="1"/>
    <x v="13"/>
    <n v="450732745"/>
    <n v="7680687483"/>
    <n v="-33"/>
    <n v="-1"/>
    <n v="-34"/>
    <n v="-96"/>
    <n v="-130"/>
    <n v="-130"/>
    <n v="-130"/>
    <n v="142"/>
    <n v="12"/>
    <n v="24"/>
    <n v="4035"/>
    <m/>
    <m/>
    <m/>
    <s v="Nord"/>
    <x v="14"/>
  </r>
  <r>
    <x v="101"/>
    <s v="ITA"/>
    <n v="16"/>
    <x v="14"/>
    <n v="4112559576"/>
    <n v="1686736689"/>
    <n v="0"/>
    <n v="-1"/>
    <n v="-1"/>
    <n v="-68"/>
    <n v="-69"/>
    <n v="-69"/>
    <n v="-69"/>
    <n v="70"/>
    <n v="3"/>
    <n v="4"/>
    <n v="2543"/>
    <m/>
    <m/>
    <m/>
    <s v="Sud"/>
    <x v="14"/>
  </r>
  <r>
    <x v="101"/>
    <s v="ITA"/>
    <n v="20"/>
    <x v="15"/>
    <n v="3921531192"/>
    <n v="9110616306"/>
    <n v="0"/>
    <n v="0"/>
    <n v="0"/>
    <n v="-38"/>
    <n v="-38"/>
    <n v="-38"/>
    <n v="-38"/>
    <n v="38"/>
    <n v="0"/>
    <n v="0"/>
    <n v="951"/>
    <m/>
    <m/>
    <m/>
    <s v="Sud"/>
    <x v="14"/>
  </r>
  <r>
    <x v="101"/>
    <s v="ITA"/>
    <n v="19"/>
    <x v="16"/>
    <n v="3811569725"/>
    <n v="133623567"/>
    <n v="-3"/>
    <n v="-1"/>
    <n v="-4"/>
    <n v="3"/>
    <n v="-1"/>
    <n v="-1"/>
    <n v="-1"/>
    <n v="0"/>
    <n v="1"/>
    <n v="0"/>
    <n v="2995"/>
    <m/>
    <m/>
    <m/>
    <s v="Sud"/>
    <x v="14"/>
  </r>
  <r>
    <x v="101"/>
    <s v="ITA"/>
    <n v="9"/>
    <x v="17"/>
    <n v="4376923077"/>
    <n v="1125588885"/>
    <n v="-11"/>
    <n v="-1"/>
    <n v="-12"/>
    <n v="-78"/>
    <n v="-90"/>
    <n v="-90"/>
    <n v="-90"/>
    <n v="87"/>
    <n v="4"/>
    <n v="1"/>
    <n v="3595"/>
    <m/>
    <m/>
    <m/>
    <s v="Centro"/>
    <x v="14"/>
  </r>
  <r>
    <x v="101"/>
    <s v="ITA"/>
    <n v="10"/>
    <x v="18"/>
    <n v="4310675841"/>
    <n v="1238824698"/>
    <n v="0"/>
    <n v="0"/>
    <n v="0"/>
    <n v="0"/>
    <n v="0"/>
    <n v="0"/>
    <n v="0"/>
    <n v="0"/>
    <n v="0"/>
    <n v="0"/>
    <n v="1203"/>
    <m/>
    <m/>
    <m/>
    <s v="Centro"/>
    <x v="14"/>
  </r>
  <r>
    <x v="101"/>
    <s v="ITA"/>
    <n v="2"/>
    <x v="19"/>
    <n v="4573750286"/>
    <n v="7320149366"/>
    <n v="0"/>
    <n v="0"/>
    <n v="0"/>
    <n v="-3"/>
    <n v="-3"/>
    <n v="-3"/>
    <n v="-3"/>
    <n v="3"/>
    <n v="0"/>
    <n v="0"/>
    <n v="99"/>
    <m/>
    <m/>
    <m/>
    <s v="Nord"/>
    <x v="14"/>
  </r>
  <r>
    <x v="101"/>
    <s v="ITA"/>
    <n v="5"/>
    <x v="20"/>
    <n v="4543490485"/>
    <n v="1233845213"/>
    <n v="-9"/>
    <n v="0"/>
    <n v="-9"/>
    <n v="-59"/>
    <n v="-68"/>
    <n v="-68"/>
    <n v="-68"/>
    <n v="59"/>
    <n v="13"/>
    <n v="4"/>
    <n v="11422"/>
    <m/>
    <m/>
    <m/>
    <s v="Nord"/>
    <x v="14"/>
  </r>
  <r>
    <x v="102"/>
    <s v="ITA"/>
    <n v="13"/>
    <x v="0"/>
    <n v="4235122196"/>
    <n v="1339843823"/>
    <n v="-6"/>
    <n v="1"/>
    <n v="-5"/>
    <n v="-29"/>
    <n v="-34"/>
    <n v="-34"/>
    <n v="-34"/>
    <n v="36"/>
    <n v="0"/>
    <n v="2"/>
    <n v="1252"/>
    <m/>
    <m/>
    <m/>
    <s v="Centro"/>
    <x v="14"/>
  </r>
  <r>
    <x v="102"/>
    <s v="ITA"/>
    <n v="17"/>
    <x v="1"/>
    <n v="4063947052"/>
    <n v="1580514834"/>
    <n v="-3"/>
    <n v="0"/>
    <n v="-3"/>
    <n v="1"/>
    <n v="-2"/>
    <n v="-2"/>
    <n v="-2"/>
    <n v="2"/>
    <n v="0"/>
    <n v="0"/>
    <n v="389"/>
    <m/>
    <m/>
    <m/>
    <s v="Sud"/>
    <x v="14"/>
  </r>
  <r>
    <x v="102"/>
    <s v="ITA"/>
    <n v="18"/>
    <x v="2"/>
    <n v="3890597598"/>
    <n v="1659440194"/>
    <n v="-1"/>
    <n v="0"/>
    <n v="-1"/>
    <n v="-4"/>
    <n v="-5"/>
    <n v="-5"/>
    <n v="-5"/>
    <n v="6"/>
    <n v="0"/>
    <n v="1"/>
    <n v="1114"/>
    <m/>
    <m/>
    <m/>
    <s v="Sud"/>
    <x v="14"/>
  </r>
  <r>
    <x v="102"/>
    <s v="ITA"/>
    <n v="15"/>
    <x v="3"/>
    <n v="4083956555"/>
    <n v="1425084984"/>
    <n v="-27"/>
    <n v="2"/>
    <n v="-25"/>
    <n v="-31"/>
    <n v="-56"/>
    <n v="-56"/>
    <n v="-56"/>
    <n v="51"/>
    <n v="5"/>
    <n v="0"/>
    <n v="2485"/>
    <m/>
    <m/>
    <m/>
    <s v="Sud"/>
    <x v="14"/>
  </r>
  <r>
    <x v="102"/>
    <s v="ITA"/>
    <n v="8"/>
    <x v="4"/>
    <n v="4449436681"/>
    <n v="113417208"/>
    <n v="-39"/>
    <n v="-11"/>
    <n v="-50"/>
    <n v="-126"/>
    <n v="-176"/>
    <n v="-176"/>
    <n v="-176"/>
    <n v="180"/>
    <n v="13"/>
    <n v="17"/>
    <n v="5436"/>
    <m/>
    <m/>
    <m/>
    <s v="Nord"/>
    <x v="14"/>
  </r>
  <r>
    <x v="102"/>
    <s v="ITA"/>
    <n v="6"/>
    <x v="5"/>
    <n v="456494354"/>
    <n v="1376813649"/>
    <n v="-9"/>
    <n v="0"/>
    <n v="-9"/>
    <n v="-24"/>
    <n v="-33"/>
    <n v="-33"/>
    <n v="-33"/>
    <n v="32"/>
    <n v="2"/>
    <n v="1"/>
    <n v="3304"/>
    <m/>
    <m/>
    <m/>
    <s v="Nord"/>
    <x v="14"/>
  </r>
  <r>
    <x v="102"/>
    <s v="ITA"/>
    <n v="12"/>
    <x v="6"/>
    <n v="4189277044"/>
    <n v="1248366722"/>
    <n v="-8"/>
    <n v="0"/>
    <n v="-8"/>
    <n v="-36"/>
    <n v="-44"/>
    <n v="-44"/>
    <n v="-44"/>
    <n v="49"/>
    <n v="4"/>
    <n v="9"/>
    <n v="3181"/>
    <m/>
    <m/>
    <m/>
    <s v="Centro"/>
    <x v="14"/>
  </r>
  <r>
    <x v="102"/>
    <s v="ITA"/>
    <n v="7"/>
    <x v="7"/>
    <n v="4441149315"/>
    <n v="89326992"/>
    <n v="-7"/>
    <n v="0"/>
    <n v="-7"/>
    <n v="-143"/>
    <n v="-150"/>
    <n v="-150"/>
    <n v="-150"/>
    <n v="157"/>
    <n v="7"/>
    <n v="14"/>
    <n v="1742"/>
    <m/>
    <m/>
    <m/>
    <s v="Nord"/>
    <x v="14"/>
  </r>
  <r>
    <x v="102"/>
    <s v="ITA"/>
    <n v="3"/>
    <x v="8"/>
    <n v="4546679409"/>
    <n v="9190347404"/>
    <n v="6"/>
    <n v="-5"/>
    <n v="1"/>
    <n v="-372"/>
    <n v="-371"/>
    <n v="-371"/>
    <n v="-371"/>
    <n v="752"/>
    <n v="21"/>
    <n v="402"/>
    <n v="19389"/>
    <m/>
    <m/>
    <m/>
    <s v="Nord"/>
    <x v="14"/>
  </r>
  <r>
    <x v="102"/>
    <s v="ITA"/>
    <n v="11"/>
    <x v="9"/>
    <n v="4361675973"/>
    <n v="135188753"/>
    <n v="-2"/>
    <n v="0"/>
    <n v="-2"/>
    <n v="-8"/>
    <n v="-10"/>
    <n v="-10"/>
    <n v="-10"/>
    <n v="11"/>
    <n v="1"/>
    <n v="2"/>
    <n v="1354"/>
    <m/>
    <m/>
    <m/>
    <s v="Centro"/>
    <x v="14"/>
  </r>
  <r>
    <x v="102"/>
    <s v="ITA"/>
    <n v="14"/>
    <x v="10"/>
    <n v="4155774754"/>
    <n v="1465916051"/>
    <n v="0"/>
    <n v="0"/>
    <n v="0"/>
    <n v="-3"/>
    <n v="-3"/>
    <n v="-3"/>
    <n v="-3"/>
    <n v="3"/>
    <n v="0"/>
    <n v="0"/>
    <n v="307"/>
    <m/>
    <m/>
    <m/>
    <s v="Sud"/>
    <x v="14"/>
  </r>
  <r>
    <x v="102"/>
    <s v="ITA"/>
    <n v="21"/>
    <x v="11"/>
    <n v="4649933453"/>
    <n v="1135662422"/>
    <n v="3"/>
    <n v="0"/>
    <n v="3"/>
    <n v="-14"/>
    <n v="-11"/>
    <n v="-11"/>
    <n v="-11"/>
    <n v="12"/>
    <n v="0"/>
    <n v="1"/>
    <n v="953"/>
    <m/>
    <m/>
    <m/>
    <s v="Nord"/>
    <x v="14"/>
  </r>
  <r>
    <x v="102"/>
    <s v="ITA"/>
    <n v="22"/>
    <x v="12"/>
    <n v="4606893511"/>
    <n v="1112123097"/>
    <n v="-6"/>
    <n v="0"/>
    <n v="-6"/>
    <n v="-78"/>
    <n v="-84"/>
    <n v="-84"/>
    <n v="-84"/>
    <n v="84"/>
    <n v="0"/>
    <n v="0"/>
    <n v="1285"/>
    <m/>
    <m/>
    <m/>
    <s v="Nord"/>
    <x v="14"/>
  </r>
  <r>
    <x v="102"/>
    <s v="ITA"/>
    <n v="1"/>
    <x v="13"/>
    <n v="450732745"/>
    <n v="7680687483"/>
    <n v="-65"/>
    <n v="-3"/>
    <n v="-68"/>
    <n v="-119"/>
    <n v="-187"/>
    <n v="-187"/>
    <n v="-187"/>
    <n v="219"/>
    <n v="17"/>
    <n v="49"/>
    <n v="4573"/>
    <m/>
    <m/>
    <m/>
    <s v="Nord"/>
    <x v="14"/>
  </r>
  <r>
    <x v="102"/>
    <s v="ITA"/>
    <n v="16"/>
    <x v="14"/>
    <n v="4112559576"/>
    <n v="1686736689"/>
    <n v="-20"/>
    <n v="-4"/>
    <n v="-24"/>
    <n v="-97"/>
    <n v="-121"/>
    <n v="-121"/>
    <n v="-121"/>
    <n v="118"/>
    <n v="7"/>
    <n v="4"/>
    <n v="2471"/>
    <m/>
    <m/>
    <m/>
    <s v="Sud"/>
    <x v="14"/>
  </r>
  <r>
    <x v="102"/>
    <s v="ITA"/>
    <n v="20"/>
    <x v="15"/>
    <n v="3921531192"/>
    <n v="9110616306"/>
    <n v="-1"/>
    <n v="-1"/>
    <n v="-2"/>
    <n v="-39"/>
    <n v="-41"/>
    <n v="-41"/>
    <n v="-41"/>
    <n v="43"/>
    <n v="0"/>
    <n v="2"/>
    <n v="1238"/>
    <m/>
    <m/>
    <m/>
    <s v="Sud"/>
    <x v="14"/>
  </r>
  <r>
    <x v="102"/>
    <s v="ITA"/>
    <n v="19"/>
    <x v="16"/>
    <n v="3811569725"/>
    <n v="133623567"/>
    <n v="-3"/>
    <n v="0"/>
    <n v="-3"/>
    <n v="-4"/>
    <n v="-7"/>
    <n v="-7"/>
    <n v="-7"/>
    <n v="8"/>
    <n v="0"/>
    <n v="1"/>
    <n v="2771"/>
    <m/>
    <m/>
    <m/>
    <s v="Sud"/>
    <x v="14"/>
  </r>
  <r>
    <x v="102"/>
    <s v="ITA"/>
    <n v="9"/>
    <x v="17"/>
    <n v="4376923077"/>
    <n v="1125588885"/>
    <n v="-10"/>
    <n v="-1"/>
    <n v="-11"/>
    <n v="-15"/>
    <n v="-26"/>
    <n v="-26"/>
    <n v="-26"/>
    <n v="29"/>
    <n v="4"/>
    <n v="7"/>
    <n v="3746"/>
    <m/>
    <m/>
    <m/>
    <s v="Centro"/>
    <x v="14"/>
  </r>
  <r>
    <x v="102"/>
    <s v="ITA"/>
    <n v="10"/>
    <x v="18"/>
    <n v="4310675841"/>
    <n v="1238824698"/>
    <n v="-3"/>
    <n v="0"/>
    <n v="-3"/>
    <n v="1"/>
    <n v="-2"/>
    <n v="-2"/>
    <n v="-2"/>
    <n v="2"/>
    <n v="0"/>
    <n v="0"/>
    <n v="938"/>
    <m/>
    <m/>
    <m/>
    <s v="Centro"/>
    <x v="14"/>
  </r>
  <r>
    <x v="102"/>
    <s v="ITA"/>
    <n v="2"/>
    <x v="19"/>
    <n v="4573750286"/>
    <n v="7320149366"/>
    <n v="0"/>
    <n v="0"/>
    <n v="0"/>
    <n v="0"/>
    <n v="0"/>
    <n v="0"/>
    <n v="0"/>
    <n v="0"/>
    <n v="0"/>
    <n v="0"/>
    <n v="75"/>
    <m/>
    <m/>
    <m/>
    <s v="Nord"/>
    <x v="14"/>
  </r>
  <r>
    <x v="102"/>
    <s v="ITA"/>
    <n v="5"/>
    <x v="20"/>
    <n v="4543490485"/>
    <n v="1233845213"/>
    <n v="-1"/>
    <n v="0"/>
    <n v="-1"/>
    <n v="-89"/>
    <n v="-90"/>
    <n v="-90"/>
    <n v="-90"/>
    <n v="92"/>
    <n v="4"/>
    <n v="6"/>
    <n v="7025"/>
    <m/>
    <m/>
    <m/>
    <s v="Nord"/>
    <x v="14"/>
  </r>
  <r>
    <x v="103"/>
    <s v="ITA"/>
    <n v="13"/>
    <x v="0"/>
    <n v="4235122196"/>
    <n v="1339843823"/>
    <n v="-7"/>
    <n v="-1"/>
    <n v="-8"/>
    <n v="-9"/>
    <n v="-17"/>
    <n v="-17"/>
    <n v="-17"/>
    <n v="15"/>
    <n v="3"/>
    <n v="1"/>
    <n v="1360"/>
    <m/>
    <m/>
    <m/>
    <s v="Centro"/>
    <x v="14"/>
  </r>
  <r>
    <x v="103"/>
    <s v="ITA"/>
    <n v="17"/>
    <x v="1"/>
    <n v="4063947052"/>
    <n v="1580514834"/>
    <n v="0"/>
    <n v="0"/>
    <n v="0"/>
    <n v="-1"/>
    <n v="-1"/>
    <n v="-1"/>
    <n v="-1"/>
    <n v="1"/>
    <n v="0"/>
    <n v="0"/>
    <n v="397"/>
    <m/>
    <m/>
    <m/>
    <s v="Sud"/>
    <x v="14"/>
  </r>
  <r>
    <x v="103"/>
    <s v="ITA"/>
    <n v="18"/>
    <x v="2"/>
    <n v="3890597598"/>
    <n v="1659440194"/>
    <n v="0"/>
    <n v="0"/>
    <n v="0"/>
    <n v="-6"/>
    <n v="-6"/>
    <n v="-6"/>
    <n v="-6"/>
    <n v="6"/>
    <n v="0"/>
    <n v="0"/>
    <n v="1104"/>
    <m/>
    <m/>
    <m/>
    <s v="Sud"/>
    <x v="14"/>
  </r>
  <r>
    <x v="103"/>
    <s v="ITA"/>
    <n v="15"/>
    <x v="3"/>
    <n v="4083956555"/>
    <n v="1425084984"/>
    <n v="-36"/>
    <n v="0"/>
    <n v="-36"/>
    <n v="0"/>
    <n v="-36"/>
    <n v="-36"/>
    <n v="-36"/>
    <n v="35"/>
    <n v="1"/>
    <n v="0"/>
    <n v="2918"/>
    <m/>
    <m/>
    <m/>
    <s v="Sud"/>
    <x v="14"/>
  </r>
  <r>
    <x v="103"/>
    <s v="ITA"/>
    <n v="8"/>
    <x v="4"/>
    <n v="4449436681"/>
    <n v="113417208"/>
    <n v="-25"/>
    <n v="-3"/>
    <n v="-28"/>
    <n v="-68"/>
    <n v="-96"/>
    <n v="-96"/>
    <n v="-96"/>
    <n v="109"/>
    <n v="4"/>
    <n v="17"/>
    <n v="4000"/>
    <m/>
    <m/>
    <m/>
    <s v="Nord"/>
    <x v="14"/>
  </r>
  <r>
    <x v="103"/>
    <s v="ITA"/>
    <n v="6"/>
    <x v="5"/>
    <n v="456494354"/>
    <n v="1376813649"/>
    <n v="-1"/>
    <n v="0"/>
    <n v="-1"/>
    <n v="-18"/>
    <n v="-19"/>
    <n v="-19"/>
    <n v="-19"/>
    <n v="22"/>
    <n v="0"/>
    <n v="3"/>
    <n v="4092"/>
    <m/>
    <m/>
    <m/>
    <s v="Nord"/>
    <x v="14"/>
  </r>
  <r>
    <x v="103"/>
    <s v="ITA"/>
    <n v="12"/>
    <x v="6"/>
    <n v="4189277044"/>
    <n v="1248366722"/>
    <n v="-3"/>
    <n v="-2"/>
    <n v="-5"/>
    <n v="-8"/>
    <n v="-13"/>
    <n v="-13"/>
    <n v="-13"/>
    <n v="37"/>
    <n v="4"/>
    <n v="28"/>
    <n v="3101"/>
    <m/>
    <m/>
    <m/>
    <s v="Centro"/>
    <x v="14"/>
  </r>
  <r>
    <x v="103"/>
    <s v="ITA"/>
    <n v="7"/>
    <x v="7"/>
    <n v="4441149315"/>
    <n v="89326992"/>
    <n v="-6"/>
    <n v="-2"/>
    <n v="-8"/>
    <n v="9"/>
    <n v="1"/>
    <n v="1"/>
    <n v="1"/>
    <n v="6"/>
    <n v="6"/>
    <n v="13"/>
    <n v="1558"/>
    <m/>
    <m/>
    <m/>
    <s v="Nord"/>
    <x v="14"/>
  </r>
  <r>
    <x v="103"/>
    <s v="ITA"/>
    <n v="3"/>
    <x v="8"/>
    <n v="4546679409"/>
    <n v="9190347404"/>
    <n v="-120"/>
    <n v="-10"/>
    <n v="-130"/>
    <n v="-224"/>
    <n v="-354"/>
    <n v="-354"/>
    <n v="-354"/>
    <n v="469"/>
    <n v="27"/>
    <n v="142"/>
    <n v="13696"/>
    <m/>
    <m/>
    <m/>
    <s v="Nord"/>
    <x v="14"/>
  </r>
  <r>
    <x v="103"/>
    <s v="ITA"/>
    <n v="11"/>
    <x v="9"/>
    <n v="4361675973"/>
    <n v="135188753"/>
    <n v="-4"/>
    <n v="-2"/>
    <n v="-6"/>
    <n v="-92"/>
    <n v="-98"/>
    <n v="-98"/>
    <n v="-98"/>
    <n v="98"/>
    <n v="2"/>
    <n v="2"/>
    <n v="1309"/>
    <m/>
    <m/>
    <m/>
    <s v="Centro"/>
    <x v="14"/>
  </r>
  <r>
    <x v="103"/>
    <s v="ITA"/>
    <n v="14"/>
    <x v="10"/>
    <n v="4155774754"/>
    <n v="1465916051"/>
    <n v="0"/>
    <n v="0"/>
    <n v="0"/>
    <n v="-1"/>
    <n v="-1"/>
    <n v="-1"/>
    <n v="-1"/>
    <n v="1"/>
    <n v="0"/>
    <n v="0"/>
    <n v="954"/>
    <m/>
    <m/>
    <m/>
    <s v="Sud"/>
    <x v="14"/>
  </r>
  <r>
    <x v="103"/>
    <s v="ITA"/>
    <n v="21"/>
    <x v="11"/>
    <n v="4649933453"/>
    <n v="1135662422"/>
    <n v="-3"/>
    <n v="0"/>
    <n v="-3"/>
    <n v="2"/>
    <n v="-1"/>
    <n v="-1"/>
    <n v="-1"/>
    <n v="2"/>
    <n v="0"/>
    <n v="1"/>
    <n v="1112"/>
    <m/>
    <m/>
    <m/>
    <s v="Nord"/>
    <x v="14"/>
  </r>
  <r>
    <x v="103"/>
    <s v="ITA"/>
    <n v="22"/>
    <x v="12"/>
    <n v="4606893511"/>
    <n v="1112123097"/>
    <n v="-2"/>
    <n v="0"/>
    <n v="-2"/>
    <n v="-17"/>
    <n v="-19"/>
    <n v="-19"/>
    <n v="-19"/>
    <n v="20"/>
    <n v="0"/>
    <n v="1"/>
    <n v="1243"/>
    <m/>
    <m/>
    <m/>
    <s v="Nord"/>
    <x v="14"/>
  </r>
  <r>
    <x v="103"/>
    <s v="ITA"/>
    <n v="1"/>
    <x v="13"/>
    <n v="450732745"/>
    <n v="7680687483"/>
    <n v="-59"/>
    <n v="-3"/>
    <n v="-62"/>
    <n v="-140"/>
    <n v="-202"/>
    <n v="-202"/>
    <n v="-202"/>
    <n v="233"/>
    <n v="7"/>
    <n v="38"/>
    <n v="4362"/>
    <m/>
    <m/>
    <m/>
    <s v="Nord"/>
    <x v="14"/>
  </r>
  <r>
    <x v="103"/>
    <s v="ITA"/>
    <n v="16"/>
    <x v="14"/>
    <n v="4112559576"/>
    <n v="1686736689"/>
    <n v="-2"/>
    <n v="-1"/>
    <n v="-3"/>
    <n v="-85"/>
    <n v="-88"/>
    <n v="-88"/>
    <n v="-88"/>
    <n v="91"/>
    <n v="1"/>
    <n v="4"/>
    <n v="2378"/>
    <m/>
    <m/>
    <m/>
    <s v="Sud"/>
    <x v="14"/>
  </r>
  <r>
    <x v="103"/>
    <s v="ITA"/>
    <n v="20"/>
    <x v="15"/>
    <n v="3921531192"/>
    <n v="9110616306"/>
    <n v="-1"/>
    <n v="1"/>
    <n v="0"/>
    <n v="-7"/>
    <n v="-7"/>
    <n v="-7"/>
    <n v="-7"/>
    <n v="10"/>
    <n v="0"/>
    <n v="3"/>
    <n v="1351"/>
    <m/>
    <m/>
    <m/>
    <s v="Sud"/>
    <x v="14"/>
  </r>
  <r>
    <x v="103"/>
    <s v="ITA"/>
    <n v="19"/>
    <x v="16"/>
    <n v="3811569725"/>
    <n v="133623567"/>
    <n v="-7"/>
    <n v="1"/>
    <n v="-6"/>
    <n v="0"/>
    <n v="-6"/>
    <n v="-6"/>
    <n v="-6"/>
    <n v="8"/>
    <n v="0"/>
    <n v="2"/>
    <n v="2793"/>
    <m/>
    <m/>
    <m/>
    <s v="Sud"/>
    <x v="14"/>
  </r>
  <r>
    <x v="103"/>
    <s v="ITA"/>
    <n v="9"/>
    <x v="17"/>
    <n v="4376923077"/>
    <n v="1125588885"/>
    <n v="-6"/>
    <n v="-1"/>
    <n v="-7"/>
    <n v="-65"/>
    <n v="-72"/>
    <n v="-72"/>
    <n v="-72"/>
    <n v="72"/>
    <n v="5"/>
    <n v="5"/>
    <n v="2790"/>
    <m/>
    <m/>
    <m/>
    <s v="Centro"/>
    <x v="14"/>
  </r>
  <r>
    <x v="103"/>
    <s v="ITA"/>
    <n v="10"/>
    <x v="18"/>
    <n v="4310675841"/>
    <n v="1238824698"/>
    <n v="-1"/>
    <n v="0"/>
    <n v="-1"/>
    <n v="0"/>
    <n v="-1"/>
    <n v="-1"/>
    <n v="-1"/>
    <n v="1"/>
    <n v="0"/>
    <n v="0"/>
    <n v="1194"/>
    <m/>
    <m/>
    <m/>
    <s v="Centro"/>
    <x v="14"/>
  </r>
  <r>
    <x v="103"/>
    <s v="ITA"/>
    <n v="2"/>
    <x v="19"/>
    <n v="4573750286"/>
    <n v="7320149366"/>
    <n v="-2"/>
    <n v="0"/>
    <n v="-2"/>
    <n v="4"/>
    <n v="2"/>
    <n v="2"/>
    <n v="2"/>
    <n v="-1"/>
    <n v="1"/>
    <n v="2"/>
    <n v="143"/>
    <m/>
    <m/>
    <m/>
    <s v="Nord"/>
    <x v="14"/>
  </r>
  <r>
    <x v="103"/>
    <s v="ITA"/>
    <n v="5"/>
    <x v="20"/>
    <n v="4543490485"/>
    <n v="1233845213"/>
    <n v="-14"/>
    <n v="0"/>
    <n v="-14"/>
    <n v="-51"/>
    <n v="-65"/>
    <n v="-65"/>
    <n v="-65"/>
    <n v="62"/>
    <n v="11"/>
    <n v="8"/>
    <n v="20630"/>
    <m/>
    <m/>
    <m/>
    <s v="Nord"/>
    <x v="14"/>
  </r>
  <r>
    <x v="104"/>
    <s v="ITA"/>
    <n v="13"/>
    <x v="0"/>
    <n v="4235122196"/>
    <n v="1339843823"/>
    <n v="-8"/>
    <n v="1"/>
    <n v="-7"/>
    <n v="7"/>
    <n v="0"/>
    <n v="0"/>
    <n v="0"/>
    <n v="7"/>
    <n v="0"/>
    <n v="7"/>
    <n v="688"/>
    <m/>
    <m/>
    <m/>
    <s v="Centro"/>
    <x v="15"/>
  </r>
  <r>
    <x v="104"/>
    <s v="ITA"/>
    <n v="17"/>
    <x v="1"/>
    <n v="4063947052"/>
    <n v="1580514834"/>
    <n v="0"/>
    <n v="0"/>
    <n v="0"/>
    <n v="-3"/>
    <n v="-3"/>
    <n v="-3"/>
    <n v="-3"/>
    <n v="3"/>
    <n v="0"/>
    <n v="0"/>
    <n v="265"/>
    <m/>
    <m/>
    <m/>
    <s v="Sud"/>
    <x v="15"/>
  </r>
  <r>
    <x v="104"/>
    <s v="ITA"/>
    <n v="18"/>
    <x v="2"/>
    <n v="3890597598"/>
    <n v="1659440194"/>
    <n v="0"/>
    <n v="0"/>
    <n v="0"/>
    <n v="0"/>
    <n v="0"/>
    <n v="0"/>
    <n v="0"/>
    <n v="0"/>
    <n v="0"/>
    <n v="0"/>
    <n v="852"/>
    <m/>
    <m/>
    <m/>
    <s v="Sud"/>
    <x v="15"/>
  </r>
  <r>
    <x v="104"/>
    <s v="ITA"/>
    <n v="15"/>
    <x v="3"/>
    <n v="4083956555"/>
    <n v="1425084984"/>
    <n v="-11"/>
    <n v="-1"/>
    <n v="-12"/>
    <n v="-1"/>
    <n v="-13"/>
    <n v="-13"/>
    <n v="-13"/>
    <n v="17"/>
    <n v="0"/>
    <n v="4"/>
    <n v="2494"/>
    <m/>
    <m/>
    <m/>
    <s v="Sud"/>
    <x v="15"/>
  </r>
  <r>
    <x v="104"/>
    <s v="ITA"/>
    <n v="8"/>
    <x v="4"/>
    <n v="4449436681"/>
    <n v="113417208"/>
    <n v="-11"/>
    <n v="-3"/>
    <n v="-14"/>
    <n v="-74"/>
    <n v="-88"/>
    <n v="-88"/>
    <n v="-88"/>
    <n v="98"/>
    <n v="4"/>
    <n v="14"/>
    <n v="4806"/>
    <m/>
    <m/>
    <m/>
    <s v="Nord"/>
    <x v="15"/>
  </r>
  <r>
    <x v="104"/>
    <s v="ITA"/>
    <n v="6"/>
    <x v="5"/>
    <n v="456494354"/>
    <n v="1376813649"/>
    <n v="-2"/>
    <n v="2"/>
    <n v="0"/>
    <n v="-10"/>
    <n v="-10"/>
    <n v="-10"/>
    <n v="-10"/>
    <n v="9"/>
    <n v="1"/>
    <n v="0"/>
    <n v="1335"/>
    <m/>
    <m/>
    <m/>
    <s v="Nord"/>
    <x v="15"/>
  </r>
  <r>
    <x v="104"/>
    <s v="ITA"/>
    <n v="12"/>
    <x v="6"/>
    <n v="4189277044"/>
    <n v="1248366722"/>
    <n v="-10"/>
    <n v="0"/>
    <n v="-10"/>
    <n v="3"/>
    <n v="-7"/>
    <n v="-7"/>
    <n v="-7"/>
    <n v="16"/>
    <n v="2"/>
    <n v="11"/>
    <n v="2467"/>
    <m/>
    <m/>
    <m/>
    <s v="Centro"/>
    <x v="15"/>
  </r>
  <r>
    <x v="104"/>
    <s v="ITA"/>
    <n v="7"/>
    <x v="7"/>
    <n v="4441149315"/>
    <n v="89326992"/>
    <n v="-9"/>
    <n v="1"/>
    <n v="-8"/>
    <n v="6"/>
    <n v="-2"/>
    <n v="-2"/>
    <n v="-2"/>
    <n v="8"/>
    <n v="7"/>
    <n v="13"/>
    <n v="1360"/>
    <m/>
    <m/>
    <m/>
    <s v="Nord"/>
    <x v="15"/>
  </r>
  <r>
    <x v="104"/>
    <s v="ITA"/>
    <n v="3"/>
    <x v="8"/>
    <n v="4546679409"/>
    <n v="9190347404"/>
    <n v="-39"/>
    <n v="-3"/>
    <n v="-42"/>
    <n v="-37"/>
    <n v="-79"/>
    <n v="-79"/>
    <n v="-79"/>
    <n v="183"/>
    <n v="21"/>
    <n v="125"/>
    <n v="8005"/>
    <m/>
    <m/>
    <m/>
    <s v="Nord"/>
    <x v="15"/>
  </r>
  <r>
    <x v="104"/>
    <s v="ITA"/>
    <n v="11"/>
    <x v="9"/>
    <n v="4361675973"/>
    <n v="135188753"/>
    <n v="-5"/>
    <n v="-1"/>
    <n v="-6"/>
    <n v="-30"/>
    <n v="-36"/>
    <n v="-36"/>
    <n v="-36"/>
    <n v="39"/>
    <n v="0"/>
    <n v="3"/>
    <n v="989"/>
    <m/>
    <m/>
    <m/>
    <s v="Centro"/>
    <x v="15"/>
  </r>
  <r>
    <x v="104"/>
    <s v="ITA"/>
    <n v="14"/>
    <x v="10"/>
    <n v="4155774754"/>
    <n v="1465916051"/>
    <n v="0"/>
    <n v="0"/>
    <n v="0"/>
    <n v="-1"/>
    <n v="-1"/>
    <n v="-1"/>
    <n v="-1"/>
    <n v="1"/>
    <n v="0"/>
    <n v="0"/>
    <n v="269"/>
    <m/>
    <m/>
    <m/>
    <s v="Sud"/>
    <x v="15"/>
  </r>
  <r>
    <x v="104"/>
    <s v="ITA"/>
    <n v="21"/>
    <x v="11"/>
    <n v="4649933453"/>
    <n v="1135662422"/>
    <n v="0"/>
    <n v="0"/>
    <n v="0"/>
    <n v="-3"/>
    <n v="-3"/>
    <n v="-3"/>
    <n v="-3"/>
    <n v="6"/>
    <n v="0"/>
    <n v="3"/>
    <n v="1177"/>
    <m/>
    <m/>
    <m/>
    <s v="Nord"/>
    <x v="15"/>
  </r>
  <r>
    <x v="104"/>
    <s v="ITA"/>
    <n v="22"/>
    <x v="12"/>
    <n v="4606893511"/>
    <n v="1112123097"/>
    <n v="0"/>
    <n v="0"/>
    <n v="0"/>
    <n v="-22"/>
    <n v="-22"/>
    <n v="-22"/>
    <n v="-22"/>
    <n v="23"/>
    <n v="0"/>
    <n v="1"/>
    <n v="1479"/>
    <m/>
    <m/>
    <m/>
    <s v="Nord"/>
    <x v="15"/>
  </r>
  <r>
    <x v="104"/>
    <s v="ITA"/>
    <n v="1"/>
    <x v="13"/>
    <n v="450732745"/>
    <n v="7680687483"/>
    <n v="-25"/>
    <n v="1"/>
    <n v="-24"/>
    <n v="-181"/>
    <n v="-205"/>
    <n v="-205"/>
    <n v="-205"/>
    <n v="208"/>
    <n v="7"/>
    <n v="10"/>
    <n v="3178"/>
    <m/>
    <m/>
    <m/>
    <s v="Nord"/>
    <x v="15"/>
  </r>
  <r>
    <x v="104"/>
    <s v="ITA"/>
    <n v="16"/>
    <x v="14"/>
    <n v="4112559576"/>
    <n v="1686736689"/>
    <n v="-13"/>
    <n v="0"/>
    <n v="-13"/>
    <n v="-12"/>
    <n v="-25"/>
    <n v="-25"/>
    <n v="-25"/>
    <n v="22"/>
    <n v="3"/>
    <n v="0"/>
    <n v="2033"/>
    <m/>
    <m/>
    <m/>
    <s v="Sud"/>
    <x v="15"/>
  </r>
  <r>
    <x v="104"/>
    <s v="ITA"/>
    <n v="20"/>
    <x v="15"/>
    <n v="3921531192"/>
    <n v="9110616306"/>
    <n v="0"/>
    <n v="0"/>
    <n v="0"/>
    <n v="-1"/>
    <n v="-1"/>
    <n v="-1"/>
    <n v="-1"/>
    <n v="1"/>
    <n v="0"/>
    <n v="0"/>
    <n v="1027"/>
    <m/>
    <m/>
    <m/>
    <s v="Sud"/>
    <x v="15"/>
  </r>
  <r>
    <x v="104"/>
    <s v="ITA"/>
    <n v="19"/>
    <x v="16"/>
    <n v="3811569725"/>
    <n v="133623567"/>
    <n v="-5"/>
    <n v="0"/>
    <n v="-5"/>
    <n v="1"/>
    <n v="-4"/>
    <n v="-4"/>
    <n v="-4"/>
    <n v="4"/>
    <n v="1"/>
    <n v="1"/>
    <n v="1553"/>
    <m/>
    <m/>
    <m/>
    <s v="Sud"/>
    <x v="15"/>
  </r>
  <r>
    <x v="104"/>
    <s v="ITA"/>
    <n v="9"/>
    <x v="17"/>
    <n v="4376923077"/>
    <n v="1125588885"/>
    <n v="3"/>
    <n v="-2"/>
    <n v="1"/>
    <n v="-36"/>
    <n v="-35"/>
    <n v="-35"/>
    <n v="-35"/>
    <n v="34"/>
    <n v="2"/>
    <n v="1"/>
    <n v="2808"/>
    <m/>
    <m/>
    <m/>
    <s v="Centro"/>
    <x v="15"/>
  </r>
  <r>
    <x v="104"/>
    <s v="ITA"/>
    <n v="10"/>
    <x v="18"/>
    <n v="4310675841"/>
    <n v="1238824698"/>
    <n v="-1"/>
    <n v="0"/>
    <n v="-1"/>
    <n v="2"/>
    <n v="1"/>
    <n v="1"/>
    <n v="1"/>
    <n v="0"/>
    <n v="0"/>
    <n v="1"/>
    <n v="843"/>
    <m/>
    <m/>
    <m/>
    <s v="Centro"/>
    <x v="15"/>
  </r>
  <r>
    <x v="104"/>
    <s v="ITA"/>
    <n v="2"/>
    <x v="19"/>
    <n v="4573750286"/>
    <n v="7320149366"/>
    <n v="-1"/>
    <n v="0"/>
    <n v="-1"/>
    <n v="-2"/>
    <n v="-3"/>
    <n v="-3"/>
    <n v="-3"/>
    <n v="5"/>
    <n v="0"/>
    <n v="2"/>
    <n v="175"/>
    <m/>
    <m/>
    <m/>
    <s v="Nord"/>
    <x v="15"/>
  </r>
  <r>
    <x v="104"/>
    <s v="ITA"/>
    <n v="5"/>
    <x v="20"/>
    <n v="4543490485"/>
    <n v="1233845213"/>
    <n v="-1"/>
    <n v="-1"/>
    <n v="-2"/>
    <n v="-77"/>
    <n v="-79"/>
    <n v="-79"/>
    <n v="-79"/>
    <n v="75"/>
    <n v="5"/>
    <n v="1"/>
    <n v="11675"/>
    <m/>
    <m/>
    <m/>
    <s v="Nord"/>
    <x v="15"/>
  </r>
  <r>
    <x v="105"/>
    <m/>
    <m/>
    <x v="21"/>
    <m/>
    <m/>
    <m/>
    <m/>
    <m/>
    <m/>
    <m/>
    <m/>
    <m/>
    <m/>
    <m/>
    <m/>
    <m/>
    <m/>
    <m/>
    <m/>
    <m/>
    <x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4">
      <pivotArea outline="0" collapsedLevelsAreSubtotals="1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Row="1" outline="0" fieldPosition="0"/>
    </format>
    <format dxfId="11">
      <pivotArea dataOnly="0" labelOnly="1" fieldPosition="0">
        <references count="1">
          <reference field="3" count="0"/>
        </references>
      </pivotArea>
    </format>
    <format dxfId="1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109" firstHeaderRow="0" firstDataRow="1" firstDataCol="1"/>
  <pivotFields count="20">
    <pivotField axis="axisRow" showAll="0">
      <items count="107">
        <item h="1" x="10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06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109" firstHeaderRow="1" firstDataRow="1" firstDataCol="1"/>
  <pivotFields count="20">
    <pivotField axis="axisRow" showAll="0">
      <items count="10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105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10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112" firstHeaderRow="1" firstDataRow="1" firstDataCol="1" rowPageCount="1" colPageCount="1"/>
  <pivotFields count="16">
    <pivotField axis="axisRow" numFmtId="22" showAll="0" sortType="ascending">
      <items count="137">
        <item x="0"/>
        <item m="1" x="125"/>
        <item x="1"/>
        <item m="1" x="108"/>
        <item x="2"/>
        <item m="1" x="120"/>
        <item x="3"/>
        <item m="1" x="134"/>
        <item x="4"/>
        <item m="1" x="116"/>
        <item x="5"/>
        <item m="1" x="129"/>
        <item x="6"/>
        <item m="1" x="131"/>
        <item x="7"/>
        <item m="1" x="113"/>
        <item x="8"/>
        <item m="1" x="126"/>
        <item x="9"/>
        <item m="1" x="109"/>
        <item x="10"/>
        <item m="1" x="121"/>
        <item x="11"/>
        <item m="1" x="135"/>
        <item x="12"/>
        <item m="1" x="117"/>
        <item x="13"/>
        <item m="1" x="130"/>
        <item x="14"/>
        <item m="1" x="112"/>
        <item x="15"/>
        <item m="1" x="124"/>
        <item x="16"/>
        <item m="1" x="107"/>
        <item x="17"/>
        <item m="1" x="119"/>
        <item x="18"/>
        <item m="1" x="133"/>
        <item x="19"/>
        <item m="1" x="115"/>
        <item x="20"/>
        <item m="1" x="128"/>
        <item x="21"/>
        <item m="1" x="111"/>
        <item x="22"/>
        <item m="1" x="123"/>
        <item x="23"/>
        <item m="1" x="106"/>
        <item x="24"/>
        <item m="1" x="118"/>
        <item x="25"/>
        <item m="1" x="132"/>
        <item x="26"/>
        <item m="1" x="114"/>
        <item x="27"/>
        <item m="1" x="127"/>
        <item x="28"/>
        <item m="1" x="110"/>
        <item x="29"/>
        <item m="1" x="12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h="1" x="10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109" firstHeaderRow="1" firstDataRow="1" firstDataCol="1" rowPageCount="1" colPageCount="1"/>
  <pivotFields count="16">
    <pivotField axis="axisRow" numFmtId="22" showAll="0" sortType="ascending">
      <items count="137">
        <item x="0"/>
        <item m="1" x="125"/>
        <item x="1"/>
        <item m="1" x="108"/>
        <item x="2"/>
        <item m="1" x="120"/>
        <item x="3"/>
        <item m="1" x="134"/>
        <item x="4"/>
        <item m="1" x="116"/>
        <item x="5"/>
        <item m="1" x="129"/>
        <item x="6"/>
        <item m="1" x="131"/>
        <item x="7"/>
        <item m="1" x="113"/>
        <item x="8"/>
        <item m="1" x="126"/>
        <item x="9"/>
        <item m="1" x="109"/>
        <item x="10"/>
        <item m="1" x="121"/>
        <item x="11"/>
        <item m="1" x="135"/>
        <item x="12"/>
        <item m="1" x="117"/>
        <item x="13"/>
        <item m="1" x="130"/>
        <item x="14"/>
        <item m="1" x="112"/>
        <item x="15"/>
        <item m="1" x="124"/>
        <item x="16"/>
        <item m="1" x="107"/>
        <item x="17"/>
        <item m="1" x="119"/>
        <item x="18"/>
        <item m="1" x="133"/>
        <item x="19"/>
        <item m="1" x="115"/>
        <item x="20"/>
        <item m="1" x="128"/>
        <item x="21"/>
        <item m="1" x="111"/>
        <item x="22"/>
        <item m="1" x="123"/>
        <item x="23"/>
        <item m="1" x="106"/>
        <item x="24"/>
        <item m="1" x="118"/>
        <item x="25"/>
        <item m="1" x="132"/>
        <item x="26"/>
        <item m="1" x="114"/>
        <item x="27"/>
        <item m="1" x="127"/>
        <item x="28"/>
        <item m="1" x="110"/>
        <item x="29"/>
        <item m="1" x="122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h="1" x="105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106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7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20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h="1" x="16"/>
        <item x="12"/>
        <item x="13"/>
        <item x="14"/>
        <item x="15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06"/>
  <sheetViews>
    <sheetView topLeftCell="E2147" workbookViewId="0">
      <selection activeCell="U2185" sqref="U2185:V2206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 t="shared" ref="V2:V65" si="1">WEEKNUM(A2)</f>
        <v>9</v>
      </c>
    </row>
    <row r="3" spans="1:22" x14ac:dyDescent="0.2">
      <c r="A3" s="6">
        <v>43885</v>
      </c>
      <c r="B3" t="s">
        <v>14</v>
      </c>
      <c r="C3">
        <v>17</v>
      </c>
      <c r="D3" t="s">
        <v>16</v>
      </c>
      <c r="E3" s="1">
        <v>4063947052</v>
      </c>
      <c r="F3" s="1">
        <v>1580514834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Sud</v>
      </c>
      <c r="V3">
        <f t="shared" si="1"/>
        <v>9</v>
      </c>
    </row>
    <row r="4" spans="1:22" x14ac:dyDescent="0.2">
      <c r="A4" s="6">
        <v>43885</v>
      </c>
      <c r="B4" t="s">
        <v>14</v>
      </c>
      <c r="C4">
        <v>18</v>
      </c>
      <c r="D4" t="s">
        <v>17</v>
      </c>
      <c r="E4" s="1">
        <v>3890597598</v>
      </c>
      <c r="F4" s="1">
        <v>1659440194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U4" t="str">
        <f t="shared" si="0"/>
        <v>Sud</v>
      </c>
      <c r="V4">
        <f t="shared" si="1"/>
        <v>9</v>
      </c>
    </row>
    <row r="5" spans="1:22" x14ac:dyDescent="0.2">
      <c r="A5" s="6">
        <v>43885</v>
      </c>
      <c r="B5" t="s">
        <v>14</v>
      </c>
      <c r="C5">
        <v>15</v>
      </c>
      <c r="D5" t="s">
        <v>18</v>
      </c>
      <c r="E5" s="1">
        <v>4083956555</v>
      </c>
      <c r="F5" s="1">
        <v>1425084984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U5" t="str">
        <f t="shared" si="0"/>
        <v>Sud</v>
      </c>
      <c r="V5">
        <f t="shared" si="1"/>
        <v>9</v>
      </c>
    </row>
    <row r="6" spans="1:22" x14ac:dyDescent="0.2">
      <c r="A6" s="6">
        <v>43885</v>
      </c>
      <c r="B6" t="s">
        <v>14</v>
      </c>
      <c r="C6">
        <v>8</v>
      </c>
      <c r="D6" t="s">
        <v>46</v>
      </c>
      <c r="E6" s="1">
        <v>4449436681</v>
      </c>
      <c r="F6" s="1">
        <v>113417208</v>
      </c>
      <c r="G6">
        <v>10</v>
      </c>
      <c r="H6">
        <v>2</v>
      </c>
      <c r="I6">
        <v>12</v>
      </c>
      <c r="J6">
        <v>6</v>
      </c>
      <c r="K6">
        <v>18</v>
      </c>
      <c r="L6">
        <v>0</v>
      </c>
      <c r="M6">
        <v>18</v>
      </c>
      <c r="N6">
        <v>0</v>
      </c>
      <c r="O6">
        <v>0</v>
      </c>
      <c r="P6">
        <v>18</v>
      </c>
      <c r="Q6">
        <v>148</v>
      </c>
      <c r="U6" t="str">
        <f t="shared" si="0"/>
        <v>Nord</v>
      </c>
      <c r="V6">
        <f t="shared" si="1"/>
        <v>9</v>
      </c>
    </row>
    <row r="7" spans="1:22" x14ac:dyDescent="0.2">
      <c r="A7" s="6">
        <v>43885</v>
      </c>
      <c r="B7" t="s">
        <v>14</v>
      </c>
      <c r="C7">
        <v>6</v>
      </c>
      <c r="D7" t="s">
        <v>19</v>
      </c>
      <c r="E7" s="1">
        <v>456494354</v>
      </c>
      <c r="F7" s="1">
        <v>1376813649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58</v>
      </c>
      <c r="U7" t="str">
        <f t="shared" si="0"/>
        <v>Nord</v>
      </c>
      <c r="V7">
        <f t="shared" si="1"/>
        <v>9</v>
      </c>
    </row>
    <row r="8" spans="1:22" x14ac:dyDescent="0.2">
      <c r="A8" s="6">
        <v>43885</v>
      </c>
      <c r="B8" t="s">
        <v>14</v>
      </c>
      <c r="C8">
        <v>12</v>
      </c>
      <c r="D8" t="s">
        <v>20</v>
      </c>
      <c r="E8" s="1">
        <v>4189277044</v>
      </c>
      <c r="F8" s="1">
        <v>1248366722</v>
      </c>
      <c r="G8">
        <v>1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1</v>
      </c>
      <c r="O8">
        <v>0</v>
      </c>
      <c r="P8">
        <v>3</v>
      </c>
      <c r="Q8">
        <v>124</v>
      </c>
      <c r="U8" t="str">
        <f t="shared" si="0"/>
        <v>Centro</v>
      </c>
      <c r="V8">
        <f t="shared" si="1"/>
        <v>9</v>
      </c>
    </row>
    <row r="9" spans="1:22" x14ac:dyDescent="0.2">
      <c r="A9" s="6">
        <v>43885</v>
      </c>
      <c r="B9" t="s">
        <v>14</v>
      </c>
      <c r="C9">
        <v>7</v>
      </c>
      <c r="D9" t="s">
        <v>21</v>
      </c>
      <c r="E9" s="1">
        <v>4441149315</v>
      </c>
      <c r="F9" s="1">
        <v>89326992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U9" t="str">
        <f t="shared" si="0"/>
        <v>Nord</v>
      </c>
      <c r="V9">
        <f t="shared" si="1"/>
        <v>9</v>
      </c>
    </row>
    <row r="10" spans="1:22" x14ac:dyDescent="0.2">
      <c r="A10" s="6">
        <v>43885</v>
      </c>
      <c r="B10" t="s">
        <v>14</v>
      </c>
      <c r="C10">
        <v>3</v>
      </c>
      <c r="D10" t="s">
        <v>22</v>
      </c>
      <c r="E10" s="1">
        <v>4546679409</v>
      </c>
      <c r="F10" s="1">
        <v>9190347404</v>
      </c>
      <c r="G10">
        <v>76</v>
      </c>
      <c r="H10">
        <v>19</v>
      </c>
      <c r="I10">
        <v>95</v>
      </c>
      <c r="J10">
        <v>71</v>
      </c>
      <c r="K10">
        <v>166</v>
      </c>
      <c r="L10">
        <v>0</v>
      </c>
      <c r="M10">
        <v>166</v>
      </c>
      <c r="N10">
        <v>0</v>
      </c>
      <c r="O10">
        <v>6</v>
      </c>
      <c r="P10">
        <v>172</v>
      </c>
      <c r="Q10">
        <v>1463</v>
      </c>
      <c r="U10" t="str">
        <f t="shared" si="0"/>
        <v>Nord</v>
      </c>
      <c r="V10">
        <f t="shared" si="1"/>
        <v>9</v>
      </c>
    </row>
    <row r="11" spans="1:22" x14ac:dyDescent="0.2">
      <c r="A11" s="6">
        <v>43885</v>
      </c>
      <c r="B11" t="s">
        <v>14</v>
      </c>
      <c r="C11">
        <v>11</v>
      </c>
      <c r="D11" t="s">
        <v>23</v>
      </c>
      <c r="E11" s="1">
        <v>4361675973</v>
      </c>
      <c r="F11" s="1">
        <v>135188753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</v>
      </c>
      <c r="U11" t="str">
        <f t="shared" si="0"/>
        <v>Centro</v>
      </c>
      <c r="V11">
        <f t="shared" si="1"/>
        <v>9</v>
      </c>
    </row>
    <row r="12" spans="1:22" x14ac:dyDescent="0.2">
      <c r="A12" s="6">
        <v>43885</v>
      </c>
      <c r="B12" t="s">
        <v>14</v>
      </c>
      <c r="C12">
        <v>14</v>
      </c>
      <c r="D12" t="s">
        <v>24</v>
      </c>
      <c r="E12" s="1">
        <v>4155774754</v>
      </c>
      <c r="F12" s="1">
        <v>1465916051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U12" t="str">
        <f t="shared" si="0"/>
        <v>Sud</v>
      </c>
      <c r="V12">
        <f t="shared" si="1"/>
        <v>9</v>
      </c>
    </row>
    <row r="13" spans="1:22" x14ac:dyDescent="0.2">
      <c r="A13" s="6">
        <v>43885</v>
      </c>
      <c r="B13" t="s">
        <v>14</v>
      </c>
      <c r="C13">
        <v>4</v>
      </c>
      <c r="D13" t="s">
        <v>25</v>
      </c>
      <c r="E13" s="1">
        <v>4649933453</v>
      </c>
      <c r="F13" s="1">
        <v>1135662422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U13" t="str">
        <f t="shared" si="0"/>
        <v>Nord</v>
      </c>
      <c r="V13">
        <f t="shared" si="1"/>
        <v>9</v>
      </c>
    </row>
    <row r="14" spans="1:22" x14ac:dyDescent="0.2">
      <c r="A14" s="6">
        <v>43885</v>
      </c>
      <c r="B14" t="s">
        <v>14</v>
      </c>
      <c r="C14">
        <v>4</v>
      </c>
      <c r="D14" t="s">
        <v>26</v>
      </c>
      <c r="E14" s="1">
        <v>4606893511</v>
      </c>
      <c r="F14" s="1">
        <v>1112123097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</v>
      </c>
      <c r="U14" t="str">
        <f t="shared" si="0"/>
        <v>Nord</v>
      </c>
      <c r="V14">
        <f t="shared" si="1"/>
        <v>9</v>
      </c>
    </row>
    <row r="15" spans="1:22" x14ac:dyDescent="0.2">
      <c r="A15" s="6">
        <v>43885</v>
      </c>
      <c r="B15" t="s">
        <v>14</v>
      </c>
      <c r="C15">
        <v>1</v>
      </c>
      <c r="D15" t="s">
        <v>27</v>
      </c>
      <c r="E15" s="1">
        <v>450732745</v>
      </c>
      <c r="F15" s="1">
        <v>7680687483</v>
      </c>
      <c r="G15">
        <v>2</v>
      </c>
      <c r="H15">
        <v>0</v>
      </c>
      <c r="I15">
        <v>2</v>
      </c>
      <c r="J15">
        <v>1</v>
      </c>
      <c r="K15">
        <v>3</v>
      </c>
      <c r="L15">
        <v>0</v>
      </c>
      <c r="M15">
        <v>3</v>
      </c>
      <c r="N15">
        <v>0</v>
      </c>
      <c r="O15">
        <v>0</v>
      </c>
      <c r="P15">
        <v>3</v>
      </c>
      <c r="Q15">
        <v>141</v>
      </c>
      <c r="U15" t="str">
        <f t="shared" si="0"/>
        <v>Nord</v>
      </c>
      <c r="V15">
        <f t="shared" si="1"/>
        <v>9</v>
      </c>
    </row>
    <row r="16" spans="1:22" x14ac:dyDescent="0.2">
      <c r="A16" s="6">
        <v>43885</v>
      </c>
      <c r="B16" t="s">
        <v>14</v>
      </c>
      <c r="C16">
        <v>16</v>
      </c>
      <c r="D16" t="s">
        <v>28</v>
      </c>
      <c r="E16" s="1">
        <v>4112559576</v>
      </c>
      <c r="F16" s="1">
        <v>1686736689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U16" t="str">
        <f t="shared" si="0"/>
        <v>Sud</v>
      </c>
      <c r="V16">
        <f t="shared" si="1"/>
        <v>9</v>
      </c>
    </row>
    <row r="17" spans="1:22" x14ac:dyDescent="0.2">
      <c r="A17" s="6">
        <v>43885</v>
      </c>
      <c r="B17" t="s">
        <v>14</v>
      </c>
      <c r="C17">
        <v>20</v>
      </c>
      <c r="D17" t="s">
        <v>29</v>
      </c>
      <c r="E17" s="1">
        <v>3921531192</v>
      </c>
      <c r="F17" s="1">
        <v>9110616306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U17" t="str">
        <f t="shared" si="0"/>
        <v>Sud</v>
      </c>
      <c r="V17">
        <f t="shared" si="1"/>
        <v>9</v>
      </c>
    </row>
    <row r="18" spans="1:22" x14ac:dyDescent="0.2">
      <c r="A18" s="6">
        <v>43885</v>
      </c>
      <c r="B18" t="s">
        <v>14</v>
      </c>
      <c r="C18">
        <v>19</v>
      </c>
      <c r="D18" t="s">
        <v>30</v>
      </c>
      <c r="E18" s="1">
        <v>3811569725</v>
      </c>
      <c r="F18" s="1">
        <v>133623567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</v>
      </c>
      <c r="U18" t="str">
        <f t="shared" si="0"/>
        <v>Sud</v>
      </c>
      <c r="V18">
        <f t="shared" si="1"/>
        <v>9</v>
      </c>
    </row>
    <row r="19" spans="1:22" x14ac:dyDescent="0.2">
      <c r="A19" s="6">
        <v>43885</v>
      </c>
      <c r="B19" t="s">
        <v>14</v>
      </c>
      <c r="C19">
        <v>9</v>
      </c>
      <c r="D19" t="s">
        <v>31</v>
      </c>
      <c r="E19" s="1">
        <v>4376923077</v>
      </c>
      <c r="F19" s="1">
        <v>1125588885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140</v>
      </c>
      <c r="U19" t="str">
        <f t="shared" si="0"/>
        <v>Centro</v>
      </c>
      <c r="V19">
        <f t="shared" si="1"/>
        <v>9</v>
      </c>
    </row>
    <row r="20" spans="1:22" x14ac:dyDescent="0.2">
      <c r="A20" s="6">
        <v>43885</v>
      </c>
      <c r="B20" t="s">
        <v>14</v>
      </c>
      <c r="C20">
        <v>10</v>
      </c>
      <c r="D20" t="s">
        <v>32</v>
      </c>
      <c r="E20" s="1">
        <v>4310675841</v>
      </c>
      <c r="F20" s="1">
        <v>1238824698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U20" t="str">
        <f t="shared" si="0"/>
        <v>Centro</v>
      </c>
      <c r="V20">
        <f t="shared" si="1"/>
        <v>9</v>
      </c>
    </row>
    <row r="21" spans="1:22" x14ac:dyDescent="0.2">
      <c r="A21" s="6">
        <v>43885</v>
      </c>
      <c r="B21" t="s">
        <v>14</v>
      </c>
      <c r="C21">
        <v>2</v>
      </c>
      <c r="D21" t="s">
        <v>33</v>
      </c>
      <c r="E21" s="1">
        <v>4573750286</v>
      </c>
      <c r="F21" s="1">
        <v>7320149366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U21" t="str">
        <f t="shared" si="0"/>
        <v>Nord</v>
      </c>
      <c r="V21">
        <f t="shared" si="1"/>
        <v>9</v>
      </c>
    </row>
    <row r="22" spans="1:22" x14ac:dyDescent="0.2">
      <c r="A22" s="6">
        <v>43885</v>
      </c>
      <c r="B22" t="s">
        <v>14</v>
      </c>
      <c r="C22">
        <v>5</v>
      </c>
      <c r="D22" t="s">
        <v>34</v>
      </c>
      <c r="E22" s="1">
        <v>4543490485</v>
      </c>
      <c r="F22" s="1">
        <v>1233845213</v>
      </c>
      <c r="G22">
        <v>12</v>
      </c>
      <c r="H22">
        <v>4</v>
      </c>
      <c r="I22">
        <v>16</v>
      </c>
      <c r="J22">
        <v>16</v>
      </c>
      <c r="K22">
        <v>32</v>
      </c>
      <c r="L22">
        <v>0</v>
      </c>
      <c r="M22">
        <v>32</v>
      </c>
      <c r="N22">
        <v>0</v>
      </c>
      <c r="O22">
        <v>1</v>
      </c>
      <c r="P22">
        <v>33</v>
      </c>
      <c r="Q22">
        <v>2200</v>
      </c>
      <c r="U22" t="str">
        <f t="shared" si="0"/>
        <v>Nord</v>
      </c>
      <c r="V22">
        <f t="shared" si="1"/>
        <v>9</v>
      </c>
    </row>
    <row r="23" spans="1:22" x14ac:dyDescent="0.2">
      <c r="A23" s="6">
        <v>43886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U23" t="str">
        <f t="shared" si="0"/>
        <v>Centro</v>
      </c>
      <c r="V23">
        <f t="shared" si="1"/>
        <v>9</v>
      </c>
    </row>
    <row r="24" spans="1:22" x14ac:dyDescent="0.2">
      <c r="A24" s="6">
        <v>43886</v>
      </c>
      <c r="B24" t="s">
        <v>14</v>
      </c>
      <c r="C24">
        <v>17</v>
      </c>
      <c r="D24" t="s">
        <v>16</v>
      </c>
      <c r="E24" s="1">
        <v>4063947052</v>
      </c>
      <c r="F24" s="1">
        <v>1580514834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U24" t="str">
        <f t="shared" si="0"/>
        <v>Sud</v>
      </c>
      <c r="V24">
        <f t="shared" si="1"/>
        <v>9</v>
      </c>
    </row>
    <row r="25" spans="1:22" x14ac:dyDescent="0.2">
      <c r="A25" s="6">
        <v>43886</v>
      </c>
      <c r="B25" t="s">
        <v>14</v>
      </c>
      <c r="C25">
        <v>18</v>
      </c>
      <c r="D25" t="s">
        <v>17</v>
      </c>
      <c r="E25" s="1">
        <v>3890597598</v>
      </c>
      <c r="F25" s="1">
        <v>1659440194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U25" t="str">
        <f t="shared" si="0"/>
        <v>Sud</v>
      </c>
      <c r="V25">
        <f t="shared" si="1"/>
        <v>9</v>
      </c>
    </row>
    <row r="26" spans="1:22" x14ac:dyDescent="0.2">
      <c r="A26" s="6">
        <v>43886</v>
      </c>
      <c r="B26" t="s">
        <v>14</v>
      </c>
      <c r="C26">
        <v>15</v>
      </c>
      <c r="D26" t="s">
        <v>18</v>
      </c>
      <c r="E26" s="1">
        <v>4083956555</v>
      </c>
      <c r="F26" s="1">
        <v>1425084984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U26" t="str">
        <f t="shared" si="0"/>
        <v>Sud</v>
      </c>
      <c r="V26">
        <f t="shared" si="1"/>
        <v>9</v>
      </c>
    </row>
    <row r="27" spans="1:22" x14ac:dyDescent="0.2">
      <c r="A27" s="6">
        <v>43886</v>
      </c>
      <c r="B27" t="s">
        <v>14</v>
      </c>
      <c r="C27">
        <v>8</v>
      </c>
      <c r="D27" t="s">
        <v>46</v>
      </c>
      <c r="E27" s="1">
        <v>4449436681</v>
      </c>
      <c r="F27" s="1">
        <v>113417208</v>
      </c>
      <c r="G27">
        <v>5</v>
      </c>
      <c r="H27">
        <v>0</v>
      </c>
      <c r="I27">
        <v>5</v>
      </c>
      <c r="J27">
        <v>3</v>
      </c>
      <c r="K27">
        <v>8</v>
      </c>
      <c r="L27">
        <v>8</v>
      </c>
      <c r="M27">
        <v>8</v>
      </c>
      <c r="N27">
        <v>0</v>
      </c>
      <c r="O27">
        <v>0</v>
      </c>
      <c r="P27">
        <v>8</v>
      </c>
      <c r="Q27">
        <v>243</v>
      </c>
      <c r="U27" t="str">
        <f t="shared" si="0"/>
        <v>Nord</v>
      </c>
      <c r="V27">
        <f t="shared" si="1"/>
        <v>9</v>
      </c>
    </row>
    <row r="28" spans="1:22" x14ac:dyDescent="0.2">
      <c r="A28" s="6">
        <v>43886</v>
      </c>
      <c r="B28" t="s">
        <v>14</v>
      </c>
      <c r="C28">
        <v>6</v>
      </c>
      <c r="D28" t="s">
        <v>19</v>
      </c>
      <c r="E28" s="1">
        <v>456494354</v>
      </c>
      <c r="F28" s="1">
        <v>1376813649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31</v>
      </c>
      <c r="U28" t="str">
        <f t="shared" si="0"/>
        <v>Nord</v>
      </c>
      <c r="V28">
        <f t="shared" si="1"/>
        <v>9</v>
      </c>
    </row>
    <row r="29" spans="1:22" x14ac:dyDescent="0.2">
      <c r="A29" s="6">
        <v>43886</v>
      </c>
      <c r="B29" t="s">
        <v>14</v>
      </c>
      <c r="C29">
        <v>12</v>
      </c>
      <c r="D29" t="s">
        <v>20</v>
      </c>
      <c r="E29" s="1">
        <v>4189277044</v>
      </c>
      <c r="F29" s="1">
        <v>1248366722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U29" t="str">
        <f t="shared" si="0"/>
        <v>Centro</v>
      </c>
      <c r="V29">
        <f t="shared" si="1"/>
        <v>9</v>
      </c>
    </row>
    <row r="30" spans="1:22" x14ac:dyDescent="0.2">
      <c r="A30" s="6">
        <v>43886</v>
      </c>
      <c r="B30" t="s">
        <v>14</v>
      </c>
      <c r="C30">
        <v>7</v>
      </c>
      <c r="D30" t="s">
        <v>21</v>
      </c>
      <c r="E30" s="1">
        <v>4441149315</v>
      </c>
      <c r="F30" s="1">
        <v>89326992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1</v>
      </c>
      <c r="Q30">
        <v>38</v>
      </c>
      <c r="U30" t="str">
        <f t="shared" si="0"/>
        <v>Nord</v>
      </c>
      <c r="V30">
        <f t="shared" si="1"/>
        <v>9</v>
      </c>
    </row>
    <row r="31" spans="1:22" x14ac:dyDescent="0.2">
      <c r="A31" s="6">
        <v>43886</v>
      </c>
      <c r="B31" t="s">
        <v>14</v>
      </c>
      <c r="C31">
        <v>3</v>
      </c>
      <c r="D31" t="s">
        <v>22</v>
      </c>
      <c r="E31" s="1">
        <v>4546679409</v>
      </c>
      <c r="F31" s="1">
        <v>9190347404</v>
      </c>
      <c r="G31">
        <v>3</v>
      </c>
      <c r="H31">
        <v>6</v>
      </c>
      <c r="I31">
        <v>9</v>
      </c>
      <c r="J31">
        <v>56</v>
      </c>
      <c r="K31">
        <v>65</v>
      </c>
      <c r="L31">
        <v>65</v>
      </c>
      <c r="M31">
        <v>65</v>
      </c>
      <c r="N31">
        <v>0</v>
      </c>
      <c r="O31">
        <v>3</v>
      </c>
      <c r="P31">
        <v>68</v>
      </c>
      <c r="Q31">
        <v>2237</v>
      </c>
      <c r="U31" t="str">
        <f t="shared" si="0"/>
        <v>Nord</v>
      </c>
      <c r="V31">
        <f t="shared" si="1"/>
        <v>9</v>
      </c>
    </row>
    <row r="32" spans="1:22" x14ac:dyDescent="0.2">
      <c r="A32" s="6">
        <v>43886</v>
      </c>
      <c r="B32" t="s">
        <v>14</v>
      </c>
      <c r="C32">
        <v>11</v>
      </c>
      <c r="D32" t="s">
        <v>23</v>
      </c>
      <c r="E32" s="1">
        <v>4361675973</v>
      </c>
      <c r="F32" s="1">
        <v>135188753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</v>
      </c>
      <c r="U32" t="str">
        <f t="shared" si="0"/>
        <v>Centro</v>
      </c>
      <c r="V32">
        <f t="shared" si="1"/>
        <v>9</v>
      </c>
    </row>
    <row r="33" spans="1:22" x14ac:dyDescent="0.2">
      <c r="A33" s="6">
        <v>43886</v>
      </c>
      <c r="B33" t="s">
        <v>14</v>
      </c>
      <c r="C33">
        <v>14</v>
      </c>
      <c r="D33" t="s">
        <v>24</v>
      </c>
      <c r="E33" s="1">
        <v>4155774754</v>
      </c>
      <c r="F33" s="1">
        <v>1465916051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U33" t="str">
        <f t="shared" si="0"/>
        <v>Sud</v>
      </c>
      <c r="V33">
        <f t="shared" si="1"/>
        <v>9</v>
      </c>
    </row>
    <row r="34" spans="1:22" x14ac:dyDescent="0.2">
      <c r="A34" s="6">
        <v>43886</v>
      </c>
      <c r="B34" t="s">
        <v>14</v>
      </c>
      <c r="C34">
        <v>4</v>
      </c>
      <c r="D34" t="s">
        <v>25</v>
      </c>
      <c r="E34" s="1">
        <v>4649933453</v>
      </c>
      <c r="F34" s="1">
        <v>1135662422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1</v>
      </c>
      <c r="Q34">
        <v>0</v>
      </c>
      <c r="U34" t="str">
        <f t="shared" si="0"/>
        <v>Nord</v>
      </c>
      <c r="V34">
        <f t="shared" si="1"/>
        <v>9</v>
      </c>
    </row>
    <row r="35" spans="1:22" x14ac:dyDescent="0.2">
      <c r="A35" s="6">
        <v>43886</v>
      </c>
      <c r="B35" t="s">
        <v>14</v>
      </c>
      <c r="C35">
        <v>4</v>
      </c>
      <c r="D35" t="s">
        <v>26</v>
      </c>
      <c r="E35" s="1">
        <v>4606893511</v>
      </c>
      <c r="F35" s="1">
        <v>1112123097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U35" t="str">
        <f t="shared" si="0"/>
        <v>Nord</v>
      </c>
      <c r="V35">
        <f t="shared" si="1"/>
        <v>9</v>
      </c>
    </row>
    <row r="36" spans="1:22" x14ac:dyDescent="0.2">
      <c r="A36" s="6">
        <v>43886</v>
      </c>
      <c r="B36" t="s">
        <v>14</v>
      </c>
      <c r="C36">
        <v>1</v>
      </c>
      <c r="D36" t="s">
        <v>27</v>
      </c>
      <c r="E36" s="1">
        <v>450732745</v>
      </c>
      <c r="F36" s="1">
        <v>7680687483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U36" t="str">
        <f t="shared" si="0"/>
        <v>Nord</v>
      </c>
      <c r="V36">
        <f t="shared" si="1"/>
        <v>9</v>
      </c>
    </row>
    <row r="37" spans="1:22" x14ac:dyDescent="0.2">
      <c r="A37" s="6">
        <v>43886</v>
      </c>
      <c r="B37" t="s">
        <v>14</v>
      </c>
      <c r="C37">
        <v>16</v>
      </c>
      <c r="D37" t="s">
        <v>28</v>
      </c>
      <c r="E37" s="1">
        <v>4112559576</v>
      </c>
      <c r="F37" s="1">
        <v>1686736689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U37" t="str">
        <f t="shared" si="0"/>
        <v>Sud</v>
      </c>
      <c r="V37">
        <f t="shared" si="1"/>
        <v>9</v>
      </c>
    </row>
    <row r="38" spans="1:22" x14ac:dyDescent="0.2">
      <c r="A38" s="6">
        <v>43886</v>
      </c>
      <c r="B38" t="s">
        <v>14</v>
      </c>
      <c r="C38">
        <v>20</v>
      </c>
      <c r="D38" t="s">
        <v>29</v>
      </c>
      <c r="E38" s="1">
        <v>3921531192</v>
      </c>
      <c r="F38" s="1">
        <v>9110616306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U38" t="str">
        <f t="shared" si="0"/>
        <v>Sud</v>
      </c>
      <c r="V38">
        <f t="shared" si="1"/>
        <v>9</v>
      </c>
    </row>
    <row r="39" spans="1:22" x14ac:dyDescent="0.2">
      <c r="A39" s="6">
        <v>43886</v>
      </c>
      <c r="B39" t="s">
        <v>14</v>
      </c>
      <c r="C39">
        <v>19</v>
      </c>
      <c r="D39" t="s">
        <v>30</v>
      </c>
      <c r="E39" s="1">
        <v>3811569725</v>
      </c>
      <c r="F39" s="1">
        <v>133623567</v>
      </c>
      <c r="G39">
        <v>1</v>
      </c>
      <c r="H39">
        <v>0</v>
      </c>
      <c r="I39">
        <v>1</v>
      </c>
      <c r="J39">
        <v>2</v>
      </c>
      <c r="K39">
        <v>3</v>
      </c>
      <c r="L39">
        <v>3</v>
      </c>
      <c r="M39">
        <v>3</v>
      </c>
      <c r="N39">
        <v>0</v>
      </c>
      <c r="O39">
        <v>0</v>
      </c>
      <c r="P39">
        <v>3</v>
      </c>
      <c r="Q39">
        <v>0</v>
      </c>
      <c r="U39" t="str">
        <f t="shared" si="0"/>
        <v>Sud</v>
      </c>
      <c r="V39">
        <f t="shared" si="1"/>
        <v>9</v>
      </c>
    </row>
    <row r="40" spans="1:22" x14ac:dyDescent="0.2">
      <c r="A40" s="6">
        <v>43886</v>
      </c>
      <c r="B40" t="s">
        <v>14</v>
      </c>
      <c r="C40">
        <v>9</v>
      </c>
      <c r="D40" t="s">
        <v>31</v>
      </c>
      <c r="E40" s="1">
        <v>4376923077</v>
      </c>
      <c r="F40" s="1">
        <v>1125588885</v>
      </c>
      <c r="G40">
        <v>2</v>
      </c>
      <c r="H40">
        <v>0</v>
      </c>
      <c r="I40">
        <v>2</v>
      </c>
      <c r="J40">
        <v>0</v>
      </c>
      <c r="K40">
        <v>2</v>
      </c>
      <c r="L40">
        <v>2</v>
      </c>
      <c r="M40">
        <v>2</v>
      </c>
      <c r="N40">
        <v>0</v>
      </c>
      <c r="O40">
        <v>0</v>
      </c>
      <c r="P40">
        <v>2</v>
      </c>
      <c r="Q40">
        <v>156</v>
      </c>
      <c r="U40" t="str">
        <f t="shared" si="0"/>
        <v>Centro</v>
      </c>
      <c r="V40">
        <f t="shared" si="1"/>
        <v>9</v>
      </c>
    </row>
    <row r="41" spans="1:22" x14ac:dyDescent="0.2">
      <c r="A41" s="6">
        <v>43886</v>
      </c>
      <c r="B41" t="s">
        <v>14</v>
      </c>
      <c r="C41">
        <v>10</v>
      </c>
      <c r="D41" t="s">
        <v>32</v>
      </c>
      <c r="E41" s="1">
        <v>4310675841</v>
      </c>
      <c r="F41" s="1">
        <v>1238824698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8</v>
      </c>
      <c r="U41" t="str">
        <f t="shared" si="0"/>
        <v>Centro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2</v>
      </c>
      <c r="D42" t="s">
        <v>33</v>
      </c>
      <c r="E42" s="1">
        <v>4573750286</v>
      </c>
      <c r="F42" s="1">
        <v>7320149366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Nord</v>
      </c>
      <c r="V42">
        <f t="shared" si="1"/>
        <v>9</v>
      </c>
    </row>
    <row r="43" spans="1:22" x14ac:dyDescent="0.2">
      <c r="A43" s="6">
        <v>43886</v>
      </c>
      <c r="B43" t="s">
        <v>14</v>
      </c>
      <c r="C43">
        <v>5</v>
      </c>
      <c r="D43" t="s">
        <v>34</v>
      </c>
      <c r="E43" s="1">
        <v>4543490485</v>
      </c>
      <c r="F43" s="1">
        <v>1233845213</v>
      </c>
      <c r="G43">
        <v>0</v>
      </c>
      <c r="H43">
        <v>3</v>
      </c>
      <c r="I43">
        <v>3</v>
      </c>
      <c r="J43">
        <v>7</v>
      </c>
      <c r="K43">
        <v>10</v>
      </c>
      <c r="L43">
        <v>10</v>
      </c>
      <c r="M43">
        <v>10</v>
      </c>
      <c r="N43">
        <v>0</v>
      </c>
      <c r="O43">
        <v>0</v>
      </c>
      <c r="P43">
        <v>10</v>
      </c>
      <c r="Q43">
        <v>1580</v>
      </c>
      <c r="U43" t="str">
        <f t="shared" si="0"/>
        <v>Nord</v>
      </c>
      <c r="V43">
        <f t="shared" si="1"/>
        <v>9</v>
      </c>
    </row>
    <row r="44" spans="1:22" x14ac:dyDescent="0.2">
      <c r="A44" s="6">
        <v>43887</v>
      </c>
      <c r="B44" t="s">
        <v>14</v>
      </c>
      <c r="C44">
        <v>13</v>
      </c>
      <c r="D44" t="s">
        <v>15</v>
      </c>
      <c r="E44" s="1">
        <v>4235122196</v>
      </c>
      <c r="F44" s="1">
        <v>1339843823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U44" t="str">
        <f t="shared" si="0"/>
        <v>Centro</v>
      </c>
      <c r="V44">
        <f t="shared" si="1"/>
        <v>9</v>
      </c>
    </row>
    <row r="45" spans="1:22" x14ac:dyDescent="0.2">
      <c r="A45" s="6">
        <v>43887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43887</v>
      </c>
      <c r="B46" t="s">
        <v>14</v>
      </c>
      <c r="C46">
        <v>18</v>
      </c>
      <c r="D46" t="s">
        <v>17</v>
      </c>
      <c r="E46" s="1">
        <v>3890597598</v>
      </c>
      <c r="F46" s="1">
        <v>1659440194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43887</v>
      </c>
      <c r="B47" t="s">
        <v>14</v>
      </c>
      <c r="C47">
        <v>15</v>
      </c>
      <c r="D47" t="s">
        <v>18</v>
      </c>
      <c r="E47" s="1">
        <v>4083956555</v>
      </c>
      <c r="F47" s="1">
        <v>1425084984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U47" t="str">
        <f t="shared" si="0"/>
        <v>Sud</v>
      </c>
      <c r="V47">
        <f t="shared" si="1"/>
        <v>9</v>
      </c>
    </row>
    <row r="48" spans="1:22" x14ac:dyDescent="0.2">
      <c r="A48" s="6">
        <v>43887</v>
      </c>
      <c r="B48" t="s">
        <v>14</v>
      </c>
      <c r="C48">
        <v>8</v>
      </c>
      <c r="D48" t="s">
        <v>46</v>
      </c>
      <c r="E48" s="1">
        <v>4449436681</v>
      </c>
      <c r="F48" s="1">
        <v>113417208</v>
      </c>
      <c r="G48">
        <v>5</v>
      </c>
      <c r="H48">
        <v>1</v>
      </c>
      <c r="I48">
        <v>6</v>
      </c>
      <c r="J48">
        <v>14</v>
      </c>
      <c r="K48">
        <v>20</v>
      </c>
      <c r="L48">
        <v>20</v>
      </c>
      <c r="M48">
        <v>20</v>
      </c>
      <c r="N48">
        <v>0</v>
      </c>
      <c r="O48">
        <v>1</v>
      </c>
      <c r="P48">
        <v>21</v>
      </c>
      <c r="Q48">
        <v>186</v>
      </c>
      <c r="U48" t="str">
        <f t="shared" si="0"/>
        <v>Nord</v>
      </c>
      <c r="V48">
        <f t="shared" si="1"/>
        <v>9</v>
      </c>
    </row>
    <row r="49" spans="1:22" x14ac:dyDescent="0.2">
      <c r="A49" s="6">
        <v>43887</v>
      </c>
      <c r="B49" t="s">
        <v>14</v>
      </c>
      <c r="C49">
        <v>6</v>
      </c>
      <c r="D49" t="s">
        <v>19</v>
      </c>
      <c r="E49" s="1">
        <v>456494354</v>
      </c>
      <c r="F49" s="1">
        <v>1376813649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25</v>
      </c>
      <c r="U49" t="str">
        <f t="shared" si="0"/>
        <v>Nord</v>
      </c>
      <c r="V49">
        <f t="shared" si="1"/>
        <v>9</v>
      </c>
    </row>
    <row r="50" spans="1:22" x14ac:dyDescent="0.2">
      <c r="A50" s="6">
        <v>43887</v>
      </c>
      <c r="B50" t="s">
        <v>14</v>
      </c>
      <c r="C50">
        <v>12</v>
      </c>
      <c r="D50" t="s">
        <v>20</v>
      </c>
      <c r="E50" s="1">
        <v>4189277044</v>
      </c>
      <c r="F50" s="1">
        <v>1248366722</v>
      </c>
      <c r="G50">
        <v>-1</v>
      </c>
      <c r="H50">
        <v>-1</v>
      </c>
      <c r="I50">
        <v>-2</v>
      </c>
      <c r="J50">
        <v>0</v>
      </c>
      <c r="K50">
        <v>-2</v>
      </c>
      <c r="L50">
        <v>-2</v>
      </c>
      <c r="M50">
        <v>-2</v>
      </c>
      <c r="N50">
        <v>2</v>
      </c>
      <c r="O50">
        <v>0</v>
      </c>
      <c r="P50">
        <v>0</v>
      </c>
      <c r="Q50">
        <v>0</v>
      </c>
      <c r="U50" t="str">
        <f t="shared" si="0"/>
        <v>Centro</v>
      </c>
      <c r="V50">
        <f t="shared" si="1"/>
        <v>9</v>
      </c>
    </row>
    <row r="51" spans="1:22" x14ac:dyDescent="0.2">
      <c r="A51" s="6">
        <v>43887</v>
      </c>
      <c r="B51" t="s">
        <v>14</v>
      </c>
      <c r="C51">
        <v>7</v>
      </c>
      <c r="D51" t="s">
        <v>21</v>
      </c>
      <c r="E51" s="1">
        <v>4441149315</v>
      </c>
      <c r="F51" s="1">
        <v>89326992</v>
      </c>
      <c r="G51">
        <v>5</v>
      </c>
      <c r="H51">
        <v>0</v>
      </c>
      <c r="I51">
        <v>5</v>
      </c>
      <c r="J51">
        <v>5</v>
      </c>
      <c r="K51">
        <v>10</v>
      </c>
      <c r="L51">
        <v>10</v>
      </c>
      <c r="M51">
        <v>10</v>
      </c>
      <c r="N51">
        <v>0</v>
      </c>
      <c r="O51">
        <v>0</v>
      </c>
      <c r="P51">
        <v>10</v>
      </c>
      <c r="Q51">
        <v>27</v>
      </c>
      <c r="U51" t="str">
        <f t="shared" si="0"/>
        <v>Nord</v>
      </c>
      <c r="V51">
        <f t="shared" si="1"/>
        <v>9</v>
      </c>
    </row>
    <row r="52" spans="1:22" x14ac:dyDescent="0.2">
      <c r="A52" s="6">
        <v>43887</v>
      </c>
      <c r="B52" t="s">
        <v>14</v>
      </c>
      <c r="C52">
        <v>3</v>
      </c>
      <c r="D52" t="s">
        <v>22</v>
      </c>
      <c r="E52" s="1">
        <v>4546679409</v>
      </c>
      <c r="F52" s="1">
        <v>9190347404</v>
      </c>
      <c r="G52">
        <v>0</v>
      </c>
      <c r="H52">
        <v>0</v>
      </c>
      <c r="I52">
        <v>0</v>
      </c>
      <c r="J52">
        <v>18</v>
      </c>
      <c r="K52">
        <v>18</v>
      </c>
      <c r="L52">
        <v>18</v>
      </c>
      <c r="M52">
        <v>18</v>
      </c>
      <c r="N52">
        <v>0</v>
      </c>
      <c r="O52">
        <v>0</v>
      </c>
      <c r="P52">
        <v>18</v>
      </c>
      <c r="Q52">
        <v>-492</v>
      </c>
      <c r="U52" t="str">
        <f t="shared" si="0"/>
        <v>Nord</v>
      </c>
      <c r="V52">
        <f t="shared" si="1"/>
        <v>9</v>
      </c>
    </row>
    <row r="53" spans="1:22" x14ac:dyDescent="0.2">
      <c r="A53" s="6">
        <v>43887</v>
      </c>
      <c r="B53" t="s">
        <v>14</v>
      </c>
      <c r="C53">
        <v>11</v>
      </c>
      <c r="D53" t="s">
        <v>23</v>
      </c>
      <c r="E53" s="1">
        <v>4361675973</v>
      </c>
      <c r="F53" s="1">
        <v>135188753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1</v>
      </c>
      <c r="Q53">
        <v>7</v>
      </c>
      <c r="U53" t="str">
        <f t="shared" si="0"/>
        <v>Centro</v>
      </c>
      <c r="V53">
        <f t="shared" si="1"/>
        <v>9</v>
      </c>
    </row>
    <row r="54" spans="1:22" x14ac:dyDescent="0.2">
      <c r="A54" s="6">
        <v>43887</v>
      </c>
      <c r="B54" t="s">
        <v>14</v>
      </c>
      <c r="C54">
        <v>14</v>
      </c>
      <c r="D54" t="s">
        <v>24</v>
      </c>
      <c r="E54" s="1">
        <v>4155774754</v>
      </c>
      <c r="F54" s="1">
        <v>1465916051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U54" t="str">
        <f t="shared" si="0"/>
        <v>Sud</v>
      </c>
      <c r="V54">
        <f t="shared" si="1"/>
        <v>9</v>
      </c>
    </row>
    <row r="55" spans="1:22" x14ac:dyDescent="0.2">
      <c r="A55" s="6">
        <v>43887</v>
      </c>
      <c r="B55" t="s">
        <v>14</v>
      </c>
      <c r="C55">
        <v>4</v>
      </c>
      <c r="D55" t="s">
        <v>25</v>
      </c>
      <c r="E55" s="1">
        <v>4649933453</v>
      </c>
      <c r="F55" s="1">
        <v>1135662422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U55" t="str">
        <f t="shared" si="0"/>
        <v>Nord</v>
      </c>
      <c r="V55">
        <f t="shared" si="1"/>
        <v>9</v>
      </c>
    </row>
    <row r="56" spans="1:22" x14ac:dyDescent="0.2">
      <c r="A56" s="6">
        <v>43887</v>
      </c>
      <c r="B56" t="s">
        <v>14</v>
      </c>
      <c r="C56">
        <v>4</v>
      </c>
      <c r="D56" t="s">
        <v>26</v>
      </c>
      <c r="E56" s="1">
        <v>4606893511</v>
      </c>
      <c r="F56" s="1">
        <v>1112123097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U56" t="str">
        <f t="shared" si="0"/>
        <v>Nord</v>
      </c>
      <c r="V56">
        <f t="shared" si="1"/>
        <v>9</v>
      </c>
    </row>
    <row r="57" spans="1:22" x14ac:dyDescent="0.2">
      <c r="A57" s="6">
        <v>43887</v>
      </c>
      <c r="B57" t="s">
        <v>14</v>
      </c>
      <c r="C57">
        <v>1</v>
      </c>
      <c r="D57" t="s">
        <v>27</v>
      </c>
      <c r="E57" s="1">
        <v>450732745</v>
      </c>
      <c r="F57" s="1">
        <v>7680687483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15</v>
      </c>
      <c r="U57" t="str">
        <f t="shared" si="0"/>
        <v>Nord</v>
      </c>
      <c r="V57">
        <f t="shared" si="1"/>
        <v>9</v>
      </c>
    </row>
    <row r="58" spans="1:22" x14ac:dyDescent="0.2">
      <c r="A58" s="6">
        <v>43887</v>
      </c>
      <c r="B58" t="s">
        <v>14</v>
      </c>
      <c r="C58">
        <v>16</v>
      </c>
      <c r="D58" t="s">
        <v>28</v>
      </c>
      <c r="E58" s="1">
        <v>4112559576</v>
      </c>
      <c r="F58" s="1">
        <v>1686736689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9</v>
      </c>
    </row>
    <row r="59" spans="1:22" x14ac:dyDescent="0.2">
      <c r="A59" s="6">
        <v>43887</v>
      </c>
      <c r="B59" t="s">
        <v>14</v>
      </c>
      <c r="C59">
        <v>20</v>
      </c>
      <c r="D59" t="s">
        <v>29</v>
      </c>
      <c r="E59" s="1">
        <v>3921531192</v>
      </c>
      <c r="F59" s="1">
        <v>9110616306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U59" t="str">
        <f t="shared" si="0"/>
        <v>Sud</v>
      </c>
      <c r="V59">
        <f t="shared" si="1"/>
        <v>9</v>
      </c>
    </row>
    <row r="60" spans="1:22" x14ac:dyDescent="0.2">
      <c r="A60" s="6">
        <v>43887</v>
      </c>
      <c r="B60" t="s">
        <v>14</v>
      </c>
      <c r="C60">
        <v>19</v>
      </c>
      <c r="D60" t="s">
        <v>30</v>
      </c>
      <c r="E60" s="1">
        <v>3811569725</v>
      </c>
      <c r="F60" s="1">
        <v>133623567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9</v>
      </c>
    </row>
    <row r="61" spans="1:22" x14ac:dyDescent="0.2">
      <c r="A61" s="6">
        <v>43887</v>
      </c>
      <c r="B61" t="s">
        <v>14</v>
      </c>
      <c r="C61">
        <v>9</v>
      </c>
      <c r="D61" t="s">
        <v>31</v>
      </c>
      <c r="E61" s="1">
        <v>4376923077</v>
      </c>
      <c r="F61" s="1">
        <v>1125588885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67</v>
      </c>
      <c r="U61" t="str">
        <f t="shared" si="0"/>
        <v>Centro</v>
      </c>
      <c r="V61">
        <f t="shared" si="1"/>
        <v>9</v>
      </c>
    </row>
    <row r="62" spans="1:22" x14ac:dyDescent="0.2">
      <c r="A62" s="6">
        <v>43887</v>
      </c>
      <c r="B62" t="s">
        <v>14</v>
      </c>
      <c r="C62">
        <v>10</v>
      </c>
      <c r="D62" t="s">
        <v>32</v>
      </c>
      <c r="E62" s="1">
        <v>4310675841</v>
      </c>
      <c r="F62" s="1">
        <v>1238824698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U62" t="str">
        <f t="shared" si="0"/>
        <v>Centro</v>
      </c>
      <c r="V62">
        <f t="shared" si="1"/>
        <v>9</v>
      </c>
    </row>
    <row r="63" spans="1:22" x14ac:dyDescent="0.2">
      <c r="A63" s="6">
        <v>43887</v>
      </c>
      <c r="B63" t="s">
        <v>14</v>
      </c>
      <c r="C63">
        <v>2</v>
      </c>
      <c r="D63" t="s">
        <v>33</v>
      </c>
      <c r="E63" s="1">
        <v>4573750286</v>
      </c>
      <c r="F63" s="1">
        <v>7320149366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U63" t="str">
        <f t="shared" si="0"/>
        <v>Nord</v>
      </c>
      <c r="V63">
        <f t="shared" si="1"/>
        <v>9</v>
      </c>
    </row>
    <row r="64" spans="1:22" x14ac:dyDescent="0.2">
      <c r="A64" s="6">
        <v>43887</v>
      </c>
      <c r="B64" t="s">
        <v>14</v>
      </c>
      <c r="C64">
        <v>5</v>
      </c>
      <c r="D64" t="s">
        <v>34</v>
      </c>
      <c r="E64" s="1">
        <v>4543490485</v>
      </c>
      <c r="F64" s="1">
        <v>1233845213</v>
      </c>
      <c r="G64">
        <v>4</v>
      </c>
      <c r="H64">
        <v>1</v>
      </c>
      <c r="I64">
        <v>5</v>
      </c>
      <c r="J64">
        <v>22</v>
      </c>
      <c r="K64">
        <v>27</v>
      </c>
      <c r="L64">
        <v>27</v>
      </c>
      <c r="M64">
        <v>27</v>
      </c>
      <c r="N64">
        <v>0</v>
      </c>
      <c r="O64">
        <v>1</v>
      </c>
      <c r="P64">
        <v>28</v>
      </c>
      <c r="Q64">
        <v>1120</v>
      </c>
      <c r="U64" t="str">
        <f t="shared" si="0"/>
        <v>Nord</v>
      </c>
      <c r="V64">
        <f t="shared" si="1"/>
        <v>9</v>
      </c>
    </row>
    <row r="65" spans="1:22" x14ac:dyDescent="0.2">
      <c r="A65" s="6">
        <v>43888</v>
      </c>
      <c r="B65" t="s">
        <v>14</v>
      </c>
      <c r="C65">
        <v>13</v>
      </c>
      <c r="D65" t="s">
        <v>15</v>
      </c>
      <c r="E65" s="1">
        <v>4235122196</v>
      </c>
      <c r="F65" s="1">
        <v>1339843823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20</v>
      </c>
      <c r="U65" t="str">
        <f t="shared" si="0"/>
        <v>Centro</v>
      </c>
      <c r="V65">
        <f t="shared" si="1"/>
        <v>9</v>
      </c>
    </row>
    <row r="66" spans="1:22" x14ac:dyDescent="0.2">
      <c r="A66" s="6">
        <v>43888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U66" t="str">
        <f t="shared" ref="U66:U129" si="2">VLOOKUP(D66,Zone,2)</f>
        <v>Sud</v>
      </c>
      <c r="V66">
        <f t="shared" ref="V66:V129" si="3">WEEKNUM(A66)</f>
        <v>9</v>
      </c>
    </row>
    <row r="67" spans="1:22" x14ac:dyDescent="0.2">
      <c r="A67" s="6">
        <v>43888</v>
      </c>
      <c r="B67" t="s">
        <v>14</v>
      </c>
      <c r="C67">
        <v>18</v>
      </c>
      <c r="D67" t="s">
        <v>17</v>
      </c>
      <c r="E67" s="1">
        <v>3890597598</v>
      </c>
      <c r="F67" s="1">
        <v>1659440194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11</v>
      </c>
      <c r="U67" t="str">
        <f t="shared" si="2"/>
        <v>Sud</v>
      </c>
      <c r="V67">
        <f t="shared" si="3"/>
        <v>9</v>
      </c>
    </row>
    <row r="68" spans="1:22" x14ac:dyDescent="0.2">
      <c r="A68" s="6">
        <v>43888</v>
      </c>
      <c r="B68" t="s">
        <v>14</v>
      </c>
      <c r="C68">
        <v>15</v>
      </c>
      <c r="D68" t="s">
        <v>18</v>
      </c>
      <c r="E68" s="1">
        <v>4083956555</v>
      </c>
      <c r="F68" s="1">
        <v>1425084984</v>
      </c>
      <c r="G68">
        <v>2</v>
      </c>
      <c r="H68">
        <v>0</v>
      </c>
      <c r="I68">
        <v>2</v>
      </c>
      <c r="J68">
        <v>1</v>
      </c>
      <c r="K68">
        <v>3</v>
      </c>
      <c r="L68">
        <v>3</v>
      </c>
      <c r="M68">
        <v>3</v>
      </c>
      <c r="N68">
        <v>0</v>
      </c>
      <c r="O68">
        <v>0</v>
      </c>
      <c r="P68">
        <v>3</v>
      </c>
      <c r="Q68">
        <v>0</v>
      </c>
      <c r="U68" t="str">
        <f t="shared" si="2"/>
        <v>Sud</v>
      </c>
      <c r="V68">
        <f t="shared" si="3"/>
        <v>9</v>
      </c>
    </row>
    <row r="69" spans="1:22" x14ac:dyDescent="0.2">
      <c r="A69" s="6">
        <v>43888</v>
      </c>
      <c r="B69" t="s">
        <v>14</v>
      </c>
      <c r="C69">
        <v>8</v>
      </c>
      <c r="D69" t="s">
        <v>46</v>
      </c>
      <c r="E69" s="1">
        <v>4449436681</v>
      </c>
      <c r="F69" s="1">
        <v>113417208</v>
      </c>
      <c r="G69">
        <v>16</v>
      </c>
      <c r="H69">
        <v>3</v>
      </c>
      <c r="I69">
        <v>19</v>
      </c>
      <c r="J69">
        <v>31</v>
      </c>
      <c r="K69">
        <v>50</v>
      </c>
      <c r="L69">
        <v>50</v>
      </c>
      <c r="M69">
        <v>50</v>
      </c>
      <c r="N69">
        <v>0</v>
      </c>
      <c r="O69">
        <v>0</v>
      </c>
      <c r="P69">
        <v>50</v>
      </c>
      <c r="Q69">
        <v>456</v>
      </c>
      <c r="U69" t="str">
        <f t="shared" si="2"/>
        <v>Nord</v>
      </c>
      <c r="V69">
        <f t="shared" si="3"/>
        <v>9</v>
      </c>
    </row>
    <row r="70" spans="1:22" x14ac:dyDescent="0.2">
      <c r="A70" s="6">
        <v>43888</v>
      </c>
      <c r="B70" t="s">
        <v>14</v>
      </c>
      <c r="C70">
        <v>6</v>
      </c>
      <c r="D70" t="s">
        <v>19</v>
      </c>
      <c r="E70" s="1">
        <v>456494354</v>
      </c>
      <c r="F70" s="1">
        <v>1376813649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27</v>
      </c>
      <c r="U70" t="str">
        <f t="shared" si="2"/>
        <v>Nord</v>
      </c>
      <c r="V70">
        <f t="shared" si="3"/>
        <v>9</v>
      </c>
    </row>
    <row r="71" spans="1:22" x14ac:dyDescent="0.2">
      <c r="A71" s="6">
        <v>43888</v>
      </c>
      <c r="B71" t="s">
        <v>14</v>
      </c>
      <c r="C71">
        <v>12</v>
      </c>
      <c r="D71" t="s">
        <v>20</v>
      </c>
      <c r="E71" s="1">
        <v>4189277044</v>
      </c>
      <c r="F71" s="1">
        <v>1248366722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428</v>
      </c>
      <c r="U71" t="str">
        <f t="shared" si="2"/>
        <v>Centro</v>
      </c>
      <c r="V71">
        <f t="shared" si="3"/>
        <v>9</v>
      </c>
    </row>
    <row r="72" spans="1:22" x14ac:dyDescent="0.2">
      <c r="A72" s="6">
        <v>43888</v>
      </c>
      <c r="B72" t="s">
        <v>14</v>
      </c>
      <c r="C72">
        <v>7</v>
      </c>
      <c r="D72" t="s">
        <v>21</v>
      </c>
      <c r="E72" s="1">
        <v>4441149315</v>
      </c>
      <c r="F72" s="1">
        <v>89326992</v>
      </c>
      <c r="G72">
        <v>3</v>
      </c>
      <c r="H72">
        <v>0</v>
      </c>
      <c r="I72">
        <v>3</v>
      </c>
      <c r="J72">
        <v>5</v>
      </c>
      <c r="K72">
        <v>8</v>
      </c>
      <c r="L72">
        <v>8</v>
      </c>
      <c r="M72">
        <v>8</v>
      </c>
      <c r="N72">
        <v>0</v>
      </c>
      <c r="O72">
        <v>0</v>
      </c>
      <c r="P72">
        <v>8</v>
      </c>
      <c r="Q72">
        <v>12</v>
      </c>
      <c r="U72" t="str">
        <f t="shared" si="2"/>
        <v>Nord</v>
      </c>
      <c r="V72">
        <f t="shared" si="3"/>
        <v>9</v>
      </c>
    </row>
    <row r="73" spans="1:22" x14ac:dyDescent="0.2">
      <c r="A73" s="6">
        <v>43888</v>
      </c>
      <c r="B73" t="s">
        <v>14</v>
      </c>
      <c r="C73">
        <v>3</v>
      </c>
      <c r="D73" t="s">
        <v>22</v>
      </c>
      <c r="E73" s="1">
        <v>4546679409</v>
      </c>
      <c r="F73" s="1">
        <v>9190347404</v>
      </c>
      <c r="G73">
        <v>93</v>
      </c>
      <c r="H73">
        <v>16</v>
      </c>
      <c r="I73">
        <v>109</v>
      </c>
      <c r="J73">
        <v>-9</v>
      </c>
      <c r="K73">
        <v>100</v>
      </c>
      <c r="L73">
        <v>100</v>
      </c>
      <c r="M73">
        <v>100</v>
      </c>
      <c r="N73">
        <v>40</v>
      </c>
      <c r="O73">
        <v>5</v>
      </c>
      <c r="P73">
        <v>145</v>
      </c>
      <c r="Q73">
        <v>112</v>
      </c>
      <c r="U73" t="str">
        <f t="shared" si="2"/>
        <v>Nord</v>
      </c>
      <c r="V73">
        <f t="shared" si="3"/>
        <v>9</v>
      </c>
    </row>
    <row r="74" spans="1:22" x14ac:dyDescent="0.2">
      <c r="A74" s="6">
        <v>43888</v>
      </c>
      <c r="B74" t="s">
        <v>14</v>
      </c>
      <c r="C74">
        <v>11</v>
      </c>
      <c r="D74" t="s">
        <v>23</v>
      </c>
      <c r="E74" s="1">
        <v>4361675973</v>
      </c>
      <c r="F74" s="1">
        <v>135188753</v>
      </c>
      <c r="G74">
        <v>1</v>
      </c>
      <c r="H74">
        <v>1</v>
      </c>
      <c r="I74">
        <v>2</v>
      </c>
      <c r="J74">
        <v>0</v>
      </c>
      <c r="K74">
        <v>2</v>
      </c>
      <c r="L74">
        <v>2</v>
      </c>
      <c r="M74">
        <v>2</v>
      </c>
      <c r="N74">
        <v>0</v>
      </c>
      <c r="O74">
        <v>0</v>
      </c>
      <c r="P74">
        <v>2</v>
      </c>
      <c r="Q74">
        <v>18</v>
      </c>
      <c r="U74" t="str">
        <f t="shared" si="2"/>
        <v>Centro</v>
      </c>
      <c r="V74">
        <f t="shared" si="3"/>
        <v>9</v>
      </c>
    </row>
    <row r="75" spans="1:22" x14ac:dyDescent="0.2">
      <c r="A75" s="6">
        <v>43888</v>
      </c>
      <c r="B75" t="s">
        <v>14</v>
      </c>
      <c r="C75">
        <v>14</v>
      </c>
      <c r="D75" t="s">
        <v>24</v>
      </c>
      <c r="E75" s="1">
        <v>4155774754</v>
      </c>
      <c r="F75" s="1">
        <v>1465916051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U75" t="str">
        <f t="shared" si="2"/>
        <v>Sud</v>
      </c>
      <c r="V75">
        <f t="shared" si="3"/>
        <v>9</v>
      </c>
    </row>
    <row r="76" spans="1:22" x14ac:dyDescent="0.2">
      <c r="A76" s="6">
        <v>43888</v>
      </c>
      <c r="B76" t="s">
        <v>14</v>
      </c>
      <c r="C76">
        <v>4</v>
      </c>
      <c r="D76" t="s">
        <v>25</v>
      </c>
      <c r="E76" s="1">
        <v>4649933453</v>
      </c>
      <c r="F76" s="1">
        <v>1135662422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U76" t="str">
        <f t="shared" si="2"/>
        <v>Nord</v>
      </c>
      <c r="V76">
        <f t="shared" si="3"/>
        <v>9</v>
      </c>
    </row>
    <row r="77" spans="1:22" x14ac:dyDescent="0.2">
      <c r="A77" s="6">
        <v>43888</v>
      </c>
      <c r="B77" t="s">
        <v>14</v>
      </c>
      <c r="C77">
        <v>4</v>
      </c>
      <c r="D77" t="s">
        <v>26</v>
      </c>
      <c r="E77" s="1">
        <v>4606893511</v>
      </c>
      <c r="F77" s="1">
        <v>1112123097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29</v>
      </c>
      <c r="U77" t="str">
        <f t="shared" si="2"/>
        <v>Nord</v>
      </c>
      <c r="V77">
        <f t="shared" si="3"/>
        <v>9</v>
      </c>
    </row>
    <row r="78" spans="1:22" x14ac:dyDescent="0.2">
      <c r="A78" s="6">
        <v>43888</v>
      </c>
      <c r="B78" t="s">
        <v>14</v>
      </c>
      <c r="C78">
        <v>1</v>
      </c>
      <c r="D78" t="s">
        <v>27</v>
      </c>
      <c r="E78" s="1">
        <v>450732745</v>
      </c>
      <c r="F78" s="1">
        <v>7680687483</v>
      </c>
      <c r="G78">
        <v>0</v>
      </c>
      <c r="H78">
        <v>0</v>
      </c>
      <c r="I78">
        <v>0</v>
      </c>
      <c r="J78">
        <v>-1</v>
      </c>
      <c r="K78">
        <v>-1</v>
      </c>
      <c r="L78">
        <v>-1</v>
      </c>
      <c r="M78">
        <v>-1</v>
      </c>
      <c r="N78">
        <v>0</v>
      </c>
      <c r="O78">
        <v>0</v>
      </c>
      <c r="P78">
        <v>-1</v>
      </c>
      <c r="Q78">
        <v>0</v>
      </c>
      <c r="U78" t="str">
        <f t="shared" si="2"/>
        <v>Nord</v>
      </c>
      <c r="V78">
        <f t="shared" si="3"/>
        <v>9</v>
      </c>
    </row>
    <row r="79" spans="1:22" x14ac:dyDescent="0.2">
      <c r="A79" s="6">
        <v>43888</v>
      </c>
      <c r="B79" t="s">
        <v>14</v>
      </c>
      <c r="C79">
        <v>16</v>
      </c>
      <c r="D79" t="s">
        <v>28</v>
      </c>
      <c r="E79" s="1">
        <v>4112559576</v>
      </c>
      <c r="F79" s="1">
        <v>1686736689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1</v>
      </c>
      <c r="Q79">
        <v>0</v>
      </c>
      <c r="U79" t="str">
        <f t="shared" si="2"/>
        <v>Sud</v>
      </c>
      <c r="V79">
        <f t="shared" si="3"/>
        <v>9</v>
      </c>
    </row>
    <row r="80" spans="1:22" x14ac:dyDescent="0.2">
      <c r="A80" s="6">
        <v>43888</v>
      </c>
      <c r="B80" t="s">
        <v>14</v>
      </c>
      <c r="C80">
        <v>20</v>
      </c>
      <c r="D80" t="s">
        <v>29</v>
      </c>
      <c r="E80" s="1">
        <v>3921531192</v>
      </c>
      <c r="F80" s="1">
        <v>9110616306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43888</v>
      </c>
      <c r="B81" t="s">
        <v>14</v>
      </c>
      <c r="C81">
        <v>19</v>
      </c>
      <c r="D81" t="s">
        <v>30</v>
      </c>
      <c r="E81" s="1">
        <v>3811569725</v>
      </c>
      <c r="F81" s="1">
        <v>133623567</v>
      </c>
      <c r="G81">
        <v>0</v>
      </c>
      <c r="H81">
        <v>0</v>
      </c>
      <c r="I81">
        <v>0</v>
      </c>
      <c r="J81">
        <v>-1</v>
      </c>
      <c r="K81">
        <v>-1</v>
      </c>
      <c r="L81">
        <v>-1</v>
      </c>
      <c r="M81">
        <v>-1</v>
      </c>
      <c r="N81">
        <v>2</v>
      </c>
      <c r="O81">
        <v>0</v>
      </c>
      <c r="P81">
        <v>1</v>
      </c>
      <c r="Q81">
        <v>0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43888</v>
      </c>
      <c r="B82" t="s">
        <v>14</v>
      </c>
      <c r="C82">
        <v>9</v>
      </c>
      <c r="D82" t="s">
        <v>31</v>
      </c>
      <c r="E82" s="1">
        <v>4376923077</v>
      </c>
      <c r="F82" s="1">
        <v>1125588885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47</v>
      </c>
      <c r="U82" t="str">
        <f t="shared" si="2"/>
        <v>Centro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10</v>
      </c>
      <c r="D83" t="s">
        <v>32</v>
      </c>
      <c r="E83" s="1">
        <v>4310675841</v>
      </c>
      <c r="F83" s="1">
        <v>1238824698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U83" t="str">
        <f t="shared" si="2"/>
        <v>Centro</v>
      </c>
      <c r="V83">
        <f t="shared" si="3"/>
        <v>9</v>
      </c>
    </row>
    <row r="84" spans="1:22" x14ac:dyDescent="0.2">
      <c r="A84" s="6">
        <v>43888</v>
      </c>
      <c r="B84" t="s">
        <v>14</v>
      </c>
      <c r="C84">
        <v>2</v>
      </c>
      <c r="D84" t="s">
        <v>33</v>
      </c>
      <c r="E84" s="1">
        <v>4573750286</v>
      </c>
      <c r="F84" s="1">
        <v>7320149366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U84" t="str">
        <f t="shared" si="2"/>
        <v>Nord</v>
      </c>
      <c r="V84">
        <f t="shared" si="3"/>
        <v>9</v>
      </c>
    </row>
    <row r="85" spans="1:22" x14ac:dyDescent="0.2">
      <c r="A85" s="6">
        <v>43888</v>
      </c>
      <c r="B85" t="s">
        <v>14</v>
      </c>
      <c r="C85">
        <v>5</v>
      </c>
      <c r="D85" t="s">
        <v>34</v>
      </c>
      <c r="E85" s="1">
        <v>4543490485</v>
      </c>
      <c r="F85" s="1">
        <v>1233845213</v>
      </c>
      <c r="G85">
        <v>3</v>
      </c>
      <c r="H85">
        <v>0</v>
      </c>
      <c r="I85">
        <v>3</v>
      </c>
      <c r="J85">
        <v>37</v>
      </c>
      <c r="K85">
        <v>40</v>
      </c>
      <c r="L85">
        <v>40</v>
      </c>
      <c r="M85">
        <v>40</v>
      </c>
      <c r="N85">
        <v>0</v>
      </c>
      <c r="O85">
        <v>0</v>
      </c>
      <c r="P85">
        <v>40</v>
      </c>
      <c r="Q85">
        <v>1264</v>
      </c>
      <c r="U85" t="str">
        <f t="shared" si="2"/>
        <v>Nord</v>
      </c>
      <c r="V85">
        <f t="shared" si="3"/>
        <v>9</v>
      </c>
    </row>
    <row r="86" spans="1:22" x14ac:dyDescent="0.2">
      <c r="A86" s="6">
        <v>43889</v>
      </c>
      <c r="B86" t="s">
        <v>14</v>
      </c>
      <c r="C86">
        <v>13</v>
      </c>
      <c r="D86" t="s">
        <v>15</v>
      </c>
      <c r="E86" s="1">
        <v>4235122196</v>
      </c>
      <c r="F86" s="1">
        <v>1339843823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U86" t="str">
        <f t="shared" si="2"/>
        <v>Centro</v>
      </c>
      <c r="V86">
        <f t="shared" si="3"/>
        <v>9</v>
      </c>
    </row>
    <row r="87" spans="1:22" x14ac:dyDescent="0.2">
      <c r="A87" s="6">
        <v>43889</v>
      </c>
      <c r="B87" t="s">
        <v>14</v>
      </c>
      <c r="C87">
        <v>17</v>
      </c>
      <c r="D87" t="s">
        <v>16</v>
      </c>
      <c r="E87" s="1">
        <v>4063947052</v>
      </c>
      <c r="F87" s="1">
        <v>1580514834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U87" t="str">
        <f t="shared" si="2"/>
        <v>Sud</v>
      </c>
      <c r="V87">
        <f t="shared" si="3"/>
        <v>9</v>
      </c>
    </row>
    <row r="88" spans="1:22" x14ac:dyDescent="0.2">
      <c r="A88" s="6">
        <v>43889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0</v>
      </c>
      <c r="O88">
        <v>0</v>
      </c>
      <c r="P88">
        <v>1</v>
      </c>
      <c r="Q88">
        <v>7</v>
      </c>
      <c r="U88" t="str">
        <f t="shared" si="2"/>
        <v>Sud</v>
      </c>
      <c r="V88">
        <f t="shared" si="3"/>
        <v>9</v>
      </c>
    </row>
    <row r="89" spans="1:22" x14ac:dyDescent="0.2">
      <c r="A89" s="6">
        <v>43889</v>
      </c>
      <c r="B89" t="s">
        <v>14</v>
      </c>
      <c r="C89">
        <v>15</v>
      </c>
      <c r="D89" t="s">
        <v>18</v>
      </c>
      <c r="E89" s="1">
        <v>4083956555</v>
      </c>
      <c r="F89" s="1">
        <v>1425084984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1</v>
      </c>
      <c r="Q89">
        <v>203</v>
      </c>
      <c r="U89" t="str">
        <f t="shared" si="2"/>
        <v>Sud</v>
      </c>
      <c r="V89">
        <f t="shared" si="3"/>
        <v>9</v>
      </c>
    </row>
    <row r="90" spans="1:22" x14ac:dyDescent="0.2">
      <c r="A90" s="6">
        <v>43889</v>
      </c>
      <c r="B90" t="s">
        <v>14</v>
      </c>
      <c r="C90">
        <v>8</v>
      </c>
      <c r="D90" t="s">
        <v>46</v>
      </c>
      <c r="E90" s="1">
        <v>4449436681</v>
      </c>
      <c r="F90" s="1">
        <v>113417208</v>
      </c>
      <c r="G90">
        <v>20</v>
      </c>
      <c r="H90">
        <v>0</v>
      </c>
      <c r="I90">
        <v>20</v>
      </c>
      <c r="J90">
        <v>27</v>
      </c>
      <c r="K90">
        <v>47</v>
      </c>
      <c r="L90">
        <v>47</v>
      </c>
      <c r="M90">
        <v>47</v>
      </c>
      <c r="N90">
        <v>0</v>
      </c>
      <c r="O90">
        <v>1</v>
      </c>
      <c r="P90">
        <v>48</v>
      </c>
      <c r="Q90">
        <v>244</v>
      </c>
      <c r="U90" t="str">
        <f t="shared" si="2"/>
        <v>Nord</v>
      </c>
      <c r="V90">
        <f t="shared" si="3"/>
        <v>9</v>
      </c>
    </row>
    <row r="91" spans="1:22" x14ac:dyDescent="0.2">
      <c r="A91" s="6">
        <v>43889</v>
      </c>
      <c r="B91" t="s">
        <v>14</v>
      </c>
      <c r="C91">
        <v>6</v>
      </c>
      <c r="D91" t="s">
        <v>19</v>
      </c>
      <c r="E91" s="1">
        <v>456494354</v>
      </c>
      <c r="F91" s="1">
        <v>1376813649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28</v>
      </c>
      <c r="U91" t="str">
        <f t="shared" si="2"/>
        <v>Nord</v>
      </c>
      <c r="V91">
        <f t="shared" si="3"/>
        <v>9</v>
      </c>
    </row>
    <row r="92" spans="1:22" x14ac:dyDescent="0.2">
      <c r="A92" s="6">
        <v>43889</v>
      </c>
      <c r="B92" t="s">
        <v>14</v>
      </c>
      <c r="C92">
        <v>12</v>
      </c>
      <c r="D92" t="s">
        <v>20</v>
      </c>
      <c r="E92" s="1">
        <v>4189277044</v>
      </c>
      <c r="F92" s="1">
        <v>1248366722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59</v>
      </c>
      <c r="U92" t="str">
        <f t="shared" si="2"/>
        <v>Centro</v>
      </c>
      <c r="V92">
        <f t="shared" si="3"/>
        <v>9</v>
      </c>
    </row>
    <row r="93" spans="1:22" x14ac:dyDescent="0.2">
      <c r="A93" s="6">
        <v>43889</v>
      </c>
      <c r="B93" t="s">
        <v>14</v>
      </c>
      <c r="C93">
        <v>7</v>
      </c>
      <c r="D93" t="s">
        <v>21</v>
      </c>
      <c r="E93" s="1">
        <v>4441149315</v>
      </c>
      <c r="F93" s="1">
        <v>89326992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34</v>
      </c>
      <c r="U93" t="str">
        <f t="shared" si="2"/>
        <v>Nord</v>
      </c>
      <c r="V93">
        <f t="shared" si="3"/>
        <v>9</v>
      </c>
    </row>
    <row r="94" spans="1:22" x14ac:dyDescent="0.2">
      <c r="A94" s="6">
        <v>43889</v>
      </c>
      <c r="B94" t="s">
        <v>14</v>
      </c>
      <c r="C94">
        <v>3</v>
      </c>
      <c r="D94" t="s">
        <v>22</v>
      </c>
      <c r="E94" s="1">
        <v>4546679409</v>
      </c>
      <c r="F94" s="1">
        <v>9190347404</v>
      </c>
      <c r="G94">
        <v>63</v>
      </c>
      <c r="H94">
        <v>6</v>
      </c>
      <c r="I94">
        <v>69</v>
      </c>
      <c r="J94">
        <v>56</v>
      </c>
      <c r="K94">
        <v>125</v>
      </c>
      <c r="L94">
        <v>125</v>
      </c>
      <c r="M94">
        <v>125</v>
      </c>
      <c r="N94">
        <v>0</v>
      </c>
      <c r="O94">
        <v>3</v>
      </c>
      <c r="P94">
        <v>128</v>
      </c>
      <c r="Q94">
        <v>1515</v>
      </c>
      <c r="U94" t="str">
        <f t="shared" si="2"/>
        <v>Nord</v>
      </c>
      <c r="V94">
        <f t="shared" si="3"/>
        <v>9</v>
      </c>
    </row>
    <row r="95" spans="1:22" x14ac:dyDescent="0.2">
      <c r="A95" s="6">
        <v>43889</v>
      </c>
      <c r="B95" t="s">
        <v>14</v>
      </c>
      <c r="C95">
        <v>11</v>
      </c>
      <c r="D95" t="s">
        <v>23</v>
      </c>
      <c r="E95" s="1">
        <v>4361675973</v>
      </c>
      <c r="F95" s="1">
        <v>135188753</v>
      </c>
      <c r="G95">
        <v>1</v>
      </c>
      <c r="H95">
        <v>1</v>
      </c>
      <c r="I95">
        <v>2</v>
      </c>
      <c r="J95">
        <v>1</v>
      </c>
      <c r="K95">
        <v>3</v>
      </c>
      <c r="L95">
        <v>3</v>
      </c>
      <c r="M95">
        <v>3</v>
      </c>
      <c r="N95">
        <v>0</v>
      </c>
      <c r="O95">
        <v>0</v>
      </c>
      <c r="P95">
        <v>3</v>
      </c>
      <c r="Q95">
        <v>1</v>
      </c>
      <c r="U95" t="str">
        <f t="shared" si="2"/>
        <v>Centro</v>
      </c>
      <c r="V95">
        <f t="shared" si="3"/>
        <v>9</v>
      </c>
    </row>
    <row r="96" spans="1:22" x14ac:dyDescent="0.2">
      <c r="A96" s="6">
        <v>43889</v>
      </c>
      <c r="B96" t="s">
        <v>14</v>
      </c>
      <c r="C96">
        <v>14</v>
      </c>
      <c r="D96" t="s">
        <v>24</v>
      </c>
      <c r="E96" s="1">
        <v>4155774754</v>
      </c>
      <c r="F96" s="1">
        <v>1465916051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U96" t="str">
        <f t="shared" si="2"/>
        <v>Sud</v>
      </c>
      <c r="V96">
        <f t="shared" si="3"/>
        <v>9</v>
      </c>
    </row>
    <row r="97" spans="1:22" x14ac:dyDescent="0.2">
      <c r="A97" s="6">
        <v>43889</v>
      </c>
      <c r="B97" t="s">
        <v>14</v>
      </c>
      <c r="C97">
        <v>4</v>
      </c>
      <c r="D97" t="s">
        <v>25</v>
      </c>
      <c r="E97" s="1">
        <v>4649933453</v>
      </c>
      <c r="F97" s="1">
        <v>1135662422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U97" t="str">
        <f t="shared" si="2"/>
        <v>Nord</v>
      </c>
      <c r="V97">
        <f t="shared" si="3"/>
        <v>9</v>
      </c>
    </row>
    <row r="98" spans="1:22" x14ac:dyDescent="0.2">
      <c r="A98" s="6">
        <v>43889</v>
      </c>
      <c r="B98" t="s">
        <v>14</v>
      </c>
      <c r="C98">
        <v>4</v>
      </c>
      <c r="D98" t="s">
        <v>26</v>
      </c>
      <c r="E98" s="1">
        <v>4606893511</v>
      </c>
      <c r="F98" s="1">
        <v>1112123097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U98" t="str">
        <f t="shared" si="2"/>
        <v>Nord</v>
      </c>
      <c r="V98">
        <f t="shared" si="3"/>
        <v>9</v>
      </c>
    </row>
    <row r="99" spans="1:22" x14ac:dyDescent="0.2">
      <c r="A99" s="6">
        <v>43889</v>
      </c>
      <c r="B99" t="s">
        <v>14</v>
      </c>
      <c r="C99">
        <v>1</v>
      </c>
      <c r="D99" t="s">
        <v>27</v>
      </c>
      <c r="E99" s="1">
        <v>450732745</v>
      </c>
      <c r="F99" s="1">
        <v>7680687483</v>
      </c>
      <c r="G99">
        <v>5</v>
      </c>
      <c r="H99">
        <v>0</v>
      </c>
      <c r="I99">
        <v>5</v>
      </c>
      <c r="J99">
        <v>4</v>
      </c>
      <c r="K99">
        <v>9</v>
      </c>
      <c r="L99">
        <v>9</v>
      </c>
      <c r="M99">
        <v>9</v>
      </c>
      <c r="N99">
        <v>0</v>
      </c>
      <c r="O99">
        <v>0</v>
      </c>
      <c r="P99">
        <v>9</v>
      </c>
      <c r="Q99">
        <v>71</v>
      </c>
      <c r="U99" t="str">
        <f t="shared" si="2"/>
        <v>Nord</v>
      </c>
      <c r="V99">
        <f t="shared" si="3"/>
        <v>9</v>
      </c>
    </row>
    <row r="100" spans="1:22" x14ac:dyDescent="0.2">
      <c r="A100" s="6">
        <v>43889</v>
      </c>
      <c r="B100" t="s">
        <v>14</v>
      </c>
      <c r="C100">
        <v>16</v>
      </c>
      <c r="D100" t="s">
        <v>28</v>
      </c>
      <c r="E100" s="1">
        <v>4112559576</v>
      </c>
      <c r="F100" s="1">
        <v>1686736689</v>
      </c>
      <c r="G100">
        <v>0</v>
      </c>
      <c r="H100">
        <v>0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0</v>
      </c>
      <c r="O100">
        <v>0</v>
      </c>
      <c r="P100">
        <v>2</v>
      </c>
      <c r="Q100">
        <v>242</v>
      </c>
      <c r="U100" t="str">
        <f t="shared" si="2"/>
        <v>Sud</v>
      </c>
      <c r="V100">
        <f t="shared" si="3"/>
        <v>9</v>
      </c>
    </row>
    <row r="101" spans="1:22" x14ac:dyDescent="0.2">
      <c r="A101" s="6">
        <v>43889</v>
      </c>
      <c r="B101" t="s">
        <v>14</v>
      </c>
      <c r="C101">
        <v>20</v>
      </c>
      <c r="D101" t="s">
        <v>29</v>
      </c>
      <c r="E101" s="1">
        <v>3921531192</v>
      </c>
      <c r="F101" s="1">
        <v>9110616306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U101" t="str">
        <f t="shared" si="2"/>
        <v>Sud</v>
      </c>
      <c r="V101">
        <f t="shared" si="3"/>
        <v>9</v>
      </c>
    </row>
    <row r="102" spans="1:22" x14ac:dyDescent="0.2">
      <c r="A102" s="6">
        <v>43889</v>
      </c>
      <c r="B102" t="s">
        <v>14</v>
      </c>
      <c r="C102">
        <v>19</v>
      </c>
      <c r="D102" t="s">
        <v>30</v>
      </c>
      <c r="E102" s="1">
        <v>3811569725</v>
      </c>
      <c r="F102" s="1">
        <v>133623567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U102" t="str">
        <f t="shared" si="2"/>
        <v>Sud</v>
      </c>
      <c r="V102">
        <f t="shared" si="3"/>
        <v>9</v>
      </c>
    </row>
    <row r="103" spans="1:22" x14ac:dyDescent="0.2">
      <c r="A103" s="6">
        <v>43889</v>
      </c>
      <c r="B103" t="s">
        <v>14</v>
      </c>
      <c r="C103">
        <v>9</v>
      </c>
      <c r="D103" t="s">
        <v>31</v>
      </c>
      <c r="E103" s="1">
        <v>4376923077</v>
      </c>
      <c r="F103" s="1">
        <v>1125588885</v>
      </c>
      <c r="G103">
        <v>3</v>
      </c>
      <c r="H103">
        <v>0</v>
      </c>
      <c r="I103">
        <v>3</v>
      </c>
      <c r="J103">
        <v>2</v>
      </c>
      <c r="K103">
        <v>5</v>
      </c>
      <c r="L103">
        <v>5</v>
      </c>
      <c r="M103">
        <v>5</v>
      </c>
      <c r="N103">
        <v>1</v>
      </c>
      <c r="O103">
        <v>0</v>
      </c>
      <c r="P103">
        <v>6</v>
      </c>
      <c r="Q103">
        <v>27</v>
      </c>
      <c r="U103" t="str">
        <f t="shared" si="2"/>
        <v>Centro</v>
      </c>
      <c r="V103">
        <f t="shared" si="3"/>
        <v>9</v>
      </c>
    </row>
    <row r="104" spans="1:22" x14ac:dyDescent="0.2">
      <c r="A104" s="6">
        <v>43889</v>
      </c>
      <c r="B104" t="s">
        <v>14</v>
      </c>
      <c r="C104">
        <v>10</v>
      </c>
      <c r="D104" t="s">
        <v>32</v>
      </c>
      <c r="E104" s="1">
        <v>4310675841</v>
      </c>
      <c r="F104" s="1">
        <v>1238824698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U104" t="str">
        <f t="shared" si="2"/>
        <v>Centro</v>
      </c>
      <c r="V104">
        <f t="shared" si="3"/>
        <v>9</v>
      </c>
    </row>
    <row r="105" spans="1:22" x14ac:dyDescent="0.2">
      <c r="A105" s="6">
        <v>43889</v>
      </c>
      <c r="B105" t="s">
        <v>14</v>
      </c>
      <c r="C105">
        <v>2</v>
      </c>
      <c r="D105" t="s">
        <v>33</v>
      </c>
      <c r="E105" s="1">
        <v>4573750286</v>
      </c>
      <c r="F105" s="1">
        <v>7320149366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U105" t="str">
        <f t="shared" si="2"/>
        <v>Nord</v>
      </c>
      <c r="V105">
        <f t="shared" si="3"/>
        <v>9</v>
      </c>
    </row>
    <row r="106" spans="1:22" x14ac:dyDescent="0.2">
      <c r="A106" s="6">
        <v>43889</v>
      </c>
      <c r="B106" t="s">
        <v>14</v>
      </c>
      <c r="C106">
        <v>5</v>
      </c>
      <c r="D106" t="s">
        <v>34</v>
      </c>
      <c r="E106" s="1">
        <v>4543490485</v>
      </c>
      <c r="F106" s="1">
        <v>1233845213</v>
      </c>
      <c r="G106">
        <v>5</v>
      </c>
      <c r="H106">
        <v>1</v>
      </c>
      <c r="I106">
        <v>6</v>
      </c>
      <c r="J106">
        <v>34</v>
      </c>
      <c r="K106">
        <v>40</v>
      </c>
      <c r="L106">
        <v>40</v>
      </c>
      <c r="M106">
        <v>40</v>
      </c>
      <c r="N106">
        <v>0</v>
      </c>
      <c r="O106">
        <v>0</v>
      </c>
      <c r="P106">
        <v>40</v>
      </c>
      <c r="Q106">
        <v>1250</v>
      </c>
      <c r="U106" t="str">
        <f t="shared" si="2"/>
        <v>Nord</v>
      </c>
      <c r="V106">
        <f t="shared" si="3"/>
        <v>9</v>
      </c>
    </row>
    <row r="107" spans="1:22" x14ac:dyDescent="0.2">
      <c r="A107" s="6">
        <v>43890</v>
      </c>
      <c r="B107" t="s">
        <v>14</v>
      </c>
      <c r="C107">
        <v>13</v>
      </c>
      <c r="D107" t="s">
        <v>15</v>
      </c>
      <c r="E107" s="1">
        <v>4235122196</v>
      </c>
      <c r="F107" s="1">
        <v>1339843823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10</v>
      </c>
      <c r="U107" t="str">
        <f t="shared" si="2"/>
        <v>Centro</v>
      </c>
      <c r="V107">
        <f t="shared" si="3"/>
        <v>9</v>
      </c>
    </row>
    <row r="108" spans="1:22" x14ac:dyDescent="0.2">
      <c r="A108" s="6">
        <v>43890</v>
      </c>
      <c r="B108" t="s">
        <v>14</v>
      </c>
      <c r="C108">
        <v>17</v>
      </c>
      <c r="D108" t="s">
        <v>16</v>
      </c>
      <c r="E108" s="1">
        <v>4063947052</v>
      </c>
      <c r="F108" s="1">
        <v>1580514834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32</v>
      </c>
      <c r="U108" t="str">
        <f t="shared" si="2"/>
        <v>Sud</v>
      </c>
      <c r="V108">
        <f t="shared" si="3"/>
        <v>9</v>
      </c>
    </row>
    <row r="109" spans="1:22" x14ac:dyDescent="0.2">
      <c r="A109" s="6">
        <v>43890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</v>
      </c>
      <c r="U109" t="str">
        <f t="shared" si="2"/>
        <v>Sud</v>
      </c>
      <c r="V109">
        <f t="shared" si="3"/>
        <v>9</v>
      </c>
    </row>
    <row r="110" spans="1:22" x14ac:dyDescent="0.2">
      <c r="A110" s="6">
        <v>43890</v>
      </c>
      <c r="B110" t="s">
        <v>14</v>
      </c>
      <c r="C110">
        <v>15</v>
      </c>
      <c r="D110" t="s">
        <v>18</v>
      </c>
      <c r="E110" s="1">
        <v>4083956555</v>
      </c>
      <c r="F110" s="1">
        <v>1425084984</v>
      </c>
      <c r="G110">
        <v>1</v>
      </c>
      <c r="H110">
        <v>0</v>
      </c>
      <c r="I110">
        <v>1</v>
      </c>
      <c r="J110">
        <v>8</v>
      </c>
      <c r="K110">
        <v>9</v>
      </c>
      <c r="L110">
        <v>9</v>
      </c>
      <c r="M110">
        <v>9</v>
      </c>
      <c r="N110">
        <v>0</v>
      </c>
      <c r="O110">
        <v>0</v>
      </c>
      <c r="P110">
        <v>9</v>
      </c>
      <c r="Q110">
        <v>160</v>
      </c>
      <c r="U110" t="str">
        <f t="shared" si="2"/>
        <v>Sud</v>
      </c>
      <c r="V110">
        <f t="shared" si="3"/>
        <v>9</v>
      </c>
    </row>
    <row r="111" spans="1:22" x14ac:dyDescent="0.2">
      <c r="A111" s="6">
        <v>43890</v>
      </c>
      <c r="B111" t="s">
        <v>14</v>
      </c>
      <c r="C111">
        <v>8</v>
      </c>
      <c r="D111" t="s">
        <v>46</v>
      </c>
      <c r="E111" s="1">
        <v>4449436681</v>
      </c>
      <c r="F111" s="1">
        <v>113417208</v>
      </c>
      <c r="G111">
        <v>30</v>
      </c>
      <c r="H111">
        <v>5</v>
      </c>
      <c r="I111">
        <v>35</v>
      </c>
      <c r="J111">
        <v>35</v>
      </c>
      <c r="K111">
        <v>70</v>
      </c>
      <c r="L111">
        <v>70</v>
      </c>
      <c r="M111">
        <v>70</v>
      </c>
      <c r="N111">
        <v>0</v>
      </c>
      <c r="O111">
        <v>2</v>
      </c>
      <c r="P111">
        <v>72</v>
      </c>
      <c r="Q111">
        <v>273</v>
      </c>
      <c r="U111" t="str">
        <f t="shared" si="2"/>
        <v>Nord</v>
      </c>
      <c r="V111">
        <f t="shared" si="3"/>
        <v>9</v>
      </c>
    </row>
    <row r="112" spans="1:22" x14ac:dyDescent="0.2">
      <c r="A112" s="6">
        <v>43890</v>
      </c>
      <c r="B112" t="s">
        <v>14</v>
      </c>
      <c r="C112">
        <v>6</v>
      </c>
      <c r="D112" t="s">
        <v>19</v>
      </c>
      <c r="E112" s="1">
        <v>456494354</v>
      </c>
      <c r="F112" s="1">
        <v>1376813649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</v>
      </c>
      <c r="U112" t="str">
        <f t="shared" si="2"/>
        <v>Nord</v>
      </c>
      <c r="V112">
        <f t="shared" si="3"/>
        <v>9</v>
      </c>
    </row>
    <row r="113" spans="1:22" x14ac:dyDescent="0.2">
      <c r="A113" s="6">
        <v>43890</v>
      </c>
      <c r="B113" t="s">
        <v>14</v>
      </c>
      <c r="C113">
        <v>12</v>
      </c>
      <c r="D113" t="s">
        <v>20</v>
      </c>
      <c r="E113" s="1">
        <v>4189277044</v>
      </c>
      <c r="F113" s="1">
        <v>1248366722</v>
      </c>
      <c r="G113">
        <v>3</v>
      </c>
      <c r="H113">
        <v>0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0</v>
      </c>
      <c r="O113">
        <v>0</v>
      </c>
      <c r="P113">
        <v>3</v>
      </c>
      <c r="Q113">
        <v>68</v>
      </c>
      <c r="U113" t="str">
        <f t="shared" si="2"/>
        <v>Centro</v>
      </c>
      <c r="V113">
        <f t="shared" si="3"/>
        <v>9</v>
      </c>
    </row>
    <row r="114" spans="1:22" x14ac:dyDescent="0.2">
      <c r="A114" s="6">
        <v>43890</v>
      </c>
      <c r="B114" t="s">
        <v>14</v>
      </c>
      <c r="C114">
        <v>7</v>
      </c>
      <c r="D114" t="s">
        <v>21</v>
      </c>
      <c r="E114" s="1">
        <v>4441149315</v>
      </c>
      <c r="F114" s="1">
        <v>89326992</v>
      </c>
      <c r="G114">
        <v>-5</v>
      </c>
      <c r="H114">
        <v>1</v>
      </c>
      <c r="I114">
        <v>-4</v>
      </c>
      <c r="J114">
        <v>23</v>
      </c>
      <c r="K114">
        <v>19</v>
      </c>
      <c r="L114">
        <v>19</v>
      </c>
      <c r="M114">
        <v>19</v>
      </c>
      <c r="N114">
        <v>4</v>
      </c>
      <c r="O114">
        <v>0</v>
      </c>
      <c r="P114">
        <v>23</v>
      </c>
      <c r="Q114">
        <v>9</v>
      </c>
      <c r="U114" t="str">
        <f t="shared" si="2"/>
        <v>Nord</v>
      </c>
      <c r="V114">
        <f t="shared" si="3"/>
        <v>9</v>
      </c>
    </row>
    <row r="115" spans="1:22" x14ac:dyDescent="0.2">
      <c r="A115" s="6">
        <v>43890</v>
      </c>
      <c r="B115" t="s">
        <v>14</v>
      </c>
      <c r="C115">
        <v>3</v>
      </c>
      <c r="D115" t="s">
        <v>22</v>
      </c>
      <c r="E115" s="1">
        <v>4546679409</v>
      </c>
      <c r="F115" s="1">
        <v>9190347404</v>
      </c>
      <c r="G115">
        <v>21</v>
      </c>
      <c r="H115">
        <v>33</v>
      </c>
      <c r="I115">
        <v>54</v>
      </c>
      <c r="J115">
        <v>24</v>
      </c>
      <c r="K115">
        <v>78</v>
      </c>
      <c r="L115">
        <v>78</v>
      </c>
      <c r="M115">
        <v>78</v>
      </c>
      <c r="N115">
        <v>0</v>
      </c>
      <c r="O115">
        <v>6</v>
      </c>
      <c r="P115">
        <v>84</v>
      </c>
      <c r="Q115">
        <v>888</v>
      </c>
      <c r="U115" t="str">
        <f t="shared" si="2"/>
        <v>Nord</v>
      </c>
      <c r="V115">
        <f t="shared" si="3"/>
        <v>9</v>
      </c>
    </row>
    <row r="116" spans="1:22" x14ac:dyDescent="0.2">
      <c r="A116" s="6">
        <v>43890</v>
      </c>
      <c r="B116" t="s">
        <v>14</v>
      </c>
      <c r="C116">
        <v>11</v>
      </c>
      <c r="D116" t="s">
        <v>23</v>
      </c>
      <c r="E116" s="1">
        <v>4361675973</v>
      </c>
      <c r="F116" s="1">
        <v>135188753</v>
      </c>
      <c r="G116">
        <v>3</v>
      </c>
      <c r="H116">
        <v>0</v>
      </c>
      <c r="I116">
        <v>3</v>
      </c>
      <c r="J116">
        <v>2</v>
      </c>
      <c r="K116">
        <v>5</v>
      </c>
      <c r="L116">
        <v>5</v>
      </c>
      <c r="M116">
        <v>5</v>
      </c>
      <c r="N116">
        <v>0</v>
      </c>
      <c r="O116">
        <v>0</v>
      </c>
      <c r="P116">
        <v>5</v>
      </c>
      <c r="Q116">
        <v>21</v>
      </c>
      <c r="U116" t="str">
        <f t="shared" si="2"/>
        <v>Centro</v>
      </c>
      <c r="V116">
        <f t="shared" si="3"/>
        <v>9</v>
      </c>
    </row>
    <row r="117" spans="1:22" x14ac:dyDescent="0.2">
      <c r="A117" s="6">
        <v>43890</v>
      </c>
      <c r="B117" t="s">
        <v>14</v>
      </c>
      <c r="C117">
        <v>14</v>
      </c>
      <c r="D117" t="s">
        <v>24</v>
      </c>
      <c r="E117" s="1">
        <v>4155774754</v>
      </c>
      <c r="F117" s="1">
        <v>1465916051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U117" t="str">
        <f t="shared" si="2"/>
        <v>Sud</v>
      </c>
      <c r="V117">
        <f t="shared" si="3"/>
        <v>9</v>
      </c>
    </row>
    <row r="118" spans="1:22" x14ac:dyDescent="0.2">
      <c r="A118" s="6">
        <v>43890</v>
      </c>
      <c r="B118" t="s">
        <v>14</v>
      </c>
      <c r="C118">
        <v>4</v>
      </c>
      <c r="D118" t="s">
        <v>25</v>
      </c>
      <c r="E118" s="1">
        <v>4649933453</v>
      </c>
      <c r="F118" s="1">
        <v>1135662422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14</v>
      </c>
      <c r="U118" t="str">
        <f t="shared" si="2"/>
        <v>Nord</v>
      </c>
      <c r="V118">
        <f t="shared" si="3"/>
        <v>9</v>
      </c>
    </row>
    <row r="119" spans="1:22" x14ac:dyDescent="0.2">
      <c r="A119" s="6">
        <v>43890</v>
      </c>
      <c r="B119" t="s">
        <v>14</v>
      </c>
      <c r="C119">
        <v>4</v>
      </c>
      <c r="D119" t="s">
        <v>26</v>
      </c>
      <c r="E119" s="1">
        <v>4606893511</v>
      </c>
      <c r="F119" s="1">
        <v>1112123097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</v>
      </c>
      <c r="U119" t="str">
        <f t="shared" si="2"/>
        <v>Nord</v>
      </c>
      <c r="V119">
        <f t="shared" si="3"/>
        <v>9</v>
      </c>
    </row>
    <row r="120" spans="1:22" x14ac:dyDescent="0.2">
      <c r="A120" s="6">
        <v>43890</v>
      </c>
      <c r="B120" t="s">
        <v>14</v>
      </c>
      <c r="C120">
        <v>1</v>
      </c>
      <c r="D120" t="s">
        <v>27</v>
      </c>
      <c r="E120" s="1">
        <v>450732745</v>
      </c>
      <c r="F120" s="1">
        <v>7680687483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81</v>
      </c>
      <c r="U120" t="str">
        <f t="shared" si="2"/>
        <v>Nord</v>
      </c>
      <c r="V120">
        <f t="shared" si="3"/>
        <v>9</v>
      </c>
    </row>
    <row r="121" spans="1:22" x14ac:dyDescent="0.2">
      <c r="A121" s="6">
        <v>43890</v>
      </c>
      <c r="B121" t="s">
        <v>14</v>
      </c>
      <c r="C121">
        <v>16</v>
      </c>
      <c r="D121" t="s">
        <v>28</v>
      </c>
      <c r="E121" s="1">
        <v>4112559576</v>
      </c>
      <c r="F121" s="1">
        <v>1686736689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43890</v>
      </c>
      <c r="B122" t="s">
        <v>14</v>
      </c>
      <c r="C122">
        <v>20</v>
      </c>
      <c r="D122" t="s">
        <v>29</v>
      </c>
      <c r="E122" s="1">
        <v>3921531192</v>
      </c>
      <c r="F122" s="1">
        <v>9110616306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43890</v>
      </c>
      <c r="B123" t="s">
        <v>14</v>
      </c>
      <c r="C123">
        <v>19</v>
      </c>
      <c r="D123" t="s">
        <v>30</v>
      </c>
      <c r="E123" s="1">
        <v>3811569725</v>
      </c>
      <c r="F123" s="1">
        <v>133623567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9</v>
      </c>
      <c r="D124" t="s">
        <v>31</v>
      </c>
      <c r="E124" s="1">
        <v>4376923077</v>
      </c>
      <c r="F124" s="1">
        <v>1125588885</v>
      </c>
      <c r="G124">
        <v>2</v>
      </c>
      <c r="H124">
        <v>0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0</v>
      </c>
      <c r="O124">
        <v>0</v>
      </c>
      <c r="P124">
        <v>3</v>
      </c>
      <c r="Q124">
        <v>94</v>
      </c>
      <c r="U124" t="str">
        <f t="shared" si="2"/>
        <v>Centro</v>
      </c>
      <c r="V124">
        <f t="shared" si="3"/>
        <v>9</v>
      </c>
    </row>
    <row r="125" spans="1:22" x14ac:dyDescent="0.2">
      <c r="A125" s="6">
        <v>43890</v>
      </c>
      <c r="B125" t="s">
        <v>14</v>
      </c>
      <c r="C125">
        <v>10</v>
      </c>
      <c r="D125" t="s">
        <v>32</v>
      </c>
      <c r="E125" s="1">
        <v>4310675841</v>
      </c>
      <c r="F125" s="1">
        <v>1238824698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23</v>
      </c>
      <c r="U125" t="str">
        <f t="shared" si="2"/>
        <v>Centro</v>
      </c>
      <c r="V125">
        <f t="shared" si="3"/>
        <v>9</v>
      </c>
    </row>
    <row r="126" spans="1:22" x14ac:dyDescent="0.2">
      <c r="A126" s="6">
        <v>43890</v>
      </c>
      <c r="B126" t="s">
        <v>14</v>
      </c>
      <c r="C126">
        <v>2</v>
      </c>
      <c r="D126" t="s">
        <v>33</v>
      </c>
      <c r="E126" s="1">
        <v>4573750286</v>
      </c>
      <c r="F126" s="1">
        <v>7320149366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Nord</v>
      </c>
      <c r="V126">
        <f t="shared" si="3"/>
        <v>9</v>
      </c>
    </row>
    <row r="127" spans="1:22" x14ac:dyDescent="0.2">
      <c r="A127" s="6">
        <v>43890</v>
      </c>
      <c r="B127" t="s">
        <v>14</v>
      </c>
      <c r="C127">
        <v>5</v>
      </c>
      <c r="D127" t="s">
        <v>34</v>
      </c>
      <c r="E127" s="1">
        <v>4543490485</v>
      </c>
      <c r="F127" s="1">
        <v>1233845213</v>
      </c>
      <c r="G127">
        <v>0</v>
      </c>
      <c r="H127">
        <v>2</v>
      </c>
      <c r="I127">
        <v>2</v>
      </c>
      <c r="J127">
        <v>38</v>
      </c>
      <c r="K127">
        <v>40</v>
      </c>
      <c r="L127">
        <v>40</v>
      </c>
      <c r="M127">
        <v>40</v>
      </c>
      <c r="N127">
        <v>0</v>
      </c>
      <c r="O127">
        <v>0</v>
      </c>
      <c r="P127">
        <v>40</v>
      </c>
      <c r="Q127">
        <v>1245</v>
      </c>
      <c r="U127" t="str">
        <f t="shared" si="2"/>
        <v>Nord</v>
      </c>
      <c r="V127">
        <f t="shared" si="3"/>
        <v>9</v>
      </c>
    </row>
    <row r="128" spans="1:22" x14ac:dyDescent="0.2">
      <c r="A128" s="6">
        <v>43891</v>
      </c>
      <c r="B128" t="s">
        <v>14</v>
      </c>
      <c r="C128">
        <v>13</v>
      </c>
      <c r="D128" t="s">
        <v>15</v>
      </c>
      <c r="E128" s="1">
        <v>4235122196</v>
      </c>
      <c r="F128" s="1">
        <v>1339843823</v>
      </c>
      <c r="G128">
        <v>1</v>
      </c>
      <c r="H128">
        <v>0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0</v>
      </c>
      <c r="O128">
        <v>0</v>
      </c>
      <c r="P128">
        <v>3</v>
      </c>
      <c r="Q128">
        <v>9</v>
      </c>
      <c r="U128" t="str">
        <f t="shared" si="2"/>
        <v>Centro</v>
      </c>
      <c r="V128">
        <f t="shared" si="3"/>
        <v>10</v>
      </c>
    </row>
    <row r="129" spans="1:22" x14ac:dyDescent="0.2">
      <c r="A129" s="6">
        <v>43891</v>
      </c>
      <c r="B129" t="s">
        <v>14</v>
      </c>
      <c r="C129">
        <v>17</v>
      </c>
      <c r="D129" t="s">
        <v>16</v>
      </c>
      <c r="E129" s="1">
        <v>4063947052</v>
      </c>
      <c r="F129" s="1">
        <v>1580514834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7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43891</v>
      </c>
      <c r="B130" t="s">
        <v>14</v>
      </c>
      <c r="C130">
        <v>18</v>
      </c>
      <c r="D130" t="s">
        <v>17</v>
      </c>
      <c r="E130" s="1">
        <v>3890597598</v>
      </c>
      <c r="F130" s="1">
        <v>1659440194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8</v>
      </c>
      <c r="U130" t="str">
        <f t="shared" ref="U130:U193" si="4">VLOOKUP(D130,Zone,2)</f>
        <v>Sud</v>
      </c>
      <c r="V130">
        <f t="shared" ref="V130:V193" si="5">WEEKNUM(A130)</f>
        <v>10</v>
      </c>
    </row>
    <row r="131" spans="1:22" x14ac:dyDescent="0.2">
      <c r="A131" s="6">
        <v>43891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1</v>
      </c>
      <c r="H131">
        <v>0</v>
      </c>
      <c r="I131">
        <v>1</v>
      </c>
      <c r="J131">
        <v>3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0</v>
      </c>
      <c r="U131" t="str">
        <f t="shared" si="4"/>
        <v>Sud</v>
      </c>
      <c r="V131">
        <f t="shared" si="5"/>
        <v>10</v>
      </c>
    </row>
    <row r="132" spans="1:22" x14ac:dyDescent="0.2">
      <c r="A132" s="6">
        <v>43891</v>
      </c>
      <c r="B132" t="s">
        <v>14</v>
      </c>
      <c r="C132">
        <v>8</v>
      </c>
      <c r="D132" t="s">
        <v>46</v>
      </c>
      <c r="E132" s="1">
        <v>4449436681</v>
      </c>
      <c r="F132" s="1">
        <v>113417208</v>
      </c>
      <c r="G132">
        <v>41</v>
      </c>
      <c r="H132">
        <v>2</v>
      </c>
      <c r="I132">
        <v>43</v>
      </c>
      <c r="J132">
        <v>21</v>
      </c>
      <c r="K132">
        <v>64</v>
      </c>
      <c r="L132">
        <v>64</v>
      </c>
      <c r="M132">
        <v>64</v>
      </c>
      <c r="N132">
        <v>0</v>
      </c>
      <c r="O132">
        <v>4</v>
      </c>
      <c r="P132">
        <v>68</v>
      </c>
      <c r="Q132">
        <v>245</v>
      </c>
      <c r="U132" t="str">
        <f t="shared" si="4"/>
        <v>Nord</v>
      </c>
      <c r="V132">
        <f t="shared" si="5"/>
        <v>10</v>
      </c>
    </row>
    <row r="133" spans="1:22" x14ac:dyDescent="0.2">
      <c r="A133" s="6">
        <v>43891</v>
      </c>
      <c r="B133" t="s">
        <v>14</v>
      </c>
      <c r="C133">
        <v>6</v>
      </c>
      <c r="D133" t="s">
        <v>19</v>
      </c>
      <c r="E133" s="1">
        <v>456494354</v>
      </c>
      <c r="F133" s="1">
        <v>1376813649</v>
      </c>
      <c r="G133">
        <v>0</v>
      </c>
      <c r="H133">
        <v>0</v>
      </c>
      <c r="I133">
        <v>0</v>
      </c>
      <c r="J133">
        <v>6</v>
      </c>
      <c r="K133">
        <v>6</v>
      </c>
      <c r="L133">
        <v>6</v>
      </c>
      <c r="M133">
        <v>6</v>
      </c>
      <c r="N133">
        <v>0</v>
      </c>
      <c r="O133">
        <v>0</v>
      </c>
      <c r="P133">
        <v>6</v>
      </c>
      <c r="Q133">
        <v>54</v>
      </c>
      <c r="U133" t="str">
        <f t="shared" si="4"/>
        <v>Nord</v>
      </c>
      <c r="V133">
        <f t="shared" si="5"/>
        <v>10</v>
      </c>
    </row>
    <row r="134" spans="1:22" x14ac:dyDescent="0.2">
      <c r="A134" s="6">
        <v>43891</v>
      </c>
      <c r="B134" t="s">
        <v>14</v>
      </c>
      <c r="C134">
        <v>12</v>
      </c>
      <c r="D134" t="s">
        <v>20</v>
      </c>
      <c r="E134" s="1">
        <v>4189277044</v>
      </c>
      <c r="F134" s="1">
        <v>1248366722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45</v>
      </c>
      <c r="U134" t="str">
        <f t="shared" si="4"/>
        <v>Centro</v>
      </c>
      <c r="V134">
        <f t="shared" si="5"/>
        <v>10</v>
      </c>
    </row>
    <row r="135" spans="1:22" x14ac:dyDescent="0.2">
      <c r="A135" s="6">
        <v>43891</v>
      </c>
      <c r="B135" t="s">
        <v>14</v>
      </c>
      <c r="C135">
        <v>7</v>
      </c>
      <c r="D135" t="s">
        <v>21</v>
      </c>
      <c r="E135" s="1">
        <v>4441149315</v>
      </c>
      <c r="F135" s="1">
        <v>89326992</v>
      </c>
      <c r="G135">
        <v>8</v>
      </c>
      <c r="H135">
        <v>0</v>
      </c>
      <c r="I135">
        <v>8</v>
      </c>
      <c r="J135">
        <v>-25</v>
      </c>
      <c r="K135">
        <v>-17</v>
      </c>
      <c r="L135">
        <v>-17</v>
      </c>
      <c r="M135">
        <v>-17</v>
      </c>
      <c r="N135">
        <v>0</v>
      </c>
      <c r="O135">
        <v>0</v>
      </c>
      <c r="P135">
        <v>-17</v>
      </c>
      <c r="Q135">
        <v>0</v>
      </c>
      <c r="U135" t="str">
        <f t="shared" si="4"/>
        <v>Nord</v>
      </c>
      <c r="V135">
        <f t="shared" si="5"/>
        <v>10</v>
      </c>
    </row>
    <row r="136" spans="1:22" x14ac:dyDescent="0.2">
      <c r="A136" s="6">
        <v>43891</v>
      </c>
      <c r="B136" t="s">
        <v>14</v>
      </c>
      <c r="C136">
        <v>3</v>
      </c>
      <c r="D136" t="s">
        <v>22</v>
      </c>
      <c r="E136" s="1">
        <v>4546679409</v>
      </c>
      <c r="F136" s="1">
        <v>9190347404</v>
      </c>
      <c r="G136">
        <v>150</v>
      </c>
      <c r="H136">
        <v>26</v>
      </c>
      <c r="I136">
        <v>176</v>
      </c>
      <c r="J136">
        <v>159</v>
      </c>
      <c r="K136">
        <v>335</v>
      </c>
      <c r="L136">
        <v>335</v>
      </c>
      <c r="M136">
        <v>335</v>
      </c>
      <c r="N136">
        <v>33</v>
      </c>
      <c r="O136">
        <v>1</v>
      </c>
      <c r="P136">
        <v>369</v>
      </c>
      <c r="Q136">
        <v>1156</v>
      </c>
      <c r="U136" t="str">
        <f t="shared" si="4"/>
        <v>Nord</v>
      </c>
      <c r="V136">
        <f t="shared" si="5"/>
        <v>10</v>
      </c>
    </row>
    <row r="137" spans="1:22" x14ac:dyDescent="0.2">
      <c r="A137" s="6">
        <v>43891</v>
      </c>
      <c r="B137" t="s">
        <v>14</v>
      </c>
      <c r="C137">
        <v>11</v>
      </c>
      <c r="D137" t="s">
        <v>23</v>
      </c>
      <c r="E137" s="1">
        <v>4361675973</v>
      </c>
      <c r="F137" s="1">
        <v>135188753</v>
      </c>
      <c r="G137">
        <v>6</v>
      </c>
      <c r="H137">
        <v>3</v>
      </c>
      <c r="I137">
        <v>9</v>
      </c>
      <c r="J137">
        <v>5</v>
      </c>
      <c r="K137">
        <v>14</v>
      </c>
      <c r="L137">
        <v>14</v>
      </c>
      <c r="M137">
        <v>14</v>
      </c>
      <c r="N137">
        <v>0</v>
      </c>
      <c r="O137">
        <v>0</v>
      </c>
      <c r="P137">
        <v>14</v>
      </c>
      <c r="Q137">
        <v>33</v>
      </c>
      <c r="U137" t="str">
        <f t="shared" si="4"/>
        <v>Centro</v>
      </c>
      <c r="V137">
        <f t="shared" si="5"/>
        <v>10</v>
      </c>
    </row>
    <row r="138" spans="1:22" x14ac:dyDescent="0.2">
      <c r="A138" s="6">
        <v>43891</v>
      </c>
      <c r="B138" t="s">
        <v>14</v>
      </c>
      <c r="C138">
        <v>14</v>
      </c>
      <c r="D138" t="s">
        <v>24</v>
      </c>
      <c r="E138" s="1">
        <v>4155774754</v>
      </c>
      <c r="F138" s="1">
        <v>1465916051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U138" t="str">
        <f t="shared" si="4"/>
        <v>Sud</v>
      </c>
      <c r="V138">
        <f t="shared" si="5"/>
        <v>10</v>
      </c>
    </row>
    <row r="139" spans="1:22" x14ac:dyDescent="0.2">
      <c r="A139" s="6">
        <v>43891</v>
      </c>
      <c r="B139" t="s">
        <v>14</v>
      </c>
      <c r="C139">
        <v>4</v>
      </c>
      <c r="D139" t="s">
        <v>25</v>
      </c>
      <c r="E139" s="1">
        <v>4649933453</v>
      </c>
      <c r="F139" s="1">
        <v>1135662422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U139" t="str">
        <f t="shared" si="4"/>
        <v>Nord</v>
      </c>
      <c r="V139">
        <f t="shared" si="5"/>
        <v>10</v>
      </c>
    </row>
    <row r="140" spans="1:22" x14ac:dyDescent="0.2">
      <c r="A140" s="6">
        <v>43891</v>
      </c>
      <c r="B140" t="s">
        <v>14</v>
      </c>
      <c r="C140">
        <v>4</v>
      </c>
      <c r="D140" t="s">
        <v>26</v>
      </c>
      <c r="E140" s="1">
        <v>4606893511</v>
      </c>
      <c r="F140" s="1">
        <v>1112123097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79</v>
      </c>
      <c r="U140" t="str">
        <f t="shared" si="4"/>
        <v>Nord</v>
      </c>
      <c r="V140">
        <f t="shared" si="5"/>
        <v>10</v>
      </c>
    </row>
    <row r="141" spans="1:22" x14ac:dyDescent="0.2">
      <c r="A141" s="6">
        <v>43891</v>
      </c>
      <c r="B141" t="s">
        <v>14</v>
      </c>
      <c r="C141">
        <v>1</v>
      </c>
      <c r="D141" t="s">
        <v>27</v>
      </c>
      <c r="E141" s="1">
        <v>450732745</v>
      </c>
      <c r="F141" s="1">
        <v>7680687483</v>
      </c>
      <c r="G141">
        <v>4</v>
      </c>
      <c r="H141">
        <v>2</v>
      </c>
      <c r="I141">
        <v>6</v>
      </c>
      <c r="J141">
        <v>32</v>
      </c>
      <c r="K141">
        <v>38</v>
      </c>
      <c r="L141">
        <v>38</v>
      </c>
      <c r="M141">
        <v>38</v>
      </c>
      <c r="N141">
        <v>0</v>
      </c>
      <c r="O141">
        <v>0</v>
      </c>
      <c r="P141">
        <v>38</v>
      </c>
      <c r="Q141">
        <v>54</v>
      </c>
      <c r="U141" t="str">
        <f t="shared" si="4"/>
        <v>Nord</v>
      </c>
      <c r="V141">
        <f t="shared" si="5"/>
        <v>10</v>
      </c>
    </row>
    <row r="142" spans="1:22" x14ac:dyDescent="0.2">
      <c r="A142" s="6">
        <v>43891</v>
      </c>
      <c r="B142" t="s">
        <v>14</v>
      </c>
      <c r="C142">
        <v>16</v>
      </c>
      <c r="D142" t="s">
        <v>28</v>
      </c>
      <c r="E142" s="1">
        <v>4112559576</v>
      </c>
      <c r="F142" s="1">
        <v>1686736689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10</v>
      </c>
      <c r="U142" t="str">
        <f t="shared" si="4"/>
        <v>Sud</v>
      </c>
      <c r="V142">
        <f t="shared" si="5"/>
        <v>10</v>
      </c>
    </row>
    <row r="143" spans="1:22" x14ac:dyDescent="0.2">
      <c r="A143" s="6">
        <v>43891</v>
      </c>
      <c r="B143" t="s">
        <v>14</v>
      </c>
      <c r="C143">
        <v>20</v>
      </c>
      <c r="D143" t="s">
        <v>29</v>
      </c>
      <c r="E143" s="1">
        <v>3921531192</v>
      </c>
      <c r="F143" s="1">
        <v>9110616306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28</v>
      </c>
      <c r="U143" t="str">
        <f t="shared" si="4"/>
        <v>Sud</v>
      </c>
      <c r="V143">
        <f t="shared" si="5"/>
        <v>10</v>
      </c>
    </row>
    <row r="144" spans="1:22" x14ac:dyDescent="0.2">
      <c r="A144" s="6">
        <v>43891</v>
      </c>
      <c r="B144" t="s">
        <v>14</v>
      </c>
      <c r="C144">
        <v>19</v>
      </c>
      <c r="D144" t="s">
        <v>30</v>
      </c>
      <c r="E144" s="1">
        <v>3811569725</v>
      </c>
      <c r="F144" s="1">
        <v>133623567</v>
      </c>
      <c r="G144">
        <v>0</v>
      </c>
      <c r="H144">
        <v>0</v>
      </c>
      <c r="I144">
        <v>0</v>
      </c>
      <c r="J144">
        <v>5</v>
      </c>
      <c r="K144">
        <v>5</v>
      </c>
      <c r="L144">
        <v>5</v>
      </c>
      <c r="M144">
        <v>5</v>
      </c>
      <c r="N144">
        <v>0</v>
      </c>
      <c r="O144">
        <v>0</v>
      </c>
      <c r="P144">
        <v>5</v>
      </c>
      <c r="Q144">
        <v>285</v>
      </c>
      <c r="U144" t="str">
        <f t="shared" si="4"/>
        <v>Sud</v>
      </c>
      <c r="V144">
        <f t="shared" si="5"/>
        <v>10</v>
      </c>
    </row>
    <row r="145" spans="1:22" x14ac:dyDescent="0.2">
      <c r="A145" s="6">
        <v>43891</v>
      </c>
      <c r="B145" t="s">
        <v>14</v>
      </c>
      <c r="C145">
        <v>9</v>
      </c>
      <c r="D145" t="s">
        <v>31</v>
      </c>
      <c r="E145" s="1">
        <v>4376923077</v>
      </c>
      <c r="F145" s="1">
        <v>1125588885</v>
      </c>
      <c r="G145">
        <v>0</v>
      </c>
      <c r="H145">
        <v>0</v>
      </c>
      <c r="I145">
        <v>0</v>
      </c>
      <c r="J145">
        <v>2</v>
      </c>
      <c r="K145">
        <v>2</v>
      </c>
      <c r="L145">
        <v>2</v>
      </c>
      <c r="M145">
        <v>2</v>
      </c>
      <c r="N145">
        <v>0</v>
      </c>
      <c r="O145">
        <v>0</v>
      </c>
      <c r="P145">
        <v>2</v>
      </c>
      <c r="Q145">
        <v>41</v>
      </c>
      <c r="U145" t="str">
        <f t="shared" si="4"/>
        <v>Centro</v>
      </c>
      <c r="V145">
        <f t="shared" si="5"/>
        <v>10</v>
      </c>
    </row>
    <row r="146" spans="1:22" x14ac:dyDescent="0.2">
      <c r="A146" s="6">
        <v>43891</v>
      </c>
      <c r="B146" t="s">
        <v>14</v>
      </c>
      <c r="C146">
        <v>10</v>
      </c>
      <c r="D146" t="s">
        <v>32</v>
      </c>
      <c r="E146" s="1">
        <v>4310675841</v>
      </c>
      <c r="F146" s="1">
        <v>1238824698</v>
      </c>
      <c r="G146">
        <v>0</v>
      </c>
      <c r="H146">
        <v>0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0</v>
      </c>
      <c r="O146">
        <v>0</v>
      </c>
      <c r="P146">
        <v>2</v>
      </c>
      <c r="Q146">
        <v>4</v>
      </c>
      <c r="U146" t="str">
        <f t="shared" si="4"/>
        <v>Centro</v>
      </c>
      <c r="V146">
        <f t="shared" si="5"/>
        <v>10</v>
      </c>
    </row>
    <row r="147" spans="1:22" x14ac:dyDescent="0.2">
      <c r="A147" s="6">
        <v>43891</v>
      </c>
      <c r="B147" t="s">
        <v>14</v>
      </c>
      <c r="C147">
        <v>2</v>
      </c>
      <c r="D147" t="s">
        <v>33</v>
      </c>
      <c r="E147" s="1">
        <v>4573750286</v>
      </c>
      <c r="F147" s="1">
        <v>7320149366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U147" t="str">
        <f t="shared" si="4"/>
        <v>Nord</v>
      </c>
      <c r="V147">
        <f t="shared" si="5"/>
        <v>10</v>
      </c>
    </row>
    <row r="148" spans="1:22" x14ac:dyDescent="0.2">
      <c r="A148" s="6">
        <v>43891</v>
      </c>
      <c r="B148" t="s">
        <v>14</v>
      </c>
      <c r="C148">
        <v>5</v>
      </c>
      <c r="D148" t="s">
        <v>34</v>
      </c>
      <c r="E148" s="1">
        <v>4543490485</v>
      </c>
      <c r="F148" s="1">
        <v>1233845213</v>
      </c>
      <c r="G148">
        <v>27</v>
      </c>
      <c r="H148">
        <v>2</v>
      </c>
      <c r="I148">
        <v>29</v>
      </c>
      <c r="J148">
        <v>43</v>
      </c>
      <c r="K148">
        <v>72</v>
      </c>
      <c r="L148">
        <v>72</v>
      </c>
      <c r="M148">
        <v>72</v>
      </c>
      <c r="N148">
        <v>0</v>
      </c>
      <c r="O148">
        <v>0</v>
      </c>
      <c r="P148">
        <v>72</v>
      </c>
      <c r="Q148">
        <v>397</v>
      </c>
      <c r="U148" t="str">
        <f t="shared" si="4"/>
        <v>Nord</v>
      </c>
      <c r="V148">
        <f t="shared" si="5"/>
        <v>10</v>
      </c>
    </row>
    <row r="149" spans="1:22" x14ac:dyDescent="0.2">
      <c r="A149" s="6">
        <v>43892</v>
      </c>
      <c r="B149" t="s">
        <v>14</v>
      </c>
      <c r="C149">
        <v>13</v>
      </c>
      <c r="D149" t="s">
        <v>15</v>
      </c>
      <c r="E149" s="1">
        <v>4235122196</v>
      </c>
      <c r="F149" s="1">
        <v>1339843823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U149" t="str">
        <f t="shared" si="4"/>
        <v>Centro</v>
      </c>
      <c r="V149">
        <f t="shared" si="5"/>
        <v>10</v>
      </c>
    </row>
    <row r="150" spans="1:22" x14ac:dyDescent="0.2">
      <c r="A150" s="6">
        <v>43892</v>
      </c>
      <c r="B150" t="s">
        <v>14</v>
      </c>
      <c r="C150">
        <v>17</v>
      </c>
      <c r="D150" t="s">
        <v>16</v>
      </c>
      <c r="E150" s="1">
        <v>4063947052</v>
      </c>
      <c r="F150" s="1">
        <v>1580514834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U150" t="str">
        <f t="shared" si="4"/>
        <v>Sud</v>
      </c>
      <c r="V150">
        <f t="shared" si="5"/>
        <v>10</v>
      </c>
    </row>
    <row r="151" spans="1:22" x14ac:dyDescent="0.2">
      <c r="A151" s="6">
        <v>43892</v>
      </c>
      <c r="B151" t="s">
        <v>14</v>
      </c>
      <c r="C151">
        <v>18</v>
      </c>
      <c r="D151" t="s">
        <v>17</v>
      </c>
      <c r="E151" s="1">
        <v>3890597598</v>
      </c>
      <c r="F151" s="1">
        <v>1659440194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</v>
      </c>
      <c r="U151" t="str">
        <f t="shared" si="4"/>
        <v>Sud</v>
      </c>
      <c r="V151">
        <f t="shared" si="5"/>
        <v>10</v>
      </c>
    </row>
    <row r="152" spans="1:22" x14ac:dyDescent="0.2">
      <c r="A152" s="6">
        <v>43892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U152" t="str">
        <f t="shared" si="4"/>
        <v>Sud</v>
      </c>
      <c r="V152">
        <f t="shared" si="5"/>
        <v>10</v>
      </c>
    </row>
    <row r="153" spans="1:22" x14ac:dyDescent="0.2">
      <c r="A153" s="6">
        <v>43892</v>
      </c>
      <c r="B153" t="s">
        <v>14</v>
      </c>
      <c r="C153">
        <v>8</v>
      </c>
      <c r="D153" t="s">
        <v>46</v>
      </c>
      <c r="E153" s="1">
        <v>4449436681</v>
      </c>
      <c r="F153" s="1">
        <v>113417208</v>
      </c>
      <c r="G153">
        <v>21</v>
      </c>
      <c r="H153">
        <v>3</v>
      </c>
      <c r="I153">
        <v>24</v>
      </c>
      <c r="J153">
        <v>23</v>
      </c>
      <c r="K153">
        <v>47</v>
      </c>
      <c r="L153">
        <v>47</v>
      </c>
      <c r="M153">
        <v>47</v>
      </c>
      <c r="N153">
        <v>0</v>
      </c>
      <c r="O153">
        <v>3</v>
      </c>
      <c r="P153">
        <v>50</v>
      </c>
      <c r="Q153">
        <v>178</v>
      </c>
      <c r="U153" t="str">
        <f t="shared" si="4"/>
        <v>Nord</v>
      </c>
      <c r="V153">
        <f t="shared" si="5"/>
        <v>10</v>
      </c>
    </row>
    <row r="154" spans="1:22" x14ac:dyDescent="0.2">
      <c r="A154" s="6">
        <v>43892</v>
      </c>
      <c r="B154" t="s">
        <v>14</v>
      </c>
      <c r="C154">
        <v>6</v>
      </c>
      <c r="D154" t="s">
        <v>19</v>
      </c>
      <c r="E154" s="1">
        <v>456494354</v>
      </c>
      <c r="F154" s="1">
        <v>1376813649</v>
      </c>
      <c r="G154">
        <v>0</v>
      </c>
      <c r="H154">
        <v>0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0</v>
      </c>
      <c r="O154">
        <v>0</v>
      </c>
      <c r="P154">
        <v>3</v>
      </c>
      <c r="Q154">
        <v>26</v>
      </c>
      <c r="U154" t="str">
        <f t="shared" si="4"/>
        <v>Nord</v>
      </c>
      <c r="V154">
        <f t="shared" si="5"/>
        <v>10</v>
      </c>
    </row>
    <row r="155" spans="1:22" x14ac:dyDescent="0.2">
      <c r="A155" s="6">
        <v>43892</v>
      </c>
      <c r="B155" t="s">
        <v>14</v>
      </c>
      <c r="C155">
        <v>12</v>
      </c>
      <c r="D155" t="s">
        <v>20</v>
      </c>
      <c r="E155" s="1">
        <v>4189277044</v>
      </c>
      <c r="F155" s="1">
        <v>1248366722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1</v>
      </c>
      <c r="Q155">
        <v>49</v>
      </c>
      <c r="U155" t="str">
        <f t="shared" si="4"/>
        <v>Centro</v>
      </c>
      <c r="V155">
        <f t="shared" si="5"/>
        <v>10</v>
      </c>
    </row>
    <row r="156" spans="1:22" x14ac:dyDescent="0.2">
      <c r="A156" s="6">
        <v>43892</v>
      </c>
      <c r="B156" t="s">
        <v>14</v>
      </c>
      <c r="C156">
        <v>7</v>
      </c>
      <c r="D156" t="s">
        <v>21</v>
      </c>
      <c r="E156" s="1">
        <v>4441149315</v>
      </c>
      <c r="F156" s="1">
        <v>89326992</v>
      </c>
      <c r="G156">
        <v>0</v>
      </c>
      <c r="H156">
        <v>0</v>
      </c>
      <c r="I156">
        <v>0</v>
      </c>
      <c r="J156">
        <v>-3</v>
      </c>
      <c r="K156">
        <v>-3</v>
      </c>
      <c r="L156">
        <v>-3</v>
      </c>
      <c r="M156">
        <v>-3</v>
      </c>
      <c r="N156">
        <v>0</v>
      </c>
      <c r="O156">
        <v>0</v>
      </c>
      <c r="P156">
        <v>-3</v>
      </c>
      <c r="Q156">
        <v>0</v>
      </c>
      <c r="U156" t="str">
        <f t="shared" si="4"/>
        <v>Nord</v>
      </c>
      <c r="V156">
        <f t="shared" si="5"/>
        <v>10</v>
      </c>
    </row>
    <row r="157" spans="1:22" x14ac:dyDescent="0.2">
      <c r="A157" s="6">
        <v>43892</v>
      </c>
      <c r="B157" t="s">
        <v>14</v>
      </c>
      <c r="C157">
        <v>3</v>
      </c>
      <c r="D157" t="s">
        <v>22</v>
      </c>
      <c r="E157" s="1">
        <v>4546679409</v>
      </c>
      <c r="F157" s="1">
        <v>9190347404</v>
      </c>
      <c r="G157">
        <v>72</v>
      </c>
      <c r="H157">
        <v>21</v>
      </c>
      <c r="I157">
        <v>93</v>
      </c>
      <c r="J157">
        <v>97</v>
      </c>
      <c r="K157">
        <v>190</v>
      </c>
      <c r="L157">
        <v>190</v>
      </c>
      <c r="M157">
        <v>190</v>
      </c>
      <c r="N157">
        <v>66</v>
      </c>
      <c r="O157">
        <v>14</v>
      </c>
      <c r="P157">
        <v>270</v>
      </c>
      <c r="Q157">
        <v>1046</v>
      </c>
      <c r="U157" t="str">
        <f t="shared" si="4"/>
        <v>Nord</v>
      </c>
      <c r="V157">
        <f t="shared" si="5"/>
        <v>10</v>
      </c>
    </row>
    <row r="158" spans="1:22" x14ac:dyDescent="0.2">
      <c r="A158" s="6">
        <v>43892</v>
      </c>
      <c r="B158" t="s">
        <v>14</v>
      </c>
      <c r="C158">
        <v>11</v>
      </c>
      <c r="D158" t="s">
        <v>23</v>
      </c>
      <c r="E158" s="1">
        <v>4361675973</v>
      </c>
      <c r="F158" s="1">
        <v>135188753</v>
      </c>
      <c r="G158">
        <v>5</v>
      </c>
      <c r="H158">
        <v>1</v>
      </c>
      <c r="I158">
        <v>6</v>
      </c>
      <c r="J158">
        <v>3</v>
      </c>
      <c r="K158">
        <v>9</v>
      </c>
      <c r="L158">
        <v>9</v>
      </c>
      <c r="M158">
        <v>9</v>
      </c>
      <c r="N158">
        <v>0</v>
      </c>
      <c r="O158">
        <v>1</v>
      </c>
      <c r="P158">
        <v>10</v>
      </c>
      <c r="Q158">
        <v>36</v>
      </c>
      <c r="U158" t="str">
        <f t="shared" si="4"/>
        <v>Centro</v>
      </c>
      <c r="V158">
        <f t="shared" si="5"/>
        <v>10</v>
      </c>
    </row>
    <row r="159" spans="1:22" x14ac:dyDescent="0.2">
      <c r="A159" s="6">
        <v>43892</v>
      </c>
      <c r="B159" t="s">
        <v>14</v>
      </c>
      <c r="C159">
        <v>14</v>
      </c>
      <c r="D159" t="s">
        <v>24</v>
      </c>
      <c r="E159" s="1">
        <v>4155774754</v>
      </c>
      <c r="F159" s="1">
        <v>1465916051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7</v>
      </c>
      <c r="U159" t="str">
        <f t="shared" si="4"/>
        <v>Sud</v>
      </c>
      <c r="V159">
        <f t="shared" si="5"/>
        <v>10</v>
      </c>
    </row>
    <row r="160" spans="1:22" x14ac:dyDescent="0.2">
      <c r="A160" s="6">
        <v>43892</v>
      </c>
      <c r="B160" t="s">
        <v>14</v>
      </c>
      <c r="C160">
        <v>4</v>
      </c>
      <c r="D160" t="s">
        <v>25</v>
      </c>
      <c r="E160" s="1">
        <v>4649933453</v>
      </c>
      <c r="F160" s="1">
        <v>1135662422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U160" t="str">
        <f t="shared" si="4"/>
        <v>Nord</v>
      </c>
      <c r="V160">
        <f t="shared" si="5"/>
        <v>10</v>
      </c>
    </row>
    <row r="161" spans="1:22" x14ac:dyDescent="0.2">
      <c r="A161" s="6">
        <v>43892</v>
      </c>
      <c r="B161" t="s">
        <v>14</v>
      </c>
      <c r="C161">
        <v>4</v>
      </c>
      <c r="D161" t="s">
        <v>26</v>
      </c>
      <c r="E161" s="1">
        <v>4606893511</v>
      </c>
      <c r="F161" s="1">
        <v>1112123097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U161" t="str">
        <f t="shared" si="4"/>
        <v>Nord</v>
      </c>
      <c r="V161">
        <f t="shared" si="5"/>
        <v>10</v>
      </c>
    </row>
    <row r="162" spans="1:22" x14ac:dyDescent="0.2">
      <c r="A162" s="6">
        <v>43892</v>
      </c>
      <c r="B162" t="s">
        <v>14</v>
      </c>
      <c r="C162">
        <v>1</v>
      </c>
      <c r="D162" t="s">
        <v>27</v>
      </c>
      <c r="E162" s="1">
        <v>450732745</v>
      </c>
      <c r="F162" s="1">
        <v>7680687483</v>
      </c>
      <c r="G162">
        <v>1</v>
      </c>
      <c r="H162">
        <v>0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0</v>
      </c>
      <c r="O162">
        <v>0</v>
      </c>
      <c r="P162">
        <v>2</v>
      </c>
      <c r="Q162">
        <v>72</v>
      </c>
      <c r="U162" t="str">
        <f t="shared" si="4"/>
        <v>Nord</v>
      </c>
      <c r="V162">
        <f t="shared" si="5"/>
        <v>10</v>
      </c>
    </row>
    <row r="163" spans="1:22" x14ac:dyDescent="0.2">
      <c r="A163" s="6">
        <v>43892</v>
      </c>
      <c r="B163" t="s">
        <v>14</v>
      </c>
      <c r="C163">
        <v>16</v>
      </c>
      <c r="D163" t="s">
        <v>28</v>
      </c>
      <c r="E163" s="1">
        <v>4112559576</v>
      </c>
      <c r="F163" s="1">
        <v>1686736689</v>
      </c>
      <c r="G163">
        <v>1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16</v>
      </c>
      <c r="U163" t="str">
        <f t="shared" si="4"/>
        <v>Sud</v>
      </c>
      <c r="V163">
        <f t="shared" si="5"/>
        <v>10</v>
      </c>
    </row>
    <row r="164" spans="1:22" x14ac:dyDescent="0.2">
      <c r="A164" s="6">
        <v>43892</v>
      </c>
      <c r="B164" t="s">
        <v>14</v>
      </c>
      <c r="C164">
        <v>20</v>
      </c>
      <c r="D164" t="s">
        <v>29</v>
      </c>
      <c r="E164" s="1">
        <v>3921531192</v>
      </c>
      <c r="F164" s="1">
        <v>9110616306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U164" t="str">
        <f t="shared" si="4"/>
        <v>Sud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19</v>
      </c>
      <c r="D165" t="s">
        <v>30</v>
      </c>
      <c r="E165" s="1">
        <v>3811569725</v>
      </c>
      <c r="F165" s="1">
        <v>133623567</v>
      </c>
      <c r="G165">
        <v>1</v>
      </c>
      <c r="H165">
        <v>0</v>
      </c>
      <c r="I165">
        <v>1</v>
      </c>
      <c r="J165">
        <v>-3</v>
      </c>
      <c r="K165">
        <v>-2</v>
      </c>
      <c r="L165">
        <v>-2</v>
      </c>
      <c r="M165">
        <v>-2</v>
      </c>
      <c r="N165">
        <v>0</v>
      </c>
      <c r="O165">
        <v>0</v>
      </c>
      <c r="P165">
        <v>-2</v>
      </c>
      <c r="Q165">
        <v>16</v>
      </c>
      <c r="U165" t="str">
        <f t="shared" si="4"/>
        <v>Sud</v>
      </c>
      <c r="V165">
        <f t="shared" si="5"/>
        <v>10</v>
      </c>
    </row>
    <row r="166" spans="1:22" x14ac:dyDescent="0.2">
      <c r="A166" s="6">
        <v>43892</v>
      </c>
      <c r="B166" t="s">
        <v>14</v>
      </c>
      <c r="C166">
        <v>9</v>
      </c>
      <c r="D166" t="s">
        <v>31</v>
      </c>
      <c r="E166" s="1">
        <v>4376923077</v>
      </c>
      <c r="F166" s="1">
        <v>1125588885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41</v>
      </c>
      <c r="U166" t="str">
        <f t="shared" si="4"/>
        <v>Centro</v>
      </c>
      <c r="V166">
        <f t="shared" si="5"/>
        <v>10</v>
      </c>
    </row>
    <row r="167" spans="1:22" x14ac:dyDescent="0.2">
      <c r="A167" s="6">
        <v>43892</v>
      </c>
      <c r="B167" t="s">
        <v>14</v>
      </c>
      <c r="C167">
        <v>10</v>
      </c>
      <c r="D167" t="s">
        <v>32</v>
      </c>
      <c r="E167" s="1">
        <v>4310675841</v>
      </c>
      <c r="F167" s="1">
        <v>1238824698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U167" t="str">
        <f t="shared" si="4"/>
        <v>Centro</v>
      </c>
      <c r="V167">
        <f t="shared" si="5"/>
        <v>10</v>
      </c>
    </row>
    <row r="168" spans="1:22" x14ac:dyDescent="0.2">
      <c r="A168" s="6">
        <v>43892</v>
      </c>
      <c r="B168" t="s">
        <v>14</v>
      </c>
      <c r="C168">
        <v>2</v>
      </c>
      <c r="D168" t="s">
        <v>33</v>
      </c>
      <c r="E168" s="1">
        <v>4573750286</v>
      </c>
      <c r="F168" s="1">
        <v>7320149366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43892</v>
      </c>
      <c r="B169" t="s">
        <v>14</v>
      </c>
      <c r="C169">
        <v>5</v>
      </c>
      <c r="D169" t="s">
        <v>34</v>
      </c>
      <c r="E169" s="1">
        <v>4543490485</v>
      </c>
      <c r="F169" s="1">
        <v>1233845213</v>
      </c>
      <c r="G169">
        <v>2</v>
      </c>
      <c r="H169">
        <v>1</v>
      </c>
      <c r="I169">
        <v>3</v>
      </c>
      <c r="J169">
        <v>7</v>
      </c>
      <c r="K169">
        <v>10</v>
      </c>
      <c r="L169">
        <v>10</v>
      </c>
      <c r="M169">
        <v>10</v>
      </c>
      <c r="N169">
        <v>0</v>
      </c>
      <c r="O169">
        <v>0</v>
      </c>
      <c r="P169">
        <v>10</v>
      </c>
      <c r="Q169">
        <v>726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43893</v>
      </c>
      <c r="B170" t="s">
        <v>14</v>
      </c>
      <c r="C170">
        <v>13</v>
      </c>
      <c r="D170" t="s">
        <v>15</v>
      </c>
      <c r="E170" s="1">
        <v>4235122196</v>
      </c>
      <c r="F170" s="1">
        <v>1339843823</v>
      </c>
      <c r="G170">
        <v>2</v>
      </c>
      <c r="H170">
        <v>0</v>
      </c>
      <c r="I170">
        <v>2</v>
      </c>
      <c r="J170">
        <v>-1</v>
      </c>
      <c r="K170">
        <v>1</v>
      </c>
      <c r="L170">
        <v>1</v>
      </c>
      <c r="M170">
        <v>1</v>
      </c>
      <c r="N170">
        <v>0</v>
      </c>
      <c r="O170">
        <v>0</v>
      </c>
      <c r="P170">
        <v>1</v>
      </c>
      <c r="Q170">
        <v>0</v>
      </c>
      <c r="U170" t="str">
        <f t="shared" si="4"/>
        <v>Centro</v>
      </c>
      <c r="V170">
        <f t="shared" si="5"/>
        <v>10</v>
      </c>
    </row>
    <row r="171" spans="1:22" x14ac:dyDescent="0.2">
      <c r="A171" s="6">
        <v>43893</v>
      </c>
      <c r="B171" t="s">
        <v>14</v>
      </c>
      <c r="C171">
        <v>17</v>
      </c>
      <c r="D171" t="s">
        <v>16</v>
      </c>
      <c r="E171" s="1">
        <v>4063947052</v>
      </c>
      <c r="F171" s="1">
        <v>1580514834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3</v>
      </c>
      <c r="U171" t="str">
        <f t="shared" si="4"/>
        <v>Sud</v>
      </c>
      <c r="V171">
        <f t="shared" si="5"/>
        <v>10</v>
      </c>
    </row>
    <row r="172" spans="1:22" x14ac:dyDescent="0.2">
      <c r="A172" s="6">
        <v>43893</v>
      </c>
      <c r="B172" t="s">
        <v>14</v>
      </c>
      <c r="C172">
        <v>18</v>
      </c>
      <c r="D172" t="s">
        <v>17</v>
      </c>
      <c r="E172" s="1">
        <v>3890597598</v>
      </c>
      <c r="F172" s="1">
        <v>1659440194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U172" t="str">
        <f t="shared" si="4"/>
        <v>Sud</v>
      </c>
      <c r="V172">
        <f t="shared" si="5"/>
        <v>10</v>
      </c>
    </row>
    <row r="173" spans="1:22" x14ac:dyDescent="0.2">
      <c r="A173" s="6">
        <v>43893</v>
      </c>
      <c r="B173" t="s">
        <v>14</v>
      </c>
      <c r="C173">
        <v>15</v>
      </c>
      <c r="D173" t="s">
        <v>18</v>
      </c>
      <c r="E173" s="1">
        <v>4083956555</v>
      </c>
      <c r="F173" s="1">
        <v>1425084984</v>
      </c>
      <c r="G173">
        <v>7</v>
      </c>
      <c r="H173">
        <v>0</v>
      </c>
      <c r="I173">
        <v>7</v>
      </c>
      <c r="J173">
        <v>6</v>
      </c>
      <c r="K173">
        <v>13</v>
      </c>
      <c r="L173">
        <v>13</v>
      </c>
      <c r="M173">
        <v>13</v>
      </c>
      <c r="N173">
        <v>0</v>
      </c>
      <c r="O173">
        <v>0</v>
      </c>
      <c r="P173">
        <v>13</v>
      </c>
      <c r="Q173">
        <v>32</v>
      </c>
      <c r="U173" t="str">
        <f t="shared" si="4"/>
        <v>Sud</v>
      </c>
      <c r="V173">
        <f t="shared" si="5"/>
        <v>10</v>
      </c>
    </row>
    <row r="174" spans="1:22" x14ac:dyDescent="0.2">
      <c r="A174" s="6">
        <v>43893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39</v>
      </c>
      <c r="H174">
        <v>8</v>
      </c>
      <c r="I174">
        <v>47</v>
      </c>
      <c r="J174">
        <v>27</v>
      </c>
      <c r="K174">
        <v>74</v>
      </c>
      <c r="L174">
        <v>74</v>
      </c>
      <c r="M174">
        <v>74</v>
      </c>
      <c r="N174">
        <v>4</v>
      </c>
      <c r="O174">
        <v>7</v>
      </c>
      <c r="P174">
        <v>85</v>
      </c>
      <c r="Q174">
        <v>39</v>
      </c>
      <c r="U174" t="str">
        <f t="shared" si="4"/>
        <v>Nord</v>
      </c>
      <c r="V174">
        <f t="shared" si="5"/>
        <v>10</v>
      </c>
    </row>
    <row r="175" spans="1:22" x14ac:dyDescent="0.2">
      <c r="A175" s="6">
        <v>43893</v>
      </c>
      <c r="B175" t="s">
        <v>14</v>
      </c>
      <c r="C175">
        <v>6</v>
      </c>
      <c r="D175" t="s">
        <v>19</v>
      </c>
      <c r="E175" s="1">
        <v>456494354</v>
      </c>
      <c r="F175" s="1">
        <v>1376813649</v>
      </c>
      <c r="G175">
        <v>1</v>
      </c>
      <c r="H175">
        <v>0</v>
      </c>
      <c r="I175">
        <v>1</v>
      </c>
      <c r="J175">
        <v>3</v>
      </c>
      <c r="K175">
        <v>4</v>
      </c>
      <c r="L175">
        <v>4</v>
      </c>
      <c r="M175">
        <v>4</v>
      </c>
      <c r="N175">
        <v>0</v>
      </c>
      <c r="O175">
        <v>0</v>
      </c>
      <c r="P175">
        <v>4</v>
      </c>
      <c r="Q175">
        <v>85</v>
      </c>
      <c r="U175" t="str">
        <f t="shared" si="4"/>
        <v>Nord</v>
      </c>
      <c r="V175">
        <f t="shared" si="5"/>
        <v>10</v>
      </c>
    </row>
    <row r="176" spans="1:22" x14ac:dyDescent="0.2">
      <c r="A176" s="6">
        <v>43893</v>
      </c>
      <c r="B176" t="s">
        <v>14</v>
      </c>
      <c r="C176">
        <v>12</v>
      </c>
      <c r="D176" t="s">
        <v>20</v>
      </c>
      <c r="E176" s="1">
        <v>4189277044</v>
      </c>
      <c r="F176" s="1">
        <v>1248366722</v>
      </c>
      <c r="G176">
        <v>7</v>
      </c>
      <c r="H176">
        <v>0</v>
      </c>
      <c r="I176">
        <v>7</v>
      </c>
      <c r="J176">
        <v>0</v>
      </c>
      <c r="K176">
        <v>7</v>
      </c>
      <c r="L176">
        <v>7</v>
      </c>
      <c r="M176">
        <v>7</v>
      </c>
      <c r="N176">
        <v>0</v>
      </c>
      <c r="O176">
        <v>0</v>
      </c>
      <c r="P176">
        <v>7</v>
      </c>
      <c r="Q176">
        <v>104</v>
      </c>
      <c r="U176" t="str">
        <f t="shared" si="4"/>
        <v>Centro</v>
      </c>
      <c r="V176">
        <f t="shared" si="5"/>
        <v>10</v>
      </c>
    </row>
    <row r="177" spans="1:22" x14ac:dyDescent="0.2">
      <c r="A177" s="6">
        <v>43893</v>
      </c>
      <c r="B177" t="s">
        <v>14</v>
      </c>
      <c r="C177">
        <v>7</v>
      </c>
      <c r="D177" t="s">
        <v>21</v>
      </c>
      <c r="E177" s="1">
        <v>4441149315</v>
      </c>
      <c r="F177" s="1">
        <v>89326992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1</v>
      </c>
      <c r="P177">
        <v>2</v>
      </c>
      <c r="Q177">
        <v>0</v>
      </c>
      <c r="U177" t="str">
        <f t="shared" si="4"/>
        <v>Nord</v>
      </c>
      <c r="V177">
        <f t="shared" si="5"/>
        <v>10</v>
      </c>
    </row>
    <row r="178" spans="1:22" x14ac:dyDescent="0.2">
      <c r="A178" s="6">
        <v>43893</v>
      </c>
      <c r="B178" t="s">
        <v>14</v>
      </c>
      <c r="C178">
        <v>3</v>
      </c>
      <c r="D178" t="s">
        <v>22</v>
      </c>
      <c r="E178" s="1">
        <v>4546679409</v>
      </c>
      <c r="F178" s="1">
        <v>9190347404</v>
      </c>
      <c r="G178">
        <v>220</v>
      </c>
      <c r="H178">
        <v>40</v>
      </c>
      <c r="I178">
        <v>260</v>
      </c>
      <c r="J178">
        <v>-11</v>
      </c>
      <c r="K178">
        <v>249</v>
      </c>
      <c r="L178">
        <v>249</v>
      </c>
      <c r="M178">
        <v>249</v>
      </c>
      <c r="N178">
        <v>0</v>
      </c>
      <c r="O178">
        <v>17</v>
      </c>
      <c r="P178">
        <v>266</v>
      </c>
      <c r="Q178">
        <v>1652</v>
      </c>
      <c r="U178" t="str">
        <f t="shared" si="4"/>
        <v>Nord</v>
      </c>
      <c r="V178">
        <f t="shared" si="5"/>
        <v>10</v>
      </c>
    </row>
    <row r="179" spans="1:22" x14ac:dyDescent="0.2">
      <c r="A179" s="6">
        <v>43893</v>
      </c>
      <c r="B179" t="s">
        <v>14</v>
      </c>
      <c r="C179">
        <v>11</v>
      </c>
      <c r="D179" t="s">
        <v>23</v>
      </c>
      <c r="E179" s="1">
        <v>4361675973</v>
      </c>
      <c r="F179" s="1">
        <v>135188753</v>
      </c>
      <c r="G179">
        <v>10</v>
      </c>
      <c r="H179">
        <v>7</v>
      </c>
      <c r="I179">
        <v>17</v>
      </c>
      <c r="J179">
        <v>8</v>
      </c>
      <c r="K179">
        <v>25</v>
      </c>
      <c r="L179">
        <v>25</v>
      </c>
      <c r="M179">
        <v>25</v>
      </c>
      <c r="N179">
        <v>0</v>
      </c>
      <c r="O179">
        <v>1</v>
      </c>
      <c r="P179">
        <v>26</v>
      </c>
      <c r="Q179">
        <v>63</v>
      </c>
      <c r="U179" t="str">
        <f t="shared" si="4"/>
        <v>Centro</v>
      </c>
      <c r="V179">
        <f t="shared" si="5"/>
        <v>10</v>
      </c>
    </row>
    <row r="180" spans="1:22" x14ac:dyDescent="0.2">
      <c r="A180" s="6">
        <v>43893</v>
      </c>
      <c r="B180" t="s">
        <v>14</v>
      </c>
      <c r="C180">
        <v>14</v>
      </c>
      <c r="D180" t="s">
        <v>24</v>
      </c>
      <c r="E180" s="1">
        <v>4155774754</v>
      </c>
      <c r="F180" s="1">
        <v>1465916051</v>
      </c>
      <c r="G180">
        <v>3</v>
      </c>
      <c r="H180">
        <v>0</v>
      </c>
      <c r="I180">
        <v>3</v>
      </c>
      <c r="J180">
        <v>0</v>
      </c>
      <c r="K180">
        <v>3</v>
      </c>
      <c r="L180">
        <v>3</v>
      </c>
      <c r="M180">
        <v>3</v>
      </c>
      <c r="N180">
        <v>0</v>
      </c>
      <c r="O180">
        <v>0</v>
      </c>
      <c r="P180">
        <v>3</v>
      </c>
      <c r="Q180">
        <v>0</v>
      </c>
      <c r="U180" t="str">
        <f t="shared" si="4"/>
        <v>Sud</v>
      </c>
      <c r="V180">
        <f t="shared" si="5"/>
        <v>10</v>
      </c>
    </row>
    <row r="181" spans="1:22" x14ac:dyDescent="0.2">
      <c r="A181" s="6">
        <v>43893</v>
      </c>
      <c r="B181" t="s">
        <v>14</v>
      </c>
      <c r="C181">
        <v>4</v>
      </c>
      <c r="D181" t="s">
        <v>25</v>
      </c>
      <c r="E181" s="1">
        <v>4649933453</v>
      </c>
      <c r="F181" s="1">
        <v>1135662422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U181" t="str">
        <f t="shared" si="4"/>
        <v>Nord</v>
      </c>
      <c r="V181">
        <f t="shared" si="5"/>
        <v>10</v>
      </c>
    </row>
    <row r="182" spans="1:22" x14ac:dyDescent="0.2">
      <c r="A182" s="6">
        <v>43893</v>
      </c>
      <c r="B182" t="s">
        <v>14</v>
      </c>
      <c r="C182">
        <v>4</v>
      </c>
      <c r="D182" t="s">
        <v>26</v>
      </c>
      <c r="E182" s="1">
        <v>4606893511</v>
      </c>
      <c r="F182" s="1">
        <v>1112123097</v>
      </c>
      <c r="G182">
        <v>1</v>
      </c>
      <c r="H182">
        <v>0</v>
      </c>
      <c r="I182">
        <v>1</v>
      </c>
      <c r="J182">
        <v>3</v>
      </c>
      <c r="K182">
        <v>4</v>
      </c>
      <c r="L182">
        <v>4</v>
      </c>
      <c r="M182">
        <v>4</v>
      </c>
      <c r="N182">
        <v>0</v>
      </c>
      <c r="O182">
        <v>0</v>
      </c>
      <c r="P182">
        <v>4</v>
      </c>
      <c r="Q182">
        <v>0</v>
      </c>
      <c r="U182" t="str">
        <f t="shared" si="4"/>
        <v>Nord</v>
      </c>
      <c r="V182">
        <f t="shared" si="5"/>
        <v>10</v>
      </c>
    </row>
    <row r="183" spans="1:22" x14ac:dyDescent="0.2">
      <c r="A183" s="6">
        <v>43893</v>
      </c>
      <c r="B183" t="s">
        <v>14</v>
      </c>
      <c r="C183">
        <v>1</v>
      </c>
      <c r="D183" t="s">
        <v>27</v>
      </c>
      <c r="E183" s="1">
        <v>450732745</v>
      </c>
      <c r="F183" s="1">
        <v>7680687483</v>
      </c>
      <c r="G183">
        <v>1</v>
      </c>
      <c r="H183">
        <v>1</v>
      </c>
      <c r="I183">
        <v>2</v>
      </c>
      <c r="J183">
        <v>3</v>
      </c>
      <c r="K183">
        <v>5</v>
      </c>
      <c r="L183">
        <v>5</v>
      </c>
      <c r="M183">
        <v>5</v>
      </c>
      <c r="N183">
        <v>0</v>
      </c>
      <c r="O183">
        <v>0</v>
      </c>
      <c r="P183">
        <v>5</v>
      </c>
      <c r="Q183">
        <v>24</v>
      </c>
      <c r="U183" t="str">
        <f t="shared" si="4"/>
        <v>Nord</v>
      </c>
      <c r="V183">
        <f t="shared" si="5"/>
        <v>10</v>
      </c>
    </row>
    <row r="184" spans="1:22" x14ac:dyDescent="0.2">
      <c r="A184" s="6">
        <v>43893</v>
      </c>
      <c r="B184" t="s">
        <v>14</v>
      </c>
      <c r="C184">
        <v>16</v>
      </c>
      <c r="D184" t="s">
        <v>28</v>
      </c>
      <c r="E184" s="1">
        <v>4112559576</v>
      </c>
      <c r="F184" s="1">
        <v>1686736689</v>
      </c>
      <c r="G184">
        <v>0</v>
      </c>
      <c r="H184">
        <v>0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0</v>
      </c>
      <c r="O184">
        <v>0</v>
      </c>
      <c r="P184">
        <v>2</v>
      </c>
      <c r="Q184">
        <v>20</v>
      </c>
      <c r="U184" t="str">
        <f t="shared" si="4"/>
        <v>Sud</v>
      </c>
      <c r="V184">
        <f t="shared" si="5"/>
        <v>10</v>
      </c>
    </row>
    <row r="185" spans="1:22" x14ac:dyDescent="0.2">
      <c r="A185" s="6">
        <v>43893</v>
      </c>
      <c r="B185" t="s">
        <v>14</v>
      </c>
      <c r="C185">
        <v>20</v>
      </c>
      <c r="D185" t="s">
        <v>29</v>
      </c>
      <c r="E185" s="1">
        <v>3921531192</v>
      </c>
      <c r="F185" s="1">
        <v>9110616306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1</v>
      </c>
      <c r="Q185">
        <v>0</v>
      </c>
      <c r="U185" t="str">
        <f t="shared" si="4"/>
        <v>Sud</v>
      </c>
      <c r="V185">
        <f t="shared" si="5"/>
        <v>10</v>
      </c>
    </row>
    <row r="186" spans="1:22" x14ac:dyDescent="0.2">
      <c r="A186" s="6">
        <v>43893</v>
      </c>
      <c r="B186" t="s">
        <v>14</v>
      </c>
      <c r="C186">
        <v>19</v>
      </c>
      <c r="D186" t="s">
        <v>30</v>
      </c>
      <c r="E186" s="1">
        <v>3811569725</v>
      </c>
      <c r="F186" s="1">
        <v>133623567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U186" t="str">
        <f t="shared" si="4"/>
        <v>Sud</v>
      </c>
      <c r="V186">
        <f t="shared" si="5"/>
        <v>10</v>
      </c>
    </row>
    <row r="187" spans="1:22" x14ac:dyDescent="0.2">
      <c r="A187" s="6">
        <v>43893</v>
      </c>
      <c r="B187" t="s">
        <v>14</v>
      </c>
      <c r="C187">
        <v>9</v>
      </c>
      <c r="D187" t="s">
        <v>31</v>
      </c>
      <c r="E187" s="1">
        <v>4376923077</v>
      </c>
      <c r="F187" s="1">
        <v>1125588885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6</v>
      </c>
      <c r="M187">
        <v>6</v>
      </c>
      <c r="N187">
        <v>0</v>
      </c>
      <c r="O187">
        <v>0</v>
      </c>
      <c r="P187">
        <v>6</v>
      </c>
      <c r="Q187">
        <v>84</v>
      </c>
      <c r="U187" t="str">
        <f t="shared" si="4"/>
        <v>Centro</v>
      </c>
      <c r="V187">
        <f t="shared" si="5"/>
        <v>10</v>
      </c>
    </row>
    <row r="188" spans="1:22" x14ac:dyDescent="0.2">
      <c r="A188" s="6">
        <v>43893</v>
      </c>
      <c r="B188" t="s">
        <v>14</v>
      </c>
      <c r="C188">
        <v>10</v>
      </c>
      <c r="D188" t="s">
        <v>32</v>
      </c>
      <c r="E188" s="1">
        <v>4310675841</v>
      </c>
      <c r="F188" s="1">
        <v>1238824698</v>
      </c>
      <c r="G188">
        <v>1</v>
      </c>
      <c r="H188">
        <v>1</v>
      </c>
      <c r="I188">
        <v>2</v>
      </c>
      <c r="J188">
        <v>4</v>
      </c>
      <c r="K188">
        <v>6</v>
      </c>
      <c r="L188">
        <v>6</v>
      </c>
      <c r="M188">
        <v>6</v>
      </c>
      <c r="N188">
        <v>0</v>
      </c>
      <c r="O188">
        <v>0</v>
      </c>
      <c r="P188">
        <v>6</v>
      </c>
      <c r="Q188">
        <v>10</v>
      </c>
      <c r="U188" t="str">
        <f t="shared" si="4"/>
        <v>Centro</v>
      </c>
      <c r="V188">
        <f t="shared" si="5"/>
        <v>10</v>
      </c>
    </row>
    <row r="189" spans="1:22" x14ac:dyDescent="0.2">
      <c r="A189" s="6">
        <v>43893</v>
      </c>
      <c r="B189" t="s">
        <v>14</v>
      </c>
      <c r="C189">
        <v>2</v>
      </c>
      <c r="D189" t="s">
        <v>33</v>
      </c>
      <c r="E189" s="1">
        <v>4573750286</v>
      </c>
      <c r="F189" s="1">
        <v>7320149366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U189" t="str">
        <f t="shared" si="4"/>
        <v>Nord</v>
      </c>
      <c r="V189">
        <f t="shared" si="5"/>
        <v>10</v>
      </c>
    </row>
    <row r="190" spans="1:22" x14ac:dyDescent="0.2">
      <c r="A190" s="6">
        <v>43893</v>
      </c>
      <c r="B190" t="s">
        <v>14</v>
      </c>
      <c r="C190">
        <v>5</v>
      </c>
      <c r="D190" t="s">
        <v>34</v>
      </c>
      <c r="E190" s="1">
        <v>4543490485</v>
      </c>
      <c r="F190" s="1">
        <v>1233845213</v>
      </c>
      <c r="G190">
        <v>-4</v>
      </c>
      <c r="H190">
        <v>5</v>
      </c>
      <c r="I190">
        <v>1</v>
      </c>
      <c r="J190">
        <v>25</v>
      </c>
      <c r="K190">
        <v>26</v>
      </c>
      <c r="L190">
        <v>26</v>
      </c>
      <c r="M190">
        <v>26</v>
      </c>
      <c r="N190">
        <v>7</v>
      </c>
      <c r="O190">
        <v>1</v>
      </c>
      <c r="P190">
        <v>34</v>
      </c>
      <c r="Q190">
        <v>394</v>
      </c>
      <c r="U190" t="str">
        <f t="shared" si="4"/>
        <v>Nord</v>
      </c>
      <c r="V190">
        <f t="shared" si="5"/>
        <v>10</v>
      </c>
    </row>
    <row r="191" spans="1:22" x14ac:dyDescent="0.2">
      <c r="A191" s="6">
        <v>43894</v>
      </c>
      <c r="B191" t="s">
        <v>14</v>
      </c>
      <c r="C191">
        <v>13</v>
      </c>
      <c r="D191" t="s">
        <v>15</v>
      </c>
      <c r="E191" s="1">
        <v>4235122196</v>
      </c>
      <c r="F191" s="1">
        <v>1339843823</v>
      </c>
      <c r="G191">
        <v>2</v>
      </c>
      <c r="H191">
        <v>0</v>
      </c>
      <c r="I191">
        <v>2</v>
      </c>
      <c r="J191">
        <v>-1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33</v>
      </c>
      <c r="U191" t="str">
        <f t="shared" si="4"/>
        <v>Centro</v>
      </c>
      <c r="V191">
        <f t="shared" si="5"/>
        <v>10</v>
      </c>
    </row>
    <row r="192" spans="1:22" x14ac:dyDescent="0.2">
      <c r="A192" s="6">
        <v>43894</v>
      </c>
      <c r="B192" t="s">
        <v>14</v>
      </c>
      <c r="C192">
        <v>17</v>
      </c>
      <c r="D192" t="s">
        <v>16</v>
      </c>
      <c r="E192" s="1">
        <v>4063947052</v>
      </c>
      <c r="F192" s="1">
        <v>1580514834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</v>
      </c>
      <c r="U192" t="str">
        <f t="shared" si="4"/>
        <v>Sud</v>
      </c>
      <c r="V192">
        <f t="shared" si="5"/>
        <v>10</v>
      </c>
    </row>
    <row r="193" spans="1:22" x14ac:dyDescent="0.2">
      <c r="A193" s="6">
        <v>43894</v>
      </c>
      <c r="B193" t="s">
        <v>14</v>
      </c>
      <c r="C193">
        <v>18</v>
      </c>
      <c r="D193" t="s">
        <v>17</v>
      </c>
      <c r="E193" s="1">
        <v>3890597598</v>
      </c>
      <c r="F193" s="1">
        <v>1659440194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</v>
      </c>
      <c r="U193" t="str">
        <f t="shared" si="4"/>
        <v>Sud</v>
      </c>
      <c r="V193">
        <f t="shared" si="5"/>
        <v>10</v>
      </c>
    </row>
    <row r="194" spans="1:22" x14ac:dyDescent="0.2">
      <c r="A194" s="6">
        <v>43894</v>
      </c>
      <c r="B194" t="s">
        <v>14</v>
      </c>
      <c r="C194">
        <v>15</v>
      </c>
      <c r="D194" t="s">
        <v>18</v>
      </c>
      <c r="E194" s="1">
        <v>4083956555</v>
      </c>
      <c r="F194" s="1">
        <v>1425084984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24</v>
      </c>
      <c r="U194" t="str">
        <f t="shared" ref="U194:U257" si="6">VLOOKUP(D194,Zone,2)</f>
        <v>Sud</v>
      </c>
      <c r="V194">
        <f t="shared" ref="V194:V257" si="7">WEEKNUM(A194)</f>
        <v>10</v>
      </c>
    </row>
    <row r="195" spans="1:22" x14ac:dyDescent="0.2">
      <c r="A195" s="6">
        <v>43894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69</v>
      </c>
      <c r="H195">
        <v>2</v>
      </c>
      <c r="I195">
        <v>71</v>
      </c>
      <c r="J195">
        <v>47</v>
      </c>
      <c r="K195">
        <v>118</v>
      </c>
      <c r="L195">
        <v>118</v>
      </c>
      <c r="M195">
        <v>118</v>
      </c>
      <c r="N195">
        <v>2</v>
      </c>
      <c r="O195">
        <v>4</v>
      </c>
      <c r="P195">
        <v>124</v>
      </c>
      <c r="Q195">
        <v>488</v>
      </c>
      <c r="U195" t="str">
        <f t="shared" si="6"/>
        <v>Nord</v>
      </c>
      <c r="V195">
        <f t="shared" si="7"/>
        <v>10</v>
      </c>
    </row>
    <row r="196" spans="1:22" x14ac:dyDescent="0.2">
      <c r="A196" s="6">
        <v>43894</v>
      </c>
      <c r="B196" t="s">
        <v>14</v>
      </c>
      <c r="C196">
        <v>6</v>
      </c>
      <c r="D196" t="s">
        <v>19</v>
      </c>
      <c r="E196" s="1">
        <v>456494354</v>
      </c>
      <c r="F196" s="1">
        <v>1376813649</v>
      </c>
      <c r="G196">
        <v>2</v>
      </c>
      <c r="H196">
        <v>0</v>
      </c>
      <c r="I196">
        <v>2</v>
      </c>
      <c r="J196">
        <v>3</v>
      </c>
      <c r="K196">
        <v>5</v>
      </c>
      <c r="L196">
        <v>5</v>
      </c>
      <c r="M196">
        <v>5</v>
      </c>
      <c r="N196">
        <v>0</v>
      </c>
      <c r="O196">
        <v>0</v>
      </c>
      <c r="P196">
        <v>5</v>
      </c>
      <c r="Q196">
        <v>22</v>
      </c>
      <c r="U196" t="str">
        <f t="shared" si="6"/>
        <v>Nord</v>
      </c>
      <c r="V196">
        <f t="shared" si="7"/>
        <v>10</v>
      </c>
    </row>
    <row r="197" spans="1:22" x14ac:dyDescent="0.2">
      <c r="A197" s="6">
        <v>43894</v>
      </c>
      <c r="B197" t="s">
        <v>14</v>
      </c>
      <c r="C197">
        <v>12</v>
      </c>
      <c r="D197" t="s">
        <v>20</v>
      </c>
      <c r="E197" s="1">
        <v>4189277044</v>
      </c>
      <c r="F197" s="1">
        <v>1248366722</v>
      </c>
      <c r="G197">
        <v>5</v>
      </c>
      <c r="H197">
        <v>3</v>
      </c>
      <c r="I197">
        <v>8</v>
      </c>
      <c r="J197">
        <v>8</v>
      </c>
      <c r="K197">
        <v>16</v>
      </c>
      <c r="L197">
        <v>16</v>
      </c>
      <c r="M197">
        <v>16</v>
      </c>
      <c r="N197">
        <v>0</v>
      </c>
      <c r="O197">
        <v>0</v>
      </c>
      <c r="P197">
        <v>16</v>
      </c>
      <c r="Q197">
        <v>118</v>
      </c>
      <c r="U197" t="str">
        <f t="shared" si="6"/>
        <v>Centro</v>
      </c>
      <c r="V197">
        <f t="shared" si="7"/>
        <v>10</v>
      </c>
    </row>
    <row r="198" spans="1:22" x14ac:dyDescent="0.2">
      <c r="A198" s="6">
        <v>43894</v>
      </c>
      <c r="B198" t="s">
        <v>14</v>
      </c>
      <c r="C198">
        <v>7</v>
      </c>
      <c r="D198" t="s">
        <v>21</v>
      </c>
      <c r="E198" s="1">
        <v>4441149315</v>
      </c>
      <c r="F198" s="1">
        <v>89326992</v>
      </c>
      <c r="G198">
        <v>-2</v>
      </c>
      <c r="H198">
        <v>1</v>
      </c>
      <c r="I198">
        <v>-1</v>
      </c>
      <c r="J198">
        <v>3</v>
      </c>
      <c r="K198">
        <v>2</v>
      </c>
      <c r="L198">
        <v>2</v>
      </c>
      <c r="M198">
        <v>2</v>
      </c>
      <c r="N198">
        <v>0</v>
      </c>
      <c r="O198">
        <v>0</v>
      </c>
      <c r="P198">
        <v>2</v>
      </c>
      <c r="Q198">
        <v>12</v>
      </c>
      <c r="U198" t="str">
        <f t="shared" si="6"/>
        <v>Nord</v>
      </c>
      <c r="V198">
        <f t="shared" si="7"/>
        <v>10</v>
      </c>
    </row>
    <row r="199" spans="1:22" x14ac:dyDescent="0.2">
      <c r="A199" s="6">
        <v>43894</v>
      </c>
      <c r="B199" t="s">
        <v>14</v>
      </c>
      <c r="C199">
        <v>3</v>
      </c>
      <c r="D199" t="s">
        <v>22</v>
      </c>
      <c r="E199" s="1">
        <v>4546679409</v>
      </c>
      <c r="F199" s="1">
        <v>9190347404</v>
      </c>
      <c r="G199">
        <v>179</v>
      </c>
      <c r="H199">
        <v>42</v>
      </c>
      <c r="I199">
        <v>221</v>
      </c>
      <c r="J199">
        <v>-50</v>
      </c>
      <c r="K199">
        <v>171</v>
      </c>
      <c r="L199">
        <v>171</v>
      </c>
      <c r="M199">
        <v>171</v>
      </c>
      <c r="N199">
        <v>111</v>
      </c>
      <c r="O199">
        <v>18</v>
      </c>
      <c r="P199">
        <v>300</v>
      </c>
      <c r="Q199">
        <v>2561</v>
      </c>
      <c r="U199" t="str">
        <f t="shared" si="6"/>
        <v>Nord</v>
      </c>
      <c r="V199">
        <f t="shared" si="7"/>
        <v>10</v>
      </c>
    </row>
    <row r="200" spans="1:22" x14ac:dyDescent="0.2">
      <c r="A200" s="6">
        <v>43894</v>
      </c>
      <c r="B200" t="s">
        <v>14</v>
      </c>
      <c r="C200">
        <v>11</v>
      </c>
      <c r="D200" t="s">
        <v>23</v>
      </c>
      <c r="E200" s="1">
        <v>4361675973</v>
      </c>
      <c r="F200" s="1">
        <v>135188753</v>
      </c>
      <c r="G200">
        <v>7</v>
      </c>
      <c r="H200">
        <v>2</v>
      </c>
      <c r="I200">
        <v>9</v>
      </c>
      <c r="J200">
        <v>12</v>
      </c>
      <c r="K200">
        <v>21</v>
      </c>
      <c r="L200">
        <v>21</v>
      </c>
      <c r="M200">
        <v>21</v>
      </c>
      <c r="N200">
        <v>0</v>
      </c>
      <c r="O200">
        <v>2</v>
      </c>
      <c r="P200">
        <v>23</v>
      </c>
      <c r="Q200">
        <v>88</v>
      </c>
      <c r="U200" t="str">
        <f t="shared" si="6"/>
        <v>Centro</v>
      </c>
      <c r="V200">
        <f t="shared" si="7"/>
        <v>10</v>
      </c>
    </row>
    <row r="201" spans="1:22" x14ac:dyDescent="0.2">
      <c r="A201" s="6">
        <v>43894</v>
      </c>
      <c r="B201" t="s">
        <v>14</v>
      </c>
      <c r="C201">
        <v>14</v>
      </c>
      <c r="D201" t="s">
        <v>24</v>
      </c>
      <c r="E201" s="1">
        <v>4155774754</v>
      </c>
      <c r="F201" s="1">
        <v>1465916051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</v>
      </c>
      <c r="U201" t="str">
        <f t="shared" si="6"/>
        <v>Sud</v>
      </c>
      <c r="V201">
        <f t="shared" si="7"/>
        <v>10</v>
      </c>
    </row>
    <row r="202" spans="1:22" x14ac:dyDescent="0.2">
      <c r="A202" s="6">
        <v>43894</v>
      </c>
      <c r="B202" t="s">
        <v>14</v>
      </c>
      <c r="C202">
        <v>4</v>
      </c>
      <c r="D202" t="s">
        <v>25</v>
      </c>
      <c r="E202" s="1">
        <v>4649933453</v>
      </c>
      <c r="F202" s="1">
        <v>1135662422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U202" t="str">
        <f t="shared" si="6"/>
        <v>Nord</v>
      </c>
      <c r="V202">
        <f t="shared" si="7"/>
        <v>10</v>
      </c>
    </row>
    <row r="203" spans="1:22" x14ac:dyDescent="0.2">
      <c r="A203" s="6">
        <v>43894</v>
      </c>
      <c r="B203" t="s">
        <v>14</v>
      </c>
      <c r="C203">
        <v>4</v>
      </c>
      <c r="D203" t="s">
        <v>26</v>
      </c>
      <c r="E203" s="1">
        <v>4606893511</v>
      </c>
      <c r="F203" s="1">
        <v>1112123097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1</v>
      </c>
      <c r="Q203">
        <v>0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43894</v>
      </c>
      <c r="B204" t="s">
        <v>14</v>
      </c>
      <c r="C204">
        <v>1</v>
      </c>
      <c r="D204" t="s">
        <v>27</v>
      </c>
      <c r="E204" s="1">
        <v>450732745</v>
      </c>
      <c r="F204" s="1">
        <v>7680687483</v>
      </c>
      <c r="G204">
        <v>13</v>
      </c>
      <c r="H204">
        <v>10</v>
      </c>
      <c r="I204">
        <v>23</v>
      </c>
      <c r="J204">
        <v>3</v>
      </c>
      <c r="K204">
        <v>26</v>
      </c>
      <c r="L204">
        <v>26</v>
      </c>
      <c r="M204">
        <v>26</v>
      </c>
      <c r="N204">
        <v>0</v>
      </c>
      <c r="O204">
        <v>0</v>
      </c>
      <c r="P204">
        <v>26</v>
      </c>
      <c r="Q204">
        <v>85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43894</v>
      </c>
      <c r="B205" t="s">
        <v>14</v>
      </c>
      <c r="C205">
        <v>16</v>
      </c>
      <c r="D205" t="s">
        <v>28</v>
      </c>
      <c r="E205" s="1">
        <v>4112559576</v>
      </c>
      <c r="F205" s="1">
        <v>1686736689</v>
      </c>
      <c r="G205">
        <v>2</v>
      </c>
      <c r="H205">
        <v>0</v>
      </c>
      <c r="I205">
        <v>2</v>
      </c>
      <c r="J205">
        <v>-1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3</v>
      </c>
      <c r="Q205">
        <v>24</v>
      </c>
      <c r="U205" t="str">
        <f t="shared" si="6"/>
        <v>Sud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20</v>
      </c>
      <c r="D206" t="s">
        <v>29</v>
      </c>
      <c r="E206" s="1">
        <v>3921531192</v>
      </c>
      <c r="F206" s="1">
        <v>9110616306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13</v>
      </c>
      <c r="U206" t="str">
        <f t="shared" si="6"/>
        <v>Sud</v>
      </c>
      <c r="V206">
        <f t="shared" si="7"/>
        <v>10</v>
      </c>
    </row>
    <row r="207" spans="1:22" x14ac:dyDescent="0.2">
      <c r="A207" s="6">
        <v>43894</v>
      </c>
      <c r="B207" t="s">
        <v>14</v>
      </c>
      <c r="C207">
        <v>19</v>
      </c>
      <c r="D207" t="s">
        <v>30</v>
      </c>
      <c r="E207" s="1">
        <v>3811569725</v>
      </c>
      <c r="F207" s="1">
        <v>133623567</v>
      </c>
      <c r="G207">
        <v>3</v>
      </c>
      <c r="H207">
        <v>0</v>
      </c>
      <c r="I207">
        <v>3</v>
      </c>
      <c r="J207">
        <v>8</v>
      </c>
      <c r="K207">
        <v>11</v>
      </c>
      <c r="L207">
        <v>11</v>
      </c>
      <c r="M207">
        <v>11</v>
      </c>
      <c r="N207">
        <v>0</v>
      </c>
      <c r="O207">
        <v>0</v>
      </c>
      <c r="P207">
        <v>11</v>
      </c>
      <c r="Q207">
        <v>60</v>
      </c>
      <c r="U207" t="str">
        <f t="shared" si="6"/>
        <v>Sud</v>
      </c>
      <c r="V207">
        <f t="shared" si="7"/>
        <v>10</v>
      </c>
    </row>
    <row r="208" spans="1:22" x14ac:dyDescent="0.2">
      <c r="A208" s="6">
        <v>43894</v>
      </c>
      <c r="B208" t="s">
        <v>14</v>
      </c>
      <c r="C208">
        <v>9</v>
      </c>
      <c r="D208" t="s">
        <v>31</v>
      </c>
      <c r="E208" s="1">
        <v>4376923077</v>
      </c>
      <c r="F208" s="1">
        <v>1125588885</v>
      </c>
      <c r="G208">
        <v>5</v>
      </c>
      <c r="H208">
        <v>2</v>
      </c>
      <c r="I208">
        <v>7</v>
      </c>
      <c r="J208">
        <v>12</v>
      </c>
      <c r="K208">
        <v>19</v>
      </c>
      <c r="L208">
        <v>19</v>
      </c>
      <c r="M208">
        <v>19</v>
      </c>
      <c r="N208">
        <v>0</v>
      </c>
      <c r="O208">
        <v>0</v>
      </c>
      <c r="P208">
        <v>19</v>
      </c>
      <c r="Q208">
        <v>79</v>
      </c>
      <c r="U208" t="str">
        <f t="shared" si="6"/>
        <v>Centro</v>
      </c>
      <c r="V208">
        <f t="shared" si="7"/>
        <v>10</v>
      </c>
    </row>
    <row r="209" spans="1:22" x14ac:dyDescent="0.2">
      <c r="A209" s="6">
        <v>43894</v>
      </c>
      <c r="B209" t="s">
        <v>14</v>
      </c>
      <c r="C209">
        <v>10</v>
      </c>
      <c r="D209" t="s">
        <v>32</v>
      </c>
      <c r="E209" s="1">
        <v>4310675841</v>
      </c>
      <c r="F209" s="1">
        <v>1238824698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13</v>
      </c>
      <c r="U209" t="str">
        <f t="shared" si="6"/>
        <v>Centro</v>
      </c>
      <c r="V209">
        <f t="shared" si="7"/>
        <v>10</v>
      </c>
    </row>
    <row r="210" spans="1:22" x14ac:dyDescent="0.2">
      <c r="A210" s="6">
        <v>43894</v>
      </c>
      <c r="B210" t="s">
        <v>14</v>
      </c>
      <c r="C210">
        <v>2</v>
      </c>
      <c r="D210" t="s">
        <v>33</v>
      </c>
      <c r="E210" s="1">
        <v>4573750286</v>
      </c>
      <c r="F210" s="1">
        <v>7320149366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U210" t="str">
        <f t="shared" si="6"/>
        <v>Nord</v>
      </c>
      <c r="V210">
        <f t="shared" si="7"/>
        <v>10</v>
      </c>
    </row>
    <row r="211" spans="1:22" x14ac:dyDescent="0.2">
      <c r="A211" s="6">
        <v>43894</v>
      </c>
      <c r="B211" t="s">
        <v>14</v>
      </c>
      <c r="C211">
        <v>5</v>
      </c>
      <c r="D211" t="s">
        <v>34</v>
      </c>
      <c r="E211" s="1">
        <v>4543490485</v>
      </c>
      <c r="F211" s="1">
        <v>1233845213</v>
      </c>
      <c r="G211">
        <v>27</v>
      </c>
      <c r="H211">
        <v>4</v>
      </c>
      <c r="I211">
        <v>31</v>
      </c>
      <c r="J211">
        <v>17</v>
      </c>
      <c r="K211">
        <v>48</v>
      </c>
      <c r="L211">
        <v>48</v>
      </c>
      <c r="M211">
        <v>48</v>
      </c>
      <c r="N211">
        <v>2</v>
      </c>
      <c r="O211">
        <v>3</v>
      </c>
      <c r="P211">
        <v>53</v>
      </c>
      <c r="Q211">
        <v>339</v>
      </c>
      <c r="U211" t="str">
        <f t="shared" si="6"/>
        <v>Nord</v>
      </c>
      <c r="V211">
        <f t="shared" si="7"/>
        <v>10</v>
      </c>
    </row>
    <row r="212" spans="1:22" x14ac:dyDescent="0.2">
      <c r="A212" s="6">
        <v>43895</v>
      </c>
      <c r="B212" t="s">
        <v>14</v>
      </c>
      <c r="C212">
        <v>13</v>
      </c>
      <c r="D212" t="s">
        <v>15</v>
      </c>
      <c r="E212" s="1">
        <v>4235122196</v>
      </c>
      <c r="F212" s="1">
        <v>1339843823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11</v>
      </c>
      <c r="U212" t="str">
        <f t="shared" si="6"/>
        <v>Centro</v>
      </c>
      <c r="V212">
        <f t="shared" si="7"/>
        <v>10</v>
      </c>
    </row>
    <row r="213" spans="1:22" x14ac:dyDescent="0.2">
      <c r="A213" s="6">
        <v>43895</v>
      </c>
      <c r="B213" t="s">
        <v>14</v>
      </c>
      <c r="C213">
        <v>17</v>
      </c>
      <c r="D213" t="s">
        <v>16</v>
      </c>
      <c r="E213" s="1">
        <v>4063947052</v>
      </c>
      <c r="F213" s="1">
        <v>1580514834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6</v>
      </c>
      <c r="U213" t="str">
        <f t="shared" si="6"/>
        <v>Sud</v>
      </c>
      <c r="V213">
        <f t="shared" si="7"/>
        <v>10</v>
      </c>
    </row>
    <row r="214" spans="1:22" x14ac:dyDescent="0.2">
      <c r="A214" s="6">
        <v>43895</v>
      </c>
      <c r="B214" t="s">
        <v>14</v>
      </c>
      <c r="C214">
        <v>18</v>
      </c>
      <c r="D214" t="s">
        <v>17</v>
      </c>
      <c r="E214" s="1">
        <v>3890597598</v>
      </c>
      <c r="F214" s="1">
        <v>1659440194</v>
      </c>
      <c r="G214">
        <v>1</v>
      </c>
      <c r="H214">
        <v>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7</v>
      </c>
      <c r="U214" t="str">
        <f t="shared" si="6"/>
        <v>Sud</v>
      </c>
      <c r="V214">
        <f t="shared" si="7"/>
        <v>10</v>
      </c>
    </row>
    <row r="215" spans="1:22" x14ac:dyDescent="0.2">
      <c r="A215" s="6">
        <v>43895</v>
      </c>
      <c r="B215" t="s">
        <v>14</v>
      </c>
      <c r="C215">
        <v>15</v>
      </c>
      <c r="D215" t="s">
        <v>18</v>
      </c>
      <c r="E215" s="1">
        <v>4083956555</v>
      </c>
      <c r="F215" s="1">
        <v>1425084984</v>
      </c>
      <c r="G215">
        <v>1</v>
      </c>
      <c r="H215">
        <v>0</v>
      </c>
      <c r="I215">
        <v>1</v>
      </c>
      <c r="J215">
        <v>13</v>
      </c>
      <c r="K215">
        <v>14</v>
      </c>
      <c r="L215">
        <v>14</v>
      </c>
      <c r="M215">
        <v>14</v>
      </c>
      <c r="N215">
        <v>0</v>
      </c>
      <c r="O215">
        <v>0</v>
      </c>
      <c r="P215">
        <v>14</v>
      </c>
      <c r="Q215">
        <v>42</v>
      </c>
      <c r="U215" t="str">
        <f t="shared" si="6"/>
        <v>Sud</v>
      </c>
      <c r="V215">
        <f t="shared" si="7"/>
        <v>10</v>
      </c>
    </row>
    <row r="216" spans="1:22" x14ac:dyDescent="0.2">
      <c r="A216" s="6">
        <v>43895</v>
      </c>
      <c r="B216" t="s">
        <v>14</v>
      </c>
      <c r="C216">
        <v>8</v>
      </c>
      <c r="D216" t="s">
        <v>46</v>
      </c>
      <c r="E216" s="1">
        <v>4449436681</v>
      </c>
      <c r="F216" s="1">
        <v>113417208</v>
      </c>
      <c r="G216">
        <v>71</v>
      </c>
      <c r="H216">
        <v>6</v>
      </c>
      <c r="I216">
        <v>77</v>
      </c>
      <c r="J216">
        <v>65</v>
      </c>
      <c r="K216">
        <v>142</v>
      </c>
      <c r="L216">
        <v>142</v>
      </c>
      <c r="M216">
        <v>142</v>
      </c>
      <c r="N216">
        <v>4</v>
      </c>
      <c r="O216">
        <v>8</v>
      </c>
      <c r="P216">
        <v>154</v>
      </c>
      <c r="Q216">
        <v>384</v>
      </c>
      <c r="U216" t="str">
        <f t="shared" si="6"/>
        <v>Nord</v>
      </c>
      <c r="V216">
        <f t="shared" si="7"/>
        <v>10</v>
      </c>
    </row>
    <row r="217" spans="1:22" x14ac:dyDescent="0.2">
      <c r="A217" s="6">
        <v>43895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1</v>
      </c>
      <c r="H217">
        <v>0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0</v>
      </c>
      <c r="O217">
        <v>0</v>
      </c>
      <c r="P217">
        <v>3</v>
      </c>
      <c r="Q217">
        <v>21</v>
      </c>
      <c r="U217" t="str">
        <f t="shared" si="6"/>
        <v>Nord</v>
      </c>
      <c r="V217">
        <f t="shared" si="7"/>
        <v>10</v>
      </c>
    </row>
    <row r="218" spans="1:22" x14ac:dyDescent="0.2">
      <c r="A218" s="6">
        <v>43895</v>
      </c>
      <c r="B218" t="s">
        <v>14</v>
      </c>
      <c r="C218">
        <v>12</v>
      </c>
      <c r="D218" t="s">
        <v>20</v>
      </c>
      <c r="E218" s="1">
        <v>4189277044</v>
      </c>
      <c r="F218" s="1">
        <v>1248366722</v>
      </c>
      <c r="G218">
        <v>5</v>
      </c>
      <c r="H218">
        <v>4</v>
      </c>
      <c r="I218">
        <v>9</v>
      </c>
      <c r="J218">
        <v>5</v>
      </c>
      <c r="K218">
        <v>14</v>
      </c>
      <c r="L218">
        <v>14</v>
      </c>
      <c r="M218">
        <v>14</v>
      </c>
      <c r="N218">
        <v>0</v>
      </c>
      <c r="O218">
        <v>0</v>
      </c>
      <c r="P218">
        <v>14</v>
      </c>
      <c r="Q218">
        <v>180</v>
      </c>
      <c r="U218" t="str">
        <f t="shared" si="6"/>
        <v>Centro</v>
      </c>
      <c r="V218">
        <f t="shared" si="7"/>
        <v>10</v>
      </c>
    </row>
    <row r="219" spans="1:22" x14ac:dyDescent="0.2">
      <c r="A219" s="6">
        <v>43895</v>
      </c>
      <c r="B219" t="s">
        <v>14</v>
      </c>
      <c r="C219">
        <v>7</v>
      </c>
      <c r="D219" t="s">
        <v>21</v>
      </c>
      <c r="E219" s="1">
        <v>4441149315</v>
      </c>
      <c r="F219" s="1">
        <v>89326992</v>
      </c>
      <c r="G219">
        <v>1</v>
      </c>
      <c r="H219">
        <v>0</v>
      </c>
      <c r="I219">
        <v>1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13</v>
      </c>
      <c r="U219" t="str">
        <f t="shared" si="6"/>
        <v>Nord</v>
      </c>
      <c r="V219">
        <f t="shared" si="7"/>
        <v>10</v>
      </c>
    </row>
    <row r="220" spans="1:22" x14ac:dyDescent="0.2">
      <c r="A220" s="6">
        <v>43895</v>
      </c>
      <c r="B220" t="s">
        <v>14</v>
      </c>
      <c r="C220">
        <v>3</v>
      </c>
      <c r="D220" t="s">
        <v>22</v>
      </c>
      <c r="E220" s="1">
        <v>4546679409</v>
      </c>
      <c r="F220" s="1">
        <v>9190347404</v>
      </c>
      <c r="G220">
        <v>292</v>
      </c>
      <c r="H220">
        <v>35</v>
      </c>
      <c r="I220">
        <v>327</v>
      </c>
      <c r="J220">
        <v>-47</v>
      </c>
      <c r="K220">
        <v>280</v>
      </c>
      <c r="L220">
        <v>280</v>
      </c>
      <c r="M220">
        <v>280</v>
      </c>
      <c r="N220">
        <v>126</v>
      </c>
      <c r="O220">
        <v>25</v>
      </c>
      <c r="P220">
        <v>431</v>
      </c>
      <c r="Q220">
        <v>216</v>
      </c>
      <c r="U220" t="str">
        <f t="shared" si="6"/>
        <v>Nord</v>
      </c>
      <c r="V220">
        <f t="shared" si="7"/>
        <v>10</v>
      </c>
    </row>
    <row r="221" spans="1:22" x14ac:dyDescent="0.2">
      <c r="A221" s="6">
        <v>43895</v>
      </c>
      <c r="B221" t="s">
        <v>14</v>
      </c>
      <c r="C221">
        <v>11</v>
      </c>
      <c r="D221" t="s">
        <v>23</v>
      </c>
      <c r="E221" s="1">
        <v>4361675973</v>
      </c>
      <c r="F221" s="1">
        <v>135188753</v>
      </c>
      <c r="G221">
        <v>23</v>
      </c>
      <c r="H221">
        <v>4</v>
      </c>
      <c r="I221">
        <v>27</v>
      </c>
      <c r="J221">
        <v>13</v>
      </c>
      <c r="K221">
        <v>40</v>
      </c>
      <c r="L221">
        <v>40</v>
      </c>
      <c r="M221">
        <v>40</v>
      </c>
      <c r="N221">
        <v>0</v>
      </c>
      <c r="O221">
        <v>0</v>
      </c>
      <c r="P221">
        <v>40</v>
      </c>
      <c r="Q221">
        <v>125</v>
      </c>
      <c r="U221" t="str">
        <f t="shared" si="6"/>
        <v>Centro</v>
      </c>
      <c r="V221">
        <f t="shared" si="7"/>
        <v>10</v>
      </c>
    </row>
    <row r="222" spans="1:22" x14ac:dyDescent="0.2">
      <c r="A222" s="6">
        <v>43895</v>
      </c>
      <c r="B222" t="s">
        <v>14</v>
      </c>
      <c r="C222">
        <v>14</v>
      </c>
      <c r="D222" t="s">
        <v>24</v>
      </c>
      <c r="E222" s="1">
        <v>4155774754</v>
      </c>
      <c r="F222" s="1">
        <v>1465916051</v>
      </c>
      <c r="G222">
        <v>1</v>
      </c>
      <c r="H222">
        <v>0</v>
      </c>
      <c r="I222">
        <v>1</v>
      </c>
      <c r="J222">
        <v>3</v>
      </c>
      <c r="K222">
        <v>4</v>
      </c>
      <c r="L222">
        <v>4</v>
      </c>
      <c r="M222">
        <v>4</v>
      </c>
      <c r="N222">
        <v>0</v>
      </c>
      <c r="O222">
        <v>0</v>
      </c>
      <c r="P222">
        <v>4</v>
      </c>
      <c r="Q222">
        <v>5</v>
      </c>
      <c r="U222" t="str">
        <f t="shared" si="6"/>
        <v>Sud</v>
      </c>
      <c r="V222">
        <f t="shared" si="7"/>
        <v>10</v>
      </c>
    </row>
    <row r="223" spans="1:22" x14ac:dyDescent="0.2">
      <c r="A223" s="6">
        <v>43895</v>
      </c>
      <c r="B223" t="s">
        <v>14</v>
      </c>
      <c r="C223">
        <v>4</v>
      </c>
      <c r="D223" t="s">
        <v>25</v>
      </c>
      <c r="E223" s="1">
        <v>4649933453</v>
      </c>
      <c r="F223" s="1">
        <v>1135662422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U223" t="str">
        <f t="shared" si="6"/>
        <v>Nord</v>
      </c>
      <c r="V223">
        <f t="shared" si="7"/>
        <v>10</v>
      </c>
    </row>
    <row r="224" spans="1:22" x14ac:dyDescent="0.2">
      <c r="A224" s="6">
        <v>43895</v>
      </c>
      <c r="B224" t="s">
        <v>14</v>
      </c>
      <c r="C224">
        <v>4</v>
      </c>
      <c r="D224" t="s">
        <v>26</v>
      </c>
      <c r="E224" s="1">
        <v>4606893511</v>
      </c>
      <c r="F224" s="1">
        <v>1112123097</v>
      </c>
      <c r="G224">
        <v>1</v>
      </c>
      <c r="H224">
        <v>0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0</v>
      </c>
      <c r="O224">
        <v>0</v>
      </c>
      <c r="P224">
        <v>2</v>
      </c>
      <c r="Q224">
        <v>0</v>
      </c>
      <c r="U224" t="str">
        <f t="shared" si="6"/>
        <v>Nord</v>
      </c>
      <c r="V224">
        <f t="shared" si="7"/>
        <v>10</v>
      </c>
    </row>
    <row r="225" spans="1:22" x14ac:dyDescent="0.2">
      <c r="A225" s="6">
        <v>43895</v>
      </c>
      <c r="B225" t="s">
        <v>14</v>
      </c>
      <c r="C225">
        <v>1</v>
      </c>
      <c r="D225" t="s">
        <v>27</v>
      </c>
      <c r="E225" s="1">
        <v>450732745</v>
      </c>
      <c r="F225" s="1">
        <v>7680687483</v>
      </c>
      <c r="G225">
        <v>17</v>
      </c>
      <c r="H225">
        <v>4</v>
      </c>
      <c r="I225">
        <v>21</v>
      </c>
      <c r="J225">
        <v>3</v>
      </c>
      <c r="K225">
        <v>24</v>
      </c>
      <c r="L225">
        <v>24</v>
      </c>
      <c r="M225">
        <v>24</v>
      </c>
      <c r="N225">
        <v>0</v>
      </c>
      <c r="O225">
        <v>2</v>
      </c>
      <c r="P225">
        <v>26</v>
      </c>
      <c r="Q225">
        <v>0</v>
      </c>
      <c r="U225" t="str">
        <f t="shared" si="6"/>
        <v>Nord</v>
      </c>
      <c r="V225">
        <f t="shared" si="7"/>
        <v>10</v>
      </c>
    </row>
    <row r="226" spans="1:22" x14ac:dyDescent="0.2">
      <c r="A226" s="6">
        <v>43895</v>
      </c>
      <c r="B226" t="s">
        <v>14</v>
      </c>
      <c r="C226">
        <v>16</v>
      </c>
      <c r="D226" t="s">
        <v>28</v>
      </c>
      <c r="E226" s="1">
        <v>4112559576</v>
      </c>
      <c r="F226" s="1">
        <v>1686736689</v>
      </c>
      <c r="G226">
        <v>1</v>
      </c>
      <c r="H226">
        <v>1</v>
      </c>
      <c r="I226">
        <v>2</v>
      </c>
      <c r="J226">
        <v>3</v>
      </c>
      <c r="K226">
        <v>5</v>
      </c>
      <c r="L226">
        <v>5</v>
      </c>
      <c r="M226">
        <v>5</v>
      </c>
      <c r="N226">
        <v>0</v>
      </c>
      <c r="O226">
        <v>0</v>
      </c>
      <c r="P226">
        <v>5</v>
      </c>
      <c r="Q226">
        <v>37</v>
      </c>
      <c r="U226" t="str">
        <f t="shared" si="6"/>
        <v>Sud</v>
      </c>
      <c r="V226">
        <f t="shared" si="7"/>
        <v>10</v>
      </c>
    </row>
    <row r="227" spans="1:22" x14ac:dyDescent="0.2">
      <c r="A227" s="6">
        <v>43895</v>
      </c>
      <c r="B227" t="s">
        <v>14</v>
      </c>
      <c r="C227">
        <v>20</v>
      </c>
      <c r="D227" t="s">
        <v>29</v>
      </c>
      <c r="E227" s="1">
        <v>3921531192</v>
      </c>
      <c r="F227" s="1">
        <v>9110616306</v>
      </c>
      <c r="G227">
        <v>1</v>
      </c>
      <c r="H227">
        <v>0</v>
      </c>
      <c r="I227">
        <v>1</v>
      </c>
      <c r="J227">
        <v>-1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8</v>
      </c>
      <c r="U227" t="str">
        <f t="shared" si="6"/>
        <v>Sud</v>
      </c>
      <c r="V227">
        <f t="shared" si="7"/>
        <v>10</v>
      </c>
    </row>
    <row r="228" spans="1:22" x14ac:dyDescent="0.2">
      <c r="A228" s="6">
        <v>43895</v>
      </c>
      <c r="B228" t="s">
        <v>14</v>
      </c>
      <c r="C228">
        <v>19</v>
      </c>
      <c r="D228" t="s">
        <v>30</v>
      </c>
      <c r="E228" s="1">
        <v>3811569725</v>
      </c>
      <c r="F228" s="1">
        <v>133623567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U228" t="str">
        <f t="shared" si="6"/>
        <v>Sud</v>
      </c>
      <c r="V228">
        <f t="shared" si="7"/>
        <v>10</v>
      </c>
    </row>
    <row r="229" spans="1:22" x14ac:dyDescent="0.2">
      <c r="A229" s="6">
        <v>43895</v>
      </c>
      <c r="B229" t="s">
        <v>14</v>
      </c>
      <c r="C229">
        <v>9</v>
      </c>
      <c r="D229" t="s">
        <v>31</v>
      </c>
      <c r="E229" s="1">
        <v>4376923077</v>
      </c>
      <c r="F229" s="1">
        <v>1125588885</v>
      </c>
      <c r="G229">
        <v>11</v>
      </c>
      <c r="H229">
        <v>1</v>
      </c>
      <c r="I229">
        <v>12</v>
      </c>
      <c r="J229">
        <v>11</v>
      </c>
      <c r="K229">
        <v>23</v>
      </c>
      <c r="L229">
        <v>23</v>
      </c>
      <c r="M229">
        <v>23</v>
      </c>
      <c r="N229">
        <v>0</v>
      </c>
      <c r="O229">
        <v>0</v>
      </c>
      <c r="P229">
        <v>23</v>
      </c>
      <c r="Q229">
        <v>0</v>
      </c>
      <c r="U229" t="str">
        <f t="shared" si="6"/>
        <v>Centro</v>
      </c>
      <c r="V229">
        <f t="shared" si="7"/>
        <v>10</v>
      </c>
    </row>
    <row r="230" spans="1:22" x14ac:dyDescent="0.2">
      <c r="A230" s="6">
        <v>43895</v>
      </c>
      <c r="B230" t="s">
        <v>14</v>
      </c>
      <c r="C230">
        <v>10</v>
      </c>
      <c r="D230" t="s">
        <v>32</v>
      </c>
      <c r="E230" s="1">
        <v>4310675841</v>
      </c>
      <c r="F230" s="1">
        <v>1238824698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</v>
      </c>
      <c r="U230" t="str">
        <f t="shared" si="6"/>
        <v>Centro</v>
      </c>
      <c r="V230">
        <f t="shared" si="7"/>
        <v>10</v>
      </c>
    </row>
    <row r="231" spans="1:22" x14ac:dyDescent="0.2">
      <c r="A231" s="6">
        <v>43895</v>
      </c>
      <c r="B231" t="s">
        <v>14</v>
      </c>
      <c r="C231">
        <v>2</v>
      </c>
      <c r="D231" t="s">
        <v>33</v>
      </c>
      <c r="E231" s="1">
        <v>4573750286</v>
      </c>
      <c r="F231" s="1">
        <v>7320149366</v>
      </c>
      <c r="G231">
        <v>0</v>
      </c>
      <c r="H231">
        <v>0</v>
      </c>
      <c r="I231">
        <v>0</v>
      </c>
      <c r="J231">
        <v>2</v>
      </c>
      <c r="K231">
        <v>2</v>
      </c>
      <c r="L231">
        <v>2</v>
      </c>
      <c r="M231">
        <v>2</v>
      </c>
      <c r="N231">
        <v>0</v>
      </c>
      <c r="O231">
        <v>0</v>
      </c>
      <c r="P231">
        <v>2</v>
      </c>
      <c r="Q231">
        <v>6</v>
      </c>
      <c r="U231" t="str">
        <f t="shared" si="6"/>
        <v>Nord</v>
      </c>
      <c r="V231">
        <f t="shared" si="7"/>
        <v>10</v>
      </c>
    </row>
    <row r="232" spans="1:22" x14ac:dyDescent="0.2">
      <c r="A232" s="6">
        <v>43895</v>
      </c>
      <c r="B232" t="s">
        <v>14</v>
      </c>
      <c r="C232">
        <v>5</v>
      </c>
      <c r="D232" t="s">
        <v>34</v>
      </c>
      <c r="E232" s="1">
        <v>4543490485</v>
      </c>
      <c r="F232" s="1">
        <v>1233845213</v>
      </c>
      <c r="G232">
        <v>16</v>
      </c>
      <c r="H232">
        <v>1</v>
      </c>
      <c r="I232">
        <v>17</v>
      </c>
      <c r="J232">
        <v>18</v>
      </c>
      <c r="K232">
        <v>35</v>
      </c>
      <c r="L232">
        <v>35</v>
      </c>
      <c r="M232">
        <v>35</v>
      </c>
      <c r="N232">
        <v>8</v>
      </c>
      <c r="O232">
        <v>4</v>
      </c>
      <c r="P232">
        <v>47</v>
      </c>
      <c r="Q232">
        <v>1434</v>
      </c>
      <c r="U232" t="str">
        <f t="shared" si="6"/>
        <v>Nord</v>
      </c>
      <c r="V232">
        <f t="shared" si="7"/>
        <v>10</v>
      </c>
    </row>
    <row r="233" spans="1:22" x14ac:dyDescent="0.2">
      <c r="A233" s="6">
        <v>43896</v>
      </c>
      <c r="B233" t="s">
        <v>14</v>
      </c>
      <c r="C233">
        <v>13</v>
      </c>
      <c r="D233" t="s">
        <v>15</v>
      </c>
      <c r="E233" s="1">
        <v>4235122196</v>
      </c>
      <c r="F233" s="1">
        <v>1339843823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0</v>
      </c>
      <c r="U233" t="str">
        <f t="shared" si="6"/>
        <v>Centro</v>
      </c>
      <c r="V233">
        <f t="shared" si="7"/>
        <v>10</v>
      </c>
    </row>
    <row r="234" spans="1:22" x14ac:dyDescent="0.2">
      <c r="A234" s="6">
        <v>43896</v>
      </c>
      <c r="B234" t="s">
        <v>14</v>
      </c>
      <c r="C234">
        <v>17</v>
      </c>
      <c r="D234" t="s">
        <v>16</v>
      </c>
      <c r="E234" s="1">
        <v>4063947052</v>
      </c>
      <c r="F234" s="1">
        <v>1580514834</v>
      </c>
      <c r="G234">
        <v>1</v>
      </c>
      <c r="H234">
        <v>0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0</v>
      </c>
      <c r="O234">
        <v>0</v>
      </c>
      <c r="P234">
        <v>2</v>
      </c>
      <c r="Q234">
        <v>9</v>
      </c>
      <c r="U234" t="str">
        <f t="shared" si="6"/>
        <v>Sud</v>
      </c>
      <c r="V234">
        <f t="shared" si="7"/>
        <v>10</v>
      </c>
    </row>
    <row r="235" spans="1:22" x14ac:dyDescent="0.2">
      <c r="A235" s="6">
        <v>43896</v>
      </c>
      <c r="B235" t="s">
        <v>14</v>
      </c>
      <c r="C235">
        <v>18</v>
      </c>
      <c r="D235" t="s">
        <v>17</v>
      </c>
      <c r="E235" s="1">
        <v>3890597598</v>
      </c>
      <c r="F235" s="1">
        <v>1659440194</v>
      </c>
      <c r="G235">
        <v>1</v>
      </c>
      <c r="H235">
        <v>0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0</v>
      </c>
      <c r="O235">
        <v>0</v>
      </c>
      <c r="P235">
        <v>2</v>
      </c>
      <c r="Q235">
        <v>46</v>
      </c>
      <c r="U235" t="str">
        <f t="shared" si="6"/>
        <v>Sud</v>
      </c>
      <c r="V235">
        <f t="shared" si="7"/>
        <v>10</v>
      </c>
    </row>
    <row r="236" spans="1:22" x14ac:dyDescent="0.2">
      <c r="A236" s="6">
        <v>43896</v>
      </c>
      <c r="B236" t="s">
        <v>14</v>
      </c>
      <c r="C236">
        <v>15</v>
      </c>
      <c r="D236" t="s">
        <v>18</v>
      </c>
      <c r="E236" s="1">
        <v>4083956555</v>
      </c>
      <c r="F236" s="1">
        <v>1425084984</v>
      </c>
      <c r="G236">
        <v>0</v>
      </c>
      <c r="H236">
        <v>0</v>
      </c>
      <c r="I236">
        <v>0</v>
      </c>
      <c r="J236">
        <v>12</v>
      </c>
      <c r="K236">
        <v>12</v>
      </c>
      <c r="L236">
        <v>12</v>
      </c>
      <c r="M236">
        <v>12</v>
      </c>
      <c r="N236">
        <v>0</v>
      </c>
      <c r="O236">
        <v>0</v>
      </c>
      <c r="P236">
        <v>12</v>
      </c>
      <c r="Q236">
        <v>0</v>
      </c>
      <c r="U236" t="str">
        <f t="shared" si="6"/>
        <v>Sud</v>
      </c>
      <c r="V236">
        <f t="shared" si="7"/>
        <v>10</v>
      </c>
    </row>
    <row r="237" spans="1:22" x14ac:dyDescent="0.2">
      <c r="A237" s="6">
        <v>43896</v>
      </c>
      <c r="B237" t="s">
        <v>14</v>
      </c>
      <c r="C237">
        <v>8</v>
      </c>
      <c r="D237" t="s">
        <v>46</v>
      </c>
      <c r="E237" s="1">
        <v>4449436681</v>
      </c>
      <c r="F237" s="1">
        <v>113417208</v>
      </c>
      <c r="G237">
        <v>70</v>
      </c>
      <c r="H237">
        <v>21</v>
      </c>
      <c r="I237">
        <v>91</v>
      </c>
      <c r="J237">
        <v>67</v>
      </c>
      <c r="K237">
        <v>158</v>
      </c>
      <c r="L237">
        <v>158</v>
      </c>
      <c r="M237">
        <v>158</v>
      </c>
      <c r="N237">
        <v>7</v>
      </c>
      <c r="O237">
        <v>7</v>
      </c>
      <c r="P237">
        <v>172</v>
      </c>
      <c r="Q237">
        <v>252</v>
      </c>
      <c r="U237" t="str">
        <f t="shared" si="6"/>
        <v>Nord</v>
      </c>
      <c r="V237">
        <f t="shared" si="7"/>
        <v>10</v>
      </c>
    </row>
    <row r="238" spans="1:22" x14ac:dyDescent="0.2">
      <c r="A238" s="6">
        <v>43896</v>
      </c>
      <c r="B238" t="s">
        <v>14</v>
      </c>
      <c r="C238">
        <v>6</v>
      </c>
      <c r="D238" t="s">
        <v>19</v>
      </c>
      <c r="E238" s="1">
        <v>456494354</v>
      </c>
      <c r="F238" s="1">
        <v>1376813649</v>
      </c>
      <c r="G238">
        <v>0</v>
      </c>
      <c r="H238">
        <v>0</v>
      </c>
      <c r="I238">
        <v>0</v>
      </c>
      <c r="J238">
        <v>7</v>
      </c>
      <c r="K238">
        <v>7</v>
      </c>
      <c r="L238">
        <v>7</v>
      </c>
      <c r="M238">
        <v>7</v>
      </c>
      <c r="N238">
        <v>3</v>
      </c>
      <c r="O238">
        <v>0</v>
      </c>
      <c r="P238">
        <v>10</v>
      </c>
      <c r="Q238">
        <v>180</v>
      </c>
      <c r="U238" t="str">
        <f t="shared" si="6"/>
        <v>Nord</v>
      </c>
      <c r="V238">
        <f t="shared" si="7"/>
        <v>10</v>
      </c>
    </row>
    <row r="239" spans="1:22" x14ac:dyDescent="0.2">
      <c r="A239" s="6">
        <v>43896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6</v>
      </c>
      <c r="H239">
        <v>1</v>
      </c>
      <c r="I239">
        <v>7</v>
      </c>
      <c r="J239">
        <v>2</v>
      </c>
      <c r="K239">
        <v>9</v>
      </c>
      <c r="L239">
        <v>9</v>
      </c>
      <c r="M239">
        <v>9</v>
      </c>
      <c r="N239">
        <v>0</v>
      </c>
      <c r="O239">
        <v>1</v>
      </c>
      <c r="P239">
        <v>10</v>
      </c>
      <c r="Q239">
        <v>198</v>
      </c>
      <c r="U239" t="str">
        <f t="shared" si="6"/>
        <v>Centro</v>
      </c>
      <c r="V239">
        <f t="shared" si="7"/>
        <v>10</v>
      </c>
    </row>
    <row r="240" spans="1:22" x14ac:dyDescent="0.2">
      <c r="A240" s="6">
        <v>43896</v>
      </c>
      <c r="B240" t="s">
        <v>14</v>
      </c>
      <c r="C240">
        <v>7</v>
      </c>
      <c r="D240" t="s">
        <v>21</v>
      </c>
      <c r="E240" s="1">
        <v>4441149315</v>
      </c>
      <c r="F240" s="1">
        <v>89326992</v>
      </c>
      <c r="G240">
        <v>1</v>
      </c>
      <c r="H240">
        <v>2</v>
      </c>
      <c r="I240">
        <v>3</v>
      </c>
      <c r="J240">
        <v>0</v>
      </c>
      <c r="K240">
        <v>3</v>
      </c>
      <c r="L240">
        <v>3</v>
      </c>
      <c r="M240">
        <v>3</v>
      </c>
      <c r="N240">
        <v>1</v>
      </c>
      <c r="O240">
        <v>0</v>
      </c>
      <c r="P240">
        <v>4</v>
      </c>
      <c r="Q240">
        <v>83</v>
      </c>
      <c r="U240" t="str">
        <f t="shared" si="6"/>
        <v>Nord</v>
      </c>
      <c r="V240">
        <f t="shared" si="7"/>
        <v>10</v>
      </c>
    </row>
    <row r="241" spans="1:22" x14ac:dyDescent="0.2">
      <c r="A241" s="6">
        <v>43896</v>
      </c>
      <c r="B241" t="s">
        <v>14</v>
      </c>
      <c r="C241">
        <v>3</v>
      </c>
      <c r="D241" t="s">
        <v>22</v>
      </c>
      <c r="E241" s="1">
        <v>4546679409</v>
      </c>
      <c r="F241" s="1">
        <v>9190347404</v>
      </c>
      <c r="G241">
        <v>453</v>
      </c>
      <c r="H241">
        <v>65</v>
      </c>
      <c r="I241">
        <v>518</v>
      </c>
      <c r="J241">
        <v>-287</v>
      </c>
      <c r="K241">
        <v>231</v>
      </c>
      <c r="L241">
        <v>231</v>
      </c>
      <c r="M241">
        <v>231</v>
      </c>
      <c r="N241">
        <v>93</v>
      </c>
      <c r="O241">
        <v>37</v>
      </c>
      <c r="P241">
        <v>361</v>
      </c>
      <c r="Q241">
        <v>1202</v>
      </c>
      <c r="U241" t="str">
        <f t="shared" si="6"/>
        <v>Nord</v>
      </c>
      <c r="V241">
        <f t="shared" si="7"/>
        <v>10</v>
      </c>
    </row>
    <row r="242" spans="1:22" x14ac:dyDescent="0.2">
      <c r="A242" s="6">
        <v>43896</v>
      </c>
      <c r="B242" t="s">
        <v>14</v>
      </c>
      <c r="C242">
        <v>11</v>
      </c>
      <c r="D242" t="s">
        <v>23</v>
      </c>
      <c r="E242" s="1">
        <v>4361675973</v>
      </c>
      <c r="F242" s="1">
        <v>135188753</v>
      </c>
      <c r="G242">
        <v>16</v>
      </c>
      <c r="H242">
        <v>1</v>
      </c>
      <c r="I242">
        <v>17</v>
      </c>
      <c r="J242">
        <v>18</v>
      </c>
      <c r="K242">
        <v>35</v>
      </c>
      <c r="L242">
        <v>35</v>
      </c>
      <c r="M242">
        <v>35</v>
      </c>
      <c r="N242">
        <v>0</v>
      </c>
      <c r="O242">
        <v>0</v>
      </c>
      <c r="P242">
        <v>35</v>
      </c>
      <c r="Q242">
        <v>172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43896</v>
      </c>
      <c r="B243" t="s">
        <v>14</v>
      </c>
      <c r="C243">
        <v>14</v>
      </c>
      <c r="D243" t="s">
        <v>24</v>
      </c>
      <c r="E243" s="1">
        <v>4155774754</v>
      </c>
      <c r="F243" s="1">
        <v>1465916051</v>
      </c>
      <c r="G243">
        <v>-1</v>
      </c>
      <c r="H243">
        <v>2</v>
      </c>
      <c r="I243">
        <v>1</v>
      </c>
      <c r="J243">
        <v>4</v>
      </c>
      <c r="K243">
        <v>5</v>
      </c>
      <c r="L243">
        <v>5</v>
      </c>
      <c r="M243">
        <v>5</v>
      </c>
      <c r="N243">
        <v>0</v>
      </c>
      <c r="O243">
        <v>0</v>
      </c>
      <c r="P243">
        <v>5</v>
      </c>
      <c r="Q243">
        <v>80</v>
      </c>
      <c r="U243" t="str">
        <f t="shared" si="6"/>
        <v>Sud</v>
      </c>
      <c r="V243">
        <f t="shared" si="7"/>
        <v>10</v>
      </c>
    </row>
    <row r="244" spans="1:22" x14ac:dyDescent="0.2">
      <c r="A244" s="6">
        <v>43896</v>
      </c>
      <c r="B244" t="s">
        <v>14</v>
      </c>
      <c r="C244">
        <v>4</v>
      </c>
      <c r="D244" t="s">
        <v>25</v>
      </c>
      <c r="E244" s="1">
        <v>4649933453</v>
      </c>
      <c r="F244" s="1">
        <v>1135662422</v>
      </c>
      <c r="G244">
        <v>3</v>
      </c>
      <c r="H244">
        <v>0</v>
      </c>
      <c r="I244">
        <v>3</v>
      </c>
      <c r="J244">
        <v>0</v>
      </c>
      <c r="K244">
        <v>3</v>
      </c>
      <c r="L244">
        <v>3</v>
      </c>
      <c r="M244">
        <v>3</v>
      </c>
      <c r="N244">
        <v>0</v>
      </c>
      <c r="O244">
        <v>0</v>
      </c>
      <c r="P244">
        <v>3</v>
      </c>
      <c r="Q244">
        <v>16</v>
      </c>
      <c r="U244" t="str">
        <f t="shared" si="6"/>
        <v>Nord</v>
      </c>
      <c r="V244">
        <f t="shared" si="7"/>
        <v>10</v>
      </c>
    </row>
    <row r="245" spans="1:22" x14ac:dyDescent="0.2">
      <c r="A245" s="6">
        <v>43896</v>
      </c>
      <c r="B245" t="s">
        <v>14</v>
      </c>
      <c r="C245">
        <v>4</v>
      </c>
      <c r="D245" t="s">
        <v>26</v>
      </c>
      <c r="E245" s="1">
        <v>4606893511</v>
      </c>
      <c r="F245" s="1">
        <v>1112123097</v>
      </c>
      <c r="G245">
        <v>2</v>
      </c>
      <c r="H245">
        <v>0</v>
      </c>
      <c r="I245">
        <v>2</v>
      </c>
      <c r="J245">
        <v>1</v>
      </c>
      <c r="K245">
        <v>3</v>
      </c>
      <c r="L245">
        <v>3</v>
      </c>
      <c r="M245">
        <v>3</v>
      </c>
      <c r="N245">
        <v>0</v>
      </c>
      <c r="O245">
        <v>0</v>
      </c>
      <c r="P245">
        <v>3</v>
      </c>
      <c r="Q245">
        <v>0</v>
      </c>
      <c r="U245" t="str">
        <f t="shared" si="6"/>
        <v>Nord</v>
      </c>
      <c r="V245">
        <f t="shared" si="7"/>
        <v>10</v>
      </c>
    </row>
    <row r="246" spans="1:22" x14ac:dyDescent="0.2">
      <c r="A246" s="6">
        <v>43896</v>
      </c>
      <c r="B246" t="s">
        <v>14</v>
      </c>
      <c r="C246">
        <v>1</v>
      </c>
      <c r="D246" t="s">
        <v>27</v>
      </c>
      <c r="E246" s="1">
        <v>450732745</v>
      </c>
      <c r="F246" s="1">
        <v>7680687483</v>
      </c>
      <c r="G246">
        <v>14</v>
      </c>
      <c r="H246">
        <v>13</v>
      </c>
      <c r="I246">
        <v>27</v>
      </c>
      <c r="J246">
        <v>6</v>
      </c>
      <c r="K246">
        <v>33</v>
      </c>
      <c r="L246">
        <v>33</v>
      </c>
      <c r="M246">
        <v>33</v>
      </c>
      <c r="N246">
        <v>0</v>
      </c>
      <c r="O246">
        <v>2</v>
      </c>
      <c r="P246">
        <v>35</v>
      </c>
      <c r="Q246">
        <v>250</v>
      </c>
      <c r="U246" t="str">
        <f t="shared" si="6"/>
        <v>Nord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16</v>
      </c>
      <c r="D247" t="s">
        <v>28</v>
      </c>
      <c r="E247" s="1">
        <v>4112559576</v>
      </c>
      <c r="F247" s="1">
        <v>1686736689</v>
      </c>
      <c r="G247">
        <v>0</v>
      </c>
      <c r="H247">
        <v>0</v>
      </c>
      <c r="I247">
        <v>0</v>
      </c>
      <c r="J247">
        <v>3</v>
      </c>
      <c r="K247">
        <v>3</v>
      </c>
      <c r="L247">
        <v>3</v>
      </c>
      <c r="M247">
        <v>3</v>
      </c>
      <c r="N247">
        <v>0</v>
      </c>
      <c r="O247">
        <v>0</v>
      </c>
      <c r="P247">
        <v>3</v>
      </c>
      <c r="Q247">
        <v>36</v>
      </c>
      <c r="U247" t="str">
        <f t="shared" si="6"/>
        <v>Sud</v>
      </c>
      <c r="V247">
        <f t="shared" si="7"/>
        <v>10</v>
      </c>
    </row>
    <row r="248" spans="1:22" x14ac:dyDescent="0.2">
      <c r="A248" s="6">
        <v>43896</v>
      </c>
      <c r="B248" t="s">
        <v>14</v>
      </c>
      <c r="C248">
        <v>20</v>
      </c>
      <c r="D248" t="s">
        <v>29</v>
      </c>
      <c r="E248" s="1">
        <v>3921531192</v>
      </c>
      <c r="F248" s="1">
        <v>9110616306</v>
      </c>
      <c r="G248">
        <v>0</v>
      </c>
      <c r="H248">
        <v>0</v>
      </c>
      <c r="I248">
        <v>0</v>
      </c>
      <c r="J248">
        <v>3</v>
      </c>
      <c r="K248">
        <v>3</v>
      </c>
      <c r="L248">
        <v>3</v>
      </c>
      <c r="M248">
        <v>3</v>
      </c>
      <c r="N248">
        <v>0</v>
      </c>
      <c r="O248">
        <v>0</v>
      </c>
      <c r="P248">
        <v>3</v>
      </c>
      <c r="Q248">
        <v>49</v>
      </c>
      <c r="U248" t="str">
        <f t="shared" si="6"/>
        <v>Sud</v>
      </c>
      <c r="V248">
        <f t="shared" si="7"/>
        <v>10</v>
      </c>
    </row>
    <row r="249" spans="1:22" x14ac:dyDescent="0.2">
      <c r="A249" s="6">
        <v>43896</v>
      </c>
      <c r="B249" t="s">
        <v>14</v>
      </c>
      <c r="C249">
        <v>19</v>
      </c>
      <c r="D249" t="s">
        <v>30</v>
      </c>
      <c r="E249" s="1">
        <v>3811569725</v>
      </c>
      <c r="F249" s="1">
        <v>133623567</v>
      </c>
      <c r="G249">
        <v>2</v>
      </c>
      <c r="H249">
        <v>0</v>
      </c>
      <c r="I249">
        <v>2</v>
      </c>
      <c r="J249">
        <v>4</v>
      </c>
      <c r="K249">
        <v>6</v>
      </c>
      <c r="L249">
        <v>6</v>
      </c>
      <c r="M249">
        <v>6</v>
      </c>
      <c r="N249">
        <v>0</v>
      </c>
      <c r="O249">
        <v>0</v>
      </c>
      <c r="P249">
        <v>6</v>
      </c>
      <c r="Q249">
        <v>0</v>
      </c>
      <c r="U249" t="str">
        <f t="shared" si="6"/>
        <v>Sud</v>
      </c>
      <c r="V249">
        <f t="shared" si="7"/>
        <v>10</v>
      </c>
    </row>
    <row r="250" spans="1:22" x14ac:dyDescent="0.2">
      <c r="A250" s="6">
        <v>43896</v>
      </c>
      <c r="B250" t="s">
        <v>14</v>
      </c>
      <c r="C250">
        <v>9</v>
      </c>
      <c r="D250" t="s">
        <v>31</v>
      </c>
      <c r="E250" s="1">
        <v>4376923077</v>
      </c>
      <c r="F250" s="1">
        <v>1125588885</v>
      </c>
      <c r="G250">
        <v>9</v>
      </c>
      <c r="H250">
        <v>2</v>
      </c>
      <c r="I250">
        <v>11</v>
      </c>
      <c r="J250">
        <v>7</v>
      </c>
      <c r="K250">
        <v>18</v>
      </c>
      <c r="L250">
        <v>18</v>
      </c>
      <c r="M250">
        <v>18</v>
      </c>
      <c r="N250">
        <v>0</v>
      </c>
      <c r="O250">
        <v>0</v>
      </c>
      <c r="P250">
        <v>18</v>
      </c>
      <c r="Q250">
        <v>321</v>
      </c>
      <c r="U250" t="str">
        <f t="shared" si="6"/>
        <v>Centro</v>
      </c>
      <c r="V250">
        <f t="shared" si="7"/>
        <v>10</v>
      </c>
    </row>
    <row r="251" spans="1:22" x14ac:dyDescent="0.2">
      <c r="A251" s="6">
        <v>43896</v>
      </c>
      <c r="B251" t="s">
        <v>14</v>
      </c>
      <c r="C251">
        <v>10</v>
      </c>
      <c r="D251" t="s">
        <v>32</v>
      </c>
      <c r="E251" s="1">
        <v>4310675841</v>
      </c>
      <c r="F251" s="1">
        <v>1238824698</v>
      </c>
      <c r="G251">
        <v>1</v>
      </c>
      <c r="H251">
        <v>1</v>
      </c>
      <c r="I251">
        <v>2</v>
      </c>
      <c r="J251">
        <v>5</v>
      </c>
      <c r="K251">
        <v>7</v>
      </c>
      <c r="L251">
        <v>7</v>
      </c>
      <c r="M251">
        <v>7</v>
      </c>
      <c r="N251">
        <v>0</v>
      </c>
      <c r="O251">
        <v>0</v>
      </c>
      <c r="P251">
        <v>7</v>
      </c>
      <c r="Q251">
        <v>22</v>
      </c>
      <c r="U251" t="str">
        <f t="shared" si="6"/>
        <v>Centro</v>
      </c>
      <c r="V251">
        <f t="shared" si="7"/>
        <v>10</v>
      </c>
    </row>
    <row r="252" spans="1:22" x14ac:dyDescent="0.2">
      <c r="A252" s="6">
        <v>43896</v>
      </c>
      <c r="B252" t="s">
        <v>14</v>
      </c>
      <c r="C252">
        <v>2</v>
      </c>
      <c r="D252" t="s">
        <v>33</v>
      </c>
      <c r="E252" s="1">
        <v>4573750286</v>
      </c>
      <c r="F252" s="1">
        <v>7320149366</v>
      </c>
      <c r="G252">
        <v>0</v>
      </c>
      <c r="H252">
        <v>0</v>
      </c>
      <c r="I252">
        <v>0</v>
      </c>
      <c r="J252">
        <v>5</v>
      </c>
      <c r="K252">
        <v>5</v>
      </c>
      <c r="L252">
        <v>5</v>
      </c>
      <c r="M252">
        <v>5</v>
      </c>
      <c r="N252">
        <v>0</v>
      </c>
      <c r="O252">
        <v>0</v>
      </c>
      <c r="P252">
        <v>5</v>
      </c>
      <c r="Q252">
        <v>7</v>
      </c>
      <c r="U252" t="str">
        <f t="shared" si="6"/>
        <v>Nord</v>
      </c>
      <c r="V252">
        <f t="shared" si="7"/>
        <v>10</v>
      </c>
    </row>
    <row r="253" spans="1:22" x14ac:dyDescent="0.2">
      <c r="A253" s="6">
        <v>43896</v>
      </c>
      <c r="B253" t="s">
        <v>14</v>
      </c>
      <c r="C253">
        <v>5</v>
      </c>
      <c r="D253" t="s">
        <v>34</v>
      </c>
      <c r="E253" s="1">
        <v>4543490485</v>
      </c>
      <c r="F253" s="1">
        <v>1233845213</v>
      </c>
      <c r="G253">
        <v>25</v>
      </c>
      <c r="H253">
        <v>3</v>
      </c>
      <c r="I253">
        <v>28</v>
      </c>
      <c r="J253">
        <v>46</v>
      </c>
      <c r="K253">
        <v>74</v>
      </c>
      <c r="L253">
        <v>74</v>
      </c>
      <c r="M253">
        <v>74</v>
      </c>
      <c r="N253">
        <v>5</v>
      </c>
      <c r="O253">
        <v>2</v>
      </c>
      <c r="P253">
        <v>81</v>
      </c>
      <c r="Q253">
        <v>1074</v>
      </c>
      <c r="U253" t="str">
        <f t="shared" si="6"/>
        <v>Nord</v>
      </c>
      <c r="V253">
        <f t="shared" si="7"/>
        <v>10</v>
      </c>
    </row>
    <row r="254" spans="1:22" x14ac:dyDescent="0.2">
      <c r="A254" s="6">
        <v>43897</v>
      </c>
      <c r="B254" t="s">
        <v>14</v>
      </c>
      <c r="C254">
        <v>13</v>
      </c>
      <c r="D254" t="s">
        <v>15</v>
      </c>
      <c r="E254" s="1">
        <v>4235122196</v>
      </c>
      <c r="F254" s="1">
        <v>1339843823</v>
      </c>
      <c r="G254">
        <v>2</v>
      </c>
      <c r="H254">
        <v>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0</v>
      </c>
      <c r="O254">
        <v>0</v>
      </c>
      <c r="P254">
        <v>2</v>
      </c>
      <c r="Q254">
        <v>27</v>
      </c>
      <c r="U254" t="str">
        <f t="shared" si="6"/>
        <v>Centro</v>
      </c>
      <c r="V254">
        <f t="shared" si="7"/>
        <v>10</v>
      </c>
    </row>
    <row r="255" spans="1:22" x14ac:dyDescent="0.2">
      <c r="A255" s="6">
        <v>43897</v>
      </c>
      <c r="B255" t="s">
        <v>14</v>
      </c>
      <c r="C255">
        <v>17</v>
      </c>
      <c r="D255" t="s">
        <v>16</v>
      </c>
      <c r="E255" s="1">
        <v>4063947052</v>
      </c>
      <c r="F255" s="1">
        <v>1580514834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12</v>
      </c>
      <c r="U255" t="str">
        <f t="shared" si="6"/>
        <v>Sud</v>
      </c>
      <c r="V255">
        <f t="shared" si="7"/>
        <v>10</v>
      </c>
    </row>
    <row r="256" spans="1:22" x14ac:dyDescent="0.2">
      <c r="A256" s="6">
        <v>43897</v>
      </c>
      <c r="B256" t="s">
        <v>14</v>
      </c>
      <c r="C256">
        <v>18</v>
      </c>
      <c r="D256" t="s">
        <v>17</v>
      </c>
      <c r="E256" s="1">
        <v>3890597598</v>
      </c>
      <c r="F256" s="1">
        <v>1659440194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14</v>
      </c>
      <c r="U256" t="str">
        <f t="shared" si="6"/>
        <v>Sud</v>
      </c>
      <c r="V256">
        <f t="shared" si="7"/>
        <v>10</v>
      </c>
    </row>
    <row r="257" spans="1:22" x14ac:dyDescent="0.2">
      <c r="A257" s="6">
        <v>43897</v>
      </c>
      <c r="B257" t="s">
        <v>14</v>
      </c>
      <c r="C257">
        <v>15</v>
      </c>
      <c r="D257" t="s">
        <v>18</v>
      </c>
      <c r="E257" s="1">
        <v>4083956555</v>
      </c>
      <c r="F257" s="1">
        <v>1425084984</v>
      </c>
      <c r="G257">
        <v>4</v>
      </c>
      <c r="H257">
        <v>0</v>
      </c>
      <c r="I257">
        <v>4</v>
      </c>
      <c r="J257">
        <v>0</v>
      </c>
      <c r="K257">
        <v>4</v>
      </c>
      <c r="L257">
        <v>4</v>
      </c>
      <c r="M257">
        <v>4</v>
      </c>
      <c r="N257">
        <v>0</v>
      </c>
      <c r="O257">
        <v>0</v>
      </c>
      <c r="P257">
        <v>4</v>
      </c>
      <c r="Q257">
        <v>141</v>
      </c>
      <c r="U257" t="str">
        <f t="shared" si="6"/>
        <v>Sud</v>
      </c>
      <c r="V257">
        <f t="shared" si="7"/>
        <v>10</v>
      </c>
    </row>
    <row r="258" spans="1:22" x14ac:dyDescent="0.2">
      <c r="A258" s="6">
        <v>43897</v>
      </c>
      <c r="B258" t="s">
        <v>14</v>
      </c>
      <c r="C258">
        <v>8</v>
      </c>
      <c r="D258" t="s">
        <v>46</v>
      </c>
      <c r="E258" s="1">
        <v>4449436681</v>
      </c>
      <c r="F258" s="1">
        <v>113417208</v>
      </c>
      <c r="G258">
        <v>67</v>
      </c>
      <c r="H258">
        <v>11</v>
      </c>
      <c r="I258">
        <v>78</v>
      </c>
      <c r="J258">
        <v>43</v>
      </c>
      <c r="K258">
        <v>121</v>
      </c>
      <c r="L258">
        <v>121</v>
      </c>
      <c r="M258">
        <v>121</v>
      </c>
      <c r="N258">
        <v>8</v>
      </c>
      <c r="O258">
        <v>11</v>
      </c>
      <c r="P258">
        <v>140</v>
      </c>
      <c r="Q258">
        <v>468</v>
      </c>
      <c r="U258" t="str">
        <f t="shared" ref="U258:U321" si="8">VLOOKUP(D258,Zone,2)</f>
        <v>Nord</v>
      </c>
      <c r="V258">
        <f t="shared" ref="V258:V321" si="9">WEEKNUM(A258)</f>
        <v>10</v>
      </c>
    </row>
    <row r="259" spans="1:22" x14ac:dyDescent="0.2">
      <c r="A259" s="6">
        <v>43897</v>
      </c>
      <c r="B259" t="s">
        <v>14</v>
      </c>
      <c r="C259">
        <v>6</v>
      </c>
      <c r="D259" t="s">
        <v>19</v>
      </c>
      <c r="E259" s="1">
        <v>456494354</v>
      </c>
      <c r="F259" s="1">
        <v>1376813649</v>
      </c>
      <c r="G259">
        <v>3</v>
      </c>
      <c r="H259">
        <v>1</v>
      </c>
      <c r="I259">
        <v>4</v>
      </c>
      <c r="J259">
        <v>7</v>
      </c>
      <c r="K259">
        <v>11</v>
      </c>
      <c r="L259">
        <v>11</v>
      </c>
      <c r="M259">
        <v>11</v>
      </c>
      <c r="N259">
        <v>0</v>
      </c>
      <c r="O259">
        <v>0</v>
      </c>
      <c r="P259">
        <v>11</v>
      </c>
      <c r="Q259">
        <v>0</v>
      </c>
      <c r="U259" t="str">
        <f t="shared" si="8"/>
        <v>Nord</v>
      </c>
      <c r="V259">
        <f t="shared" si="9"/>
        <v>10</v>
      </c>
    </row>
    <row r="260" spans="1:22" x14ac:dyDescent="0.2">
      <c r="A260" s="6">
        <v>43897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17</v>
      </c>
      <c r="H260">
        <v>0</v>
      </c>
      <c r="I260">
        <v>17</v>
      </c>
      <c r="J260">
        <v>5</v>
      </c>
      <c r="K260">
        <v>22</v>
      </c>
      <c r="L260">
        <v>22</v>
      </c>
      <c r="M260">
        <v>22</v>
      </c>
      <c r="N260">
        <v>0</v>
      </c>
      <c r="O260">
        <v>0</v>
      </c>
      <c r="P260">
        <v>22</v>
      </c>
      <c r="Q260">
        <v>209</v>
      </c>
      <c r="U260" t="str">
        <f t="shared" si="8"/>
        <v>Centro</v>
      </c>
      <c r="V260">
        <f t="shared" si="9"/>
        <v>10</v>
      </c>
    </row>
    <row r="261" spans="1:22" x14ac:dyDescent="0.2">
      <c r="A261" s="6">
        <v>43897</v>
      </c>
      <c r="B261" t="s">
        <v>14</v>
      </c>
      <c r="C261">
        <v>7</v>
      </c>
      <c r="D261" t="s">
        <v>21</v>
      </c>
      <c r="E261" s="1">
        <v>4441149315</v>
      </c>
      <c r="F261" s="1">
        <v>89326992</v>
      </c>
      <c r="G261">
        <v>14</v>
      </c>
      <c r="H261">
        <v>1</v>
      </c>
      <c r="I261">
        <v>15</v>
      </c>
      <c r="J261">
        <v>3</v>
      </c>
      <c r="K261">
        <v>18</v>
      </c>
      <c r="L261">
        <v>18</v>
      </c>
      <c r="M261">
        <v>18</v>
      </c>
      <c r="N261">
        <v>0</v>
      </c>
      <c r="O261">
        <v>1</v>
      </c>
      <c r="P261">
        <v>19</v>
      </c>
      <c r="Q261">
        <v>102</v>
      </c>
      <c r="U261" t="str">
        <f t="shared" si="8"/>
        <v>Nord</v>
      </c>
      <c r="V261">
        <f t="shared" si="9"/>
        <v>10</v>
      </c>
    </row>
    <row r="262" spans="1:22" x14ac:dyDescent="0.2">
      <c r="A262" s="6">
        <v>43897</v>
      </c>
      <c r="B262" t="s">
        <v>14</v>
      </c>
      <c r="C262">
        <v>3</v>
      </c>
      <c r="D262" t="s">
        <v>22</v>
      </c>
      <c r="E262" s="1">
        <v>4546679409</v>
      </c>
      <c r="F262" s="1">
        <v>9190347404</v>
      </c>
      <c r="G262">
        <v>39</v>
      </c>
      <c r="H262">
        <v>50</v>
      </c>
      <c r="I262">
        <v>89</v>
      </c>
      <c r="J262">
        <v>645</v>
      </c>
      <c r="K262">
        <v>734</v>
      </c>
      <c r="L262">
        <v>734</v>
      </c>
      <c r="M262">
        <v>734</v>
      </c>
      <c r="N262">
        <v>55</v>
      </c>
      <c r="O262">
        <v>19</v>
      </c>
      <c r="P262">
        <v>808</v>
      </c>
      <c r="Q262">
        <v>2222</v>
      </c>
      <c r="U262" t="str">
        <f t="shared" si="8"/>
        <v>Nord</v>
      </c>
      <c r="V262">
        <f t="shared" si="9"/>
        <v>10</v>
      </c>
    </row>
    <row r="263" spans="1:22" x14ac:dyDescent="0.2">
      <c r="A263" s="6">
        <v>43897</v>
      </c>
      <c r="B263" t="s">
        <v>14</v>
      </c>
      <c r="C263">
        <v>11</v>
      </c>
      <c r="D263" t="s">
        <v>23</v>
      </c>
      <c r="E263" s="1">
        <v>4361675973</v>
      </c>
      <c r="F263" s="1">
        <v>135188753</v>
      </c>
      <c r="G263">
        <v>21</v>
      </c>
      <c r="H263">
        <v>16</v>
      </c>
      <c r="I263">
        <v>37</v>
      </c>
      <c r="J263">
        <v>9</v>
      </c>
      <c r="K263">
        <v>46</v>
      </c>
      <c r="L263">
        <v>46</v>
      </c>
      <c r="M263">
        <v>46</v>
      </c>
      <c r="N263">
        <v>0</v>
      </c>
      <c r="O263">
        <v>2</v>
      </c>
      <c r="P263">
        <v>48</v>
      </c>
      <c r="Q263">
        <v>231</v>
      </c>
      <c r="U263" t="str">
        <f t="shared" si="8"/>
        <v>Centro</v>
      </c>
      <c r="V263">
        <f t="shared" si="9"/>
        <v>10</v>
      </c>
    </row>
    <row r="264" spans="1:22" x14ac:dyDescent="0.2">
      <c r="A264" s="6">
        <v>43897</v>
      </c>
      <c r="B264" t="s">
        <v>14</v>
      </c>
      <c r="C264">
        <v>14</v>
      </c>
      <c r="D264" t="s">
        <v>24</v>
      </c>
      <c r="E264" s="1">
        <v>4155774754</v>
      </c>
      <c r="F264" s="1">
        <v>1465916051</v>
      </c>
      <c r="G264">
        <v>0</v>
      </c>
      <c r="H264">
        <v>0</v>
      </c>
      <c r="I264">
        <v>0</v>
      </c>
      <c r="J264">
        <v>2</v>
      </c>
      <c r="K264">
        <v>2</v>
      </c>
      <c r="L264">
        <v>2</v>
      </c>
      <c r="M264">
        <v>2</v>
      </c>
      <c r="N264">
        <v>0</v>
      </c>
      <c r="O264">
        <v>0</v>
      </c>
      <c r="P264">
        <v>2</v>
      </c>
      <c r="Q264">
        <v>8</v>
      </c>
      <c r="U264" t="str">
        <f t="shared" si="8"/>
        <v>Sud</v>
      </c>
      <c r="V264">
        <f t="shared" si="9"/>
        <v>10</v>
      </c>
    </row>
    <row r="265" spans="1:22" x14ac:dyDescent="0.2">
      <c r="A265" s="6">
        <v>43897</v>
      </c>
      <c r="B265" t="s">
        <v>14</v>
      </c>
      <c r="C265">
        <v>4</v>
      </c>
      <c r="D265" t="s">
        <v>25</v>
      </c>
      <c r="E265" s="1">
        <v>4649933453</v>
      </c>
      <c r="F265" s="1">
        <v>1135662422</v>
      </c>
      <c r="G265">
        <v>4</v>
      </c>
      <c r="H265">
        <v>0</v>
      </c>
      <c r="I265">
        <v>4</v>
      </c>
      <c r="J265">
        <v>1</v>
      </c>
      <c r="K265">
        <v>5</v>
      </c>
      <c r="L265">
        <v>5</v>
      </c>
      <c r="M265">
        <v>5</v>
      </c>
      <c r="N265">
        <v>0</v>
      </c>
      <c r="O265">
        <v>0</v>
      </c>
      <c r="P265">
        <v>5</v>
      </c>
      <c r="Q265">
        <v>0</v>
      </c>
      <c r="U265" t="str">
        <f t="shared" si="8"/>
        <v>Nord</v>
      </c>
      <c r="V265">
        <f t="shared" si="9"/>
        <v>10</v>
      </c>
    </row>
    <row r="266" spans="1:22" x14ac:dyDescent="0.2">
      <c r="A266" s="6">
        <v>43897</v>
      </c>
      <c r="B266" t="s">
        <v>14</v>
      </c>
      <c r="C266">
        <v>4</v>
      </c>
      <c r="D266" t="s">
        <v>26</v>
      </c>
      <c r="E266" s="1">
        <v>4606893511</v>
      </c>
      <c r="F266" s="1">
        <v>1112123097</v>
      </c>
      <c r="G266">
        <v>2</v>
      </c>
      <c r="H266">
        <v>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0</v>
      </c>
      <c r="O266">
        <v>0</v>
      </c>
      <c r="P266">
        <v>4</v>
      </c>
      <c r="Q266">
        <v>72</v>
      </c>
      <c r="U266" t="str">
        <f t="shared" si="8"/>
        <v>Nord</v>
      </c>
      <c r="V266">
        <f t="shared" si="9"/>
        <v>10</v>
      </c>
    </row>
    <row r="267" spans="1:22" x14ac:dyDescent="0.2">
      <c r="A267" s="6">
        <v>43897</v>
      </c>
      <c r="B267" t="s">
        <v>14</v>
      </c>
      <c r="C267">
        <v>1</v>
      </c>
      <c r="D267" t="s">
        <v>27</v>
      </c>
      <c r="E267" s="1">
        <v>450732745</v>
      </c>
      <c r="F267" s="1">
        <v>7680687483</v>
      </c>
      <c r="G267">
        <v>53</v>
      </c>
      <c r="H267">
        <v>8</v>
      </c>
      <c r="I267">
        <v>61</v>
      </c>
      <c r="J267">
        <v>2</v>
      </c>
      <c r="K267">
        <v>63</v>
      </c>
      <c r="L267">
        <v>63</v>
      </c>
      <c r="M267">
        <v>63</v>
      </c>
      <c r="N267">
        <v>0</v>
      </c>
      <c r="O267">
        <v>1</v>
      </c>
      <c r="P267">
        <v>64</v>
      </c>
      <c r="Q267">
        <v>253</v>
      </c>
      <c r="U267" t="str">
        <f t="shared" si="8"/>
        <v>Nord</v>
      </c>
      <c r="V267">
        <f t="shared" si="9"/>
        <v>10</v>
      </c>
    </row>
    <row r="268" spans="1:22" x14ac:dyDescent="0.2">
      <c r="A268" s="6">
        <v>43897</v>
      </c>
      <c r="B268" t="s">
        <v>14</v>
      </c>
      <c r="C268">
        <v>16</v>
      </c>
      <c r="D268" t="s">
        <v>28</v>
      </c>
      <c r="E268" s="1">
        <v>4112559576</v>
      </c>
      <c r="F268" s="1">
        <v>1686736689</v>
      </c>
      <c r="G268">
        <v>4</v>
      </c>
      <c r="H268">
        <v>1</v>
      </c>
      <c r="I268">
        <v>5</v>
      </c>
      <c r="J268">
        <v>3</v>
      </c>
      <c r="K268">
        <v>8</v>
      </c>
      <c r="L268">
        <v>8</v>
      </c>
      <c r="M268">
        <v>8</v>
      </c>
      <c r="N268">
        <v>0</v>
      </c>
      <c r="O268">
        <v>1</v>
      </c>
      <c r="P268">
        <v>9</v>
      </c>
      <c r="Q268">
        <v>0</v>
      </c>
      <c r="U268" t="str">
        <f t="shared" si="8"/>
        <v>Sud</v>
      </c>
      <c r="V268">
        <f t="shared" si="9"/>
        <v>10</v>
      </c>
    </row>
    <row r="269" spans="1:22" x14ac:dyDescent="0.2">
      <c r="A269" s="6">
        <v>43897</v>
      </c>
      <c r="B269" t="s">
        <v>14</v>
      </c>
      <c r="C269">
        <v>20</v>
      </c>
      <c r="D269" t="s">
        <v>29</v>
      </c>
      <c r="E269" s="1">
        <v>3921531192</v>
      </c>
      <c r="F269" s="1">
        <v>9110616306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U269" t="str">
        <f t="shared" si="8"/>
        <v>Sud</v>
      </c>
      <c r="V269">
        <f t="shared" si="9"/>
        <v>10</v>
      </c>
    </row>
    <row r="270" spans="1:22" x14ac:dyDescent="0.2">
      <c r="A270" s="6">
        <v>43897</v>
      </c>
      <c r="B270" t="s">
        <v>14</v>
      </c>
      <c r="C270">
        <v>19</v>
      </c>
      <c r="D270" t="s">
        <v>30</v>
      </c>
      <c r="E270" s="1">
        <v>3811569725</v>
      </c>
      <c r="F270" s="1">
        <v>133623567</v>
      </c>
      <c r="G270">
        <v>1</v>
      </c>
      <c r="H270">
        <v>0</v>
      </c>
      <c r="I270">
        <v>1</v>
      </c>
      <c r="J270">
        <v>10</v>
      </c>
      <c r="K270">
        <v>11</v>
      </c>
      <c r="L270">
        <v>11</v>
      </c>
      <c r="M270">
        <v>11</v>
      </c>
      <c r="N270">
        <v>0</v>
      </c>
      <c r="O270">
        <v>0</v>
      </c>
      <c r="P270">
        <v>11</v>
      </c>
      <c r="Q270">
        <v>276</v>
      </c>
      <c r="U270" t="str">
        <f t="shared" si="8"/>
        <v>Sud</v>
      </c>
      <c r="V270">
        <f t="shared" si="9"/>
        <v>10</v>
      </c>
    </row>
    <row r="271" spans="1:22" x14ac:dyDescent="0.2">
      <c r="A271" s="6">
        <v>43897</v>
      </c>
      <c r="B271" t="s">
        <v>14</v>
      </c>
      <c r="C271">
        <v>9</v>
      </c>
      <c r="D271" t="s">
        <v>31</v>
      </c>
      <c r="E271" s="1">
        <v>4376923077</v>
      </c>
      <c r="F271" s="1">
        <v>1125588885</v>
      </c>
      <c r="G271">
        <v>19</v>
      </c>
      <c r="H271">
        <v>2</v>
      </c>
      <c r="I271">
        <v>21</v>
      </c>
      <c r="J271">
        <v>13</v>
      </c>
      <c r="K271">
        <v>34</v>
      </c>
      <c r="L271">
        <v>34</v>
      </c>
      <c r="M271">
        <v>34</v>
      </c>
      <c r="N271">
        <v>0</v>
      </c>
      <c r="O271">
        <v>0</v>
      </c>
      <c r="P271">
        <v>34</v>
      </c>
      <c r="Q271">
        <v>234</v>
      </c>
      <c r="U271" t="str">
        <f t="shared" si="8"/>
        <v>Centro</v>
      </c>
      <c r="V271">
        <f t="shared" si="9"/>
        <v>10</v>
      </c>
    </row>
    <row r="272" spans="1:22" x14ac:dyDescent="0.2">
      <c r="A272" s="6">
        <v>43897</v>
      </c>
      <c r="B272" t="s">
        <v>14</v>
      </c>
      <c r="C272">
        <v>10</v>
      </c>
      <c r="D272" t="s">
        <v>32</v>
      </c>
      <c r="E272" s="1">
        <v>4310675841</v>
      </c>
      <c r="F272" s="1">
        <v>1238824698</v>
      </c>
      <c r="G272">
        <v>0</v>
      </c>
      <c r="H272">
        <v>0</v>
      </c>
      <c r="I272">
        <v>0</v>
      </c>
      <c r="J272">
        <v>8</v>
      </c>
      <c r="K272">
        <v>8</v>
      </c>
      <c r="L272">
        <v>8</v>
      </c>
      <c r="M272">
        <v>8</v>
      </c>
      <c r="N272">
        <v>0</v>
      </c>
      <c r="O272">
        <v>0</v>
      </c>
      <c r="P272">
        <v>8</v>
      </c>
      <c r="Q272">
        <v>24</v>
      </c>
      <c r="U272" t="str">
        <f t="shared" si="8"/>
        <v>Centro</v>
      </c>
      <c r="V272">
        <f t="shared" si="9"/>
        <v>10</v>
      </c>
    </row>
    <row r="273" spans="1:22" x14ac:dyDescent="0.2">
      <c r="A273" s="6">
        <v>43897</v>
      </c>
      <c r="B273" t="s">
        <v>14</v>
      </c>
      <c r="C273">
        <v>2</v>
      </c>
      <c r="D273" t="s">
        <v>33</v>
      </c>
      <c r="E273" s="1">
        <v>4573750286</v>
      </c>
      <c r="F273" s="1">
        <v>7320149366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1</v>
      </c>
      <c r="Q273">
        <v>4</v>
      </c>
      <c r="U273" t="str">
        <f t="shared" si="8"/>
        <v>Nord</v>
      </c>
      <c r="V273">
        <f t="shared" si="9"/>
        <v>10</v>
      </c>
    </row>
    <row r="274" spans="1:22" x14ac:dyDescent="0.2">
      <c r="A274" s="6">
        <v>43897</v>
      </c>
      <c r="B274" t="s">
        <v>14</v>
      </c>
      <c r="C274">
        <v>5</v>
      </c>
      <c r="D274" t="s">
        <v>34</v>
      </c>
      <c r="E274" s="1">
        <v>4543490485</v>
      </c>
      <c r="F274" s="1">
        <v>1233845213</v>
      </c>
      <c r="G274">
        <v>6</v>
      </c>
      <c r="H274">
        <v>14</v>
      </c>
      <c r="I274">
        <v>20</v>
      </c>
      <c r="J274">
        <v>31</v>
      </c>
      <c r="K274">
        <v>51</v>
      </c>
      <c r="L274">
        <v>51</v>
      </c>
      <c r="M274">
        <v>51</v>
      </c>
      <c r="N274">
        <v>3</v>
      </c>
      <c r="O274">
        <v>1</v>
      </c>
      <c r="P274">
        <v>55</v>
      </c>
      <c r="Q274">
        <v>1406</v>
      </c>
      <c r="U274" t="str">
        <f t="shared" si="8"/>
        <v>Nord</v>
      </c>
      <c r="V274">
        <f t="shared" si="9"/>
        <v>10</v>
      </c>
    </row>
    <row r="275" spans="1:22" x14ac:dyDescent="0.2">
      <c r="A275" s="6">
        <v>43898</v>
      </c>
      <c r="B275" t="s">
        <v>14</v>
      </c>
      <c r="C275">
        <v>13</v>
      </c>
      <c r="D275" t="s">
        <v>15</v>
      </c>
      <c r="E275" s="1">
        <v>4235122196</v>
      </c>
      <c r="F275" s="1">
        <v>1339843823</v>
      </c>
      <c r="G275">
        <v>3</v>
      </c>
      <c r="H275">
        <v>0</v>
      </c>
      <c r="I275">
        <v>3</v>
      </c>
      <c r="J275">
        <v>3</v>
      </c>
      <c r="K275">
        <v>6</v>
      </c>
      <c r="L275">
        <v>6</v>
      </c>
      <c r="M275">
        <v>6</v>
      </c>
      <c r="N275">
        <v>0</v>
      </c>
      <c r="O275">
        <v>0</v>
      </c>
      <c r="P275">
        <v>6</v>
      </c>
      <c r="Q275">
        <v>40</v>
      </c>
      <c r="U275" t="str">
        <f t="shared" si="8"/>
        <v>Centro</v>
      </c>
      <c r="V275">
        <f t="shared" si="9"/>
        <v>11</v>
      </c>
    </row>
    <row r="276" spans="1:22" x14ac:dyDescent="0.2">
      <c r="A276" s="6">
        <v>43898</v>
      </c>
      <c r="B276" t="s">
        <v>14</v>
      </c>
      <c r="C276">
        <v>17</v>
      </c>
      <c r="D276" t="s">
        <v>16</v>
      </c>
      <c r="E276" s="1">
        <v>4063947052</v>
      </c>
      <c r="F276" s="1">
        <v>1580514834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48</v>
      </c>
      <c r="U276" t="str">
        <f t="shared" si="8"/>
        <v>Sud</v>
      </c>
      <c r="V276">
        <f t="shared" si="9"/>
        <v>11</v>
      </c>
    </row>
    <row r="277" spans="1:22" x14ac:dyDescent="0.2">
      <c r="A277" s="6">
        <v>43898</v>
      </c>
      <c r="B277" t="s">
        <v>14</v>
      </c>
      <c r="C277">
        <v>18</v>
      </c>
      <c r="D277" t="s">
        <v>17</v>
      </c>
      <c r="E277" s="1">
        <v>3890597598</v>
      </c>
      <c r="F277" s="1">
        <v>1659440194</v>
      </c>
      <c r="G277">
        <v>3</v>
      </c>
      <c r="H277">
        <v>0</v>
      </c>
      <c r="I277">
        <v>3</v>
      </c>
      <c r="J277">
        <v>2</v>
      </c>
      <c r="K277">
        <v>5</v>
      </c>
      <c r="L277">
        <v>5</v>
      </c>
      <c r="M277">
        <v>5</v>
      </c>
      <c r="N277">
        <v>0</v>
      </c>
      <c r="O277">
        <v>0</v>
      </c>
      <c r="P277">
        <v>5</v>
      </c>
      <c r="Q277">
        <v>0</v>
      </c>
      <c r="U277" t="str">
        <f t="shared" si="8"/>
        <v>Sud</v>
      </c>
      <c r="V277">
        <f t="shared" si="9"/>
        <v>11</v>
      </c>
    </row>
    <row r="278" spans="1:22" x14ac:dyDescent="0.2">
      <c r="A278" s="6">
        <v>43898</v>
      </c>
      <c r="B278" t="s">
        <v>14</v>
      </c>
      <c r="C278">
        <v>15</v>
      </c>
      <c r="D278" t="s">
        <v>18</v>
      </c>
      <c r="E278" s="1">
        <v>4083956555</v>
      </c>
      <c r="F278" s="1">
        <v>1425084984</v>
      </c>
      <c r="G278">
        <v>14</v>
      </c>
      <c r="H278">
        <v>7</v>
      </c>
      <c r="I278">
        <v>21</v>
      </c>
      <c r="J278">
        <v>18</v>
      </c>
      <c r="K278">
        <v>39</v>
      </c>
      <c r="L278">
        <v>39</v>
      </c>
      <c r="M278">
        <v>39</v>
      </c>
      <c r="N278">
        <v>1</v>
      </c>
      <c r="O278">
        <v>0</v>
      </c>
      <c r="P278">
        <v>40</v>
      </c>
      <c r="Q278">
        <v>368</v>
      </c>
      <c r="U278" t="str">
        <f t="shared" si="8"/>
        <v>Sud</v>
      </c>
      <c r="V278">
        <f t="shared" si="9"/>
        <v>11</v>
      </c>
    </row>
    <row r="279" spans="1:22" x14ac:dyDescent="0.2">
      <c r="A279" s="6">
        <v>43898</v>
      </c>
      <c r="B279" t="s">
        <v>14</v>
      </c>
      <c r="C279">
        <v>8</v>
      </c>
      <c r="D279" t="s">
        <v>46</v>
      </c>
      <c r="E279" s="1">
        <v>4449436681</v>
      </c>
      <c r="F279" s="1">
        <v>113417208</v>
      </c>
      <c r="G279">
        <v>78</v>
      </c>
      <c r="H279">
        <v>11</v>
      </c>
      <c r="I279">
        <v>89</v>
      </c>
      <c r="J279">
        <v>71</v>
      </c>
      <c r="K279">
        <v>160</v>
      </c>
      <c r="L279">
        <v>160</v>
      </c>
      <c r="M279">
        <v>160</v>
      </c>
      <c r="N279">
        <v>2</v>
      </c>
      <c r="O279">
        <v>8</v>
      </c>
      <c r="P279">
        <v>170</v>
      </c>
      <c r="Q279">
        <v>740</v>
      </c>
      <c r="U279" t="str">
        <f t="shared" si="8"/>
        <v>Nord</v>
      </c>
      <c r="V279">
        <f t="shared" si="9"/>
        <v>11</v>
      </c>
    </row>
    <row r="280" spans="1:22" x14ac:dyDescent="0.2">
      <c r="A280" s="6">
        <v>43898</v>
      </c>
      <c r="B280" t="s">
        <v>14</v>
      </c>
      <c r="C280">
        <v>6</v>
      </c>
      <c r="D280" t="s">
        <v>19</v>
      </c>
      <c r="E280" s="1">
        <v>456494354</v>
      </c>
      <c r="F280" s="1">
        <v>1376813649</v>
      </c>
      <c r="G280">
        <v>0</v>
      </c>
      <c r="H280">
        <v>0</v>
      </c>
      <c r="I280">
        <v>0</v>
      </c>
      <c r="J280">
        <v>14</v>
      </c>
      <c r="K280">
        <v>14</v>
      </c>
      <c r="L280">
        <v>14</v>
      </c>
      <c r="M280">
        <v>14</v>
      </c>
      <c r="N280">
        <v>0</v>
      </c>
      <c r="O280">
        <v>1</v>
      </c>
      <c r="P280">
        <v>15</v>
      </c>
      <c r="Q280">
        <v>420</v>
      </c>
      <c r="U280" t="str">
        <f t="shared" si="8"/>
        <v>Nord</v>
      </c>
      <c r="V280">
        <f t="shared" si="9"/>
        <v>11</v>
      </c>
    </row>
    <row r="281" spans="1:22" x14ac:dyDescent="0.2">
      <c r="A281" s="6">
        <v>43898</v>
      </c>
      <c r="B281" t="s">
        <v>14</v>
      </c>
      <c r="C281">
        <v>12</v>
      </c>
      <c r="D281" t="s">
        <v>20</v>
      </c>
      <c r="E281" s="1">
        <v>4189277044</v>
      </c>
      <c r="F281" s="1">
        <v>1248366722</v>
      </c>
      <c r="G281">
        <v>4</v>
      </c>
      <c r="H281">
        <v>0</v>
      </c>
      <c r="I281">
        <v>4</v>
      </c>
      <c r="J281">
        <v>5</v>
      </c>
      <c r="K281">
        <v>9</v>
      </c>
      <c r="L281">
        <v>9</v>
      </c>
      <c r="M281">
        <v>9</v>
      </c>
      <c r="N281">
        <v>0</v>
      </c>
      <c r="O281">
        <v>2</v>
      </c>
      <c r="P281">
        <v>11</v>
      </c>
      <c r="Q281">
        <v>347</v>
      </c>
      <c r="U281" t="str">
        <f t="shared" si="8"/>
        <v>Centro</v>
      </c>
      <c r="V281">
        <f t="shared" si="9"/>
        <v>11</v>
      </c>
    </row>
    <row r="282" spans="1:22" x14ac:dyDescent="0.2">
      <c r="A282" s="6">
        <v>43898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13</v>
      </c>
      <c r="H282">
        <v>5</v>
      </c>
      <c r="I282">
        <v>18</v>
      </c>
      <c r="J282">
        <v>7</v>
      </c>
      <c r="K282">
        <v>25</v>
      </c>
      <c r="L282">
        <v>25</v>
      </c>
      <c r="M282">
        <v>25</v>
      </c>
      <c r="N282">
        <v>0</v>
      </c>
      <c r="O282">
        <v>2</v>
      </c>
      <c r="P282">
        <v>27</v>
      </c>
      <c r="Q282">
        <v>70</v>
      </c>
      <c r="U282" t="str">
        <f t="shared" si="8"/>
        <v>Nord</v>
      </c>
      <c r="V282">
        <f t="shared" si="9"/>
        <v>11</v>
      </c>
    </row>
    <row r="283" spans="1:22" x14ac:dyDescent="0.2">
      <c r="A283" s="6">
        <v>43898</v>
      </c>
      <c r="B283" t="s">
        <v>14</v>
      </c>
      <c r="C283">
        <v>3</v>
      </c>
      <c r="D283" t="s">
        <v>22</v>
      </c>
      <c r="E283" s="1">
        <v>4546679409</v>
      </c>
      <c r="F283" s="1">
        <v>9190347404</v>
      </c>
      <c r="G283">
        <v>556</v>
      </c>
      <c r="H283">
        <v>40</v>
      </c>
      <c r="I283">
        <v>596</v>
      </c>
      <c r="J283">
        <v>34</v>
      </c>
      <c r="K283">
        <v>630</v>
      </c>
      <c r="L283">
        <v>630</v>
      </c>
      <c r="M283">
        <v>630</v>
      </c>
      <c r="N283">
        <v>26</v>
      </c>
      <c r="O283">
        <v>113</v>
      </c>
      <c r="P283">
        <v>769</v>
      </c>
      <c r="Q283">
        <v>2756</v>
      </c>
      <c r="U283" t="str">
        <f t="shared" si="8"/>
        <v>Nord</v>
      </c>
      <c r="V283">
        <f t="shared" si="9"/>
        <v>11</v>
      </c>
    </row>
    <row r="284" spans="1:22" x14ac:dyDescent="0.2">
      <c r="A284" s="6">
        <v>43898</v>
      </c>
      <c r="B284" t="s">
        <v>14</v>
      </c>
      <c r="C284">
        <v>11</v>
      </c>
      <c r="D284" t="s">
        <v>23</v>
      </c>
      <c r="E284" s="1">
        <v>4361675973</v>
      </c>
      <c r="F284" s="1">
        <v>135188753</v>
      </c>
      <c r="G284">
        <v>16</v>
      </c>
      <c r="H284">
        <v>5</v>
      </c>
      <c r="I284">
        <v>21</v>
      </c>
      <c r="J284">
        <v>43</v>
      </c>
      <c r="K284">
        <v>64</v>
      </c>
      <c r="L284">
        <v>64</v>
      </c>
      <c r="M284">
        <v>64</v>
      </c>
      <c r="N284">
        <v>0</v>
      </c>
      <c r="O284">
        <v>1</v>
      </c>
      <c r="P284">
        <v>65</v>
      </c>
      <c r="Q284">
        <v>209</v>
      </c>
      <c r="U284" t="str">
        <f t="shared" si="8"/>
        <v>Centro</v>
      </c>
      <c r="V284">
        <f t="shared" si="9"/>
        <v>11</v>
      </c>
    </row>
    <row r="285" spans="1:22" x14ac:dyDescent="0.2">
      <c r="A285" s="6">
        <v>43898</v>
      </c>
      <c r="B285" t="s">
        <v>14</v>
      </c>
      <c r="C285">
        <v>14</v>
      </c>
      <c r="D285" t="s">
        <v>24</v>
      </c>
      <c r="E285" s="1">
        <v>4155774754</v>
      </c>
      <c r="F285" s="1">
        <v>1465916051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</v>
      </c>
      <c r="U285" t="str">
        <f t="shared" si="8"/>
        <v>Sud</v>
      </c>
      <c r="V285">
        <f t="shared" si="9"/>
        <v>11</v>
      </c>
    </row>
    <row r="286" spans="1:22" x14ac:dyDescent="0.2">
      <c r="A286" s="6">
        <v>43898</v>
      </c>
      <c r="B286" t="s">
        <v>14</v>
      </c>
      <c r="C286">
        <v>4</v>
      </c>
      <c r="D286" t="s">
        <v>25</v>
      </c>
      <c r="E286" s="1">
        <v>4649933453</v>
      </c>
      <c r="F286" s="1">
        <v>1135662422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U286" t="str">
        <f t="shared" si="8"/>
        <v>Nord</v>
      </c>
      <c r="V286">
        <f t="shared" si="9"/>
        <v>11</v>
      </c>
    </row>
    <row r="287" spans="1:22" x14ac:dyDescent="0.2">
      <c r="A287" s="6">
        <v>43898</v>
      </c>
      <c r="B287" t="s">
        <v>14</v>
      </c>
      <c r="C287">
        <v>4</v>
      </c>
      <c r="D287" t="s">
        <v>26</v>
      </c>
      <c r="E287" s="1">
        <v>4606893511</v>
      </c>
      <c r="F287" s="1">
        <v>1112123097</v>
      </c>
      <c r="G287">
        <v>1</v>
      </c>
      <c r="H287">
        <v>1</v>
      </c>
      <c r="I287">
        <v>2</v>
      </c>
      <c r="J287">
        <v>7</v>
      </c>
      <c r="K287">
        <v>9</v>
      </c>
      <c r="L287">
        <v>9</v>
      </c>
      <c r="M287">
        <v>9</v>
      </c>
      <c r="N287">
        <v>0</v>
      </c>
      <c r="O287">
        <v>0</v>
      </c>
      <c r="P287">
        <v>9</v>
      </c>
      <c r="Q287">
        <v>34</v>
      </c>
      <c r="U287" t="str">
        <f t="shared" si="8"/>
        <v>Nord</v>
      </c>
      <c r="V287">
        <f t="shared" si="9"/>
        <v>11</v>
      </c>
    </row>
    <row r="288" spans="1:22" x14ac:dyDescent="0.2">
      <c r="A288" s="6">
        <v>43898</v>
      </c>
      <c r="B288" t="s">
        <v>14</v>
      </c>
      <c r="C288">
        <v>1</v>
      </c>
      <c r="D288" t="s">
        <v>27</v>
      </c>
      <c r="E288" s="1">
        <v>450732745</v>
      </c>
      <c r="F288" s="1">
        <v>7680687483</v>
      </c>
      <c r="G288">
        <v>135</v>
      </c>
      <c r="H288">
        <v>7</v>
      </c>
      <c r="I288">
        <v>142</v>
      </c>
      <c r="J288">
        <v>11</v>
      </c>
      <c r="K288">
        <v>153</v>
      </c>
      <c r="L288">
        <v>153</v>
      </c>
      <c r="M288">
        <v>153</v>
      </c>
      <c r="N288">
        <v>0</v>
      </c>
      <c r="O288">
        <v>0</v>
      </c>
      <c r="P288">
        <v>153</v>
      </c>
      <c r="Q288">
        <v>590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43898</v>
      </c>
      <c r="B289" t="s">
        <v>14</v>
      </c>
      <c r="C289">
        <v>16</v>
      </c>
      <c r="D289" t="s">
        <v>28</v>
      </c>
      <c r="E289" s="1">
        <v>4112559576</v>
      </c>
      <c r="F289" s="1">
        <v>1686736689</v>
      </c>
      <c r="G289">
        <v>8</v>
      </c>
      <c r="H289">
        <v>1</v>
      </c>
      <c r="I289">
        <v>9</v>
      </c>
      <c r="J289">
        <v>4</v>
      </c>
      <c r="K289">
        <v>13</v>
      </c>
      <c r="L289">
        <v>13</v>
      </c>
      <c r="M289">
        <v>13</v>
      </c>
      <c r="N289">
        <v>0</v>
      </c>
      <c r="O289">
        <v>1</v>
      </c>
      <c r="P289">
        <v>14</v>
      </c>
      <c r="Q289">
        <v>232</v>
      </c>
      <c r="U289" t="str">
        <f t="shared" si="8"/>
        <v>Sud</v>
      </c>
      <c r="V289">
        <f t="shared" si="9"/>
        <v>11</v>
      </c>
    </row>
    <row r="290" spans="1:22" x14ac:dyDescent="0.2">
      <c r="A290" s="6">
        <v>43898</v>
      </c>
      <c r="B290" t="s">
        <v>14</v>
      </c>
      <c r="C290">
        <v>20</v>
      </c>
      <c r="D290" t="s">
        <v>29</v>
      </c>
      <c r="E290" s="1">
        <v>3921531192</v>
      </c>
      <c r="F290" s="1">
        <v>9110616306</v>
      </c>
      <c r="G290">
        <v>3</v>
      </c>
      <c r="H290">
        <v>0</v>
      </c>
      <c r="I290">
        <v>3</v>
      </c>
      <c r="J290">
        <v>3</v>
      </c>
      <c r="K290">
        <v>6</v>
      </c>
      <c r="L290">
        <v>6</v>
      </c>
      <c r="M290">
        <v>6</v>
      </c>
      <c r="N290">
        <v>0</v>
      </c>
      <c r="O290">
        <v>0</v>
      </c>
      <c r="P290">
        <v>6</v>
      </c>
      <c r="Q290">
        <v>50</v>
      </c>
      <c r="U290" t="str">
        <f t="shared" si="8"/>
        <v>Sud</v>
      </c>
      <c r="V290">
        <f t="shared" si="9"/>
        <v>11</v>
      </c>
    </row>
    <row r="291" spans="1:22" x14ac:dyDescent="0.2">
      <c r="A291" s="6">
        <v>43898</v>
      </c>
      <c r="B291" t="s">
        <v>14</v>
      </c>
      <c r="C291">
        <v>19</v>
      </c>
      <c r="D291" t="s">
        <v>30</v>
      </c>
      <c r="E291" s="1">
        <v>3811569725</v>
      </c>
      <c r="F291" s="1">
        <v>133623567</v>
      </c>
      <c r="G291">
        <v>10</v>
      </c>
      <c r="H291">
        <v>0</v>
      </c>
      <c r="I291">
        <v>10</v>
      </c>
      <c r="J291">
        <v>8</v>
      </c>
      <c r="K291">
        <v>18</v>
      </c>
      <c r="L291">
        <v>18</v>
      </c>
      <c r="M291">
        <v>18</v>
      </c>
      <c r="N291">
        <v>0</v>
      </c>
      <c r="O291">
        <v>0</v>
      </c>
      <c r="P291">
        <v>18</v>
      </c>
      <c r="Q291">
        <v>148</v>
      </c>
      <c r="U291" t="str">
        <f t="shared" si="8"/>
        <v>Sud</v>
      </c>
      <c r="V291">
        <f t="shared" si="9"/>
        <v>11</v>
      </c>
    </row>
    <row r="292" spans="1:22" x14ac:dyDescent="0.2">
      <c r="A292" s="6">
        <v>43898</v>
      </c>
      <c r="B292" t="s">
        <v>14</v>
      </c>
      <c r="C292">
        <v>9</v>
      </c>
      <c r="D292" t="s">
        <v>31</v>
      </c>
      <c r="E292" s="1">
        <v>4376923077</v>
      </c>
      <c r="F292" s="1">
        <v>1125588885</v>
      </c>
      <c r="G292">
        <v>37</v>
      </c>
      <c r="H292">
        <v>0</v>
      </c>
      <c r="I292">
        <v>37</v>
      </c>
      <c r="J292">
        <v>16</v>
      </c>
      <c r="K292">
        <v>53</v>
      </c>
      <c r="L292">
        <v>53</v>
      </c>
      <c r="M292">
        <v>53</v>
      </c>
      <c r="N292">
        <v>0</v>
      </c>
      <c r="O292">
        <v>0</v>
      </c>
      <c r="P292">
        <v>53</v>
      </c>
      <c r="Q292">
        <v>287</v>
      </c>
      <c r="U292" t="str">
        <f t="shared" si="8"/>
        <v>Centro</v>
      </c>
      <c r="V292">
        <f t="shared" si="9"/>
        <v>11</v>
      </c>
    </row>
    <row r="293" spans="1:22" x14ac:dyDescent="0.2">
      <c r="A293" s="6">
        <v>43898</v>
      </c>
      <c r="B293" t="s">
        <v>14</v>
      </c>
      <c r="C293">
        <v>10</v>
      </c>
      <c r="D293" t="s">
        <v>32</v>
      </c>
      <c r="E293" s="1">
        <v>4310675841</v>
      </c>
      <c r="F293" s="1">
        <v>1238824698</v>
      </c>
      <c r="G293">
        <v>0</v>
      </c>
      <c r="H293">
        <v>0</v>
      </c>
      <c r="I293">
        <v>0</v>
      </c>
      <c r="J293">
        <v>2</v>
      </c>
      <c r="K293">
        <v>2</v>
      </c>
      <c r="L293">
        <v>2</v>
      </c>
      <c r="M293">
        <v>2</v>
      </c>
      <c r="N293">
        <v>0</v>
      </c>
      <c r="O293">
        <v>0</v>
      </c>
      <c r="P293">
        <v>2</v>
      </c>
      <c r="Q293">
        <v>34</v>
      </c>
      <c r="U293" t="str">
        <f t="shared" si="8"/>
        <v>Centro</v>
      </c>
      <c r="V293">
        <f t="shared" si="9"/>
        <v>11</v>
      </c>
    </row>
    <row r="294" spans="1:22" x14ac:dyDescent="0.2">
      <c r="A294" s="6">
        <v>43898</v>
      </c>
      <c r="B294" t="s">
        <v>14</v>
      </c>
      <c r="C294">
        <v>2</v>
      </c>
      <c r="D294" t="s">
        <v>33</v>
      </c>
      <c r="E294" s="1">
        <v>4573750286</v>
      </c>
      <c r="F294" s="1">
        <v>7320149366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1</v>
      </c>
      <c r="Q294">
        <v>9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43898</v>
      </c>
      <c r="B295" t="s">
        <v>14</v>
      </c>
      <c r="C295">
        <v>5</v>
      </c>
      <c r="D295" t="s">
        <v>34</v>
      </c>
      <c r="E295" s="1">
        <v>4543490485</v>
      </c>
      <c r="F295" s="1">
        <v>1233845213</v>
      </c>
      <c r="G295">
        <v>23</v>
      </c>
      <c r="H295">
        <v>6</v>
      </c>
      <c r="I295">
        <v>29</v>
      </c>
      <c r="J295">
        <v>89</v>
      </c>
      <c r="K295">
        <v>118</v>
      </c>
      <c r="L295">
        <v>118</v>
      </c>
      <c r="M295">
        <v>118</v>
      </c>
      <c r="N295">
        <v>4</v>
      </c>
      <c r="O295">
        <v>5</v>
      </c>
      <c r="P295">
        <v>127</v>
      </c>
      <c r="Q295">
        <v>1489</v>
      </c>
      <c r="U295" t="str">
        <f t="shared" si="8"/>
        <v>Nord</v>
      </c>
      <c r="V295">
        <f t="shared" si="9"/>
        <v>11</v>
      </c>
    </row>
    <row r="296" spans="1:22" x14ac:dyDescent="0.2">
      <c r="A296" s="6">
        <v>43899</v>
      </c>
      <c r="B296" t="s">
        <v>14</v>
      </c>
      <c r="C296">
        <v>13</v>
      </c>
      <c r="D296" t="s">
        <v>15</v>
      </c>
      <c r="E296" s="1">
        <v>4235122196</v>
      </c>
      <c r="F296" s="1">
        <v>1339843823</v>
      </c>
      <c r="G296">
        <v>11</v>
      </c>
      <c r="H296">
        <v>0</v>
      </c>
      <c r="I296">
        <v>11</v>
      </c>
      <c r="J296">
        <v>2</v>
      </c>
      <c r="K296">
        <v>13</v>
      </c>
      <c r="L296">
        <v>13</v>
      </c>
      <c r="M296">
        <v>13</v>
      </c>
      <c r="N296">
        <v>0</v>
      </c>
      <c r="O296">
        <v>0</v>
      </c>
      <c r="P296">
        <v>13</v>
      </c>
      <c r="Q296">
        <v>74</v>
      </c>
      <c r="U296" t="str">
        <f t="shared" si="8"/>
        <v>Centro</v>
      </c>
      <c r="V296">
        <f t="shared" si="9"/>
        <v>11</v>
      </c>
    </row>
    <row r="297" spans="1:22" x14ac:dyDescent="0.2">
      <c r="A297" s="6">
        <v>43899</v>
      </c>
      <c r="B297" t="s">
        <v>14</v>
      </c>
      <c r="C297">
        <v>17</v>
      </c>
      <c r="D297" t="s">
        <v>16</v>
      </c>
      <c r="E297" s="1">
        <v>4063947052</v>
      </c>
      <c r="F297" s="1">
        <v>1580514834</v>
      </c>
      <c r="G297">
        <v>0</v>
      </c>
      <c r="H297">
        <v>0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1</v>
      </c>
      <c r="Q297">
        <v>12</v>
      </c>
      <c r="U297" t="str">
        <f t="shared" si="8"/>
        <v>Sud</v>
      </c>
      <c r="V297">
        <f t="shared" si="9"/>
        <v>11</v>
      </c>
    </row>
    <row r="298" spans="1:22" x14ac:dyDescent="0.2">
      <c r="A298" s="6">
        <v>43899</v>
      </c>
      <c r="B298" t="s">
        <v>14</v>
      </c>
      <c r="C298">
        <v>18</v>
      </c>
      <c r="D298" t="s">
        <v>17</v>
      </c>
      <c r="E298" s="1">
        <v>3890597598</v>
      </c>
      <c r="F298" s="1">
        <v>1659440194</v>
      </c>
      <c r="G298">
        <v>3</v>
      </c>
      <c r="H298">
        <v>0</v>
      </c>
      <c r="I298">
        <v>3</v>
      </c>
      <c r="J298">
        <v>-3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2</v>
      </c>
      <c r="Q298">
        <v>60</v>
      </c>
      <c r="U298" t="str">
        <f t="shared" si="8"/>
        <v>Sud</v>
      </c>
      <c r="V298">
        <f t="shared" si="9"/>
        <v>11</v>
      </c>
    </row>
    <row r="299" spans="1:22" x14ac:dyDescent="0.2">
      <c r="A299" s="6">
        <v>43899</v>
      </c>
      <c r="B299" t="s">
        <v>14</v>
      </c>
      <c r="C299">
        <v>15</v>
      </c>
      <c r="D299" t="s">
        <v>18</v>
      </c>
      <c r="E299" s="1">
        <v>4083956555</v>
      </c>
      <c r="F299" s="1">
        <v>1425084984</v>
      </c>
      <c r="G299">
        <v>12</v>
      </c>
      <c r="H299">
        <v>1</v>
      </c>
      <c r="I299">
        <v>13</v>
      </c>
      <c r="J299">
        <v>6</v>
      </c>
      <c r="K299">
        <v>19</v>
      </c>
      <c r="L299">
        <v>19</v>
      </c>
      <c r="M299">
        <v>19</v>
      </c>
      <c r="N299">
        <v>0</v>
      </c>
      <c r="O299">
        <v>0</v>
      </c>
      <c r="P299">
        <v>19</v>
      </c>
      <c r="Q299">
        <v>0</v>
      </c>
      <c r="U299" t="str">
        <f t="shared" si="8"/>
        <v>Sud</v>
      </c>
      <c r="V299">
        <f t="shared" si="9"/>
        <v>11</v>
      </c>
    </row>
    <row r="300" spans="1:22" x14ac:dyDescent="0.2">
      <c r="A300" s="6">
        <v>43899</v>
      </c>
      <c r="B300" t="s">
        <v>14</v>
      </c>
      <c r="C300">
        <v>8</v>
      </c>
      <c r="D300" t="s">
        <v>46</v>
      </c>
      <c r="E300" s="1">
        <v>4449436681</v>
      </c>
      <c r="F300" s="1">
        <v>113417208</v>
      </c>
      <c r="G300">
        <v>34</v>
      </c>
      <c r="H300">
        <v>15</v>
      </c>
      <c r="I300">
        <v>49</v>
      </c>
      <c r="J300">
        <v>140</v>
      </c>
      <c r="K300">
        <v>189</v>
      </c>
      <c r="L300">
        <v>189</v>
      </c>
      <c r="M300">
        <v>189</v>
      </c>
      <c r="N300">
        <v>3</v>
      </c>
      <c r="O300">
        <v>14</v>
      </c>
      <c r="P300">
        <v>206</v>
      </c>
      <c r="Q300">
        <v>562</v>
      </c>
      <c r="U300" t="str">
        <f t="shared" si="8"/>
        <v>Nord</v>
      </c>
      <c r="V300">
        <f t="shared" si="9"/>
        <v>11</v>
      </c>
    </row>
    <row r="301" spans="1:22" x14ac:dyDescent="0.2">
      <c r="A301" s="6">
        <v>43899</v>
      </c>
      <c r="B301" t="s">
        <v>14</v>
      </c>
      <c r="C301">
        <v>6</v>
      </c>
      <c r="D301" t="s">
        <v>19</v>
      </c>
      <c r="E301" s="1">
        <v>456494354</v>
      </c>
      <c r="F301" s="1">
        <v>1376813649</v>
      </c>
      <c r="G301">
        <v>11</v>
      </c>
      <c r="H301">
        <v>0</v>
      </c>
      <c r="I301">
        <v>11</v>
      </c>
      <c r="J301">
        <v>25</v>
      </c>
      <c r="K301">
        <v>36</v>
      </c>
      <c r="L301">
        <v>36</v>
      </c>
      <c r="M301">
        <v>36</v>
      </c>
      <c r="N301">
        <v>0</v>
      </c>
      <c r="O301">
        <v>0</v>
      </c>
      <c r="P301">
        <v>36</v>
      </c>
      <c r="Q301">
        <v>347</v>
      </c>
      <c r="U301" t="str">
        <f t="shared" si="8"/>
        <v>Nord</v>
      </c>
      <c r="V301">
        <f t="shared" si="9"/>
        <v>11</v>
      </c>
    </row>
    <row r="302" spans="1:22" x14ac:dyDescent="0.2">
      <c r="A302" s="6">
        <v>43899</v>
      </c>
      <c r="B302" t="s">
        <v>14</v>
      </c>
      <c r="C302">
        <v>12</v>
      </c>
      <c r="D302" t="s">
        <v>20</v>
      </c>
      <c r="E302" s="1">
        <v>4189277044</v>
      </c>
      <c r="F302" s="1">
        <v>1248366722</v>
      </c>
      <c r="G302">
        <v>8</v>
      </c>
      <c r="H302">
        <v>0</v>
      </c>
      <c r="I302">
        <v>8</v>
      </c>
      <c r="J302">
        <v>5</v>
      </c>
      <c r="K302">
        <v>13</v>
      </c>
      <c r="L302">
        <v>13</v>
      </c>
      <c r="M302">
        <v>13</v>
      </c>
      <c r="N302">
        <v>0</v>
      </c>
      <c r="O302">
        <v>2</v>
      </c>
      <c r="P302">
        <v>15</v>
      </c>
      <c r="Q302">
        <v>0</v>
      </c>
      <c r="U302" t="str">
        <f t="shared" si="8"/>
        <v>Centro</v>
      </c>
      <c r="V302">
        <f t="shared" si="9"/>
        <v>11</v>
      </c>
    </row>
    <row r="303" spans="1:22" x14ac:dyDescent="0.2">
      <c r="A303" s="6">
        <v>43899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21</v>
      </c>
      <c r="H303">
        <v>6</v>
      </c>
      <c r="I303">
        <v>27</v>
      </c>
      <c r="J303">
        <v>3</v>
      </c>
      <c r="K303">
        <v>30</v>
      </c>
      <c r="L303">
        <v>30</v>
      </c>
      <c r="M303">
        <v>30</v>
      </c>
      <c r="N303">
        <v>0</v>
      </c>
      <c r="O303">
        <v>1</v>
      </c>
      <c r="P303">
        <v>31</v>
      </c>
      <c r="Q303">
        <v>210</v>
      </c>
      <c r="U303" t="str">
        <f t="shared" si="8"/>
        <v>Nord</v>
      </c>
      <c r="V303">
        <f t="shared" si="9"/>
        <v>11</v>
      </c>
    </row>
    <row r="304" spans="1:22" x14ac:dyDescent="0.2">
      <c r="A304" s="6">
        <v>43899</v>
      </c>
      <c r="B304" t="s">
        <v>14</v>
      </c>
      <c r="C304">
        <v>3</v>
      </c>
      <c r="D304" t="s">
        <v>22</v>
      </c>
      <c r="E304" s="1">
        <v>4546679409</v>
      </c>
      <c r="F304" s="1">
        <v>9190347404</v>
      </c>
      <c r="G304">
        <v>585</v>
      </c>
      <c r="H304">
        <v>41</v>
      </c>
      <c r="I304">
        <v>626</v>
      </c>
      <c r="J304">
        <v>492</v>
      </c>
      <c r="K304">
        <v>1118</v>
      </c>
      <c r="L304">
        <v>1118</v>
      </c>
      <c r="M304">
        <v>1118</v>
      </c>
      <c r="N304">
        <v>96</v>
      </c>
      <c r="O304">
        <v>66</v>
      </c>
      <c r="P304">
        <v>1280</v>
      </c>
      <c r="Q304">
        <v>1601</v>
      </c>
      <c r="U304" t="str">
        <f t="shared" si="8"/>
        <v>Nord</v>
      </c>
      <c r="V304">
        <f t="shared" si="9"/>
        <v>11</v>
      </c>
    </row>
    <row r="305" spans="1:22" x14ac:dyDescent="0.2">
      <c r="A305" s="6">
        <v>43899</v>
      </c>
      <c r="B305" t="s">
        <v>14</v>
      </c>
      <c r="C305">
        <v>11</v>
      </c>
      <c r="D305" t="s">
        <v>23</v>
      </c>
      <c r="E305" s="1">
        <v>4361675973</v>
      </c>
      <c r="F305" s="1">
        <v>135188753</v>
      </c>
      <c r="G305">
        <v>26</v>
      </c>
      <c r="H305">
        <v>6</v>
      </c>
      <c r="I305">
        <v>32</v>
      </c>
      <c r="J305">
        <v>16</v>
      </c>
      <c r="K305">
        <v>48</v>
      </c>
      <c r="L305">
        <v>48</v>
      </c>
      <c r="M305">
        <v>48</v>
      </c>
      <c r="N305">
        <v>0</v>
      </c>
      <c r="O305">
        <v>3</v>
      </c>
      <c r="P305">
        <v>51</v>
      </c>
      <c r="Q305">
        <v>225</v>
      </c>
      <c r="U305" t="str">
        <f t="shared" si="8"/>
        <v>Centro</v>
      </c>
      <c r="V305">
        <f t="shared" si="9"/>
        <v>11</v>
      </c>
    </row>
    <row r="306" spans="1:22" x14ac:dyDescent="0.2">
      <c r="A306" s="6">
        <v>43899</v>
      </c>
      <c r="B306" t="s">
        <v>14</v>
      </c>
      <c r="C306">
        <v>14</v>
      </c>
      <c r="D306" t="s">
        <v>24</v>
      </c>
      <c r="E306" s="1">
        <v>4155774754</v>
      </c>
      <c r="F306" s="1">
        <v>1465916051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96</v>
      </c>
      <c r="U306" t="str">
        <f t="shared" si="8"/>
        <v>Sud</v>
      </c>
      <c r="V306">
        <f t="shared" si="9"/>
        <v>11</v>
      </c>
    </row>
    <row r="307" spans="1:22" x14ac:dyDescent="0.2">
      <c r="A307" s="6">
        <v>43899</v>
      </c>
      <c r="B307" t="s">
        <v>14</v>
      </c>
      <c r="C307">
        <v>4</v>
      </c>
      <c r="D307" t="s">
        <v>25</v>
      </c>
      <c r="E307" s="1">
        <v>4649933453</v>
      </c>
      <c r="F307" s="1">
        <v>1135662422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U307" t="str">
        <f t="shared" si="8"/>
        <v>Nord</v>
      </c>
      <c r="V307">
        <f t="shared" si="9"/>
        <v>11</v>
      </c>
    </row>
    <row r="308" spans="1:22" x14ac:dyDescent="0.2">
      <c r="A308" s="6">
        <v>43899</v>
      </c>
      <c r="B308" t="s">
        <v>14</v>
      </c>
      <c r="C308">
        <v>4</v>
      </c>
      <c r="D308" t="s">
        <v>26</v>
      </c>
      <c r="E308" s="1">
        <v>4606893511</v>
      </c>
      <c r="F308" s="1">
        <v>1112123097</v>
      </c>
      <c r="G308">
        <v>3</v>
      </c>
      <c r="H308">
        <v>0</v>
      </c>
      <c r="I308">
        <v>3</v>
      </c>
      <c r="J308">
        <v>7</v>
      </c>
      <c r="K308">
        <v>10</v>
      </c>
      <c r="L308">
        <v>10</v>
      </c>
      <c r="M308">
        <v>10</v>
      </c>
      <c r="N308">
        <v>0</v>
      </c>
      <c r="O308">
        <v>0</v>
      </c>
      <c r="P308">
        <v>10</v>
      </c>
      <c r="Q308">
        <v>39</v>
      </c>
      <c r="U308" t="str">
        <f t="shared" si="8"/>
        <v>Nord</v>
      </c>
      <c r="V308">
        <f t="shared" si="9"/>
        <v>11</v>
      </c>
    </row>
    <row r="309" spans="1:22" x14ac:dyDescent="0.2">
      <c r="A309" s="6">
        <v>43899</v>
      </c>
      <c r="B309" t="s">
        <v>14</v>
      </c>
      <c r="C309">
        <v>1</v>
      </c>
      <c r="D309" t="s">
        <v>27</v>
      </c>
      <c r="E309" s="1">
        <v>450732745</v>
      </c>
      <c r="F309" s="1">
        <v>7680687483</v>
      </c>
      <c r="G309">
        <v>-23</v>
      </c>
      <c r="H309">
        <v>5</v>
      </c>
      <c r="I309">
        <v>-18</v>
      </c>
      <c r="J309">
        <v>0</v>
      </c>
      <c r="K309">
        <v>-18</v>
      </c>
      <c r="L309">
        <v>-18</v>
      </c>
      <c r="M309">
        <v>-18</v>
      </c>
      <c r="N309">
        <v>0</v>
      </c>
      <c r="O309">
        <v>8</v>
      </c>
      <c r="P309">
        <v>-10</v>
      </c>
      <c r="Q309">
        <v>45</v>
      </c>
      <c r="U309" t="str">
        <f t="shared" si="8"/>
        <v>Nord</v>
      </c>
      <c r="V309">
        <f t="shared" si="9"/>
        <v>11</v>
      </c>
    </row>
    <row r="310" spans="1:22" x14ac:dyDescent="0.2">
      <c r="A310" s="6">
        <v>43899</v>
      </c>
      <c r="B310" t="s">
        <v>14</v>
      </c>
      <c r="C310">
        <v>16</v>
      </c>
      <c r="D310" t="s">
        <v>28</v>
      </c>
      <c r="E310" s="1">
        <v>4112559576</v>
      </c>
      <c r="F310" s="1">
        <v>1686736689</v>
      </c>
      <c r="G310">
        <v>3</v>
      </c>
      <c r="H310">
        <v>3</v>
      </c>
      <c r="I310">
        <v>6</v>
      </c>
      <c r="J310">
        <v>4</v>
      </c>
      <c r="K310">
        <v>10</v>
      </c>
      <c r="L310">
        <v>10</v>
      </c>
      <c r="M310">
        <v>10</v>
      </c>
      <c r="N310">
        <v>0</v>
      </c>
      <c r="O310">
        <v>0</v>
      </c>
      <c r="P310">
        <v>10</v>
      </c>
      <c r="Q310">
        <v>58</v>
      </c>
      <c r="U310" t="str">
        <f t="shared" si="8"/>
        <v>Sud</v>
      </c>
      <c r="V310">
        <f t="shared" si="9"/>
        <v>11</v>
      </c>
    </row>
    <row r="311" spans="1:22" x14ac:dyDescent="0.2">
      <c r="A311" s="6">
        <v>43899</v>
      </c>
      <c r="B311" t="s">
        <v>14</v>
      </c>
      <c r="C311">
        <v>20</v>
      </c>
      <c r="D311" t="s">
        <v>29</v>
      </c>
      <c r="E311" s="1">
        <v>3921531192</v>
      </c>
      <c r="F311" s="1">
        <v>9110616306</v>
      </c>
      <c r="G311">
        <v>3</v>
      </c>
      <c r="H311">
        <v>0</v>
      </c>
      <c r="I311">
        <v>3</v>
      </c>
      <c r="J311">
        <v>5</v>
      </c>
      <c r="K311">
        <v>8</v>
      </c>
      <c r="L311">
        <v>8</v>
      </c>
      <c r="M311">
        <v>8</v>
      </c>
      <c r="N311">
        <v>0</v>
      </c>
      <c r="O311">
        <v>0</v>
      </c>
      <c r="P311">
        <v>8</v>
      </c>
      <c r="Q311">
        <v>36</v>
      </c>
      <c r="U311" t="str">
        <f t="shared" si="8"/>
        <v>Sud</v>
      </c>
      <c r="V311">
        <f t="shared" si="9"/>
        <v>11</v>
      </c>
    </row>
    <row r="312" spans="1:22" x14ac:dyDescent="0.2">
      <c r="A312" s="6">
        <v>43899</v>
      </c>
      <c r="B312" t="s">
        <v>14</v>
      </c>
      <c r="C312">
        <v>19</v>
      </c>
      <c r="D312" t="s">
        <v>30</v>
      </c>
      <c r="E312" s="1">
        <v>3811569725</v>
      </c>
      <c r="F312" s="1">
        <v>133623567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45</v>
      </c>
      <c r="U312" t="str">
        <f t="shared" si="8"/>
        <v>Sud</v>
      </c>
      <c r="V312">
        <f t="shared" si="9"/>
        <v>11</v>
      </c>
    </row>
    <row r="313" spans="1:22" x14ac:dyDescent="0.2">
      <c r="A313" s="6">
        <v>43899</v>
      </c>
      <c r="B313" t="s">
        <v>14</v>
      </c>
      <c r="C313">
        <v>9</v>
      </c>
      <c r="D313" t="s">
        <v>31</v>
      </c>
      <c r="E313" s="1">
        <v>4376923077</v>
      </c>
      <c r="F313" s="1">
        <v>1125588885</v>
      </c>
      <c r="G313">
        <v>16</v>
      </c>
      <c r="H313">
        <v>2</v>
      </c>
      <c r="I313">
        <v>18</v>
      </c>
      <c r="J313">
        <v>23</v>
      </c>
      <c r="K313">
        <v>41</v>
      </c>
      <c r="L313">
        <v>41</v>
      </c>
      <c r="M313">
        <v>41</v>
      </c>
      <c r="N313">
        <v>0</v>
      </c>
      <c r="O313">
        <v>1</v>
      </c>
      <c r="P313">
        <v>42</v>
      </c>
      <c r="Q313">
        <v>400</v>
      </c>
      <c r="U313" t="str">
        <f t="shared" si="8"/>
        <v>Centro</v>
      </c>
      <c r="V313">
        <f t="shared" si="9"/>
        <v>11</v>
      </c>
    </row>
    <row r="314" spans="1:22" x14ac:dyDescent="0.2">
      <c r="A314" s="6">
        <v>43899</v>
      </c>
      <c r="B314" t="s">
        <v>14</v>
      </c>
      <c r="C314">
        <v>10</v>
      </c>
      <c r="D314" t="s">
        <v>32</v>
      </c>
      <c r="E314" s="1">
        <v>4310675841</v>
      </c>
      <c r="F314" s="1">
        <v>1238824698</v>
      </c>
      <c r="G314">
        <v>2</v>
      </c>
      <c r="H314">
        <v>0</v>
      </c>
      <c r="I314">
        <v>2</v>
      </c>
      <c r="J314">
        <v>0</v>
      </c>
      <c r="K314">
        <v>2</v>
      </c>
      <c r="L314">
        <v>2</v>
      </c>
      <c r="M314">
        <v>2</v>
      </c>
      <c r="N314">
        <v>0</v>
      </c>
      <c r="O314">
        <v>0</v>
      </c>
      <c r="P314">
        <v>2</v>
      </c>
      <c r="Q314">
        <v>15</v>
      </c>
      <c r="U314" t="str">
        <f t="shared" si="8"/>
        <v>Centro</v>
      </c>
      <c r="V314">
        <f t="shared" si="9"/>
        <v>11</v>
      </c>
    </row>
    <row r="315" spans="1:22" x14ac:dyDescent="0.2">
      <c r="A315" s="6">
        <v>43899</v>
      </c>
      <c r="B315" t="s">
        <v>14</v>
      </c>
      <c r="C315">
        <v>2</v>
      </c>
      <c r="D315" t="s">
        <v>33</v>
      </c>
      <c r="E315" s="1">
        <v>4573750286</v>
      </c>
      <c r="F315" s="1">
        <v>7320149366</v>
      </c>
      <c r="G315">
        <v>3</v>
      </c>
      <c r="H315">
        <v>0</v>
      </c>
      <c r="I315">
        <v>3</v>
      </c>
      <c r="J315">
        <v>3</v>
      </c>
      <c r="K315">
        <v>6</v>
      </c>
      <c r="L315">
        <v>6</v>
      </c>
      <c r="M315">
        <v>6</v>
      </c>
      <c r="N315">
        <v>0</v>
      </c>
      <c r="O315">
        <v>0</v>
      </c>
      <c r="P315">
        <v>6</v>
      </c>
      <c r="Q315">
        <v>26</v>
      </c>
      <c r="U315" t="str">
        <f t="shared" si="8"/>
        <v>Nord</v>
      </c>
      <c r="V315">
        <f t="shared" si="9"/>
        <v>11</v>
      </c>
    </row>
    <row r="316" spans="1:22" x14ac:dyDescent="0.2">
      <c r="A316" s="6">
        <v>43899</v>
      </c>
      <c r="B316" t="s">
        <v>14</v>
      </c>
      <c r="C316">
        <v>5</v>
      </c>
      <c r="D316" t="s">
        <v>34</v>
      </c>
      <c r="E316" s="1">
        <v>4543490485</v>
      </c>
      <c r="F316" s="1">
        <v>1233845213</v>
      </c>
      <c r="G316">
        <v>40</v>
      </c>
      <c r="H316">
        <v>4</v>
      </c>
      <c r="I316">
        <v>44</v>
      </c>
      <c r="J316">
        <v>27</v>
      </c>
      <c r="K316">
        <v>71</v>
      </c>
      <c r="L316">
        <v>71</v>
      </c>
      <c r="M316">
        <v>71</v>
      </c>
      <c r="N316">
        <v>1</v>
      </c>
      <c r="O316">
        <v>2</v>
      </c>
      <c r="P316">
        <v>74</v>
      </c>
      <c r="Q316">
        <v>38</v>
      </c>
      <c r="U316" t="str">
        <f t="shared" si="8"/>
        <v>Nord</v>
      </c>
      <c r="V316">
        <f t="shared" si="9"/>
        <v>11</v>
      </c>
    </row>
    <row r="317" spans="1:22" x14ac:dyDescent="0.2">
      <c r="A317" s="6">
        <v>43900</v>
      </c>
      <c r="B317" t="s">
        <v>14</v>
      </c>
      <c r="C317">
        <v>13</v>
      </c>
      <c r="D317" t="s">
        <v>15</v>
      </c>
      <c r="E317" s="1">
        <v>4235122196</v>
      </c>
      <c r="F317" s="1">
        <v>1339843823</v>
      </c>
      <c r="G317">
        <v>-8</v>
      </c>
      <c r="H317">
        <v>9</v>
      </c>
      <c r="I317">
        <v>1</v>
      </c>
      <c r="J317">
        <v>6</v>
      </c>
      <c r="K317">
        <v>7</v>
      </c>
      <c r="L317">
        <v>7</v>
      </c>
      <c r="M317">
        <v>7</v>
      </c>
      <c r="N317">
        <v>0</v>
      </c>
      <c r="O317">
        <v>1</v>
      </c>
      <c r="P317">
        <v>8</v>
      </c>
      <c r="Q317">
        <v>73</v>
      </c>
      <c r="U317" t="str">
        <f t="shared" si="8"/>
        <v>Centro</v>
      </c>
      <c r="V317">
        <f t="shared" si="9"/>
        <v>11</v>
      </c>
    </row>
    <row r="318" spans="1:22" x14ac:dyDescent="0.2">
      <c r="A318" s="6">
        <v>43900</v>
      </c>
      <c r="B318" t="s">
        <v>14</v>
      </c>
      <c r="C318">
        <v>17</v>
      </c>
      <c r="D318" t="s">
        <v>16</v>
      </c>
      <c r="E318" s="1">
        <v>4063947052</v>
      </c>
      <c r="F318" s="1">
        <v>1580514834</v>
      </c>
      <c r="G318">
        <v>0</v>
      </c>
      <c r="H318">
        <v>0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0</v>
      </c>
      <c r="O318">
        <v>0</v>
      </c>
      <c r="P318">
        <v>2</v>
      </c>
      <c r="Q318">
        <v>13</v>
      </c>
      <c r="U318" t="str">
        <f t="shared" si="8"/>
        <v>Sud</v>
      </c>
      <c r="V318">
        <f t="shared" si="9"/>
        <v>11</v>
      </c>
    </row>
    <row r="319" spans="1:22" x14ac:dyDescent="0.2">
      <c r="A319" s="6">
        <v>43900</v>
      </c>
      <c r="B319" t="s">
        <v>14</v>
      </c>
      <c r="C319">
        <v>18</v>
      </c>
      <c r="D319" t="s">
        <v>17</v>
      </c>
      <c r="E319" s="1">
        <v>3890597598</v>
      </c>
      <c r="F319" s="1">
        <v>1659440194</v>
      </c>
      <c r="G319">
        <v>0</v>
      </c>
      <c r="H319">
        <v>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0</v>
      </c>
      <c r="O319">
        <v>0</v>
      </c>
      <c r="P319">
        <v>2</v>
      </c>
      <c r="Q319">
        <v>187</v>
      </c>
      <c r="U319" t="str">
        <f t="shared" si="8"/>
        <v>Sud</v>
      </c>
      <c r="V319">
        <f t="shared" si="9"/>
        <v>11</v>
      </c>
    </row>
    <row r="320" spans="1:22" x14ac:dyDescent="0.2">
      <c r="A320" s="6">
        <v>43900</v>
      </c>
      <c r="B320" t="s">
        <v>14</v>
      </c>
      <c r="C320">
        <v>15</v>
      </c>
      <c r="D320" t="s">
        <v>18</v>
      </c>
      <c r="E320" s="1">
        <v>4083956555</v>
      </c>
      <c r="F320" s="1">
        <v>1425084984</v>
      </c>
      <c r="G320">
        <v>-9</v>
      </c>
      <c r="H320">
        <v>0</v>
      </c>
      <c r="I320">
        <v>-9</v>
      </c>
      <c r="J320">
        <v>16</v>
      </c>
      <c r="K320">
        <v>7</v>
      </c>
      <c r="L320">
        <v>7</v>
      </c>
      <c r="M320">
        <v>7</v>
      </c>
      <c r="N320">
        <v>0</v>
      </c>
      <c r="O320">
        <v>0</v>
      </c>
      <c r="P320">
        <v>7</v>
      </c>
      <c r="Q320">
        <v>161</v>
      </c>
      <c r="U320" t="str">
        <f t="shared" si="8"/>
        <v>Sud</v>
      </c>
      <c r="V320">
        <f t="shared" si="9"/>
        <v>11</v>
      </c>
    </row>
    <row r="321" spans="1:22" x14ac:dyDescent="0.2">
      <c r="A321" s="6">
        <v>43900</v>
      </c>
      <c r="B321" t="s">
        <v>14</v>
      </c>
      <c r="C321">
        <v>8</v>
      </c>
      <c r="D321" t="s">
        <v>46</v>
      </c>
      <c r="E321" s="1">
        <v>4449436681</v>
      </c>
      <c r="F321" s="1">
        <v>113417208</v>
      </c>
      <c r="G321">
        <v>93</v>
      </c>
      <c r="H321">
        <v>8</v>
      </c>
      <c r="I321">
        <v>101</v>
      </c>
      <c r="J321">
        <v>30</v>
      </c>
      <c r="K321">
        <v>131</v>
      </c>
      <c r="L321">
        <v>131</v>
      </c>
      <c r="M321">
        <v>131</v>
      </c>
      <c r="N321">
        <v>1</v>
      </c>
      <c r="O321">
        <v>15</v>
      </c>
      <c r="P321">
        <v>147</v>
      </c>
      <c r="Q321">
        <v>588</v>
      </c>
      <c r="U321" t="str">
        <f t="shared" si="8"/>
        <v>Nord</v>
      </c>
      <c r="V321">
        <f t="shared" si="9"/>
        <v>11</v>
      </c>
    </row>
    <row r="322" spans="1:22" x14ac:dyDescent="0.2">
      <c r="A322" s="6">
        <v>43900</v>
      </c>
      <c r="B322" t="s">
        <v>14</v>
      </c>
      <c r="C322">
        <v>6</v>
      </c>
      <c r="D322" t="s">
        <v>19</v>
      </c>
      <c r="E322" s="1">
        <v>456494354</v>
      </c>
      <c r="F322" s="1">
        <v>1376813649</v>
      </c>
      <c r="G322">
        <v>9</v>
      </c>
      <c r="H322">
        <v>5</v>
      </c>
      <c r="I322">
        <v>14</v>
      </c>
      <c r="J322">
        <v>7</v>
      </c>
      <c r="K322">
        <v>21</v>
      </c>
      <c r="L322">
        <v>21</v>
      </c>
      <c r="M322">
        <v>21</v>
      </c>
      <c r="N322">
        <v>0</v>
      </c>
      <c r="O322">
        <v>2</v>
      </c>
      <c r="P322">
        <v>23</v>
      </c>
      <c r="Q322">
        <v>258</v>
      </c>
      <c r="U322" t="str">
        <f t="shared" ref="U322:U385" si="10">VLOOKUP(D322,Zone,2)</f>
        <v>Nord</v>
      </c>
      <c r="V322">
        <f t="shared" ref="V322:V385" si="11">WEEKNUM(A322)</f>
        <v>11</v>
      </c>
    </row>
    <row r="323" spans="1:22" x14ac:dyDescent="0.2">
      <c r="A323" s="6">
        <v>43900</v>
      </c>
      <c r="B323" t="s">
        <v>14</v>
      </c>
      <c r="C323">
        <v>12</v>
      </c>
      <c r="D323" t="s">
        <v>20</v>
      </c>
      <c r="E323" s="1">
        <v>4189277044</v>
      </c>
      <c r="F323" s="1">
        <v>1248366722</v>
      </c>
      <c r="G323">
        <v>-5</v>
      </c>
      <c r="H323">
        <v>7</v>
      </c>
      <c r="I323">
        <v>2</v>
      </c>
      <c r="J323">
        <v>3</v>
      </c>
      <c r="K323">
        <v>5</v>
      </c>
      <c r="L323">
        <v>5</v>
      </c>
      <c r="M323">
        <v>5</v>
      </c>
      <c r="N323">
        <v>8</v>
      </c>
      <c r="O323">
        <v>1</v>
      </c>
      <c r="P323">
        <v>14</v>
      </c>
      <c r="Q323">
        <v>1662</v>
      </c>
      <c r="U323" t="str">
        <f t="shared" si="10"/>
        <v>Centro</v>
      </c>
      <c r="V323">
        <f t="shared" si="11"/>
        <v>11</v>
      </c>
    </row>
    <row r="324" spans="1:22" x14ac:dyDescent="0.2">
      <c r="A324" s="6">
        <v>43900</v>
      </c>
      <c r="B324" t="s">
        <v>14</v>
      </c>
      <c r="C324">
        <v>7</v>
      </c>
      <c r="D324" t="s">
        <v>21</v>
      </c>
      <c r="E324" s="1">
        <v>4441149315</v>
      </c>
      <c r="F324" s="1">
        <v>89326992</v>
      </c>
      <c r="G324">
        <v>-3</v>
      </c>
      <c r="H324">
        <v>12</v>
      </c>
      <c r="I324">
        <v>9</v>
      </c>
      <c r="J324">
        <v>22</v>
      </c>
      <c r="K324">
        <v>31</v>
      </c>
      <c r="L324">
        <v>31</v>
      </c>
      <c r="M324">
        <v>31</v>
      </c>
      <c r="N324">
        <v>0</v>
      </c>
      <c r="O324">
        <v>1</v>
      </c>
      <c r="P324">
        <v>32</v>
      </c>
      <c r="Q324">
        <v>83</v>
      </c>
      <c r="U324" t="str">
        <f t="shared" si="10"/>
        <v>Nord</v>
      </c>
      <c r="V324">
        <f t="shared" si="11"/>
        <v>11</v>
      </c>
    </row>
    <row r="325" spans="1:22" x14ac:dyDescent="0.2">
      <c r="A325" s="6">
        <v>43900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517</v>
      </c>
      <c r="H325">
        <v>26</v>
      </c>
      <c r="I325">
        <v>543</v>
      </c>
      <c r="J325">
        <v>-606</v>
      </c>
      <c r="K325">
        <v>-63</v>
      </c>
      <c r="L325">
        <v>-63</v>
      </c>
      <c r="M325">
        <v>-63</v>
      </c>
      <c r="N325">
        <v>250</v>
      </c>
      <c r="O325">
        <v>135</v>
      </c>
      <c r="P325">
        <v>322</v>
      </c>
      <c r="Q325">
        <v>1344</v>
      </c>
      <c r="U325" t="str">
        <f t="shared" si="10"/>
        <v>Nord</v>
      </c>
      <c r="V325">
        <f t="shared" si="11"/>
        <v>11</v>
      </c>
    </row>
    <row r="326" spans="1:22" x14ac:dyDescent="0.2">
      <c r="A326" s="6">
        <v>43900</v>
      </c>
      <c r="B326" t="s">
        <v>14</v>
      </c>
      <c r="C326">
        <v>11</v>
      </c>
      <c r="D326" t="s">
        <v>23</v>
      </c>
      <c r="E326" s="1">
        <v>4361675973</v>
      </c>
      <c r="F326" s="1">
        <v>135188753</v>
      </c>
      <c r="G326">
        <v>16</v>
      </c>
      <c r="H326">
        <v>7</v>
      </c>
      <c r="I326">
        <v>23</v>
      </c>
      <c r="J326">
        <v>45</v>
      </c>
      <c r="K326">
        <v>68</v>
      </c>
      <c r="L326">
        <v>68</v>
      </c>
      <c r="M326">
        <v>68</v>
      </c>
      <c r="N326">
        <v>0</v>
      </c>
      <c r="O326">
        <v>3</v>
      </c>
      <c r="P326">
        <v>71</v>
      </c>
      <c r="Q326">
        <v>187</v>
      </c>
      <c r="U326" t="str">
        <f t="shared" si="10"/>
        <v>Centro</v>
      </c>
      <c r="V326">
        <f t="shared" si="11"/>
        <v>11</v>
      </c>
    </row>
    <row r="327" spans="1:22" x14ac:dyDescent="0.2">
      <c r="A327" s="6">
        <v>43900</v>
      </c>
      <c r="B327" t="s">
        <v>14</v>
      </c>
      <c r="C327">
        <v>14</v>
      </c>
      <c r="D327" t="s">
        <v>24</v>
      </c>
      <c r="E327" s="1">
        <v>4155774754</v>
      </c>
      <c r="F327" s="1">
        <v>1465916051</v>
      </c>
      <c r="G327">
        <v>-1</v>
      </c>
      <c r="H327">
        <v>1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1</v>
      </c>
      <c r="Q327">
        <v>13</v>
      </c>
      <c r="U327" t="str">
        <f t="shared" si="10"/>
        <v>Sud</v>
      </c>
      <c r="V327">
        <f t="shared" si="11"/>
        <v>11</v>
      </c>
    </row>
    <row r="328" spans="1:22" x14ac:dyDescent="0.2">
      <c r="A328" s="6">
        <v>43900</v>
      </c>
      <c r="B328" t="s">
        <v>14</v>
      </c>
      <c r="C328">
        <v>4</v>
      </c>
      <c r="D328" t="s">
        <v>25</v>
      </c>
      <c r="E328" s="1">
        <v>4649933453</v>
      </c>
      <c r="F328" s="1">
        <v>1135662422</v>
      </c>
      <c r="G328">
        <v>9</v>
      </c>
      <c r="H328">
        <v>1</v>
      </c>
      <c r="I328">
        <v>10</v>
      </c>
      <c r="J328">
        <v>19</v>
      </c>
      <c r="K328">
        <v>29</v>
      </c>
      <c r="L328">
        <v>29</v>
      </c>
      <c r="M328">
        <v>29</v>
      </c>
      <c r="N328">
        <v>0</v>
      </c>
      <c r="O328">
        <v>0</v>
      </c>
      <c r="P328">
        <v>29</v>
      </c>
      <c r="Q328">
        <v>0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4</v>
      </c>
      <c r="D329" t="s">
        <v>26</v>
      </c>
      <c r="E329" s="1">
        <v>4606893511</v>
      </c>
      <c r="F329" s="1">
        <v>1112123097</v>
      </c>
      <c r="G329">
        <v>9</v>
      </c>
      <c r="H329">
        <v>1</v>
      </c>
      <c r="I329">
        <v>10</v>
      </c>
      <c r="J329">
        <v>7</v>
      </c>
      <c r="K329">
        <v>17</v>
      </c>
      <c r="L329">
        <v>17</v>
      </c>
      <c r="M329">
        <v>17</v>
      </c>
      <c r="N329">
        <v>2</v>
      </c>
      <c r="O329">
        <v>0</v>
      </c>
      <c r="P329">
        <v>19</v>
      </c>
      <c r="Q329">
        <v>132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43900</v>
      </c>
      <c r="B330" t="s">
        <v>14</v>
      </c>
      <c r="C330">
        <v>1</v>
      </c>
      <c r="D330" t="s">
        <v>27</v>
      </c>
      <c r="E330" s="1">
        <v>450732745</v>
      </c>
      <c r="F330" s="1">
        <v>7680687483</v>
      </c>
      <c r="G330">
        <v>84</v>
      </c>
      <c r="H330">
        <v>16</v>
      </c>
      <c r="I330">
        <v>100</v>
      </c>
      <c r="J330">
        <v>-1</v>
      </c>
      <c r="K330">
        <v>99</v>
      </c>
      <c r="L330">
        <v>99</v>
      </c>
      <c r="M330">
        <v>99</v>
      </c>
      <c r="N330">
        <v>0</v>
      </c>
      <c r="O330">
        <v>4</v>
      </c>
      <c r="P330">
        <v>103</v>
      </c>
      <c r="Q330">
        <v>693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43900</v>
      </c>
      <c r="B331" t="s">
        <v>14</v>
      </c>
      <c r="C331">
        <v>16</v>
      </c>
      <c r="D331" t="s">
        <v>28</v>
      </c>
      <c r="E331" s="1">
        <v>4112559576</v>
      </c>
      <c r="F331" s="1">
        <v>1686736689</v>
      </c>
      <c r="G331">
        <v>8</v>
      </c>
      <c r="H331">
        <v>0</v>
      </c>
      <c r="I331">
        <v>8</v>
      </c>
      <c r="J331">
        <v>1</v>
      </c>
      <c r="K331">
        <v>9</v>
      </c>
      <c r="L331">
        <v>9</v>
      </c>
      <c r="M331">
        <v>9</v>
      </c>
      <c r="N331">
        <v>0</v>
      </c>
      <c r="O331">
        <v>0</v>
      </c>
      <c r="P331">
        <v>9</v>
      </c>
      <c r="Q331">
        <v>62</v>
      </c>
      <c r="U331" t="str">
        <f t="shared" si="10"/>
        <v>Sud</v>
      </c>
      <c r="V331">
        <f t="shared" si="11"/>
        <v>11</v>
      </c>
    </row>
    <row r="332" spans="1:22" x14ac:dyDescent="0.2">
      <c r="A332" s="6">
        <v>43900</v>
      </c>
      <c r="B332" t="s">
        <v>14</v>
      </c>
      <c r="C332">
        <v>20</v>
      </c>
      <c r="D332" t="s">
        <v>29</v>
      </c>
      <c r="E332" s="1">
        <v>3921531192</v>
      </c>
      <c r="F332" s="1">
        <v>9110616306</v>
      </c>
      <c r="G332">
        <v>1</v>
      </c>
      <c r="H332">
        <v>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19</v>
      </c>
      <c r="U332" t="str">
        <f t="shared" si="10"/>
        <v>Sud</v>
      </c>
      <c r="V332">
        <f t="shared" si="11"/>
        <v>11</v>
      </c>
    </row>
    <row r="333" spans="1:22" x14ac:dyDescent="0.2">
      <c r="A333" s="6">
        <v>43900</v>
      </c>
      <c r="B333" t="s">
        <v>14</v>
      </c>
      <c r="C333">
        <v>19</v>
      </c>
      <c r="D333" t="s">
        <v>30</v>
      </c>
      <c r="E333" s="1">
        <v>3811569725</v>
      </c>
      <c r="F333" s="1">
        <v>133623567</v>
      </c>
      <c r="G333">
        <v>-2</v>
      </c>
      <c r="H333">
        <v>2</v>
      </c>
      <c r="I333">
        <v>0</v>
      </c>
      <c r="J333">
        <v>8</v>
      </c>
      <c r="K333">
        <v>8</v>
      </c>
      <c r="L333">
        <v>8</v>
      </c>
      <c r="M333">
        <v>8</v>
      </c>
      <c r="N333">
        <v>0</v>
      </c>
      <c r="O333">
        <v>0</v>
      </c>
      <c r="P333">
        <v>8</v>
      </c>
      <c r="Q333">
        <v>119</v>
      </c>
      <c r="U333" t="str">
        <f t="shared" si="10"/>
        <v>Sud</v>
      </c>
      <c r="V333">
        <f t="shared" si="11"/>
        <v>11</v>
      </c>
    </row>
    <row r="334" spans="1:22" x14ac:dyDescent="0.2">
      <c r="A334" s="6">
        <v>43900</v>
      </c>
      <c r="B334" t="s">
        <v>14</v>
      </c>
      <c r="C334">
        <v>9</v>
      </c>
      <c r="D334" t="s">
        <v>31</v>
      </c>
      <c r="E334" s="1">
        <v>4376923077</v>
      </c>
      <c r="F334" s="1">
        <v>1125588885</v>
      </c>
      <c r="G334">
        <v>-16</v>
      </c>
      <c r="H334">
        <v>31</v>
      </c>
      <c r="I334">
        <v>15</v>
      </c>
      <c r="J334">
        <v>39</v>
      </c>
      <c r="K334">
        <v>54</v>
      </c>
      <c r="L334">
        <v>54</v>
      </c>
      <c r="M334">
        <v>54</v>
      </c>
      <c r="N334">
        <v>2</v>
      </c>
      <c r="O334">
        <v>0</v>
      </c>
      <c r="P334">
        <v>56</v>
      </c>
      <c r="Q334">
        <v>555</v>
      </c>
      <c r="U334" t="str">
        <f t="shared" si="10"/>
        <v>Centro</v>
      </c>
      <c r="V334">
        <f t="shared" si="11"/>
        <v>11</v>
      </c>
    </row>
    <row r="335" spans="1:22" x14ac:dyDescent="0.2">
      <c r="A335" s="6">
        <v>43900</v>
      </c>
      <c r="B335" t="s">
        <v>14</v>
      </c>
      <c r="C335">
        <v>10</v>
      </c>
      <c r="D335" t="s">
        <v>32</v>
      </c>
      <c r="E335" s="1">
        <v>4310675841</v>
      </c>
      <c r="F335" s="1">
        <v>1238824698</v>
      </c>
      <c r="G335">
        <v>4</v>
      </c>
      <c r="H335">
        <v>0</v>
      </c>
      <c r="I335">
        <v>4</v>
      </c>
      <c r="J335">
        <v>5</v>
      </c>
      <c r="K335">
        <v>9</v>
      </c>
      <c r="L335">
        <v>9</v>
      </c>
      <c r="M335">
        <v>9</v>
      </c>
      <c r="N335">
        <v>0</v>
      </c>
      <c r="O335">
        <v>0</v>
      </c>
      <c r="P335">
        <v>9</v>
      </c>
      <c r="Q335">
        <v>77</v>
      </c>
      <c r="U335" t="str">
        <f t="shared" si="10"/>
        <v>Centro</v>
      </c>
      <c r="V335">
        <f t="shared" si="11"/>
        <v>11</v>
      </c>
    </row>
    <row r="336" spans="1:22" x14ac:dyDescent="0.2">
      <c r="A336" s="6">
        <v>43900</v>
      </c>
      <c r="B336" t="s">
        <v>14</v>
      </c>
      <c r="C336">
        <v>2</v>
      </c>
      <c r="D336" t="s">
        <v>33</v>
      </c>
      <c r="E336" s="1">
        <v>4573750286</v>
      </c>
      <c r="F336" s="1">
        <v>7320149366</v>
      </c>
      <c r="G336">
        <v>-2</v>
      </c>
      <c r="H336">
        <v>0</v>
      </c>
      <c r="I336">
        <v>-2</v>
      </c>
      <c r="J336">
        <v>4</v>
      </c>
      <c r="K336">
        <v>2</v>
      </c>
      <c r="L336">
        <v>2</v>
      </c>
      <c r="M336">
        <v>2</v>
      </c>
      <c r="N336">
        <v>0</v>
      </c>
      <c r="O336">
        <v>0</v>
      </c>
      <c r="P336">
        <v>2</v>
      </c>
      <c r="Q336">
        <v>22</v>
      </c>
      <c r="U336" t="str">
        <f t="shared" si="10"/>
        <v>Nord</v>
      </c>
      <c r="V336">
        <f t="shared" si="11"/>
        <v>11</v>
      </c>
    </row>
    <row r="337" spans="1:22" x14ac:dyDescent="0.2">
      <c r="A337" s="6">
        <v>43900</v>
      </c>
      <c r="B337" t="s">
        <v>14</v>
      </c>
      <c r="C337">
        <v>5</v>
      </c>
      <c r="D337" t="s">
        <v>34</v>
      </c>
      <c r="E337" s="1">
        <v>4543490485</v>
      </c>
      <c r="F337" s="1">
        <v>1233845213</v>
      </c>
      <c r="G337">
        <v>18</v>
      </c>
      <c r="H337">
        <v>16</v>
      </c>
      <c r="I337">
        <v>34</v>
      </c>
      <c r="J337">
        <v>55</v>
      </c>
      <c r="K337">
        <v>89</v>
      </c>
      <c r="L337">
        <v>89</v>
      </c>
      <c r="M337">
        <v>89</v>
      </c>
      <c r="N337">
        <v>17</v>
      </c>
      <c r="O337">
        <v>6</v>
      </c>
      <c r="P337">
        <v>112</v>
      </c>
      <c r="Q337">
        <v>687</v>
      </c>
      <c r="U337" t="str">
        <f t="shared" si="10"/>
        <v>Nord</v>
      </c>
      <c r="V337">
        <f t="shared" si="11"/>
        <v>11</v>
      </c>
    </row>
    <row r="338" spans="1:22" x14ac:dyDescent="0.2">
      <c r="A338" s="6">
        <v>43901</v>
      </c>
      <c r="B338" t="s">
        <v>14</v>
      </c>
      <c r="C338">
        <v>13</v>
      </c>
      <c r="D338" t="s">
        <v>15</v>
      </c>
      <c r="E338" s="1">
        <v>4235122196</v>
      </c>
      <c r="F338" s="1">
        <v>1339843823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U338" t="str">
        <f t="shared" si="10"/>
        <v>Centro</v>
      </c>
      <c r="V338">
        <f t="shared" si="11"/>
        <v>11</v>
      </c>
    </row>
    <row r="339" spans="1:22" x14ac:dyDescent="0.2">
      <c r="A339" s="6">
        <v>43901</v>
      </c>
      <c r="B339" t="s">
        <v>14</v>
      </c>
      <c r="C339">
        <v>17</v>
      </c>
      <c r="D339" t="s">
        <v>16</v>
      </c>
      <c r="E339" s="1">
        <v>4063947052</v>
      </c>
      <c r="F339" s="1">
        <v>1580514834</v>
      </c>
      <c r="G339">
        <v>-1</v>
      </c>
      <c r="H339">
        <v>1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7</v>
      </c>
      <c r="U339" t="str">
        <f t="shared" si="10"/>
        <v>Sud</v>
      </c>
      <c r="V339">
        <f t="shared" si="11"/>
        <v>11</v>
      </c>
    </row>
    <row r="340" spans="1:22" x14ac:dyDescent="0.2">
      <c r="A340" s="6">
        <v>43901</v>
      </c>
      <c r="B340" t="s">
        <v>14</v>
      </c>
      <c r="C340">
        <v>18</v>
      </c>
      <c r="D340" t="s">
        <v>17</v>
      </c>
      <c r="E340" s="1">
        <v>3890597598</v>
      </c>
      <c r="F340" s="1">
        <v>1659440194</v>
      </c>
      <c r="G340">
        <v>2</v>
      </c>
      <c r="H340">
        <v>0</v>
      </c>
      <c r="I340">
        <v>2</v>
      </c>
      <c r="J340">
        <v>4</v>
      </c>
      <c r="K340">
        <v>6</v>
      </c>
      <c r="L340">
        <v>6</v>
      </c>
      <c r="M340">
        <v>6</v>
      </c>
      <c r="N340">
        <v>0</v>
      </c>
      <c r="O340">
        <v>0</v>
      </c>
      <c r="P340">
        <v>6</v>
      </c>
      <c r="Q340">
        <v>45</v>
      </c>
      <c r="U340" t="str">
        <f t="shared" si="10"/>
        <v>Sud</v>
      </c>
      <c r="V340">
        <f t="shared" si="11"/>
        <v>11</v>
      </c>
    </row>
    <row r="341" spans="1:22" x14ac:dyDescent="0.2">
      <c r="A341" s="6">
        <v>43901</v>
      </c>
      <c r="B341" t="s">
        <v>14</v>
      </c>
      <c r="C341">
        <v>15</v>
      </c>
      <c r="D341" t="s">
        <v>18</v>
      </c>
      <c r="E341" s="1">
        <v>4083956555</v>
      </c>
      <c r="F341" s="1">
        <v>1425084984</v>
      </c>
      <c r="G341">
        <v>23</v>
      </c>
      <c r="H341">
        <v>3</v>
      </c>
      <c r="I341">
        <v>26</v>
      </c>
      <c r="J341">
        <v>-3</v>
      </c>
      <c r="K341">
        <v>23</v>
      </c>
      <c r="L341">
        <v>23</v>
      </c>
      <c r="M341">
        <v>23</v>
      </c>
      <c r="N341">
        <v>3</v>
      </c>
      <c r="O341">
        <v>1</v>
      </c>
      <c r="P341">
        <v>27</v>
      </c>
      <c r="Q341">
        <v>234</v>
      </c>
      <c r="U341" t="str">
        <f t="shared" si="10"/>
        <v>Sud</v>
      </c>
      <c r="V341">
        <f t="shared" si="11"/>
        <v>11</v>
      </c>
    </row>
    <row r="342" spans="1:22" x14ac:dyDescent="0.2">
      <c r="A342" s="6">
        <v>43901</v>
      </c>
      <c r="B342" t="s">
        <v>14</v>
      </c>
      <c r="C342">
        <v>8</v>
      </c>
      <c r="D342" t="s">
        <v>46</v>
      </c>
      <c r="E342" s="1">
        <v>4449436681</v>
      </c>
      <c r="F342" s="1">
        <v>113417208</v>
      </c>
      <c r="G342">
        <v>76</v>
      </c>
      <c r="H342">
        <v>6</v>
      </c>
      <c r="I342">
        <v>82</v>
      </c>
      <c r="J342">
        <v>89</v>
      </c>
      <c r="K342">
        <v>171</v>
      </c>
      <c r="L342">
        <v>171</v>
      </c>
      <c r="M342">
        <v>171</v>
      </c>
      <c r="N342">
        <v>7</v>
      </c>
      <c r="O342">
        <v>28</v>
      </c>
      <c r="P342">
        <v>206</v>
      </c>
      <c r="Q342">
        <v>1146</v>
      </c>
      <c r="U342" t="str">
        <f t="shared" si="10"/>
        <v>Nord</v>
      </c>
      <c r="V342">
        <f t="shared" si="11"/>
        <v>11</v>
      </c>
    </row>
    <row r="343" spans="1:22" x14ac:dyDescent="0.2">
      <c r="A343" s="6">
        <v>43901</v>
      </c>
      <c r="B343" t="s">
        <v>14</v>
      </c>
      <c r="C343">
        <v>6</v>
      </c>
      <c r="D343" t="s">
        <v>19</v>
      </c>
      <c r="E343" s="1">
        <v>456494354</v>
      </c>
      <c r="F343" s="1">
        <v>1376813649</v>
      </c>
      <c r="G343">
        <v>-11</v>
      </c>
      <c r="H343">
        <v>-1</v>
      </c>
      <c r="I343">
        <v>-12</v>
      </c>
      <c r="J343">
        <v>12</v>
      </c>
      <c r="K343">
        <v>0</v>
      </c>
      <c r="L343">
        <v>0</v>
      </c>
      <c r="M343">
        <v>0</v>
      </c>
      <c r="N343">
        <v>7</v>
      </c>
      <c r="O343">
        <v>3</v>
      </c>
      <c r="P343">
        <v>10</v>
      </c>
      <c r="Q343">
        <v>471</v>
      </c>
      <c r="U343" t="str">
        <f t="shared" si="10"/>
        <v>Nord</v>
      </c>
      <c r="V343">
        <f t="shared" si="11"/>
        <v>11</v>
      </c>
    </row>
    <row r="344" spans="1:22" x14ac:dyDescent="0.2">
      <c r="A344" s="6">
        <v>43901</v>
      </c>
      <c r="B344" t="s">
        <v>14</v>
      </c>
      <c r="C344">
        <v>12</v>
      </c>
      <c r="D344" t="s">
        <v>20</v>
      </c>
      <c r="E344" s="1">
        <v>4189277044</v>
      </c>
      <c r="F344" s="1">
        <v>1248366722</v>
      </c>
      <c r="G344">
        <v>17</v>
      </c>
      <c r="H344">
        <v>3</v>
      </c>
      <c r="I344">
        <v>20</v>
      </c>
      <c r="J344">
        <v>6</v>
      </c>
      <c r="K344">
        <v>26</v>
      </c>
      <c r="L344">
        <v>26</v>
      </c>
      <c r="M344">
        <v>26</v>
      </c>
      <c r="N344">
        <v>8</v>
      </c>
      <c r="O344">
        <v>0</v>
      </c>
      <c r="P344">
        <v>34</v>
      </c>
      <c r="Q344">
        <v>0</v>
      </c>
      <c r="U344" t="str">
        <f t="shared" si="10"/>
        <v>Centro</v>
      </c>
      <c r="V344">
        <f t="shared" si="11"/>
        <v>11</v>
      </c>
    </row>
    <row r="345" spans="1:22" x14ac:dyDescent="0.2">
      <c r="A345" s="6">
        <v>43901</v>
      </c>
      <c r="B345" t="s">
        <v>14</v>
      </c>
      <c r="C345">
        <v>7</v>
      </c>
      <c r="D345" t="s">
        <v>21</v>
      </c>
      <c r="E345" s="1">
        <v>4441149315</v>
      </c>
      <c r="F345" s="1">
        <v>89326992</v>
      </c>
      <c r="G345">
        <v>17</v>
      </c>
      <c r="H345">
        <v>5</v>
      </c>
      <c r="I345">
        <v>22</v>
      </c>
      <c r="J345">
        <v>31</v>
      </c>
      <c r="K345">
        <v>53</v>
      </c>
      <c r="L345">
        <v>53</v>
      </c>
      <c r="M345">
        <v>53</v>
      </c>
      <c r="N345">
        <v>0</v>
      </c>
      <c r="O345">
        <v>0</v>
      </c>
      <c r="P345">
        <v>53</v>
      </c>
      <c r="Q345">
        <v>331</v>
      </c>
      <c r="U345" t="str">
        <f t="shared" si="10"/>
        <v>Nord</v>
      </c>
      <c r="V345">
        <f t="shared" si="11"/>
        <v>11</v>
      </c>
    </row>
    <row r="346" spans="1:22" x14ac:dyDescent="0.2">
      <c r="A346" s="6">
        <v>43901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533</v>
      </c>
      <c r="H346">
        <v>94</v>
      </c>
      <c r="I346">
        <v>627</v>
      </c>
      <c r="J346">
        <v>709</v>
      </c>
      <c r="K346">
        <v>1336</v>
      </c>
      <c r="L346">
        <v>1336</v>
      </c>
      <c r="M346">
        <v>1336</v>
      </c>
      <c r="N346">
        <v>4</v>
      </c>
      <c r="O346">
        <v>149</v>
      </c>
      <c r="P346">
        <v>1489</v>
      </c>
      <c r="Q346">
        <v>4150</v>
      </c>
      <c r="U346" t="str">
        <f t="shared" si="10"/>
        <v>Nord</v>
      </c>
      <c r="V346">
        <f t="shared" si="11"/>
        <v>11</v>
      </c>
    </row>
    <row r="347" spans="1:22" x14ac:dyDescent="0.2">
      <c r="A347" s="6">
        <v>43901</v>
      </c>
      <c r="B347" t="s">
        <v>14</v>
      </c>
      <c r="C347">
        <v>11</v>
      </c>
      <c r="D347" t="s">
        <v>23</v>
      </c>
      <c r="E347" s="1">
        <v>4361675973</v>
      </c>
      <c r="F347" s="1">
        <v>135188753</v>
      </c>
      <c r="G347">
        <v>60</v>
      </c>
      <c r="H347">
        <v>12</v>
      </c>
      <c r="I347">
        <v>72</v>
      </c>
      <c r="J347">
        <v>8</v>
      </c>
      <c r="K347">
        <v>80</v>
      </c>
      <c r="L347">
        <v>80</v>
      </c>
      <c r="M347">
        <v>80</v>
      </c>
      <c r="N347">
        <v>0</v>
      </c>
      <c r="O347">
        <v>5</v>
      </c>
      <c r="P347">
        <v>85</v>
      </c>
      <c r="Q347">
        <v>219</v>
      </c>
      <c r="U347" t="str">
        <f t="shared" si="10"/>
        <v>Centro</v>
      </c>
      <c r="V347">
        <f t="shared" si="11"/>
        <v>11</v>
      </c>
    </row>
    <row r="348" spans="1:22" x14ac:dyDescent="0.2">
      <c r="A348" s="6">
        <v>43901</v>
      </c>
      <c r="B348" t="s">
        <v>14</v>
      </c>
      <c r="C348">
        <v>14</v>
      </c>
      <c r="D348" t="s">
        <v>24</v>
      </c>
      <c r="E348" s="1">
        <v>4155774754</v>
      </c>
      <c r="F348" s="1">
        <v>1465916051</v>
      </c>
      <c r="G348">
        <v>1</v>
      </c>
      <c r="H348">
        <v>0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8</v>
      </c>
      <c r="U348" t="str">
        <f t="shared" si="10"/>
        <v>Sud</v>
      </c>
      <c r="V348">
        <f t="shared" si="11"/>
        <v>11</v>
      </c>
    </row>
    <row r="349" spans="1:22" x14ac:dyDescent="0.2">
      <c r="A349" s="6">
        <v>43901</v>
      </c>
      <c r="B349" t="s">
        <v>14</v>
      </c>
      <c r="C349">
        <v>4</v>
      </c>
      <c r="D349" t="s">
        <v>25</v>
      </c>
      <c r="E349" s="1">
        <v>4649933453</v>
      </c>
      <c r="F349" s="1">
        <v>1135662422</v>
      </c>
      <c r="G349">
        <v>-9</v>
      </c>
      <c r="H349">
        <v>3</v>
      </c>
      <c r="I349">
        <v>-6</v>
      </c>
      <c r="J349">
        <v>43</v>
      </c>
      <c r="K349">
        <v>37</v>
      </c>
      <c r="L349">
        <v>37</v>
      </c>
      <c r="M349">
        <v>37</v>
      </c>
      <c r="N349">
        <v>0</v>
      </c>
      <c r="O349">
        <v>0</v>
      </c>
      <c r="P349">
        <v>37</v>
      </c>
      <c r="Q349">
        <v>39</v>
      </c>
      <c r="U349" t="str">
        <f t="shared" si="10"/>
        <v>Nord</v>
      </c>
      <c r="V349">
        <f t="shared" si="11"/>
        <v>11</v>
      </c>
    </row>
    <row r="350" spans="1:22" x14ac:dyDescent="0.2">
      <c r="A350" s="6">
        <v>43901</v>
      </c>
      <c r="B350" t="s">
        <v>14</v>
      </c>
      <c r="C350">
        <v>4</v>
      </c>
      <c r="D350" t="s">
        <v>26</v>
      </c>
      <c r="E350" s="1">
        <v>4606893511</v>
      </c>
      <c r="F350" s="1">
        <v>1112123097</v>
      </c>
      <c r="G350">
        <v>9</v>
      </c>
      <c r="H350">
        <v>1</v>
      </c>
      <c r="I350">
        <v>10</v>
      </c>
      <c r="J350">
        <v>14</v>
      </c>
      <c r="K350">
        <v>24</v>
      </c>
      <c r="L350">
        <v>24</v>
      </c>
      <c r="M350">
        <v>24</v>
      </c>
      <c r="N350">
        <v>1</v>
      </c>
      <c r="O350">
        <v>0</v>
      </c>
      <c r="P350">
        <v>25</v>
      </c>
      <c r="Q350">
        <v>128</v>
      </c>
      <c r="U350" t="str">
        <f t="shared" si="10"/>
        <v>Nord</v>
      </c>
      <c r="V350">
        <f t="shared" si="11"/>
        <v>11</v>
      </c>
    </row>
    <row r="351" spans="1:22" x14ac:dyDescent="0.2">
      <c r="A351" s="6">
        <v>43901</v>
      </c>
      <c r="B351" t="s">
        <v>14</v>
      </c>
      <c r="C351">
        <v>1</v>
      </c>
      <c r="D351" t="s">
        <v>27</v>
      </c>
      <c r="E351" s="1">
        <v>450732745</v>
      </c>
      <c r="F351" s="1">
        <v>7680687483</v>
      </c>
      <c r="G351">
        <v>13</v>
      </c>
      <c r="H351">
        <v>9</v>
      </c>
      <c r="I351">
        <v>22</v>
      </c>
      <c r="J351">
        <v>22</v>
      </c>
      <c r="K351">
        <v>44</v>
      </c>
      <c r="L351">
        <v>44</v>
      </c>
      <c r="M351">
        <v>44</v>
      </c>
      <c r="N351">
        <v>0</v>
      </c>
      <c r="O351">
        <v>4</v>
      </c>
      <c r="P351">
        <v>48</v>
      </c>
      <c r="Q351">
        <v>57</v>
      </c>
      <c r="U351" t="str">
        <f t="shared" si="10"/>
        <v>Nord</v>
      </c>
      <c r="V351">
        <f t="shared" si="11"/>
        <v>11</v>
      </c>
    </row>
    <row r="352" spans="1:22" x14ac:dyDescent="0.2">
      <c r="A352" s="6">
        <v>43901</v>
      </c>
      <c r="B352" t="s">
        <v>14</v>
      </c>
      <c r="C352">
        <v>16</v>
      </c>
      <c r="D352" t="s">
        <v>28</v>
      </c>
      <c r="E352" s="1">
        <v>4112559576</v>
      </c>
      <c r="F352" s="1">
        <v>1686736689</v>
      </c>
      <c r="G352">
        <v>10</v>
      </c>
      <c r="H352">
        <v>-2</v>
      </c>
      <c r="I352">
        <v>8</v>
      </c>
      <c r="J352">
        <v>8</v>
      </c>
      <c r="K352">
        <v>16</v>
      </c>
      <c r="L352">
        <v>16</v>
      </c>
      <c r="M352">
        <v>16</v>
      </c>
      <c r="N352">
        <v>0</v>
      </c>
      <c r="O352">
        <v>2</v>
      </c>
      <c r="P352">
        <v>18</v>
      </c>
      <c r="Q352">
        <v>162</v>
      </c>
      <c r="U352" t="str">
        <f t="shared" si="10"/>
        <v>Sud</v>
      </c>
      <c r="V352">
        <f t="shared" si="11"/>
        <v>11</v>
      </c>
    </row>
    <row r="353" spans="1:22" x14ac:dyDescent="0.2">
      <c r="A353" s="6">
        <v>43901</v>
      </c>
      <c r="B353" t="s">
        <v>14</v>
      </c>
      <c r="C353">
        <v>20</v>
      </c>
      <c r="D353" t="s">
        <v>29</v>
      </c>
      <c r="E353" s="1">
        <v>3921531192</v>
      </c>
      <c r="F353" s="1">
        <v>9110616306</v>
      </c>
      <c r="G353">
        <v>1</v>
      </c>
      <c r="H353">
        <v>0</v>
      </c>
      <c r="I353">
        <v>1</v>
      </c>
      <c r="J353">
        <v>16</v>
      </c>
      <c r="K353">
        <v>17</v>
      </c>
      <c r="L353">
        <v>17</v>
      </c>
      <c r="M353">
        <v>17</v>
      </c>
      <c r="N353">
        <v>0</v>
      </c>
      <c r="O353">
        <v>0</v>
      </c>
      <c r="P353">
        <v>17</v>
      </c>
      <c r="Q353">
        <v>79</v>
      </c>
      <c r="U353" t="str">
        <f t="shared" si="10"/>
        <v>Sud</v>
      </c>
      <c r="V353">
        <f t="shared" si="11"/>
        <v>11</v>
      </c>
    </row>
    <row r="354" spans="1:22" x14ac:dyDescent="0.2">
      <c r="A354" s="6">
        <v>43901</v>
      </c>
      <c r="B354" t="s">
        <v>14</v>
      </c>
      <c r="C354">
        <v>19</v>
      </c>
      <c r="D354" t="s">
        <v>30</v>
      </c>
      <c r="E354" s="1">
        <v>3811569725</v>
      </c>
      <c r="F354" s="1">
        <v>133623567</v>
      </c>
      <c r="G354">
        <v>6</v>
      </c>
      <c r="H354">
        <v>-1</v>
      </c>
      <c r="I354">
        <v>5</v>
      </c>
      <c r="J354">
        <v>16</v>
      </c>
      <c r="K354">
        <v>21</v>
      </c>
      <c r="L354">
        <v>21</v>
      </c>
      <c r="M354">
        <v>21</v>
      </c>
      <c r="N354">
        <v>0</v>
      </c>
      <c r="O354">
        <v>0</v>
      </c>
      <c r="P354">
        <v>21</v>
      </c>
      <c r="Q354">
        <v>239</v>
      </c>
      <c r="U354" t="str">
        <f t="shared" si="10"/>
        <v>Sud</v>
      </c>
      <c r="V354">
        <f t="shared" si="11"/>
        <v>11</v>
      </c>
    </row>
    <row r="355" spans="1:22" x14ac:dyDescent="0.2">
      <c r="A355" s="6">
        <v>43901</v>
      </c>
      <c r="B355" t="s">
        <v>14</v>
      </c>
      <c r="C355">
        <v>9</v>
      </c>
      <c r="D355" t="s">
        <v>31</v>
      </c>
      <c r="E355" s="1">
        <v>4376923077</v>
      </c>
      <c r="F355" s="1">
        <v>1125588885</v>
      </c>
      <c r="G355">
        <v>-4</v>
      </c>
      <c r="H355">
        <v>14</v>
      </c>
      <c r="I355">
        <v>10</v>
      </c>
      <c r="J355">
        <v>44</v>
      </c>
      <c r="K355">
        <v>54</v>
      </c>
      <c r="L355">
        <v>54</v>
      </c>
      <c r="M355">
        <v>54</v>
      </c>
      <c r="N355">
        <v>2</v>
      </c>
      <c r="O355">
        <v>0</v>
      </c>
      <c r="P355">
        <v>56</v>
      </c>
      <c r="Q355">
        <v>231</v>
      </c>
      <c r="U355" t="str">
        <f t="shared" si="10"/>
        <v>Centro</v>
      </c>
      <c r="V355">
        <f t="shared" si="11"/>
        <v>11</v>
      </c>
    </row>
    <row r="356" spans="1:22" x14ac:dyDescent="0.2">
      <c r="A356" s="6">
        <v>43901</v>
      </c>
      <c r="B356" t="s">
        <v>14</v>
      </c>
      <c r="C356">
        <v>10</v>
      </c>
      <c r="D356" t="s">
        <v>32</v>
      </c>
      <c r="E356" s="1">
        <v>4310675841</v>
      </c>
      <c r="F356" s="1">
        <v>1238824698</v>
      </c>
      <c r="G356">
        <v>-1</v>
      </c>
      <c r="H356">
        <v>3</v>
      </c>
      <c r="I356">
        <v>2</v>
      </c>
      <c r="J356">
        <v>5</v>
      </c>
      <c r="K356">
        <v>7</v>
      </c>
      <c r="L356">
        <v>7</v>
      </c>
      <c r="M356">
        <v>7</v>
      </c>
      <c r="N356">
        <v>2</v>
      </c>
      <c r="O356">
        <v>0</v>
      </c>
      <c r="P356">
        <v>9</v>
      </c>
      <c r="Q356">
        <v>80</v>
      </c>
      <c r="U356" t="str">
        <f t="shared" si="10"/>
        <v>Centro</v>
      </c>
      <c r="V356">
        <f t="shared" si="11"/>
        <v>11</v>
      </c>
    </row>
    <row r="357" spans="1:22" x14ac:dyDescent="0.2">
      <c r="A357" s="6">
        <v>43901</v>
      </c>
      <c r="B357" t="s">
        <v>14</v>
      </c>
      <c r="C357">
        <v>2</v>
      </c>
      <c r="D357" t="s">
        <v>33</v>
      </c>
      <c r="E357" s="1">
        <v>4573750286</v>
      </c>
      <c r="F357" s="1">
        <v>7320149366</v>
      </c>
      <c r="G357">
        <v>0</v>
      </c>
      <c r="H357">
        <v>0</v>
      </c>
      <c r="I357">
        <v>0</v>
      </c>
      <c r="J357">
        <v>2</v>
      </c>
      <c r="K357">
        <v>2</v>
      </c>
      <c r="L357">
        <v>2</v>
      </c>
      <c r="M357">
        <v>2</v>
      </c>
      <c r="N357">
        <v>0</v>
      </c>
      <c r="O357">
        <v>1</v>
      </c>
      <c r="P357">
        <v>3</v>
      </c>
      <c r="Q357">
        <v>10</v>
      </c>
      <c r="U357" t="str">
        <f t="shared" si="10"/>
        <v>Nord</v>
      </c>
      <c r="V357">
        <f t="shared" si="11"/>
        <v>11</v>
      </c>
    </row>
    <row r="358" spans="1:22" x14ac:dyDescent="0.2">
      <c r="A358" s="6">
        <v>43901</v>
      </c>
      <c r="B358" t="s">
        <v>14</v>
      </c>
      <c r="C358">
        <v>5</v>
      </c>
      <c r="D358" t="s">
        <v>34</v>
      </c>
      <c r="E358" s="1">
        <v>4543490485</v>
      </c>
      <c r="F358" s="1">
        <v>1233845213</v>
      </c>
      <c r="G358">
        <v>58</v>
      </c>
      <c r="H358">
        <v>1</v>
      </c>
      <c r="I358">
        <v>59</v>
      </c>
      <c r="J358">
        <v>98</v>
      </c>
      <c r="K358">
        <v>157</v>
      </c>
      <c r="L358">
        <v>157</v>
      </c>
      <c r="M358">
        <v>157</v>
      </c>
      <c r="N358">
        <v>7</v>
      </c>
      <c r="O358">
        <v>3</v>
      </c>
      <c r="P358">
        <v>167</v>
      </c>
      <c r="Q358">
        <v>4757</v>
      </c>
      <c r="U358" t="str">
        <f t="shared" si="10"/>
        <v>Nord</v>
      </c>
      <c r="V358">
        <f t="shared" si="11"/>
        <v>11</v>
      </c>
    </row>
    <row r="359" spans="1:22" x14ac:dyDescent="0.2">
      <c r="A359" s="6">
        <v>43902</v>
      </c>
      <c r="B359" t="s">
        <v>14</v>
      </c>
      <c r="C359">
        <v>13</v>
      </c>
      <c r="D359" t="s">
        <v>15</v>
      </c>
      <c r="E359" s="1">
        <v>4235122196</v>
      </c>
      <c r="F359" s="1">
        <v>1339843823</v>
      </c>
      <c r="G359">
        <v>30</v>
      </c>
      <c r="H359">
        <v>3</v>
      </c>
      <c r="I359">
        <v>33</v>
      </c>
      <c r="J359">
        <v>8</v>
      </c>
      <c r="K359">
        <v>41</v>
      </c>
      <c r="L359">
        <v>41</v>
      </c>
      <c r="M359">
        <v>41</v>
      </c>
      <c r="N359">
        <v>4</v>
      </c>
      <c r="O359">
        <v>1</v>
      </c>
      <c r="P359">
        <v>46</v>
      </c>
      <c r="Q359">
        <v>557</v>
      </c>
      <c r="U359" t="str">
        <f t="shared" si="10"/>
        <v>Centro</v>
      </c>
      <c r="V359">
        <f t="shared" si="11"/>
        <v>11</v>
      </c>
    </row>
    <row r="360" spans="1:22" x14ac:dyDescent="0.2">
      <c r="A360" s="6">
        <v>43902</v>
      </c>
      <c r="B360" t="s">
        <v>14</v>
      </c>
      <c r="C360">
        <v>17</v>
      </c>
      <c r="D360" t="s">
        <v>16</v>
      </c>
      <c r="E360" s="1">
        <v>4063947052</v>
      </c>
      <c r="F360" s="1">
        <v>1580514834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U360" t="str">
        <f t="shared" si="10"/>
        <v>Sud</v>
      </c>
      <c r="V360">
        <f t="shared" si="11"/>
        <v>11</v>
      </c>
    </row>
    <row r="361" spans="1:22" x14ac:dyDescent="0.2">
      <c r="A361" s="6">
        <v>43902</v>
      </c>
      <c r="B361" t="s">
        <v>14</v>
      </c>
      <c r="C361">
        <v>18</v>
      </c>
      <c r="D361" t="s">
        <v>17</v>
      </c>
      <c r="E361" s="1">
        <v>3890597598</v>
      </c>
      <c r="F361" s="1">
        <v>1659440194</v>
      </c>
      <c r="G361">
        <v>4</v>
      </c>
      <c r="H361">
        <v>0</v>
      </c>
      <c r="I361">
        <v>4</v>
      </c>
      <c r="J361">
        <v>11</v>
      </c>
      <c r="K361">
        <v>15</v>
      </c>
      <c r="L361">
        <v>15</v>
      </c>
      <c r="M361">
        <v>15</v>
      </c>
      <c r="N361">
        <v>-1</v>
      </c>
      <c r="O361">
        <v>0</v>
      </c>
      <c r="P361">
        <v>14</v>
      </c>
      <c r="Q361">
        <v>78</v>
      </c>
      <c r="U361" t="str">
        <f t="shared" si="10"/>
        <v>Sud</v>
      </c>
      <c r="V361">
        <f t="shared" si="11"/>
        <v>11</v>
      </c>
    </row>
    <row r="362" spans="1:22" x14ac:dyDescent="0.2">
      <c r="A362" s="6">
        <v>43902</v>
      </c>
      <c r="B362" t="s">
        <v>14</v>
      </c>
      <c r="C362">
        <v>15</v>
      </c>
      <c r="D362" t="s">
        <v>18</v>
      </c>
      <c r="E362" s="1">
        <v>4083956555</v>
      </c>
      <c r="F362" s="1">
        <v>1425084984</v>
      </c>
      <c r="G362">
        <v>0</v>
      </c>
      <c r="H362">
        <v>0</v>
      </c>
      <c r="I362">
        <v>0</v>
      </c>
      <c r="J362">
        <v>25</v>
      </c>
      <c r="K362">
        <v>25</v>
      </c>
      <c r="L362">
        <v>25</v>
      </c>
      <c r="M362">
        <v>25</v>
      </c>
      <c r="N362">
        <v>0</v>
      </c>
      <c r="O362">
        <v>0</v>
      </c>
      <c r="P362">
        <v>25</v>
      </c>
      <c r="Q362">
        <v>176</v>
      </c>
      <c r="U362" t="str">
        <f t="shared" si="10"/>
        <v>Sud</v>
      </c>
      <c r="V362">
        <f t="shared" si="11"/>
        <v>11</v>
      </c>
    </row>
    <row r="363" spans="1:22" x14ac:dyDescent="0.2">
      <c r="A363" s="6">
        <v>43902</v>
      </c>
      <c r="B363" t="s">
        <v>14</v>
      </c>
      <c r="C363">
        <v>8</v>
      </c>
      <c r="D363" t="s">
        <v>46</v>
      </c>
      <c r="E363" s="1">
        <v>4449436681</v>
      </c>
      <c r="F363" s="1">
        <v>113417208</v>
      </c>
      <c r="G363">
        <v>69</v>
      </c>
      <c r="H363">
        <v>8</v>
      </c>
      <c r="I363">
        <v>77</v>
      </c>
      <c r="J363">
        <v>93</v>
      </c>
      <c r="K363">
        <v>170</v>
      </c>
      <c r="L363">
        <v>170</v>
      </c>
      <c r="M363">
        <v>170</v>
      </c>
      <c r="N363">
        <v>5</v>
      </c>
      <c r="O363">
        <v>33</v>
      </c>
      <c r="P363">
        <v>208</v>
      </c>
      <c r="Q363">
        <v>960</v>
      </c>
      <c r="U363" t="str">
        <f t="shared" si="10"/>
        <v>Nord</v>
      </c>
      <c r="V363">
        <f t="shared" si="11"/>
        <v>11</v>
      </c>
    </row>
    <row r="364" spans="1:22" x14ac:dyDescent="0.2">
      <c r="A364" s="6">
        <v>43902</v>
      </c>
      <c r="B364" t="s">
        <v>14</v>
      </c>
      <c r="C364">
        <v>6</v>
      </c>
      <c r="D364" t="s">
        <v>19</v>
      </c>
      <c r="E364" s="1">
        <v>456494354</v>
      </c>
      <c r="F364" s="1">
        <v>1376813649</v>
      </c>
      <c r="G364">
        <v>7</v>
      </c>
      <c r="H364">
        <v>5</v>
      </c>
      <c r="I364">
        <v>12</v>
      </c>
      <c r="J364">
        <v>26</v>
      </c>
      <c r="K364">
        <v>38</v>
      </c>
      <c r="L364">
        <v>38</v>
      </c>
      <c r="M364">
        <v>38</v>
      </c>
      <c r="N364">
        <v>1</v>
      </c>
      <c r="O364">
        <v>2</v>
      </c>
      <c r="P364">
        <v>41</v>
      </c>
      <c r="Q364">
        <v>531</v>
      </c>
      <c r="U364" t="str">
        <f t="shared" si="10"/>
        <v>Nord</v>
      </c>
      <c r="V364">
        <f t="shared" si="11"/>
        <v>11</v>
      </c>
    </row>
    <row r="365" spans="1:22" x14ac:dyDescent="0.2">
      <c r="A365" s="6">
        <v>43902</v>
      </c>
      <c r="B365" t="s">
        <v>14</v>
      </c>
      <c r="C365">
        <v>12</v>
      </c>
      <c r="D365" t="s">
        <v>20</v>
      </c>
      <c r="E365" s="1">
        <v>4189277044</v>
      </c>
      <c r="F365" s="1">
        <v>1248366722</v>
      </c>
      <c r="G365">
        <v>18</v>
      </c>
      <c r="H365">
        <v>2</v>
      </c>
      <c r="I365">
        <v>20</v>
      </c>
      <c r="J365">
        <v>27</v>
      </c>
      <c r="K365">
        <v>47</v>
      </c>
      <c r="L365">
        <v>47</v>
      </c>
      <c r="M365">
        <v>47</v>
      </c>
      <c r="N365">
        <v>0</v>
      </c>
      <c r="O365">
        <v>3</v>
      </c>
      <c r="P365">
        <v>50</v>
      </c>
      <c r="Q365">
        <v>2001</v>
      </c>
      <c r="U365" t="str">
        <f t="shared" si="10"/>
        <v>Centro</v>
      </c>
      <c r="V365">
        <f t="shared" si="11"/>
        <v>11</v>
      </c>
    </row>
    <row r="366" spans="1:22" x14ac:dyDescent="0.2">
      <c r="A366" s="6">
        <v>43902</v>
      </c>
      <c r="B366" t="s">
        <v>14</v>
      </c>
      <c r="C366">
        <v>7</v>
      </c>
      <c r="D366" t="s">
        <v>21</v>
      </c>
      <c r="E366" s="1">
        <v>4441149315</v>
      </c>
      <c r="F366" s="1">
        <v>89326992</v>
      </c>
      <c r="G366">
        <v>26</v>
      </c>
      <c r="H366">
        <v>2</v>
      </c>
      <c r="I366">
        <v>28</v>
      </c>
      <c r="J366">
        <v>34</v>
      </c>
      <c r="K366">
        <v>62</v>
      </c>
      <c r="L366">
        <v>62</v>
      </c>
      <c r="M366">
        <v>62</v>
      </c>
      <c r="N366">
        <v>15</v>
      </c>
      <c r="O366">
        <v>3</v>
      </c>
      <c r="P366">
        <v>80</v>
      </c>
      <c r="Q366">
        <v>149</v>
      </c>
      <c r="U366" t="str">
        <f t="shared" si="10"/>
        <v>Nord</v>
      </c>
      <c r="V366">
        <f t="shared" si="11"/>
        <v>11</v>
      </c>
    </row>
    <row r="367" spans="1:22" x14ac:dyDescent="0.2">
      <c r="A367" s="6">
        <v>43902</v>
      </c>
      <c r="B367" t="s">
        <v>14</v>
      </c>
      <c r="C367">
        <v>3</v>
      </c>
      <c r="D367" t="s">
        <v>22</v>
      </c>
      <c r="E367" s="1">
        <v>4546679409</v>
      </c>
      <c r="F367" s="1">
        <v>9190347404</v>
      </c>
      <c r="G367">
        <v>395</v>
      </c>
      <c r="H367">
        <v>45</v>
      </c>
      <c r="I367">
        <v>440</v>
      </c>
      <c r="J367">
        <v>693</v>
      </c>
      <c r="K367">
        <v>1133</v>
      </c>
      <c r="L367">
        <v>1133</v>
      </c>
      <c r="M367">
        <v>1133</v>
      </c>
      <c r="N367">
        <v>185</v>
      </c>
      <c r="O367">
        <v>127</v>
      </c>
      <c r="P367">
        <v>1445</v>
      </c>
      <c r="Q367">
        <v>3905</v>
      </c>
      <c r="U367" t="str">
        <f t="shared" si="10"/>
        <v>Nord</v>
      </c>
      <c r="V367">
        <f t="shared" si="11"/>
        <v>11</v>
      </c>
    </row>
    <row r="368" spans="1:22" x14ac:dyDescent="0.2">
      <c r="A368" s="6">
        <v>43902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42</v>
      </c>
      <c r="H368">
        <v>10</v>
      </c>
      <c r="I368">
        <v>52</v>
      </c>
      <c r="J368">
        <v>57</v>
      </c>
      <c r="K368">
        <v>109</v>
      </c>
      <c r="L368">
        <v>109</v>
      </c>
      <c r="M368">
        <v>109</v>
      </c>
      <c r="N368">
        <v>0</v>
      </c>
      <c r="O368">
        <v>4</v>
      </c>
      <c r="P368">
        <v>113</v>
      </c>
      <c r="Q368">
        <v>251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43902</v>
      </c>
      <c r="B369" t="s">
        <v>14</v>
      </c>
      <c r="C369">
        <v>14</v>
      </c>
      <c r="D369" t="s">
        <v>24</v>
      </c>
      <c r="E369" s="1">
        <v>4155774754</v>
      </c>
      <c r="F369" s="1">
        <v>1465916051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</v>
      </c>
      <c r="U369" t="str">
        <f t="shared" si="10"/>
        <v>Sud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4</v>
      </c>
      <c r="D370" t="s">
        <v>25</v>
      </c>
      <c r="E370" s="1">
        <v>4649933453</v>
      </c>
      <c r="F370" s="1">
        <v>1135662422</v>
      </c>
      <c r="G370">
        <v>13</v>
      </c>
      <c r="H370">
        <v>0</v>
      </c>
      <c r="I370">
        <v>13</v>
      </c>
      <c r="J370">
        <v>15</v>
      </c>
      <c r="K370">
        <v>28</v>
      </c>
      <c r="L370">
        <v>28</v>
      </c>
      <c r="M370">
        <v>28</v>
      </c>
      <c r="N370">
        <v>0</v>
      </c>
      <c r="O370">
        <v>1</v>
      </c>
      <c r="P370">
        <v>29</v>
      </c>
      <c r="Q370">
        <v>532</v>
      </c>
      <c r="U370" t="str">
        <f t="shared" si="10"/>
        <v>Nord</v>
      </c>
      <c r="V370">
        <f t="shared" si="11"/>
        <v>11</v>
      </c>
    </row>
    <row r="371" spans="1:22" x14ac:dyDescent="0.2">
      <c r="A371" s="6">
        <v>43902</v>
      </c>
      <c r="B371" t="s">
        <v>14</v>
      </c>
      <c r="C371">
        <v>4</v>
      </c>
      <c r="D371" t="s">
        <v>26</v>
      </c>
      <c r="E371" s="1">
        <v>4606893511</v>
      </c>
      <c r="F371" s="1">
        <v>1112123097</v>
      </c>
      <c r="G371">
        <v>15</v>
      </c>
      <c r="H371">
        <v>1</v>
      </c>
      <c r="I371">
        <v>16</v>
      </c>
      <c r="J371">
        <v>12</v>
      </c>
      <c r="K371">
        <v>28</v>
      </c>
      <c r="L371">
        <v>28</v>
      </c>
      <c r="M371">
        <v>28</v>
      </c>
      <c r="N371">
        <v>1</v>
      </c>
      <c r="O371">
        <v>1</v>
      </c>
      <c r="P371">
        <v>30</v>
      </c>
      <c r="Q371">
        <v>66</v>
      </c>
      <c r="U371" t="str">
        <f t="shared" si="10"/>
        <v>Nord</v>
      </c>
      <c r="V371">
        <f t="shared" si="11"/>
        <v>11</v>
      </c>
    </row>
    <row r="372" spans="1:22" x14ac:dyDescent="0.2">
      <c r="A372" s="6">
        <v>43902</v>
      </c>
      <c r="B372" t="s">
        <v>14</v>
      </c>
      <c r="C372">
        <v>1</v>
      </c>
      <c r="D372" t="s">
        <v>27</v>
      </c>
      <c r="E372" s="1">
        <v>450732745</v>
      </c>
      <c r="F372" s="1">
        <v>7680687483</v>
      </c>
      <c r="G372">
        <v>49</v>
      </c>
      <c r="H372">
        <v>22</v>
      </c>
      <c r="I372">
        <v>71</v>
      </c>
      <c r="J372">
        <v>3</v>
      </c>
      <c r="K372">
        <v>74</v>
      </c>
      <c r="L372">
        <v>74</v>
      </c>
      <c r="M372">
        <v>74</v>
      </c>
      <c r="N372">
        <v>0</v>
      </c>
      <c r="O372">
        <v>5</v>
      </c>
      <c r="P372">
        <v>79</v>
      </c>
      <c r="Q372">
        <v>448</v>
      </c>
      <c r="U372" t="str">
        <f t="shared" si="10"/>
        <v>Nord</v>
      </c>
      <c r="V372">
        <f t="shared" si="11"/>
        <v>11</v>
      </c>
    </row>
    <row r="373" spans="1:22" x14ac:dyDescent="0.2">
      <c r="A373" s="6">
        <v>43902</v>
      </c>
      <c r="B373" t="s">
        <v>14</v>
      </c>
      <c r="C373">
        <v>16</v>
      </c>
      <c r="D373" t="s">
        <v>28</v>
      </c>
      <c r="E373" s="1">
        <v>4112559576</v>
      </c>
      <c r="F373" s="1">
        <v>1686736689</v>
      </c>
      <c r="G373">
        <v>20</v>
      </c>
      <c r="H373">
        <v>-2</v>
      </c>
      <c r="I373">
        <v>18</v>
      </c>
      <c r="J373">
        <v>9</v>
      </c>
      <c r="K373">
        <v>27</v>
      </c>
      <c r="L373">
        <v>27</v>
      </c>
      <c r="M373">
        <v>27</v>
      </c>
      <c r="N373">
        <v>0</v>
      </c>
      <c r="O373">
        <v>0</v>
      </c>
      <c r="P373">
        <v>27</v>
      </c>
      <c r="Q373">
        <v>360</v>
      </c>
      <c r="U373" t="str">
        <f t="shared" si="10"/>
        <v>Sud</v>
      </c>
      <c r="V373">
        <f t="shared" si="11"/>
        <v>11</v>
      </c>
    </row>
    <row r="374" spans="1:22" x14ac:dyDescent="0.2">
      <c r="A374" s="6">
        <v>43902</v>
      </c>
      <c r="B374" t="s">
        <v>14</v>
      </c>
      <c r="C374">
        <v>20</v>
      </c>
      <c r="D374" t="s">
        <v>29</v>
      </c>
      <c r="E374" s="1">
        <v>3921531192</v>
      </c>
      <c r="F374" s="1">
        <v>9110616306</v>
      </c>
      <c r="G374">
        <v>2</v>
      </c>
      <c r="H374">
        <v>0</v>
      </c>
      <c r="I374">
        <v>2</v>
      </c>
      <c r="J374">
        <v>0</v>
      </c>
      <c r="K374">
        <v>2</v>
      </c>
      <c r="L374">
        <v>2</v>
      </c>
      <c r="M374">
        <v>2</v>
      </c>
      <c r="N374">
        <v>0</v>
      </c>
      <c r="O374">
        <v>0</v>
      </c>
      <c r="P374">
        <v>2</v>
      </c>
      <c r="Q374">
        <v>19</v>
      </c>
      <c r="U374" t="str">
        <f t="shared" si="10"/>
        <v>Sud</v>
      </c>
      <c r="V374">
        <f t="shared" si="11"/>
        <v>11</v>
      </c>
    </row>
    <row r="375" spans="1:22" x14ac:dyDescent="0.2">
      <c r="A375" s="6">
        <v>43902</v>
      </c>
      <c r="B375" t="s">
        <v>14</v>
      </c>
      <c r="C375">
        <v>19</v>
      </c>
      <c r="D375" t="s">
        <v>30</v>
      </c>
      <c r="E375" s="1">
        <v>3811569725</v>
      </c>
      <c r="F375" s="1">
        <v>133623567</v>
      </c>
      <c r="G375">
        <v>5</v>
      </c>
      <c r="H375">
        <v>4</v>
      </c>
      <c r="I375">
        <v>9</v>
      </c>
      <c r="J375">
        <v>21</v>
      </c>
      <c r="K375">
        <v>30</v>
      </c>
      <c r="L375">
        <v>30</v>
      </c>
      <c r="M375">
        <v>30</v>
      </c>
      <c r="N375">
        <v>0</v>
      </c>
      <c r="O375">
        <v>2</v>
      </c>
      <c r="P375">
        <v>32</v>
      </c>
      <c r="Q375">
        <v>283</v>
      </c>
      <c r="U375" t="str">
        <f t="shared" si="10"/>
        <v>Sud</v>
      </c>
      <c r="V375">
        <f t="shared" si="11"/>
        <v>11</v>
      </c>
    </row>
    <row r="376" spans="1:22" x14ac:dyDescent="0.2">
      <c r="A376" s="6">
        <v>43902</v>
      </c>
      <c r="B376" t="s">
        <v>14</v>
      </c>
      <c r="C376">
        <v>9</v>
      </c>
      <c r="D376" t="s">
        <v>31</v>
      </c>
      <c r="E376" s="1">
        <v>4376923077</v>
      </c>
      <c r="F376" s="1">
        <v>1125588885</v>
      </c>
      <c r="G376">
        <v>13</v>
      </c>
      <c r="H376">
        <v>5</v>
      </c>
      <c r="I376">
        <v>18</v>
      </c>
      <c r="J376">
        <v>20</v>
      </c>
      <c r="K376">
        <v>38</v>
      </c>
      <c r="L376">
        <v>38</v>
      </c>
      <c r="M376">
        <v>38</v>
      </c>
      <c r="N376">
        <v>2</v>
      </c>
      <c r="O376">
        <v>4</v>
      </c>
      <c r="P376">
        <v>44</v>
      </c>
      <c r="Q376">
        <v>361</v>
      </c>
      <c r="U376" t="str">
        <f t="shared" si="10"/>
        <v>Centro</v>
      </c>
      <c r="V376">
        <f t="shared" si="11"/>
        <v>11</v>
      </c>
    </row>
    <row r="377" spans="1:22" x14ac:dyDescent="0.2">
      <c r="A377" s="6">
        <v>43902</v>
      </c>
      <c r="B377" t="s">
        <v>14</v>
      </c>
      <c r="C377">
        <v>10</v>
      </c>
      <c r="D377" t="s">
        <v>32</v>
      </c>
      <c r="E377" s="1">
        <v>4310675841</v>
      </c>
      <c r="F377" s="1">
        <v>1238824698</v>
      </c>
      <c r="G377">
        <v>1</v>
      </c>
      <c r="H377">
        <v>3</v>
      </c>
      <c r="I377">
        <v>4</v>
      </c>
      <c r="J377">
        <v>14</v>
      </c>
      <c r="K377">
        <v>18</v>
      </c>
      <c r="L377">
        <v>18</v>
      </c>
      <c r="M377">
        <v>18</v>
      </c>
      <c r="N377">
        <v>0</v>
      </c>
      <c r="O377">
        <v>0</v>
      </c>
      <c r="P377">
        <v>18</v>
      </c>
      <c r="Q377">
        <v>118</v>
      </c>
      <c r="U377" t="str">
        <f t="shared" si="10"/>
        <v>Centro</v>
      </c>
      <c r="V377">
        <f t="shared" si="11"/>
        <v>11</v>
      </c>
    </row>
    <row r="378" spans="1:22" x14ac:dyDescent="0.2">
      <c r="A378" s="6">
        <v>43902</v>
      </c>
      <c r="B378" t="s">
        <v>14</v>
      </c>
      <c r="C378">
        <v>2</v>
      </c>
      <c r="D378" t="s">
        <v>33</v>
      </c>
      <c r="E378" s="1">
        <v>4573750286</v>
      </c>
      <c r="F378" s="1">
        <v>7320149366</v>
      </c>
      <c r="G378">
        <v>5</v>
      </c>
      <c r="H378">
        <v>0</v>
      </c>
      <c r="I378">
        <v>5</v>
      </c>
      <c r="J378">
        <v>2</v>
      </c>
      <c r="K378">
        <v>7</v>
      </c>
      <c r="L378">
        <v>7</v>
      </c>
      <c r="M378">
        <v>7</v>
      </c>
      <c r="N378">
        <v>0</v>
      </c>
      <c r="O378">
        <v>0</v>
      </c>
      <c r="P378">
        <v>7</v>
      </c>
      <c r="Q378">
        <v>19</v>
      </c>
      <c r="U378" t="str">
        <f t="shared" si="10"/>
        <v>Nord</v>
      </c>
      <c r="V378">
        <f t="shared" si="11"/>
        <v>11</v>
      </c>
    </row>
    <row r="379" spans="1:22" x14ac:dyDescent="0.2">
      <c r="A379" s="6">
        <v>43902</v>
      </c>
      <c r="B379" t="s">
        <v>14</v>
      </c>
      <c r="C379">
        <v>5</v>
      </c>
      <c r="D379" t="s">
        <v>34</v>
      </c>
      <c r="E379" s="1">
        <v>4543490485</v>
      </c>
      <c r="F379" s="1">
        <v>1233845213</v>
      </c>
      <c r="G379">
        <v>98</v>
      </c>
      <c r="H379">
        <v>17</v>
      </c>
      <c r="I379">
        <v>115</v>
      </c>
      <c r="J379">
        <v>242</v>
      </c>
      <c r="K379">
        <v>357</v>
      </c>
      <c r="L379">
        <v>357</v>
      </c>
      <c r="M379">
        <v>357</v>
      </c>
      <c r="N379">
        <v>1</v>
      </c>
      <c r="O379">
        <v>3</v>
      </c>
      <c r="P379">
        <v>361</v>
      </c>
      <c r="Q379">
        <v>2038</v>
      </c>
      <c r="U379" t="str">
        <f t="shared" si="10"/>
        <v>Nord</v>
      </c>
      <c r="V379">
        <f t="shared" si="11"/>
        <v>11</v>
      </c>
    </row>
    <row r="380" spans="1:22" x14ac:dyDescent="0.2">
      <c r="A380" s="6">
        <v>43903</v>
      </c>
      <c r="B380" t="s">
        <v>14</v>
      </c>
      <c r="C380">
        <v>13</v>
      </c>
      <c r="D380" t="s">
        <v>15</v>
      </c>
      <c r="E380" s="1">
        <v>4235122196</v>
      </c>
      <c r="F380" s="1">
        <v>1339843823</v>
      </c>
      <c r="G380">
        <v>-5</v>
      </c>
      <c r="H380">
        <v>2</v>
      </c>
      <c r="I380">
        <v>-3</v>
      </c>
      <c r="J380">
        <v>8</v>
      </c>
      <c r="K380">
        <v>5</v>
      </c>
      <c r="L380">
        <v>5</v>
      </c>
      <c r="M380">
        <v>5</v>
      </c>
      <c r="N380">
        <v>0</v>
      </c>
      <c r="O380">
        <v>0</v>
      </c>
      <c r="P380">
        <v>5</v>
      </c>
      <c r="Q380">
        <v>91</v>
      </c>
      <c r="U380" t="str">
        <f t="shared" si="10"/>
        <v>Centro</v>
      </c>
      <c r="V380">
        <f t="shared" si="11"/>
        <v>11</v>
      </c>
    </row>
    <row r="381" spans="1:22" x14ac:dyDescent="0.2">
      <c r="A381" s="6">
        <v>43903</v>
      </c>
      <c r="B381" t="s">
        <v>14</v>
      </c>
      <c r="C381">
        <v>17</v>
      </c>
      <c r="D381" t="s">
        <v>16</v>
      </c>
      <c r="E381" s="1">
        <v>4063947052</v>
      </c>
      <c r="F381" s="1">
        <v>1580514834</v>
      </c>
      <c r="G381">
        <v>0</v>
      </c>
      <c r="H381">
        <v>0</v>
      </c>
      <c r="I381">
        <v>0</v>
      </c>
      <c r="J381">
        <v>2</v>
      </c>
      <c r="K381">
        <v>2</v>
      </c>
      <c r="L381">
        <v>2</v>
      </c>
      <c r="M381">
        <v>2</v>
      </c>
      <c r="N381">
        <v>0</v>
      </c>
      <c r="O381">
        <v>0</v>
      </c>
      <c r="P381">
        <v>2</v>
      </c>
      <c r="Q381">
        <v>0</v>
      </c>
      <c r="U381" t="str">
        <f t="shared" si="10"/>
        <v>Sud</v>
      </c>
      <c r="V381">
        <f t="shared" si="11"/>
        <v>11</v>
      </c>
    </row>
    <row r="382" spans="1:22" x14ac:dyDescent="0.2">
      <c r="A382" s="6">
        <v>43903</v>
      </c>
      <c r="B382" t="s">
        <v>14</v>
      </c>
      <c r="C382">
        <v>18</v>
      </c>
      <c r="D382" t="s">
        <v>17</v>
      </c>
      <c r="E382" s="1">
        <v>3890597598</v>
      </c>
      <c r="F382" s="1">
        <v>1659440194</v>
      </c>
      <c r="G382">
        <v>4</v>
      </c>
      <c r="H382">
        <v>1</v>
      </c>
      <c r="I382">
        <v>5</v>
      </c>
      <c r="J382">
        <v>0</v>
      </c>
      <c r="K382">
        <v>5</v>
      </c>
      <c r="L382">
        <v>5</v>
      </c>
      <c r="M382">
        <v>5</v>
      </c>
      <c r="N382">
        <v>0</v>
      </c>
      <c r="O382">
        <v>0</v>
      </c>
      <c r="P382">
        <v>5</v>
      </c>
      <c r="Q382">
        <v>21</v>
      </c>
      <c r="U382" t="str">
        <f t="shared" si="10"/>
        <v>Sud</v>
      </c>
      <c r="V382">
        <f t="shared" si="11"/>
        <v>11</v>
      </c>
    </row>
    <row r="383" spans="1:22" x14ac:dyDescent="0.2">
      <c r="A383" s="6">
        <v>43903</v>
      </c>
      <c r="B383" t="s">
        <v>14</v>
      </c>
      <c r="C383">
        <v>15</v>
      </c>
      <c r="D383" t="s">
        <v>18</v>
      </c>
      <c r="E383" s="1">
        <v>4083956555</v>
      </c>
      <c r="F383" s="1">
        <v>1425084984</v>
      </c>
      <c r="G383">
        <v>4</v>
      </c>
      <c r="H383">
        <v>8</v>
      </c>
      <c r="I383">
        <v>12</v>
      </c>
      <c r="J383">
        <v>27</v>
      </c>
      <c r="K383">
        <v>39</v>
      </c>
      <c r="L383">
        <v>39</v>
      </c>
      <c r="M383">
        <v>39</v>
      </c>
      <c r="N383">
        <v>1</v>
      </c>
      <c r="O383">
        <v>1</v>
      </c>
      <c r="P383">
        <v>41</v>
      </c>
      <c r="Q383">
        <v>120</v>
      </c>
      <c r="U383" t="str">
        <f t="shared" si="10"/>
        <v>Sud</v>
      </c>
      <c r="V383">
        <f t="shared" si="11"/>
        <v>11</v>
      </c>
    </row>
    <row r="384" spans="1:22" x14ac:dyDescent="0.2">
      <c r="A384" s="6">
        <v>43903</v>
      </c>
      <c r="B384" t="s">
        <v>14</v>
      </c>
      <c r="C384">
        <v>8</v>
      </c>
      <c r="D384" t="s">
        <v>46</v>
      </c>
      <c r="E384" s="1">
        <v>4449436681</v>
      </c>
      <c r="F384" s="1">
        <v>113417208</v>
      </c>
      <c r="G384">
        <v>128</v>
      </c>
      <c r="H384">
        <v>16</v>
      </c>
      <c r="I384">
        <v>144</v>
      </c>
      <c r="J384">
        <v>109</v>
      </c>
      <c r="K384">
        <v>253</v>
      </c>
      <c r="L384">
        <v>253</v>
      </c>
      <c r="M384">
        <v>253</v>
      </c>
      <c r="N384">
        <v>8</v>
      </c>
      <c r="O384">
        <v>55</v>
      </c>
      <c r="P384">
        <v>316</v>
      </c>
      <c r="Q384">
        <v>1187</v>
      </c>
      <c r="U384" t="str">
        <f t="shared" si="10"/>
        <v>Nord</v>
      </c>
      <c r="V384">
        <f t="shared" si="11"/>
        <v>11</v>
      </c>
    </row>
    <row r="385" spans="1:22" x14ac:dyDescent="0.2">
      <c r="A385" s="6">
        <v>43903</v>
      </c>
      <c r="B385" t="s">
        <v>14</v>
      </c>
      <c r="C385">
        <v>6</v>
      </c>
      <c r="D385" t="s">
        <v>19</v>
      </c>
      <c r="E385" s="1">
        <v>456494354</v>
      </c>
      <c r="F385" s="1">
        <v>1376813649</v>
      </c>
      <c r="G385">
        <v>36</v>
      </c>
      <c r="H385">
        <v>-2</v>
      </c>
      <c r="I385">
        <v>34</v>
      </c>
      <c r="J385">
        <v>54</v>
      </c>
      <c r="K385">
        <v>88</v>
      </c>
      <c r="L385">
        <v>88</v>
      </c>
      <c r="M385">
        <v>88</v>
      </c>
      <c r="N385">
        <v>0</v>
      </c>
      <c r="O385">
        <v>2</v>
      </c>
      <c r="P385">
        <v>90</v>
      </c>
      <c r="Q385">
        <v>545</v>
      </c>
      <c r="U385" t="str">
        <f t="shared" si="10"/>
        <v>Nord</v>
      </c>
      <c r="V385">
        <f t="shared" si="11"/>
        <v>11</v>
      </c>
    </row>
    <row r="386" spans="1:22" x14ac:dyDescent="0.2">
      <c r="A386" s="6">
        <v>43903</v>
      </c>
      <c r="B386" t="s">
        <v>14</v>
      </c>
      <c r="C386">
        <v>12</v>
      </c>
      <c r="D386" t="s">
        <v>20</v>
      </c>
      <c r="E386" s="1">
        <v>4189277044</v>
      </c>
      <c r="F386" s="1">
        <v>1248366722</v>
      </c>
      <c r="G386">
        <v>37</v>
      </c>
      <c r="H386">
        <v>4</v>
      </c>
      <c r="I386">
        <v>41</v>
      </c>
      <c r="J386">
        <v>29</v>
      </c>
      <c r="K386">
        <v>70</v>
      </c>
      <c r="L386">
        <v>70</v>
      </c>
      <c r="M386">
        <v>70</v>
      </c>
      <c r="N386">
        <v>5</v>
      </c>
      <c r="O386">
        <v>2</v>
      </c>
      <c r="P386">
        <v>77</v>
      </c>
      <c r="Q386">
        <v>899</v>
      </c>
      <c r="U386" t="str">
        <f t="shared" ref="U386:U449" si="12">VLOOKUP(D386,Zone,2)</f>
        <v>Centro</v>
      </c>
      <c r="V386">
        <f t="shared" ref="V386:V449" si="13">WEEKNUM(A386)</f>
        <v>11</v>
      </c>
    </row>
    <row r="387" spans="1:22" x14ac:dyDescent="0.2">
      <c r="A387" s="6">
        <v>43903</v>
      </c>
      <c r="B387" t="s">
        <v>14</v>
      </c>
      <c r="C387">
        <v>7</v>
      </c>
      <c r="D387" t="s">
        <v>21</v>
      </c>
      <c r="E387" s="1">
        <v>4441149315</v>
      </c>
      <c r="F387" s="1">
        <v>89326992</v>
      </c>
      <c r="G387">
        <v>28</v>
      </c>
      <c r="H387">
        <v>8</v>
      </c>
      <c r="I387">
        <v>36</v>
      </c>
      <c r="J387">
        <v>25</v>
      </c>
      <c r="K387">
        <v>61</v>
      </c>
      <c r="L387">
        <v>61</v>
      </c>
      <c r="M387">
        <v>61</v>
      </c>
      <c r="N387">
        <v>4</v>
      </c>
      <c r="O387">
        <v>6</v>
      </c>
      <c r="P387">
        <v>71</v>
      </c>
      <c r="Q387">
        <v>268</v>
      </c>
      <c r="U387" t="str">
        <f t="shared" si="12"/>
        <v>Nord</v>
      </c>
      <c r="V387">
        <f t="shared" si="13"/>
        <v>11</v>
      </c>
    </row>
    <row r="388" spans="1:22" x14ac:dyDescent="0.2">
      <c r="A388" s="6">
        <v>43903</v>
      </c>
      <c r="B388" t="s">
        <v>14</v>
      </c>
      <c r="C388">
        <v>3</v>
      </c>
      <c r="D388" t="s">
        <v>22</v>
      </c>
      <c r="E388" s="1">
        <v>4546679409</v>
      </c>
      <c r="F388" s="1">
        <v>9190347404</v>
      </c>
      <c r="G388">
        <v>188</v>
      </c>
      <c r="H388">
        <v>45</v>
      </c>
      <c r="I388">
        <v>233</v>
      </c>
      <c r="J388">
        <v>603</v>
      </c>
      <c r="K388">
        <v>836</v>
      </c>
      <c r="L388">
        <v>836</v>
      </c>
      <c r="M388">
        <v>836</v>
      </c>
      <c r="N388">
        <v>113</v>
      </c>
      <c r="O388">
        <v>146</v>
      </c>
      <c r="P388">
        <v>1095</v>
      </c>
      <c r="Q388">
        <v>3166</v>
      </c>
      <c r="U388" t="str">
        <f t="shared" si="12"/>
        <v>Nord</v>
      </c>
      <c r="V388">
        <f t="shared" si="13"/>
        <v>11</v>
      </c>
    </row>
    <row r="389" spans="1:22" x14ac:dyDescent="0.2">
      <c r="A389" s="6">
        <v>43903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83</v>
      </c>
      <c r="H389">
        <v>9</v>
      </c>
      <c r="I389">
        <v>92</v>
      </c>
      <c r="J389">
        <v>36</v>
      </c>
      <c r="K389">
        <v>128</v>
      </c>
      <c r="L389">
        <v>128</v>
      </c>
      <c r="M389">
        <v>128</v>
      </c>
      <c r="N389">
        <v>0</v>
      </c>
      <c r="O389">
        <v>5</v>
      </c>
      <c r="P389">
        <v>133</v>
      </c>
      <c r="Q389">
        <v>311</v>
      </c>
      <c r="U389" t="str">
        <f t="shared" si="12"/>
        <v>Centro</v>
      </c>
      <c r="V389">
        <f t="shared" si="13"/>
        <v>11</v>
      </c>
    </row>
    <row r="390" spans="1:22" x14ac:dyDescent="0.2">
      <c r="A390" s="6">
        <v>43903</v>
      </c>
      <c r="B390" t="s">
        <v>14</v>
      </c>
      <c r="C390">
        <v>14</v>
      </c>
      <c r="D390" t="s">
        <v>24</v>
      </c>
      <c r="E390" s="1">
        <v>4155774754</v>
      </c>
      <c r="F390" s="1">
        <v>1465916051</v>
      </c>
      <c r="G390">
        <v>1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>
        <v>0</v>
      </c>
      <c r="P390">
        <v>1</v>
      </c>
      <c r="Q390">
        <v>5</v>
      </c>
      <c r="U390" t="str">
        <f t="shared" si="12"/>
        <v>Sud</v>
      </c>
      <c r="V390">
        <f t="shared" si="13"/>
        <v>11</v>
      </c>
    </row>
    <row r="391" spans="1:22" x14ac:dyDescent="0.2">
      <c r="A391" s="6">
        <v>43903</v>
      </c>
      <c r="B391" t="s">
        <v>14</v>
      </c>
      <c r="C391">
        <v>4</v>
      </c>
      <c r="D391" t="s">
        <v>25</v>
      </c>
      <c r="E391" s="1">
        <v>4649933453</v>
      </c>
      <c r="F391" s="1">
        <v>1135662422</v>
      </c>
      <c r="G391">
        <v>-1</v>
      </c>
      <c r="H391">
        <v>1</v>
      </c>
      <c r="I391">
        <v>0</v>
      </c>
      <c r="J391">
        <v>20</v>
      </c>
      <c r="K391">
        <v>20</v>
      </c>
      <c r="L391">
        <v>20</v>
      </c>
      <c r="M391">
        <v>20</v>
      </c>
      <c r="N391">
        <v>0</v>
      </c>
      <c r="O391">
        <v>1</v>
      </c>
      <c r="P391">
        <v>21</v>
      </c>
      <c r="Q391">
        <v>204</v>
      </c>
      <c r="U391" t="str">
        <f t="shared" si="12"/>
        <v>Nord</v>
      </c>
      <c r="V391">
        <f t="shared" si="13"/>
        <v>11</v>
      </c>
    </row>
    <row r="392" spans="1:22" x14ac:dyDescent="0.2">
      <c r="A392" s="6">
        <v>43903</v>
      </c>
      <c r="B392" t="s">
        <v>14</v>
      </c>
      <c r="C392">
        <v>4</v>
      </c>
      <c r="D392" t="s">
        <v>26</v>
      </c>
      <c r="E392" s="1">
        <v>4606893511</v>
      </c>
      <c r="F392" s="1">
        <v>1112123097</v>
      </c>
      <c r="G392">
        <v>15</v>
      </c>
      <c r="H392">
        <v>1</v>
      </c>
      <c r="I392">
        <v>16</v>
      </c>
      <c r="J392">
        <v>39</v>
      </c>
      <c r="K392">
        <v>55</v>
      </c>
      <c r="L392">
        <v>55</v>
      </c>
      <c r="M392">
        <v>55</v>
      </c>
      <c r="N392">
        <v>0</v>
      </c>
      <c r="O392">
        <v>1</v>
      </c>
      <c r="P392">
        <v>56</v>
      </c>
      <c r="Q392">
        <v>253</v>
      </c>
      <c r="U392" t="str">
        <f t="shared" si="12"/>
        <v>Nord</v>
      </c>
      <c r="V392">
        <f t="shared" si="13"/>
        <v>11</v>
      </c>
    </row>
    <row r="393" spans="1:22" x14ac:dyDescent="0.2">
      <c r="A393" s="6">
        <v>43903</v>
      </c>
      <c r="B393" t="s">
        <v>14</v>
      </c>
      <c r="C393">
        <v>1</v>
      </c>
      <c r="D393" t="s">
        <v>27</v>
      </c>
      <c r="E393" s="1">
        <v>450732745</v>
      </c>
      <c r="F393" s="1">
        <v>7680687483</v>
      </c>
      <c r="G393">
        <v>188</v>
      </c>
      <c r="H393">
        <v>38</v>
      </c>
      <c r="I393">
        <v>226</v>
      </c>
      <c r="J393">
        <v>14</v>
      </c>
      <c r="K393">
        <v>240</v>
      </c>
      <c r="L393">
        <v>240</v>
      </c>
      <c r="M393">
        <v>240</v>
      </c>
      <c r="N393">
        <v>0</v>
      </c>
      <c r="O393">
        <v>20</v>
      </c>
      <c r="P393">
        <v>260</v>
      </c>
      <c r="Q393">
        <v>226</v>
      </c>
      <c r="U393" t="str">
        <f t="shared" si="12"/>
        <v>Nord</v>
      </c>
      <c r="V393">
        <f t="shared" si="13"/>
        <v>11</v>
      </c>
    </row>
    <row r="394" spans="1:22" x14ac:dyDescent="0.2">
      <c r="A394" s="6">
        <v>43903</v>
      </c>
      <c r="B394" t="s">
        <v>14</v>
      </c>
      <c r="C394">
        <v>16</v>
      </c>
      <c r="D394" t="s">
        <v>28</v>
      </c>
      <c r="E394" s="1">
        <v>4112559576</v>
      </c>
      <c r="F394" s="1">
        <v>1686736689</v>
      </c>
      <c r="G394">
        <v>19</v>
      </c>
      <c r="H394">
        <v>0</v>
      </c>
      <c r="I394">
        <v>19</v>
      </c>
      <c r="J394">
        <v>4</v>
      </c>
      <c r="K394">
        <v>23</v>
      </c>
      <c r="L394">
        <v>23</v>
      </c>
      <c r="M394">
        <v>23</v>
      </c>
      <c r="N394">
        <v>2</v>
      </c>
      <c r="O394">
        <v>0</v>
      </c>
      <c r="P394">
        <v>25</v>
      </c>
      <c r="Q394">
        <v>180</v>
      </c>
      <c r="U394" t="str">
        <f t="shared" si="12"/>
        <v>Sud</v>
      </c>
      <c r="V394">
        <f t="shared" si="13"/>
        <v>11</v>
      </c>
    </row>
    <row r="395" spans="1:22" x14ac:dyDescent="0.2">
      <c r="A395" s="6">
        <v>43903</v>
      </c>
      <c r="B395" t="s">
        <v>14</v>
      </c>
      <c r="C395">
        <v>20</v>
      </c>
      <c r="D395" t="s">
        <v>29</v>
      </c>
      <c r="E395" s="1">
        <v>3921531192</v>
      </c>
      <c r="F395" s="1">
        <v>9110616306</v>
      </c>
      <c r="G395">
        <v>0</v>
      </c>
      <c r="H395">
        <v>0</v>
      </c>
      <c r="I395">
        <v>0</v>
      </c>
      <c r="J395">
        <v>4</v>
      </c>
      <c r="K395">
        <v>4</v>
      </c>
      <c r="L395">
        <v>4</v>
      </c>
      <c r="M395">
        <v>4</v>
      </c>
      <c r="N395">
        <v>0</v>
      </c>
      <c r="O395">
        <v>0</v>
      </c>
      <c r="P395">
        <v>4</v>
      </c>
      <c r="Q395">
        <v>202</v>
      </c>
      <c r="U395" t="str">
        <f t="shared" si="12"/>
        <v>Sud</v>
      </c>
      <c r="V395">
        <f t="shared" si="13"/>
        <v>11</v>
      </c>
    </row>
    <row r="396" spans="1:22" x14ac:dyDescent="0.2">
      <c r="A396" s="6">
        <v>43903</v>
      </c>
      <c r="B396" t="s">
        <v>14</v>
      </c>
      <c r="C396">
        <v>19</v>
      </c>
      <c r="D396" t="s">
        <v>30</v>
      </c>
      <c r="E396" s="1">
        <v>3811569725</v>
      </c>
      <c r="F396" s="1">
        <v>133623567</v>
      </c>
      <c r="G396">
        <v>9</v>
      </c>
      <c r="H396">
        <v>2</v>
      </c>
      <c r="I396">
        <v>11</v>
      </c>
      <c r="J396">
        <v>4</v>
      </c>
      <c r="K396">
        <v>15</v>
      </c>
      <c r="L396">
        <v>15</v>
      </c>
      <c r="M396">
        <v>15</v>
      </c>
      <c r="N396">
        <v>0</v>
      </c>
      <c r="O396">
        <v>0</v>
      </c>
      <c r="P396">
        <v>15</v>
      </c>
      <c r="Q396">
        <v>473</v>
      </c>
      <c r="U396" t="str">
        <f t="shared" si="12"/>
        <v>Sud</v>
      </c>
      <c r="V396">
        <f t="shared" si="13"/>
        <v>11</v>
      </c>
    </row>
    <row r="397" spans="1:22" x14ac:dyDescent="0.2">
      <c r="A397" s="6">
        <v>43903</v>
      </c>
      <c r="B397" t="s">
        <v>14</v>
      </c>
      <c r="C397">
        <v>9</v>
      </c>
      <c r="D397" t="s">
        <v>31</v>
      </c>
      <c r="E397" s="1">
        <v>4376923077</v>
      </c>
      <c r="F397" s="1">
        <v>1125588885</v>
      </c>
      <c r="G397">
        <v>34</v>
      </c>
      <c r="H397">
        <v>18</v>
      </c>
      <c r="I397">
        <v>52</v>
      </c>
      <c r="J397">
        <v>51</v>
      </c>
      <c r="K397">
        <v>103</v>
      </c>
      <c r="L397">
        <v>103</v>
      </c>
      <c r="M397">
        <v>103</v>
      </c>
      <c r="N397">
        <v>3</v>
      </c>
      <c r="O397">
        <v>0</v>
      </c>
      <c r="P397">
        <v>106</v>
      </c>
      <c r="Q397">
        <v>884</v>
      </c>
      <c r="U397" t="str">
        <f t="shared" si="12"/>
        <v>Centro</v>
      </c>
      <c r="V397">
        <f t="shared" si="13"/>
        <v>11</v>
      </c>
    </row>
    <row r="398" spans="1:22" x14ac:dyDescent="0.2">
      <c r="A398" s="6">
        <v>43903</v>
      </c>
      <c r="B398" t="s">
        <v>14</v>
      </c>
      <c r="C398">
        <v>10</v>
      </c>
      <c r="D398" t="s">
        <v>32</v>
      </c>
      <c r="E398" s="1">
        <v>4310675841</v>
      </c>
      <c r="F398" s="1">
        <v>1238824698</v>
      </c>
      <c r="G398">
        <v>3</v>
      </c>
      <c r="H398">
        <v>2</v>
      </c>
      <c r="I398">
        <v>5</v>
      </c>
      <c r="J398">
        <v>6</v>
      </c>
      <c r="K398">
        <v>11</v>
      </c>
      <c r="L398">
        <v>11</v>
      </c>
      <c r="M398">
        <v>11</v>
      </c>
      <c r="N398">
        <v>0</v>
      </c>
      <c r="O398">
        <v>1</v>
      </c>
      <c r="P398">
        <v>12</v>
      </c>
      <c r="Q398">
        <v>118</v>
      </c>
      <c r="U398" t="str">
        <f t="shared" si="12"/>
        <v>Centro</v>
      </c>
      <c r="V398">
        <f t="shared" si="13"/>
        <v>11</v>
      </c>
    </row>
    <row r="399" spans="1:22" x14ac:dyDescent="0.2">
      <c r="A399" s="6">
        <v>43903</v>
      </c>
      <c r="B399" t="s">
        <v>14</v>
      </c>
      <c r="C399">
        <v>2</v>
      </c>
      <c r="D399" t="s">
        <v>33</v>
      </c>
      <c r="E399" s="1">
        <v>4573750286</v>
      </c>
      <c r="F399" s="1">
        <v>7320149366</v>
      </c>
      <c r="G399">
        <v>-1</v>
      </c>
      <c r="H399">
        <v>0</v>
      </c>
      <c r="I399">
        <v>-1</v>
      </c>
      <c r="J399">
        <v>2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71</v>
      </c>
      <c r="U399" t="str">
        <f t="shared" si="12"/>
        <v>Nord</v>
      </c>
      <c r="V399">
        <f t="shared" si="13"/>
        <v>11</v>
      </c>
    </row>
    <row r="400" spans="1:22" x14ac:dyDescent="0.2">
      <c r="A400" s="6">
        <v>43903</v>
      </c>
      <c r="B400" t="s">
        <v>14</v>
      </c>
      <c r="C400">
        <v>5</v>
      </c>
      <c r="D400" t="s">
        <v>34</v>
      </c>
      <c r="E400" s="1">
        <v>4543490485</v>
      </c>
      <c r="F400" s="1">
        <v>1233845213</v>
      </c>
      <c r="G400">
        <v>6</v>
      </c>
      <c r="H400">
        <v>22</v>
      </c>
      <c r="I400">
        <v>28</v>
      </c>
      <c r="J400">
        <v>128</v>
      </c>
      <c r="K400">
        <v>156</v>
      </c>
      <c r="L400">
        <v>156</v>
      </c>
      <c r="M400">
        <v>156</v>
      </c>
      <c r="N400">
        <v>45</v>
      </c>
      <c r="O400">
        <v>10</v>
      </c>
      <c r="P400">
        <v>211</v>
      </c>
      <c r="Q400">
        <v>2253</v>
      </c>
      <c r="U400" t="str">
        <f t="shared" si="12"/>
        <v>Nord</v>
      </c>
      <c r="V400">
        <f t="shared" si="13"/>
        <v>11</v>
      </c>
    </row>
    <row r="401" spans="1:22" x14ac:dyDescent="0.2">
      <c r="A401" s="6">
        <v>43904</v>
      </c>
      <c r="B401" t="s">
        <v>14</v>
      </c>
      <c r="C401">
        <v>13</v>
      </c>
      <c r="D401" t="s">
        <v>15</v>
      </c>
      <c r="E401" s="1">
        <v>4235122196</v>
      </c>
      <c r="F401" s="1">
        <v>1339843823</v>
      </c>
      <c r="G401">
        <v>9</v>
      </c>
      <c r="H401">
        <v>0</v>
      </c>
      <c r="I401">
        <v>9</v>
      </c>
      <c r="J401">
        <v>14</v>
      </c>
      <c r="K401">
        <v>23</v>
      </c>
      <c r="L401">
        <v>23</v>
      </c>
      <c r="M401">
        <v>23</v>
      </c>
      <c r="N401">
        <v>0</v>
      </c>
      <c r="O401">
        <v>0</v>
      </c>
      <c r="P401">
        <v>23</v>
      </c>
      <c r="Q401">
        <v>274</v>
      </c>
      <c r="U401" t="str">
        <f t="shared" si="12"/>
        <v>Centro</v>
      </c>
      <c r="V401">
        <f t="shared" si="13"/>
        <v>11</v>
      </c>
    </row>
    <row r="402" spans="1:22" x14ac:dyDescent="0.2">
      <c r="A402" s="6">
        <v>43904</v>
      </c>
      <c r="B402" t="s">
        <v>14</v>
      </c>
      <c r="C402">
        <v>17</v>
      </c>
      <c r="D402" t="s">
        <v>16</v>
      </c>
      <c r="E402" s="1">
        <v>4063947052</v>
      </c>
      <c r="F402" s="1">
        <v>1580514834</v>
      </c>
      <c r="G402">
        <v>-1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U402" t="str">
        <f t="shared" si="12"/>
        <v>Sud</v>
      </c>
      <c r="V402">
        <f t="shared" si="13"/>
        <v>11</v>
      </c>
    </row>
    <row r="403" spans="1:22" x14ac:dyDescent="0.2">
      <c r="A403" s="6">
        <v>43904</v>
      </c>
      <c r="B403" t="s">
        <v>14</v>
      </c>
      <c r="C403">
        <v>18</v>
      </c>
      <c r="D403" t="s">
        <v>17</v>
      </c>
      <c r="E403" s="1">
        <v>3890597598</v>
      </c>
      <c r="F403" s="1">
        <v>1659440194</v>
      </c>
      <c r="G403">
        <v>4</v>
      </c>
      <c r="H403">
        <v>1</v>
      </c>
      <c r="I403">
        <v>5</v>
      </c>
      <c r="J403">
        <v>17</v>
      </c>
      <c r="K403">
        <v>22</v>
      </c>
      <c r="L403">
        <v>22</v>
      </c>
      <c r="M403">
        <v>22</v>
      </c>
      <c r="N403">
        <v>0</v>
      </c>
      <c r="O403">
        <v>0</v>
      </c>
      <c r="P403">
        <v>22</v>
      </c>
      <c r="Q403">
        <v>207</v>
      </c>
      <c r="U403" t="str">
        <f t="shared" si="12"/>
        <v>Sud</v>
      </c>
      <c r="V403">
        <f t="shared" si="13"/>
        <v>11</v>
      </c>
    </row>
    <row r="404" spans="1:22" x14ac:dyDescent="0.2">
      <c r="A404" s="6">
        <v>43904</v>
      </c>
      <c r="B404" t="s">
        <v>14</v>
      </c>
      <c r="C404">
        <v>15</v>
      </c>
      <c r="D404" t="s">
        <v>18</v>
      </c>
      <c r="E404" s="1">
        <v>4083956555</v>
      </c>
      <c r="F404" s="1">
        <v>1425084984</v>
      </c>
      <c r="G404">
        <v>12</v>
      </c>
      <c r="H404">
        <v>-2</v>
      </c>
      <c r="I404">
        <v>10</v>
      </c>
      <c r="J404">
        <v>20</v>
      </c>
      <c r="K404">
        <v>30</v>
      </c>
      <c r="L404">
        <v>30</v>
      </c>
      <c r="M404">
        <v>30</v>
      </c>
      <c r="N404">
        <v>18</v>
      </c>
      <c r="O404">
        <v>4</v>
      </c>
      <c r="P404">
        <v>52</v>
      </c>
      <c r="Q404">
        <v>265</v>
      </c>
      <c r="U404" t="str">
        <f t="shared" si="12"/>
        <v>Sud</v>
      </c>
      <c r="V404">
        <f t="shared" si="13"/>
        <v>11</v>
      </c>
    </row>
    <row r="405" spans="1:22" x14ac:dyDescent="0.2">
      <c r="A405" s="6">
        <v>43904</v>
      </c>
      <c r="B405" t="s">
        <v>14</v>
      </c>
      <c r="C405">
        <v>8</v>
      </c>
      <c r="D405" t="s">
        <v>46</v>
      </c>
      <c r="E405" s="1">
        <v>4449436681</v>
      </c>
      <c r="F405" s="1">
        <v>113417208</v>
      </c>
      <c r="G405">
        <v>134</v>
      </c>
      <c r="H405">
        <v>24</v>
      </c>
      <c r="I405">
        <v>158</v>
      </c>
      <c r="J405">
        <v>180</v>
      </c>
      <c r="K405">
        <v>338</v>
      </c>
      <c r="L405">
        <v>338</v>
      </c>
      <c r="M405">
        <v>338</v>
      </c>
      <c r="N405">
        <v>3</v>
      </c>
      <c r="O405">
        <v>40</v>
      </c>
      <c r="P405">
        <v>381</v>
      </c>
      <c r="Q405">
        <v>1256</v>
      </c>
      <c r="U405" t="str">
        <f t="shared" si="12"/>
        <v>Nord</v>
      </c>
      <c r="V405">
        <f t="shared" si="13"/>
        <v>11</v>
      </c>
    </row>
    <row r="406" spans="1:22" x14ac:dyDescent="0.2">
      <c r="A406" s="6">
        <v>43904</v>
      </c>
      <c r="B406" t="s">
        <v>14</v>
      </c>
      <c r="C406">
        <v>6</v>
      </c>
      <c r="D406" t="s">
        <v>19</v>
      </c>
      <c r="E406" s="1">
        <v>456494354</v>
      </c>
      <c r="F406" s="1">
        <v>1376813649</v>
      </c>
      <c r="G406">
        <v>8</v>
      </c>
      <c r="H406">
        <v>3</v>
      </c>
      <c r="I406">
        <v>11</v>
      </c>
      <c r="J406">
        <v>24</v>
      </c>
      <c r="K406">
        <v>35</v>
      </c>
      <c r="L406">
        <v>35</v>
      </c>
      <c r="M406">
        <v>35</v>
      </c>
      <c r="N406">
        <v>6</v>
      </c>
      <c r="O406">
        <v>3</v>
      </c>
      <c r="P406">
        <v>44</v>
      </c>
      <c r="Q406">
        <v>227</v>
      </c>
      <c r="U406" t="str">
        <f t="shared" si="12"/>
        <v>Nord</v>
      </c>
      <c r="V406">
        <f t="shared" si="13"/>
        <v>11</v>
      </c>
    </row>
    <row r="407" spans="1:22" x14ac:dyDescent="0.2">
      <c r="A407" s="6">
        <v>43904</v>
      </c>
      <c r="B407" t="s">
        <v>14</v>
      </c>
      <c r="C407">
        <v>12</v>
      </c>
      <c r="D407" t="s">
        <v>20</v>
      </c>
      <c r="E407" s="1">
        <v>4189277044</v>
      </c>
      <c r="F407" s="1">
        <v>1248366722</v>
      </c>
      <c r="G407">
        <v>59</v>
      </c>
      <c r="H407">
        <v>1</v>
      </c>
      <c r="I407">
        <v>60</v>
      </c>
      <c r="J407">
        <v>18</v>
      </c>
      <c r="K407">
        <v>78</v>
      </c>
      <c r="L407">
        <v>78</v>
      </c>
      <c r="M407">
        <v>78</v>
      </c>
      <c r="N407">
        <v>0</v>
      </c>
      <c r="O407">
        <v>2</v>
      </c>
      <c r="P407">
        <v>80</v>
      </c>
      <c r="Q407">
        <v>844</v>
      </c>
      <c r="U407" t="str">
        <f t="shared" si="12"/>
        <v>Centro</v>
      </c>
      <c r="V407">
        <f t="shared" si="13"/>
        <v>11</v>
      </c>
    </row>
    <row r="408" spans="1:22" x14ac:dyDescent="0.2">
      <c r="A408" s="6">
        <v>43904</v>
      </c>
      <c r="B408" t="s">
        <v>14</v>
      </c>
      <c r="C408">
        <v>7</v>
      </c>
      <c r="D408" t="s">
        <v>21</v>
      </c>
      <c r="E408" s="1">
        <v>4441149315</v>
      </c>
      <c r="F408" s="1">
        <v>89326992</v>
      </c>
      <c r="G408">
        <v>85</v>
      </c>
      <c r="H408">
        <v>18</v>
      </c>
      <c r="I408">
        <v>103</v>
      </c>
      <c r="J408">
        <v>-23</v>
      </c>
      <c r="K408">
        <v>80</v>
      </c>
      <c r="L408">
        <v>80</v>
      </c>
      <c r="M408">
        <v>80</v>
      </c>
      <c r="N408">
        <v>28</v>
      </c>
      <c r="O408">
        <v>10</v>
      </c>
      <c r="P408">
        <v>118</v>
      </c>
      <c r="Q408">
        <v>308</v>
      </c>
      <c r="U408" t="str">
        <f t="shared" si="12"/>
        <v>Nord</v>
      </c>
      <c r="V408">
        <f t="shared" si="13"/>
        <v>11</v>
      </c>
    </row>
    <row r="409" spans="1:22" x14ac:dyDescent="0.2">
      <c r="A409" s="6">
        <v>43904</v>
      </c>
      <c r="B409" t="s">
        <v>14</v>
      </c>
      <c r="C409">
        <v>3</v>
      </c>
      <c r="D409" t="s">
        <v>22</v>
      </c>
      <c r="E409" s="1">
        <v>4546679409</v>
      </c>
      <c r="F409" s="1">
        <v>9190347404</v>
      </c>
      <c r="G409">
        <v>463</v>
      </c>
      <c r="H409">
        <v>82</v>
      </c>
      <c r="I409">
        <v>545</v>
      </c>
      <c r="J409">
        <v>782</v>
      </c>
      <c r="K409">
        <v>1327</v>
      </c>
      <c r="L409">
        <v>1327</v>
      </c>
      <c r="M409">
        <v>1327</v>
      </c>
      <c r="N409">
        <v>462</v>
      </c>
      <c r="O409">
        <v>76</v>
      </c>
      <c r="P409">
        <v>1865</v>
      </c>
      <c r="Q409">
        <v>4438</v>
      </c>
      <c r="U409" t="str">
        <f t="shared" si="12"/>
        <v>Nord</v>
      </c>
      <c r="V409">
        <f t="shared" si="13"/>
        <v>11</v>
      </c>
    </row>
    <row r="410" spans="1:22" x14ac:dyDescent="0.2">
      <c r="A410" s="6">
        <v>43904</v>
      </c>
      <c r="B410" t="s">
        <v>14</v>
      </c>
      <c r="C410">
        <v>11</v>
      </c>
      <c r="D410" t="s">
        <v>23</v>
      </c>
      <c r="E410" s="1">
        <v>4361675973</v>
      </c>
      <c r="F410" s="1">
        <v>135188753</v>
      </c>
      <c r="G410">
        <v>112</v>
      </c>
      <c r="H410">
        <v>8</v>
      </c>
      <c r="I410">
        <v>120</v>
      </c>
      <c r="J410">
        <v>45</v>
      </c>
      <c r="K410">
        <v>165</v>
      </c>
      <c r="L410">
        <v>165</v>
      </c>
      <c r="M410">
        <v>165</v>
      </c>
      <c r="N410">
        <v>0</v>
      </c>
      <c r="O410">
        <v>9</v>
      </c>
      <c r="P410">
        <v>174</v>
      </c>
      <c r="Q410">
        <v>343</v>
      </c>
      <c r="U410" t="str">
        <f t="shared" si="12"/>
        <v>Centro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43904</v>
      </c>
      <c r="B412" t="s">
        <v>14</v>
      </c>
      <c r="C412">
        <v>4</v>
      </c>
      <c r="D412" t="s">
        <v>25</v>
      </c>
      <c r="E412" s="1">
        <v>4649933453</v>
      </c>
      <c r="F412" s="1">
        <v>1135662422</v>
      </c>
      <c r="G412">
        <v>6</v>
      </c>
      <c r="H412">
        <v>2</v>
      </c>
      <c r="I412">
        <v>8</v>
      </c>
      <c r="J412">
        <v>39</v>
      </c>
      <c r="K412">
        <v>47</v>
      </c>
      <c r="L412">
        <v>47</v>
      </c>
      <c r="M412">
        <v>47</v>
      </c>
      <c r="N412">
        <v>0</v>
      </c>
      <c r="O412">
        <v>1</v>
      </c>
      <c r="P412">
        <v>48</v>
      </c>
      <c r="Q412">
        <v>324</v>
      </c>
      <c r="U412" t="str">
        <f t="shared" si="12"/>
        <v>Nord</v>
      </c>
      <c r="V412">
        <f t="shared" si="13"/>
        <v>11</v>
      </c>
    </row>
    <row r="413" spans="1:22" x14ac:dyDescent="0.2">
      <c r="A413" s="6">
        <v>43904</v>
      </c>
      <c r="B413" t="s">
        <v>14</v>
      </c>
      <c r="C413">
        <v>4</v>
      </c>
      <c r="D413" t="s">
        <v>26</v>
      </c>
      <c r="E413" s="1">
        <v>4606893511</v>
      </c>
      <c r="F413" s="1">
        <v>1112123097</v>
      </c>
      <c r="G413">
        <v>10</v>
      </c>
      <c r="H413">
        <v>6</v>
      </c>
      <c r="I413">
        <v>16</v>
      </c>
      <c r="J413">
        <v>26</v>
      </c>
      <c r="K413">
        <v>42</v>
      </c>
      <c r="L413">
        <v>42</v>
      </c>
      <c r="M413">
        <v>42</v>
      </c>
      <c r="N413">
        <v>1</v>
      </c>
      <c r="O413">
        <v>0</v>
      </c>
      <c r="P413">
        <v>43</v>
      </c>
      <c r="Q413">
        <v>160</v>
      </c>
      <c r="U413" t="str">
        <f t="shared" si="12"/>
        <v>Nord</v>
      </c>
      <c r="V413">
        <f t="shared" si="13"/>
        <v>11</v>
      </c>
    </row>
    <row r="414" spans="1:22" x14ac:dyDescent="0.2">
      <c r="A414" s="6">
        <v>43904</v>
      </c>
      <c r="B414" t="s">
        <v>14</v>
      </c>
      <c r="C414">
        <v>1</v>
      </c>
      <c r="D414" t="s">
        <v>27</v>
      </c>
      <c r="E414" s="1">
        <v>450732745</v>
      </c>
      <c r="F414" s="1">
        <v>7680687483</v>
      </c>
      <c r="G414">
        <v>-18</v>
      </c>
      <c r="H414">
        <v>15</v>
      </c>
      <c r="I414">
        <v>-3</v>
      </c>
      <c r="J414">
        <v>23</v>
      </c>
      <c r="K414">
        <v>20</v>
      </c>
      <c r="L414">
        <v>20</v>
      </c>
      <c r="M414">
        <v>20</v>
      </c>
      <c r="N414">
        <v>0</v>
      </c>
      <c r="O414">
        <v>13</v>
      </c>
      <c r="P414">
        <v>33</v>
      </c>
      <c r="Q414">
        <v>575</v>
      </c>
      <c r="U414" t="str">
        <f t="shared" si="12"/>
        <v>Nord</v>
      </c>
      <c r="V414">
        <f t="shared" si="13"/>
        <v>11</v>
      </c>
    </row>
    <row r="415" spans="1:22" x14ac:dyDescent="0.2">
      <c r="A415" s="6">
        <v>43904</v>
      </c>
      <c r="B415" t="s">
        <v>14</v>
      </c>
      <c r="C415">
        <v>16</v>
      </c>
      <c r="D415" t="s">
        <v>28</v>
      </c>
      <c r="E415" s="1">
        <v>4112559576</v>
      </c>
      <c r="F415" s="1">
        <v>1686736689</v>
      </c>
      <c r="G415">
        <v>14</v>
      </c>
      <c r="H415">
        <v>4</v>
      </c>
      <c r="I415">
        <v>18</v>
      </c>
      <c r="J415">
        <v>17</v>
      </c>
      <c r="K415">
        <v>35</v>
      </c>
      <c r="L415">
        <v>35</v>
      </c>
      <c r="M415">
        <v>35</v>
      </c>
      <c r="N415">
        <v>-1</v>
      </c>
      <c r="O415">
        <v>3</v>
      </c>
      <c r="P415">
        <v>37</v>
      </c>
      <c r="Q415">
        <v>232</v>
      </c>
      <c r="U415" t="str">
        <f t="shared" si="12"/>
        <v>Sud</v>
      </c>
      <c r="V415">
        <f t="shared" si="13"/>
        <v>11</v>
      </c>
    </row>
    <row r="416" spans="1:22" x14ac:dyDescent="0.2">
      <c r="A416" s="6">
        <v>43904</v>
      </c>
      <c r="B416" t="s">
        <v>14</v>
      </c>
      <c r="C416">
        <v>20</v>
      </c>
      <c r="D416" t="s">
        <v>29</v>
      </c>
      <c r="E416" s="1">
        <v>3921531192</v>
      </c>
      <c r="F416" s="1">
        <v>9110616306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4</v>
      </c>
      <c r="M416">
        <v>4</v>
      </c>
      <c r="N416">
        <v>0</v>
      </c>
      <c r="O416">
        <v>0</v>
      </c>
      <c r="P416">
        <v>4</v>
      </c>
      <c r="Q416">
        <v>26</v>
      </c>
      <c r="U416" t="str">
        <f t="shared" si="12"/>
        <v>Sud</v>
      </c>
      <c r="V416">
        <f t="shared" si="13"/>
        <v>11</v>
      </c>
    </row>
    <row r="417" spans="1:22" x14ac:dyDescent="0.2">
      <c r="A417" s="6">
        <v>43904</v>
      </c>
      <c r="B417" t="s">
        <v>14</v>
      </c>
      <c r="C417">
        <v>19</v>
      </c>
      <c r="D417" t="s">
        <v>30</v>
      </c>
      <c r="E417" s="1">
        <v>3811569725</v>
      </c>
      <c r="F417" s="1">
        <v>133623567</v>
      </c>
      <c r="G417">
        <v>5</v>
      </c>
      <c r="H417">
        <v>4</v>
      </c>
      <c r="I417">
        <v>9</v>
      </c>
      <c r="J417">
        <v>15</v>
      </c>
      <c r="K417">
        <v>24</v>
      </c>
      <c r="L417">
        <v>24</v>
      </c>
      <c r="M417">
        <v>24</v>
      </c>
      <c r="N417">
        <v>2</v>
      </c>
      <c r="O417">
        <v>0</v>
      </c>
      <c r="P417">
        <v>26</v>
      </c>
      <c r="Q417">
        <v>150</v>
      </c>
      <c r="U417" t="str">
        <f t="shared" si="12"/>
        <v>Sud</v>
      </c>
      <c r="V417">
        <f t="shared" si="13"/>
        <v>11</v>
      </c>
    </row>
    <row r="418" spans="1:22" x14ac:dyDescent="0.2">
      <c r="A418" s="6">
        <v>43904</v>
      </c>
      <c r="B418" t="s">
        <v>14</v>
      </c>
      <c r="C418">
        <v>9</v>
      </c>
      <c r="D418" t="s">
        <v>31</v>
      </c>
      <c r="E418" s="1">
        <v>4376923077</v>
      </c>
      <c r="F418" s="1">
        <v>1125588885</v>
      </c>
      <c r="G418">
        <v>26</v>
      </c>
      <c r="H418">
        <v>10</v>
      </c>
      <c r="I418">
        <v>36</v>
      </c>
      <c r="J418">
        <v>123</v>
      </c>
      <c r="K418">
        <v>159</v>
      </c>
      <c r="L418">
        <v>159</v>
      </c>
      <c r="M418">
        <v>159</v>
      </c>
      <c r="N418">
        <v>0</v>
      </c>
      <c r="O418">
        <v>1</v>
      </c>
      <c r="P418">
        <v>160</v>
      </c>
      <c r="Q418">
        <v>546</v>
      </c>
      <c r="U418" t="str">
        <f t="shared" si="12"/>
        <v>Centro</v>
      </c>
      <c r="V418">
        <f t="shared" si="13"/>
        <v>11</v>
      </c>
    </row>
    <row r="419" spans="1:22" x14ac:dyDescent="0.2">
      <c r="A419" s="6">
        <v>43904</v>
      </c>
      <c r="B419" t="s">
        <v>14</v>
      </c>
      <c r="C419">
        <v>10</v>
      </c>
      <c r="D419" t="s">
        <v>32</v>
      </c>
      <c r="E419" s="1">
        <v>4310675841</v>
      </c>
      <c r="F419" s="1">
        <v>1238824698</v>
      </c>
      <c r="G419">
        <v>10</v>
      </c>
      <c r="H419">
        <v>1</v>
      </c>
      <c r="I419">
        <v>11</v>
      </c>
      <c r="J419">
        <v>19</v>
      </c>
      <c r="K419">
        <v>30</v>
      </c>
      <c r="L419">
        <v>30</v>
      </c>
      <c r="M419">
        <v>30</v>
      </c>
      <c r="N419">
        <v>1</v>
      </c>
      <c r="O419">
        <v>0</v>
      </c>
      <c r="P419">
        <v>31</v>
      </c>
      <c r="Q419">
        <v>172</v>
      </c>
      <c r="U419" t="str">
        <f t="shared" si="12"/>
        <v>Centro</v>
      </c>
      <c r="V419">
        <f t="shared" si="13"/>
        <v>11</v>
      </c>
    </row>
    <row r="420" spans="1:22" x14ac:dyDescent="0.2">
      <c r="A420" s="6">
        <v>43904</v>
      </c>
      <c r="B420" t="s">
        <v>14</v>
      </c>
      <c r="C420">
        <v>2</v>
      </c>
      <c r="D420" t="s">
        <v>33</v>
      </c>
      <c r="E420" s="1">
        <v>4573750286</v>
      </c>
      <c r="F420" s="1">
        <v>7320149366</v>
      </c>
      <c r="G420">
        <v>6</v>
      </c>
      <c r="H420">
        <v>0</v>
      </c>
      <c r="I420">
        <v>6</v>
      </c>
      <c r="J420">
        <v>8</v>
      </c>
      <c r="K420">
        <v>14</v>
      </c>
      <c r="L420">
        <v>14</v>
      </c>
      <c r="M420">
        <v>14</v>
      </c>
      <c r="N420">
        <v>0</v>
      </c>
      <c r="O420">
        <v>0</v>
      </c>
      <c r="P420">
        <v>14</v>
      </c>
      <c r="Q420">
        <v>42</v>
      </c>
      <c r="U420" t="str">
        <f t="shared" si="12"/>
        <v>Nord</v>
      </c>
      <c r="V420">
        <f t="shared" si="13"/>
        <v>11</v>
      </c>
    </row>
    <row r="421" spans="1:22" x14ac:dyDescent="0.2">
      <c r="A421" s="6">
        <v>43904</v>
      </c>
      <c r="B421" t="s">
        <v>14</v>
      </c>
      <c r="C421">
        <v>5</v>
      </c>
      <c r="D421" t="s">
        <v>34</v>
      </c>
      <c r="E421" s="1">
        <v>4543490485</v>
      </c>
      <c r="F421" s="1">
        <v>1233845213</v>
      </c>
      <c r="G421">
        <v>0</v>
      </c>
      <c r="H421">
        <v>12</v>
      </c>
      <c r="I421">
        <v>12</v>
      </c>
      <c r="J421">
        <v>310</v>
      </c>
      <c r="K421">
        <v>322</v>
      </c>
      <c r="L421">
        <v>322</v>
      </c>
      <c r="M421">
        <v>322</v>
      </c>
      <c r="N421">
        <v>7</v>
      </c>
      <c r="O421">
        <v>13</v>
      </c>
      <c r="P421">
        <v>342</v>
      </c>
      <c r="Q421">
        <v>1289</v>
      </c>
      <c r="U421" t="str">
        <f t="shared" si="12"/>
        <v>Nord</v>
      </c>
      <c r="V421">
        <f t="shared" si="13"/>
        <v>11</v>
      </c>
    </row>
    <row r="422" spans="1:22" x14ac:dyDescent="0.2">
      <c r="A422" s="6">
        <v>43905</v>
      </c>
      <c r="B422" t="s">
        <v>14</v>
      </c>
      <c r="C422">
        <v>13</v>
      </c>
      <c r="D422" t="s">
        <v>15</v>
      </c>
      <c r="E422" s="1">
        <v>4235122196</v>
      </c>
      <c r="F422" s="1">
        <v>1339843823</v>
      </c>
      <c r="G422">
        <v>21</v>
      </c>
      <c r="H422">
        <v>14</v>
      </c>
      <c r="I422">
        <v>35</v>
      </c>
      <c r="J422">
        <v>-13</v>
      </c>
      <c r="K422">
        <v>22</v>
      </c>
      <c r="L422">
        <v>22</v>
      </c>
      <c r="M422">
        <v>22</v>
      </c>
      <c r="N422">
        <v>2</v>
      </c>
      <c r="O422">
        <v>1</v>
      </c>
      <c r="P422">
        <v>25</v>
      </c>
      <c r="Q422">
        <v>187</v>
      </c>
      <c r="U422" t="str">
        <f t="shared" si="12"/>
        <v>Centro</v>
      </c>
      <c r="V422">
        <f t="shared" si="13"/>
        <v>12</v>
      </c>
    </row>
    <row r="423" spans="1:22" x14ac:dyDescent="0.2">
      <c r="A423" s="6">
        <v>43905</v>
      </c>
      <c r="B423" t="s">
        <v>14</v>
      </c>
      <c r="C423">
        <v>17</v>
      </c>
      <c r="D423" t="s">
        <v>16</v>
      </c>
      <c r="E423" s="1">
        <v>4063947052</v>
      </c>
      <c r="F423" s="1">
        <v>1580514834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53</v>
      </c>
      <c r="U423" t="str">
        <f t="shared" si="12"/>
        <v>Sud</v>
      </c>
      <c r="V423">
        <f t="shared" si="13"/>
        <v>12</v>
      </c>
    </row>
    <row r="424" spans="1:22" x14ac:dyDescent="0.2">
      <c r="A424" s="6">
        <v>43905</v>
      </c>
      <c r="B424" t="s">
        <v>14</v>
      </c>
      <c r="C424">
        <v>18</v>
      </c>
      <c r="D424" t="s">
        <v>17</v>
      </c>
      <c r="E424" s="1">
        <v>3890597598</v>
      </c>
      <c r="F424" s="1">
        <v>1659440194</v>
      </c>
      <c r="G424">
        <v>10</v>
      </c>
      <c r="H424">
        <v>2</v>
      </c>
      <c r="I424">
        <v>12</v>
      </c>
      <c r="J424">
        <v>-5</v>
      </c>
      <c r="K424">
        <v>7</v>
      </c>
      <c r="L424">
        <v>7</v>
      </c>
      <c r="M424">
        <v>7</v>
      </c>
      <c r="N424">
        <v>0</v>
      </c>
      <c r="O424">
        <v>1</v>
      </c>
      <c r="P424">
        <v>8</v>
      </c>
      <c r="Q424">
        <v>173</v>
      </c>
      <c r="U424" t="str">
        <f t="shared" si="12"/>
        <v>Sud</v>
      </c>
      <c r="V424">
        <f t="shared" si="13"/>
        <v>12</v>
      </c>
    </row>
    <row r="425" spans="1:22" x14ac:dyDescent="0.2">
      <c r="A425" s="6">
        <v>43905</v>
      </c>
      <c r="B425" t="s">
        <v>14</v>
      </c>
      <c r="C425">
        <v>15</v>
      </c>
      <c r="D425" t="s">
        <v>18</v>
      </c>
      <c r="E425" s="1">
        <v>4083956555</v>
      </c>
      <c r="F425" s="1">
        <v>1425084984</v>
      </c>
      <c r="G425">
        <v>1</v>
      </c>
      <c r="H425">
        <v>5</v>
      </c>
      <c r="I425">
        <v>6</v>
      </c>
      <c r="J425">
        <v>47</v>
      </c>
      <c r="K425">
        <v>53</v>
      </c>
      <c r="L425">
        <v>53</v>
      </c>
      <c r="M425">
        <v>53</v>
      </c>
      <c r="N425">
        <v>5</v>
      </c>
      <c r="O425">
        <v>3</v>
      </c>
      <c r="P425">
        <v>61</v>
      </c>
      <c r="Q425">
        <v>277</v>
      </c>
      <c r="U425" t="str">
        <f t="shared" si="12"/>
        <v>Sud</v>
      </c>
      <c r="V425">
        <f t="shared" si="13"/>
        <v>12</v>
      </c>
    </row>
    <row r="426" spans="1:22" x14ac:dyDescent="0.2">
      <c r="A426" s="6">
        <v>43905</v>
      </c>
      <c r="B426" t="s">
        <v>14</v>
      </c>
      <c r="C426">
        <v>8</v>
      </c>
      <c r="D426" t="s">
        <v>46</v>
      </c>
      <c r="E426" s="1">
        <v>4449436681</v>
      </c>
      <c r="F426" s="1">
        <v>113417208</v>
      </c>
      <c r="G426">
        <v>139</v>
      </c>
      <c r="H426">
        <v>17</v>
      </c>
      <c r="I426">
        <v>156</v>
      </c>
      <c r="J426">
        <v>236</v>
      </c>
      <c r="K426">
        <v>392</v>
      </c>
      <c r="L426">
        <v>392</v>
      </c>
      <c r="M426">
        <v>392</v>
      </c>
      <c r="N426">
        <v>14</v>
      </c>
      <c r="O426">
        <v>43</v>
      </c>
      <c r="P426">
        <v>449</v>
      </c>
      <c r="Q426">
        <v>2011</v>
      </c>
      <c r="U426" t="str">
        <f t="shared" si="12"/>
        <v>Nord</v>
      </c>
      <c r="V426">
        <f t="shared" si="13"/>
        <v>12</v>
      </c>
    </row>
    <row r="427" spans="1:22" x14ac:dyDescent="0.2">
      <c r="A427" s="6">
        <v>43905</v>
      </c>
      <c r="B427" t="s">
        <v>14</v>
      </c>
      <c r="C427">
        <v>6</v>
      </c>
      <c r="D427" t="s">
        <v>19</v>
      </c>
      <c r="E427" s="1">
        <v>456494354</v>
      </c>
      <c r="F427" s="1">
        <v>1376813649</v>
      </c>
      <c r="G427">
        <v>31</v>
      </c>
      <c r="H427">
        <v>1</v>
      </c>
      <c r="I427">
        <v>32</v>
      </c>
      <c r="J427">
        <v>13</v>
      </c>
      <c r="K427">
        <v>45</v>
      </c>
      <c r="L427">
        <v>45</v>
      </c>
      <c r="M427">
        <v>45</v>
      </c>
      <c r="N427">
        <v>0</v>
      </c>
      <c r="O427">
        <v>1</v>
      </c>
      <c r="P427">
        <v>46</v>
      </c>
      <c r="Q427">
        <v>31</v>
      </c>
      <c r="U427" t="str">
        <f t="shared" si="12"/>
        <v>Nord</v>
      </c>
      <c r="V427">
        <f t="shared" si="13"/>
        <v>12</v>
      </c>
    </row>
    <row r="428" spans="1:22" x14ac:dyDescent="0.2">
      <c r="A428" s="6">
        <v>43905</v>
      </c>
      <c r="B428" t="s">
        <v>14</v>
      </c>
      <c r="C428">
        <v>12</v>
      </c>
      <c r="D428" t="s">
        <v>20</v>
      </c>
      <c r="E428" s="1">
        <v>4189277044</v>
      </c>
      <c r="F428" s="1">
        <v>1248366722</v>
      </c>
      <c r="G428">
        <v>42</v>
      </c>
      <c r="H428">
        <v>6</v>
      </c>
      <c r="I428">
        <v>48</v>
      </c>
      <c r="J428">
        <v>28</v>
      </c>
      <c r="K428">
        <v>76</v>
      </c>
      <c r="L428">
        <v>76</v>
      </c>
      <c r="M428">
        <v>76</v>
      </c>
      <c r="N428">
        <v>0</v>
      </c>
      <c r="O428">
        <v>3</v>
      </c>
      <c r="P428">
        <v>79</v>
      </c>
      <c r="Q428">
        <v>1010</v>
      </c>
      <c r="U428" t="str">
        <f t="shared" si="12"/>
        <v>Centro</v>
      </c>
      <c r="V428">
        <f t="shared" si="13"/>
        <v>12</v>
      </c>
    </row>
    <row r="429" spans="1:22" x14ac:dyDescent="0.2">
      <c r="A429" s="6">
        <v>43905</v>
      </c>
      <c r="B429" t="s">
        <v>14</v>
      </c>
      <c r="C429">
        <v>7</v>
      </c>
      <c r="D429" t="s">
        <v>21</v>
      </c>
      <c r="E429" s="1">
        <v>4441149315</v>
      </c>
      <c r="F429" s="1">
        <v>89326992</v>
      </c>
      <c r="G429">
        <v>40</v>
      </c>
      <c r="H429">
        <v>4</v>
      </c>
      <c r="I429">
        <v>44</v>
      </c>
      <c r="J429">
        <v>65</v>
      </c>
      <c r="K429">
        <v>109</v>
      </c>
      <c r="L429">
        <v>109</v>
      </c>
      <c r="M429">
        <v>109</v>
      </c>
      <c r="N429">
        <v>-19</v>
      </c>
      <c r="O429">
        <v>6</v>
      </c>
      <c r="P429">
        <v>96</v>
      </c>
      <c r="Q429">
        <v>223</v>
      </c>
      <c r="U429" t="str">
        <f t="shared" si="12"/>
        <v>Nord</v>
      </c>
      <c r="V429">
        <f t="shared" si="13"/>
        <v>12</v>
      </c>
    </row>
    <row r="430" spans="1:22" x14ac:dyDescent="0.2">
      <c r="A430" s="6">
        <v>43905</v>
      </c>
      <c r="B430" t="s">
        <v>14</v>
      </c>
      <c r="C430">
        <v>3</v>
      </c>
      <c r="D430" t="s">
        <v>22</v>
      </c>
      <c r="E430" s="1">
        <v>4546679409</v>
      </c>
      <c r="F430" s="1">
        <v>9190347404</v>
      </c>
      <c r="G430">
        <v>602</v>
      </c>
      <c r="H430">
        <v>35</v>
      </c>
      <c r="I430">
        <v>637</v>
      </c>
      <c r="J430">
        <v>347</v>
      </c>
      <c r="K430">
        <v>984</v>
      </c>
      <c r="L430">
        <v>984</v>
      </c>
      <c r="M430">
        <v>984</v>
      </c>
      <c r="N430">
        <v>351</v>
      </c>
      <c r="O430">
        <v>252</v>
      </c>
      <c r="P430">
        <v>1587</v>
      </c>
      <c r="Q430">
        <v>3231</v>
      </c>
      <c r="U430" t="str">
        <f t="shared" si="12"/>
        <v>Nord</v>
      </c>
      <c r="V430">
        <f t="shared" si="13"/>
        <v>12</v>
      </c>
    </row>
    <row r="431" spans="1:22" x14ac:dyDescent="0.2">
      <c r="A431" s="6">
        <v>43905</v>
      </c>
      <c r="B431" t="s">
        <v>14</v>
      </c>
      <c r="C431">
        <v>11</v>
      </c>
      <c r="D431" t="s">
        <v>23</v>
      </c>
      <c r="E431" s="1">
        <v>4361675973</v>
      </c>
      <c r="F431" s="1">
        <v>135188753</v>
      </c>
      <c r="G431">
        <v>72</v>
      </c>
      <c r="H431">
        <v>5</v>
      </c>
      <c r="I431">
        <v>77</v>
      </c>
      <c r="J431">
        <v>147</v>
      </c>
      <c r="K431">
        <v>224</v>
      </c>
      <c r="L431">
        <v>224</v>
      </c>
      <c r="M431">
        <v>224</v>
      </c>
      <c r="N431">
        <v>0</v>
      </c>
      <c r="O431">
        <v>10</v>
      </c>
      <c r="P431">
        <v>234</v>
      </c>
      <c r="Q431">
        <v>385</v>
      </c>
      <c r="U431" t="str">
        <f t="shared" si="12"/>
        <v>Centro</v>
      </c>
      <c r="V431">
        <f t="shared" si="13"/>
        <v>12</v>
      </c>
    </row>
    <row r="432" spans="1:22" x14ac:dyDescent="0.2">
      <c r="A432" s="6">
        <v>43905</v>
      </c>
      <c r="B432" t="s">
        <v>14</v>
      </c>
      <c r="C432">
        <v>14</v>
      </c>
      <c r="D432" t="s">
        <v>24</v>
      </c>
      <c r="E432" s="1">
        <v>4155774754</v>
      </c>
      <c r="F432" s="1">
        <v>1465916051</v>
      </c>
      <c r="G432">
        <v>-2</v>
      </c>
      <c r="H432">
        <v>1</v>
      </c>
      <c r="I432">
        <v>-1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U432" t="str">
        <f t="shared" si="12"/>
        <v>Sud</v>
      </c>
      <c r="V432">
        <f t="shared" si="13"/>
        <v>12</v>
      </c>
    </row>
    <row r="433" spans="1:22" x14ac:dyDescent="0.2">
      <c r="A433" s="6">
        <v>43905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24</v>
      </c>
      <c r="H433">
        <v>-3</v>
      </c>
      <c r="I433">
        <v>21</v>
      </c>
      <c r="J433">
        <v>8</v>
      </c>
      <c r="K433">
        <v>29</v>
      </c>
      <c r="L433">
        <v>29</v>
      </c>
      <c r="M433">
        <v>29</v>
      </c>
      <c r="N433">
        <v>0</v>
      </c>
      <c r="O433">
        <v>2</v>
      </c>
      <c r="P433">
        <v>31</v>
      </c>
      <c r="Q433">
        <v>362</v>
      </c>
      <c r="U433" t="str">
        <f t="shared" si="12"/>
        <v>Nord</v>
      </c>
      <c r="V433">
        <f t="shared" si="13"/>
        <v>12</v>
      </c>
    </row>
    <row r="434" spans="1:22" x14ac:dyDescent="0.2">
      <c r="A434" s="6">
        <v>43905</v>
      </c>
      <c r="B434" t="s">
        <v>14</v>
      </c>
      <c r="C434">
        <v>4</v>
      </c>
      <c r="D434" t="s">
        <v>26</v>
      </c>
      <c r="E434" s="1">
        <v>4606893511</v>
      </c>
      <c r="F434" s="1">
        <v>1112123097</v>
      </c>
      <c r="G434">
        <v>5</v>
      </c>
      <c r="H434">
        <v>7</v>
      </c>
      <c r="I434">
        <v>12</v>
      </c>
      <c r="J434">
        <v>156</v>
      </c>
      <c r="K434">
        <v>168</v>
      </c>
      <c r="L434">
        <v>168</v>
      </c>
      <c r="M434">
        <v>168</v>
      </c>
      <c r="N434">
        <v>0</v>
      </c>
      <c r="O434">
        <v>4</v>
      </c>
      <c r="P434">
        <v>172</v>
      </c>
      <c r="Q434">
        <v>0</v>
      </c>
      <c r="U434" t="str">
        <f t="shared" si="12"/>
        <v>Nord</v>
      </c>
      <c r="V434">
        <f t="shared" si="13"/>
        <v>12</v>
      </c>
    </row>
    <row r="435" spans="1:22" x14ac:dyDescent="0.2">
      <c r="A435" s="6">
        <v>43905</v>
      </c>
      <c r="B435" t="s">
        <v>14</v>
      </c>
      <c r="C435">
        <v>1</v>
      </c>
      <c r="D435" t="s">
        <v>27</v>
      </c>
      <c r="E435" s="1">
        <v>450732745</v>
      </c>
      <c r="F435" s="1">
        <v>7680687483</v>
      </c>
      <c r="G435">
        <v>188</v>
      </c>
      <c r="H435">
        <v>21</v>
      </c>
      <c r="I435">
        <v>209</v>
      </c>
      <c r="J435">
        <v>7</v>
      </c>
      <c r="K435">
        <v>216</v>
      </c>
      <c r="L435">
        <v>216</v>
      </c>
      <c r="M435">
        <v>216</v>
      </c>
      <c r="N435">
        <v>0</v>
      </c>
      <c r="O435">
        <v>22</v>
      </c>
      <c r="P435">
        <v>238</v>
      </c>
      <c r="Q435">
        <v>695</v>
      </c>
      <c r="U435" t="str">
        <f t="shared" si="12"/>
        <v>Nord</v>
      </c>
      <c r="V435">
        <f t="shared" si="13"/>
        <v>12</v>
      </c>
    </row>
    <row r="436" spans="1:22" x14ac:dyDescent="0.2">
      <c r="A436" s="6">
        <v>43905</v>
      </c>
      <c r="B436" t="s">
        <v>14</v>
      </c>
      <c r="C436">
        <v>16</v>
      </c>
      <c r="D436" t="s">
        <v>28</v>
      </c>
      <c r="E436" s="1">
        <v>4112559576</v>
      </c>
      <c r="F436" s="1">
        <v>1686736689</v>
      </c>
      <c r="G436">
        <v>25</v>
      </c>
      <c r="H436">
        <v>0</v>
      </c>
      <c r="I436">
        <v>25</v>
      </c>
      <c r="J436">
        <v>31</v>
      </c>
      <c r="K436">
        <v>56</v>
      </c>
      <c r="L436">
        <v>56</v>
      </c>
      <c r="M436">
        <v>56</v>
      </c>
      <c r="N436">
        <v>0</v>
      </c>
      <c r="O436">
        <v>8</v>
      </c>
      <c r="P436">
        <v>64</v>
      </c>
      <c r="Q436">
        <v>336</v>
      </c>
      <c r="U436" t="str">
        <f t="shared" si="12"/>
        <v>Sud</v>
      </c>
      <c r="V436">
        <f t="shared" si="13"/>
        <v>12</v>
      </c>
    </row>
    <row r="437" spans="1:22" x14ac:dyDescent="0.2">
      <c r="A437" s="6">
        <v>43905</v>
      </c>
      <c r="B437" t="s">
        <v>14</v>
      </c>
      <c r="C437">
        <v>20</v>
      </c>
      <c r="D437" t="s">
        <v>29</v>
      </c>
      <c r="E437" s="1">
        <v>3921531192</v>
      </c>
      <c r="F437" s="1">
        <v>9110616306</v>
      </c>
      <c r="G437">
        <v>2</v>
      </c>
      <c r="H437">
        <v>0</v>
      </c>
      <c r="I437">
        <v>2</v>
      </c>
      <c r="J437">
        <v>26</v>
      </c>
      <c r="K437">
        <v>28</v>
      </c>
      <c r="L437">
        <v>28</v>
      </c>
      <c r="M437">
        <v>28</v>
      </c>
      <c r="N437">
        <v>0</v>
      </c>
      <c r="O437">
        <v>2</v>
      </c>
      <c r="P437">
        <v>30</v>
      </c>
      <c r="Q437">
        <v>83</v>
      </c>
      <c r="U437" t="str">
        <f t="shared" si="12"/>
        <v>Sud</v>
      </c>
      <c r="V437">
        <f t="shared" si="13"/>
        <v>12</v>
      </c>
    </row>
    <row r="438" spans="1:22" x14ac:dyDescent="0.2">
      <c r="A438" s="6">
        <v>43905</v>
      </c>
      <c r="B438" t="s">
        <v>14</v>
      </c>
      <c r="C438">
        <v>19</v>
      </c>
      <c r="D438" t="s">
        <v>30</v>
      </c>
      <c r="E438" s="1">
        <v>3811569725</v>
      </c>
      <c r="F438" s="1">
        <v>133623567</v>
      </c>
      <c r="G438">
        <v>14</v>
      </c>
      <c r="H438">
        <v>4</v>
      </c>
      <c r="I438">
        <v>18</v>
      </c>
      <c r="J438">
        <v>11</v>
      </c>
      <c r="K438">
        <v>29</v>
      </c>
      <c r="L438">
        <v>29</v>
      </c>
      <c r="M438">
        <v>29</v>
      </c>
      <c r="N438">
        <v>3</v>
      </c>
      <c r="O438">
        <v>0</v>
      </c>
      <c r="P438">
        <v>32</v>
      </c>
      <c r="Q438">
        <v>352</v>
      </c>
      <c r="U438" t="str">
        <f t="shared" si="12"/>
        <v>Sud</v>
      </c>
      <c r="V438">
        <f t="shared" si="13"/>
        <v>12</v>
      </c>
    </row>
    <row r="439" spans="1:22" x14ac:dyDescent="0.2">
      <c r="A439" s="6">
        <v>43905</v>
      </c>
      <c r="B439" t="s">
        <v>14</v>
      </c>
      <c r="C439">
        <v>9</v>
      </c>
      <c r="D439" t="s">
        <v>31</v>
      </c>
      <c r="E439" s="1">
        <v>4376923077</v>
      </c>
      <c r="F439" s="1">
        <v>1125588885</v>
      </c>
      <c r="G439">
        <v>15</v>
      </c>
      <c r="H439">
        <v>20</v>
      </c>
      <c r="I439">
        <v>35</v>
      </c>
      <c r="J439">
        <v>114</v>
      </c>
      <c r="K439">
        <v>149</v>
      </c>
      <c r="L439">
        <v>149</v>
      </c>
      <c r="M439">
        <v>149</v>
      </c>
      <c r="N439">
        <v>0</v>
      </c>
      <c r="O439">
        <v>2</v>
      </c>
      <c r="P439">
        <v>151</v>
      </c>
      <c r="Q439">
        <v>537</v>
      </c>
      <c r="U439" t="str">
        <f t="shared" si="12"/>
        <v>Centro</v>
      </c>
      <c r="V439">
        <f t="shared" si="13"/>
        <v>12</v>
      </c>
    </row>
    <row r="440" spans="1:22" x14ac:dyDescent="0.2">
      <c r="A440" s="6">
        <v>43905</v>
      </c>
      <c r="B440" t="s">
        <v>14</v>
      </c>
      <c r="C440">
        <v>10</v>
      </c>
      <c r="D440" t="s">
        <v>32</v>
      </c>
      <c r="E440" s="1">
        <v>4310675841</v>
      </c>
      <c r="F440" s="1">
        <v>1238824698</v>
      </c>
      <c r="G440">
        <v>4</v>
      </c>
      <c r="H440">
        <v>2</v>
      </c>
      <c r="I440">
        <v>6</v>
      </c>
      <c r="J440">
        <v>30</v>
      </c>
      <c r="K440">
        <v>36</v>
      </c>
      <c r="L440">
        <v>36</v>
      </c>
      <c r="M440">
        <v>36</v>
      </c>
      <c r="N440">
        <v>0</v>
      </c>
      <c r="O440">
        <v>0</v>
      </c>
      <c r="P440">
        <v>36</v>
      </c>
      <c r="Q440">
        <v>217</v>
      </c>
      <c r="U440" t="str">
        <f t="shared" si="12"/>
        <v>Centro</v>
      </c>
      <c r="V440">
        <f t="shared" si="13"/>
        <v>12</v>
      </c>
    </row>
    <row r="441" spans="1:22" x14ac:dyDescent="0.2">
      <c r="A441" s="6">
        <v>43905</v>
      </c>
      <c r="B441" t="s">
        <v>14</v>
      </c>
      <c r="C441">
        <v>2</v>
      </c>
      <c r="D441" t="s">
        <v>33</v>
      </c>
      <c r="E441" s="1">
        <v>4573750286</v>
      </c>
      <c r="F441" s="1">
        <v>7320149366</v>
      </c>
      <c r="G441">
        <v>-2</v>
      </c>
      <c r="H441">
        <v>3</v>
      </c>
      <c r="I441">
        <v>1</v>
      </c>
      <c r="J441">
        <v>14</v>
      </c>
      <c r="K441">
        <v>15</v>
      </c>
      <c r="L441">
        <v>15</v>
      </c>
      <c r="M441">
        <v>15</v>
      </c>
      <c r="N441">
        <v>0</v>
      </c>
      <c r="O441">
        <v>0</v>
      </c>
      <c r="P441">
        <v>15</v>
      </c>
      <c r="Q441">
        <v>-1</v>
      </c>
      <c r="U441" t="str">
        <f t="shared" si="12"/>
        <v>Nord</v>
      </c>
      <c r="V441">
        <f t="shared" si="13"/>
        <v>12</v>
      </c>
    </row>
    <row r="442" spans="1:22" x14ac:dyDescent="0.2">
      <c r="A442" s="6">
        <v>43905</v>
      </c>
      <c r="B442" t="s">
        <v>14</v>
      </c>
      <c r="C442">
        <v>5</v>
      </c>
      <c r="D442" t="s">
        <v>34</v>
      </c>
      <c r="E442" s="1">
        <v>4543490485</v>
      </c>
      <c r="F442" s="1">
        <v>1233845213</v>
      </c>
      <c r="G442">
        <v>60</v>
      </c>
      <c r="H442">
        <v>10</v>
      </c>
      <c r="I442">
        <v>70</v>
      </c>
      <c r="J442">
        <v>144</v>
      </c>
      <c r="K442">
        <v>214</v>
      </c>
      <c r="L442">
        <v>214</v>
      </c>
      <c r="M442">
        <v>214</v>
      </c>
      <c r="N442">
        <v>13</v>
      </c>
      <c r="O442">
        <v>8</v>
      </c>
      <c r="P442">
        <v>235</v>
      </c>
      <c r="Q442">
        <v>5566</v>
      </c>
      <c r="U442" t="str">
        <f t="shared" si="12"/>
        <v>Nord</v>
      </c>
      <c r="V442">
        <f t="shared" si="13"/>
        <v>12</v>
      </c>
    </row>
    <row r="443" spans="1:22" x14ac:dyDescent="0.2">
      <c r="A443" s="6">
        <v>43906</v>
      </c>
      <c r="B443" t="s">
        <v>14</v>
      </c>
      <c r="C443">
        <v>13</v>
      </c>
      <c r="D443" t="s">
        <v>15</v>
      </c>
      <c r="E443" s="1">
        <v>4235122196</v>
      </c>
      <c r="F443" s="1">
        <v>1339843823</v>
      </c>
      <c r="G443">
        <v>-1</v>
      </c>
      <c r="H443">
        <v>9</v>
      </c>
      <c r="I443">
        <v>8</v>
      </c>
      <c r="J443">
        <v>29</v>
      </c>
      <c r="K443">
        <v>37</v>
      </c>
      <c r="L443">
        <v>37</v>
      </c>
      <c r="M443">
        <v>37</v>
      </c>
      <c r="N443">
        <v>1</v>
      </c>
      <c r="O443">
        <v>1</v>
      </c>
      <c r="P443">
        <v>39</v>
      </c>
      <c r="Q443">
        <v>114</v>
      </c>
      <c r="U443" t="str">
        <f t="shared" si="12"/>
        <v>Centro</v>
      </c>
      <c r="V443">
        <f t="shared" si="13"/>
        <v>12</v>
      </c>
    </row>
    <row r="444" spans="1:22" x14ac:dyDescent="0.2">
      <c r="A444" s="6">
        <v>43906</v>
      </c>
      <c r="B444" t="s">
        <v>14</v>
      </c>
      <c r="C444">
        <v>17</v>
      </c>
      <c r="D444" t="s">
        <v>16</v>
      </c>
      <c r="E444" s="1">
        <v>4063947052</v>
      </c>
      <c r="F444" s="1">
        <v>1580514834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1</v>
      </c>
      <c r="Q444">
        <v>22</v>
      </c>
      <c r="U444" t="str">
        <f t="shared" si="12"/>
        <v>Sud</v>
      </c>
      <c r="V444">
        <f t="shared" si="13"/>
        <v>12</v>
      </c>
    </row>
    <row r="445" spans="1:22" x14ac:dyDescent="0.2">
      <c r="A445" s="6">
        <v>43906</v>
      </c>
      <c r="B445" t="s">
        <v>14</v>
      </c>
      <c r="C445">
        <v>18</v>
      </c>
      <c r="D445" t="s">
        <v>17</v>
      </c>
      <c r="E445" s="1">
        <v>3890597598</v>
      </c>
      <c r="F445" s="1">
        <v>1659440194</v>
      </c>
      <c r="G445">
        <v>4</v>
      </c>
      <c r="H445">
        <v>1</v>
      </c>
      <c r="I445">
        <v>5</v>
      </c>
      <c r="J445">
        <v>16</v>
      </c>
      <c r="K445">
        <v>21</v>
      </c>
      <c r="L445">
        <v>21</v>
      </c>
      <c r="M445">
        <v>21</v>
      </c>
      <c r="N445">
        <v>0</v>
      </c>
      <c r="O445">
        <v>0</v>
      </c>
      <c r="P445">
        <v>21</v>
      </c>
      <c r="Q445">
        <v>146</v>
      </c>
      <c r="U445" t="str">
        <f t="shared" si="12"/>
        <v>Sud</v>
      </c>
      <c r="V445">
        <f t="shared" si="13"/>
        <v>12</v>
      </c>
    </row>
    <row r="446" spans="1:22" x14ac:dyDescent="0.2">
      <c r="A446" s="6">
        <v>43906</v>
      </c>
      <c r="B446" t="s">
        <v>14</v>
      </c>
      <c r="C446">
        <v>15</v>
      </c>
      <c r="D446" t="s">
        <v>18</v>
      </c>
      <c r="E446" s="1">
        <v>4083956555</v>
      </c>
      <c r="F446" s="1">
        <v>1425084984</v>
      </c>
      <c r="G446">
        <v>30</v>
      </c>
      <c r="H446">
        <v>0</v>
      </c>
      <c r="I446">
        <v>30</v>
      </c>
      <c r="J446">
        <v>37</v>
      </c>
      <c r="K446">
        <v>67</v>
      </c>
      <c r="L446">
        <v>67</v>
      </c>
      <c r="M446">
        <v>67</v>
      </c>
      <c r="N446">
        <v>0</v>
      </c>
      <c r="O446">
        <v>0</v>
      </c>
      <c r="P446">
        <v>67</v>
      </c>
      <c r="Q446">
        <v>304</v>
      </c>
      <c r="U446" t="str">
        <f t="shared" si="12"/>
        <v>Sud</v>
      </c>
      <c r="V446">
        <f t="shared" si="13"/>
        <v>12</v>
      </c>
    </row>
    <row r="447" spans="1:22" x14ac:dyDescent="0.2">
      <c r="A447" s="6">
        <v>43906</v>
      </c>
      <c r="B447" t="s">
        <v>14</v>
      </c>
      <c r="C447">
        <v>8</v>
      </c>
      <c r="D447" t="s">
        <v>46</v>
      </c>
      <c r="E447" s="1">
        <v>4449436681</v>
      </c>
      <c r="F447" s="1">
        <v>113417208</v>
      </c>
      <c r="G447">
        <v>147</v>
      </c>
      <c r="H447">
        <v>28</v>
      </c>
      <c r="I447">
        <v>175</v>
      </c>
      <c r="J447">
        <v>172</v>
      </c>
      <c r="K447">
        <v>347</v>
      </c>
      <c r="L447">
        <v>347</v>
      </c>
      <c r="M447">
        <v>347</v>
      </c>
      <c r="N447">
        <v>20</v>
      </c>
      <c r="O447">
        <v>62</v>
      </c>
      <c r="P447">
        <v>429</v>
      </c>
      <c r="Q447">
        <v>1042</v>
      </c>
      <c r="U447" t="str">
        <f t="shared" si="12"/>
        <v>Nord</v>
      </c>
      <c r="V447">
        <f t="shared" si="13"/>
        <v>12</v>
      </c>
    </row>
    <row r="448" spans="1:22" x14ac:dyDescent="0.2">
      <c r="A448" s="6">
        <v>43906</v>
      </c>
      <c r="B448" t="s">
        <v>14</v>
      </c>
      <c r="C448">
        <v>6</v>
      </c>
      <c r="D448" t="s">
        <v>19</v>
      </c>
      <c r="E448" s="1">
        <v>456494354</v>
      </c>
      <c r="F448" s="1">
        <v>1376813649</v>
      </c>
      <c r="G448">
        <v>-2</v>
      </c>
      <c r="H448">
        <v>7</v>
      </c>
      <c r="I448">
        <v>5</v>
      </c>
      <c r="J448">
        <v>25</v>
      </c>
      <c r="K448">
        <v>30</v>
      </c>
      <c r="L448">
        <v>30</v>
      </c>
      <c r="M448">
        <v>30</v>
      </c>
      <c r="N448">
        <v>1</v>
      </c>
      <c r="O448">
        <v>8</v>
      </c>
      <c r="P448">
        <v>39</v>
      </c>
      <c r="Q448">
        <v>1444</v>
      </c>
      <c r="U448" t="str">
        <f t="shared" si="12"/>
        <v>Nord</v>
      </c>
      <c r="V448">
        <f t="shared" si="13"/>
        <v>12</v>
      </c>
    </row>
    <row r="449" spans="1:22" x14ac:dyDescent="0.2">
      <c r="A449" s="6">
        <v>43906</v>
      </c>
      <c r="B449" t="s">
        <v>14</v>
      </c>
      <c r="C449">
        <v>12</v>
      </c>
      <c r="D449" t="s">
        <v>20</v>
      </c>
      <c r="E449" s="1">
        <v>4189277044</v>
      </c>
      <c r="F449" s="1">
        <v>1248366722</v>
      </c>
      <c r="G449">
        <v>44</v>
      </c>
      <c r="H449">
        <v>0</v>
      </c>
      <c r="I449">
        <v>44</v>
      </c>
      <c r="J449">
        <v>32</v>
      </c>
      <c r="K449">
        <v>76</v>
      </c>
      <c r="L449">
        <v>76</v>
      </c>
      <c r="M449">
        <v>76</v>
      </c>
      <c r="N449">
        <v>8</v>
      </c>
      <c r="O449">
        <v>3</v>
      </c>
      <c r="P449">
        <v>87</v>
      </c>
      <c r="Q449">
        <v>985</v>
      </c>
      <c r="U449" t="str">
        <f t="shared" si="12"/>
        <v>Centro</v>
      </c>
      <c r="V449">
        <f t="shared" si="13"/>
        <v>12</v>
      </c>
    </row>
    <row r="450" spans="1:22" x14ac:dyDescent="0.2">
      <c r="A450" s="6">
        <v>43906</v>
      </c>
      <c r="B450" t="s">
        <v>14</v>
      </c>
      <c r="C450">
        <v>7</v>
      </c>
      <c r="D450" t="s">
        <v>21</v>
      </c>
      <c r="E450" s="1">
        <v>4441149315</v>
      </c>
      <c r="F450" s="1">
        <v>89326992</v>
      </c>
      <c r="G450">
        <v>2</v>
      </c>
      <c r="H450">
        <v>7</v>
      </c>
      <c r="I450">
        <v>9</v>
      </c>
      <c r="J450">
        <v>73</v>
      </c>
      <c r="K450">
        <v>82</v>
      </c>
      <c r="L450">
        <v>82</v>
      </c>
      <c r="M450">
        <v>82</v>
      </c>
      <c r="N450">
        <v>9</v>
      </c>
      <c r="O450">
        <v>17</v>
      </c>
      <c r="P450">
        <v>108</v>
      </c>
      <c r="Q450">
        <v>216</v>
      </c>
      <c r="U450" t="str">
        <f t="shared" ref="U450:U513" si="14">VLOOKUP(D450,Zone,2)</f>
        <v>Nord</v>
      </c>
      <c r="V450">
        <f t="shared" ref="V450:V513" si="15">WEEKNUM(A450)</f>
        <v>12</v>
      </c>
    </row>
    <row r="451" spans="1:22" x14ac:dyDescent="0.2">
      <c r="A451" s="6">
        <v>43906</v>
      </c>
      <c r="B451" t="s">
        <v>14</v>
      </c>
      <c r="C451">
        <v>3</v>
      </c>
      <c r="D451" t="s">
        <v>22</v>
      </c>
      <c r="E451" s="1">
        <v>4546679409</v>
      </c>
      <c r="F451" s="1">
        <v>9190347404</v>
      </c>
      <c r="G451">
        <v>671</v>
      </c>
      <c r="H451">
        <v>56</v>
      </c>
      <c r="I451">
        <v>727</v>
      </c>
      <c r="J451">
        <v>91</v>
      </c>
      <c r="K451">
        <v>818</v>
      </c>
      <c r="L451">
        <v>818</v>
      </c>
      <c r="M451">
        <v>818</v>
      </c>
      <c r="N451">
        <v>357</v>
      </c>
      <c r="O451">
        <v>202</v>
      </c>
      <c r="P451">
        <v>1377</v>
      </c>
      <c r="Q451">
        <v>3196</v>
      </c>
      <c r="U451" t="str">
        <f t="shared" si="14"/>
        <v>Nord</v>
      </c>
      <c r="V451">
        <f t="shared" si="15"/>
        <v>12</v>
      </c>
    </row>
    <row r="452" spans="1:22" x14ac:dyDescent="0.2">
      <c r="A452" s="6">
        <v>43906</v>
      </c>
      <c r="B452" t="s">
        <v>14</v>
      </c>
      <c r="C452">
        <v>11</v>
      </c>
      <c r="D452" t="s">
        <v>23</v>
      </c>
      <c r="E452" s="1">
        <v>4361675973</v>
      </c>
      <c r="F452" s="1">
        <v>135188753</v>
      </c>
      <c r="G452">
        <v>7</v>
      </c>
      <c r="H452">
        <v>12</v>
      </c>
      <c r="I452">
        <v>19</v>
      </c>
      <c r="J452">
        <v>79</v>
      </c>
      <c r="K452">
        <v>98</v>
      </c>
      <c r="L452">
        <v>98</v>
      </c>
      <c r="M452">
        <v>98</v>
      </c>
      <c r="N452">
        <v>0</v>
      </c>
      <c r="O452">
        <v>11</v>
      </c>
      <c r="P452">
        <v>109</v>
      </c>
      <c r="Q452">
        <v>279</v>
      </c>
      <c r="U452" t="str">
        <f t="shared" si="14"/>
        <v>Centro</v>
      </c>
      <c r="V452">
        <f t="shared" si="15"/>
        <v>12</v>
      </c>
    </row>
    <row r="453" spans="1:22" x14ac:dyDescent="0.2">
      <c r="A453" s="6">
        <v>43906</v>
      </c>
      <c r="B453" t="s">
        <v>14</v>
      </c>
      <c r="C453">
        <v>14</v>
      </c>
      <c r="D453" t="s">
        <v>24</v>
      </c>
      <c r="E453" s="1">
        <v>4155774754</v>
      </c>
      <c r="F453" s="1">
        <v>1465916051</v>
      </c>
      <c r="G453">
        <v>0</v>
      </c>
      <c r="H453">
        <v>1</v>
      </c>
      <c r="I453">
        <v>1</v>
      </c>
      <c r="J453">
        <v>-3</v>
      </c>
      <c r="K453">
        <v>-2</v>
      </c>
      <c r="L453">
        <v>-2</v>
      </c>
      <c r="M453">
        <v>-2</v>
      </c>
      <c r="N453">
        <v>5</v>
      </c>
      <c r="O453">
        <v>1</v>
      </c>
      <c r="P453">
        <v>4</v>
      </c>
      <c r="Q453">
        <v>5</v>
      </c>
      <c r="U453" t="str">
        <f t="shared" si="14"/>
        <v>Sud</v>
      </c>
      <c r="V453">
        <f t="shared" si="15"/>
        <v>12</v>
      </c>
    </row>
    <row r="454" spans="1:22" x14ac:dyDescent="0.2">
      <c r="A454" s="6">
        <v>43906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3</v>
      </c>
      <c r="H454">
        <v>7</v>
      </c>
      <c r="I454">
        <v>10</v>
      </c>
      <c r="J454">
        <v>26</v>
      </c>
      <c r="K454">
        <v>36</v>
      </c>
      <c r="L454">
        <v>36</v>
      </c>
      <c r="M454">
        <v>36</v>
      </c>
      <c r="N454">
        <v>0</v>
      </c>
      <c r="O454">
        <v>1</v>
      </c>
      <c r="P454">
        <v>37</v>
      </c>
      <c r="Q454">
        <v>243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43906</v>
      </c>
      <c r="B455" t="s">
        <v>14</v>
      </c>
      <c r="C455">
        <v>4</v>
      </c>
      <c r="D455" t="s">
        <v>26</v>
      </c>
      <c r="E455" s="1">
        <v>4606893511</v>
      </c>
      <c r="F455" s="1">
        <v>1112123097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43906</v>
      </c>
      <c r="B456" t="s">
        <v>14</v>
      </c>
      <c r="C456">
        <v>1</v>
      </c>
      <c r="D456" t="s">
        <v>27</v>
      </c>
      <c r="E456" s="1">
        <v>450732745</v>
      </c>
      <c r="F456" s="1">
        <v>7680687483</v>
      </c>
      <c r="G456">
        <v>319</v>
      </c>
      <c r="H456">
        <v>15</v>
      </c>
      <c r="I456">
        <v>334</v>
      </c>
      <c r="J456">
        <v>41</v>
      </c>
      <c r="K456">
        <v>375</v>
      </c>
      <c r="L456">
        <v>375</v>
      </c>
      <c r="M456">
        <v>375</v>
      </c>
      <c r="N456">
        <v>0</v>
      </c>
      <c r="O456">
        <v>30</v>
      </c>
      <c r="P456">
        <v>405</v>
      </c>
      <c r="Q456">
        <v>1213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43906</v>
      </c>
      <c r="B457" t="s">
        <v>14</v>
      </c>
      <c r="C457">
        <v>16</v>
      </c>
      <c r="D457" t="s">
        <v>28</v>
      </c>
      <c r="E457" s="1">
        <v>4112559576</v>
      </c>
      <c r="F457" s="1">
        <v>1686736689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U457" t="str">
        <f t="shared" si="14"/>
        <v>Sud</v>
      </c>
      <c r="V457">
        <f t="shared" si="15"/>
        <v>12</v>
      </c>
    </row>
    <row r="458" spans="1:22" x14ac:dyDescent="0.2">
      <c r="A458" s="6">
        <v>43906</v>
      </c>
      <c r="B458" t="s">
        <v>14</v>
      </c>
      <c r="C458">
        <v>20</v>
      </c>
      <c r="D458" t="s">
        <v>29</v>
      </c>
      <c r="E458" s="1">
        <v>3921531192</v>
      </c>
      <c r="F458" s="1">
        <v>9110616306</v>
      </c>
      <c r="G458">
        <v>23</v>
      </c>
      <c r="H458">
        <v>0</v>
      </c>
      <c r="I458">
        <v>23</v>
      </c>
      <c r="J458">
        <v>7</v>
      </c>
      <c r="K458">
        <v>30</v>
      </c>
      <c r="L458">
        <v>30</v>
      </c>
      <c r="M458">
        <v>30</v>
      </c>
      <c r="N458">
        <v>0</v>
      </c>
      <c r="O458">
        <v>0</v>
      </c>
      <c r="P458">
        <v>30</v>
      </c>
      <c r="Q458">
        <v>184</v>
      </c>
      <c r="U458" t="str">
        <f t="shared" si="14"/>
        <v>Sud</v>
      </c>
      <c r="V458">
        <f t="shared" si="15"/>
        <v>12</v>
      </c>
    </row>
    <row r="459" spans="1:22" x14ac:dyDescent="0.2">
      <c r="A459" s="6">
        <v>43906</v>
      </c>
      <c r="B459" t="s">
        <v>14</v>
      </c>
      <c r="C459">
        <v>19</v>
      </c>
      <c r="D459" t="s">
        <v>30</v>
      </c>
      <c r="E459" s="1">
        <v>3811569725</v>
      </c>
      <c r="F459" s="1">
        <v>133623567</v>
      </c>
      <c r="G459">
        <v>19</v>
      </c>
      <c r="H459">
        <v>5</v>
      </c>
      <c r="I459">
        <v>24</v>
      </c>
      <c r="J459">
        <v>0</v>
      </c>
      <c r="K459">
        <v>24</v>
      </c>
      <c r="L459">
        <v>24</v>
      </c>
      <c r="M459">
        <v>24</v>
      </c>
      <c r="N459">
        <v>1</v>
      </c>
      <c r="O459">
        <v>0</v>
      </c>
      <c r="P459">
        <v>25</v>
      </c>
      <c r="Q459">
        <v>201</v>
      </c>
      <c r="U459" t="str">
        <f t="shared" si="14"/>
        <v>Sud</v>
      </c>
      <c r="V459">
        <f t="shared" si="15"/>
        <v>12</v>
      </c>
    </row>
    <row r="460" spans="1:22" x14ac:dyDescent="0.2">
      <c r="A460" s="6">
        <v>43906</v>
      </c>
      <c r="B460" t="s">
        <v>14</v>
      </c>
      <c r="C460">
        <v>9</v>
      </c>
      <c r="D460" t="s">
        <v>31</v>
      </c>
      <c r="E460" s="1">
        <v>4376923077</v>
      </c>
      <c r="F460" s="1">
        <v>1125588885</v>
      </c>
      <c r="G460">
        <v>0</v>
      </c>
      <c r="H460">
        <v>0</v>
      </c>
      <c r="I460">
        <v>0</v>
      </c>
      <c r="J460">
        <v>78</v>
      </c>
      <c r="K460">
        <v>78</v>
      </c>
      <c r="L460">
        <v>78</v>
      </c>
      <c r="M460">
        <v>78</v>
      </c>
      <c r="N460">
        <v>1</v>
      </c>
      <c r="O460">
        <v>6</v>
      </c>
      <c r="P460">
        <v>85</v>
      </c>
      <c r="Q460">
        <v>778</v>
      </c>
      <c r="U460" t="str">
        <f t="shared" si="14"/>
        <v>Centro</v>
      </c>
      <c r="V460">
        <f t="shared" si="15"/>
        <v>12</v>
      </c>
    </row>
    <row r="461" spans="1:22" x14ac:dyDescent="0.2">
      <c r="A461" s="6">
        <v>43906</v>
      </c>
      <c r="B461" t="s">
        <v>14</v>
      </c>
      <c r="C461">
        <v>10</v>
      </c>
      <c r="D461" t="s">
        <v>32</v>
      </c>
      <c r="E461" s="1">
        <v>4310675841</v>
      </c>
      <c r="F461" s="1">
        <v>1238824698</v>
      </c>
      <c r="G461">
        <v>5</v>
      </c>
      <c r="H461">
        <v>2</v>
      </c>
      <c r="I461">
        <v>7</v>
      </c>
      <c r="J461">
        <v>13</v>
      </c>
      <c r="K461">
        <v>20</v>
      </c>
      <c r="L461">
        <v>20</v>
      </c>
      <c r="M461">
        <v>20</v>
      </c>
      <c r="N461">
        <v>1</v>
      </c>
      <c r="O461">
        <v>0</v>
      </c>
      <c r="P461">
        <v>21</v>
      </c>
      <c r="Q461">
        <v>128</v>
      </c>
      <c r="U461" t="str">
        <f t="shared" si="14"/>
        <v>Centro</v>
      </c>
      <c r="V461">
        <f t="shared" si="15"/>
        <v>12</v>
      </c>
    </row>
    <row r="462" spans="1:22" x14ac:dyDescent="0.2">
      <c r="A462" s="6">
        <v>43906</v>
      </c>
      <c r="B462" t="s">
        <v>14</v>
      </c>
      <c r="C462">
        <v>2</v>
      </c>
      <c r="D462" t="s">
        <v>33</v>
      </c>
      <c r="E462" s="1">
        <v>4573750286</v>
      </c>
      <c r="F462" s="1">
        <v>7320149366</v>
      </c>
      <c r="G462">
        <v>18</v>
      </c>
      <c r="H462">
        <v>2</v>
      </c>
      <c r="I462">
        <v>20</v>
      </c>
      <c r="J462">
        <v>27</v>
      </c>
      <c r="K462">
        <v>47</v>
      </c>
      <c r="L462">
        <v>47</v>
      </c>
      <c r="M462">
        <v>47</v>
      </c>
      <c r="N462">
        <v>0</v>
      </c>
      <c r="O462">
        <v>1</v>
      </c>
      <c r="P462">
        <v>48</v>
      </c>
      <c r="Q462">
        <v>57</v>
      </c>
      <c r="U462" t="str">
        <f t="shared" si="14"/>
        <v>Nord</v>
      </c>
      <c r="V462">
        <f t="shared" si="15"/>
        <v>12</v>
      </c>
    </row>
    <row r="463" spans="1:22" x14ac:dyDescent="0.2">
      <c r="A463" s="6">
        <v>43906</v>
      </c>
      <c r="B463" t="s">
        <v>14</v>
      </c>
      <c r="C463">
        <v>5</v>
      </c>
      <c r="D463" t="s">
        <v>34</v>
      </c>
      <c r="E463" s="1">
        <v>4543490485</v>
      </c>
      <c r="F463" s="1">
        <v>1233845213</v>
      </c>
      <c r="G463">
        <v>72</v>
      </c>
      <c r="H463">
        <v>27</v>
      </c>
      <c r="I463">
        <v>99</v>
      </c>
      <c r="J463">
        <v>186</v>
      </c>
      <c r="K463">
        <v>285</v>
      </c>
      <c r="L463">
        <v>285</v>
      </c>
      <c r="M463">
        <v>285</v>
      </c>
      <c r="N463">
        <v>10</v>
      </c>
      <c r="O463">
        <v>6</v>
      </c>
      <c r="P463">
        <v>301</v>
      </c>
      <c r="Q463">
        <v>2506</v>
      </c>
      <c r="U463" t="str">
        <f t="shared" si="14"/>
        <v>Nord</v>
      </c>
      <c r="V463">
        <f t="shared" si="15"/>
        <v>12</v>
      </c>
    </row>
    <row r="464" spans="1:22" x14ac:dyDescent="0.2">
      <c r="A464" s="6">
        <v>43907</v>
      </c>
      <c r="B464" t="s">
        <v>14</v>
      </c>
      <c r="C464">
        <v>13</v>
      </c>
      <c r="D464" t="s">
        <v>15</v>
      </c>
      <c r="E464" s="1">
        <v>4235122196</v>
      </c>
      <c r="F464" s="1">
        <v>1339843823</v>
      </c>
      <c r="G464">
        <v>23</v>
      </c>
      <c r="H464">
        <v>-5</v>
      </c>
      <c r="I464">
        <v>18</v>
      </c>
      <c r="J464">
        <v>33</v>
      </c>
      <c r="K464">
        <v>51</v>
      </c>
      <c r="L464">
        <v>51</v>
      </c>
      <c r="M464">
        <v>51</v>
      </c>
      <c r="N464">
        <v>0</v>
      </c>
      <c r="O464">
        <v>2</v>
      </c>
      <c r="P464">
        <v>53</v>
      </c>
      <c r="Q464">
        <v>155</v>
      </c>
      <c r="U464" t="str">
        <f t="shared" si="14"/>
        <v>Centro</v>
      </c>
      <c r="V464">
        <f t="shared" si="15"/>
        <v>12</v>
      </c>
    </row>
    <row r="465" spans="1:22" x14ac:dyDescent="0.2">
      <c r="A465" s="6">
        <v>43907</v>
      </c>
      <c r="B465" t="s">
        <v>14</v>
      </c>
      <c r="C465">
        <v>17</v>
      </c>
      <c r="D465" t="s">
        <v>16</v>
      </c>
      <c r="E465" s="1">
        <v>4063947052</v>
      </c>
      <c r="F465" s="1">
        <v>1580514834</v>
      </c>
      <c r="G465">
        <v>4</v>
      </c>
      <c r="H465">
        <v>0</v>
      </c>
      <c r="I465">
        <v>4</v>
      </c>
      <c r="J465">
        <v>4</v>
      </c>
      <c r="K465">
        <v>8</v>
      </c>
      <c r="L465">
        <v>8</v>
      </c>
      <c r="M465">
        <v>8</v>
      </c>
      <c r="N465">
        <v>0</v>
      </c>
      <c r="O465">
        <v>0</v>
      </c>
      <c r="P465">
        <v>8</v>
      </c>
      <c r="Q465">
        <v>32</v>
      </c>
      <c r="U465" t="str">
        <f t="shared" si="14"/>
        <v>Sud</v>
      </c>
      <c r="V465">
        <f t="shared" si="15"/>
        <v>12</v>
      </c>
    </row>
    <row r="466" spans="1:22" x14ac:dyDescent="0.2">
      <c r="A466" s="6">
        <v>43907</v>
      </c>
      <c r="B466" t="s">
        <v>14</v>
      </c>
      <c r="C466">
        <v>18</v>
      </c>
      <c r="D466" t="s">
        <v>17</v>
      </c>
      <c r="E466" s="1">
        <v>3890597598</v>
      </c>
      <c r="F466" s="1">
        <v>1659440194</v>
      </c>
      <c r="G466">
        <v>9</v>
      </c>
      <c r="H466">
        <v>3</v>
      </c>
      <c r="I466">
        <v>12</v>
      </c>
      <c r="J466">
        <v>13</v>
      </c>
      <c r="K466">
        <v>25</v>
      </c>
      <c r="L466">
        <v>25</v>
      </c>
      <c r="M466">
        <v>25</v>
      </c>
      <c r="N466">
        <v>0</v>
      </c>
      <c r="O466">
        <v>0</v>
      </c>
      <c r="P466">
        <v>25</v>
      </c>
      <c r="Q466">
        <v>263</v>
      </c>
      <c r="U466" t="str">
        <f t="shared" si="14"/>
        <v>Sud</v>
      </c>
      <c r="V466">
        <f t="shared" si="15"/>
        <v>12</v>
      </c>
    </row>
    <row r="467" spans="1:22" x14ac:dyDescent="0.2">
      <c r="A467" s="6">
        <v>43907</v>
      </c>
      <c r="B467" t="s">
        <v>14</v>
      </c>
      <c r="C467">
        <v>15</v>
      </c>
      <c r="D467" t="s">
        <v>18</v>
      </c>
      <c r="E467" s="1">
        <v>4083956555</v>
      </c>
      <c r="F467" s="1">
        <v>1425084984</v>
      </c>
      <c r="G467">
        <v>24</v>
      </c>
      <c r="H467">
        <v>2</v>
      </c>
      <c r="I467">
        <v>26</v>
      </c>
      <c r="J467">
        <v>34</v>
      </c>
      <c r="K467">
        <v>60</v>
      </c>
      <c r="L467">
        <v>60</v>
      </c>
      <c r="M467">
        <v>60</v>
      </c>
      <c r="N467">
        <v>0</v>
      </c>
      <c r="O467">
        <v>0</v>
      </c>
      <c r="P467">
        <v>60</v>
      </c>
      <c r="Q467">
        <v>168</v>
      </c>
      <c r="U467" t="str">
        <f t="shared" si="14"/>
        <v>Sud</v>
      </c>
      <c r="V467">
        <f t="shared" si="15"/>
        <v>12</v>
      </c>
    </row>
    <row r="468" spans="1:22" x14ac:dyDescent="0.2">
      <c r="A468" s="6">
        <v>43907</v>
      </c>
      <c r="B468" t="s">
        <v>14</v>
      </c>
      <c r="C468">
        <v>8</v>
      </c>
      <c r="D468" t="s">
        <v>46</v>
      </c>
      <c r="E468" s="1">
        <v>4449436681</v>
      </c>
      <c r="F468" s="1">
        <v>113417208</v>
      </c>
      <c r="G468">
        <v>204</v>
      </c>
      <c r="H468">
        <v>26</v>
      </c>
      <c r="I468">
        <v>230</v>
      </c>
      <c r="J468">
        <v>86</v>
      </c>
      <c r="K468">
        <v>316</v>
      </c>
      <c r="L468">
        <v>316</v>
      </c>
      <c r="M468">
        <v>316</v>
      </c>
      <c r="N468">
        <v>46</v>
      </c>
      <c r="O468">
        <v>47</v>
      </c>
      <c r="P468">
        <v>409</v>
      </c>
      <c r="Q468">
        <v>1414</v>
      </c>
      <c r="U468" t="str">
        <f t="shared" si="14"/>
        <v>Nord</v>
      </c>
      <c r="V468">
        <f t="shared" si="15"/>
        <v>12</v>
      </c>
    </row>
    <row r="469" spans="1:22" x14ac:dyDescent="0.2">
      <c r="A469" s="6">
        <v>43907</v>
      </c>
      <c r="B469" t="s">
        <v>14</v>
      </c>
      <c r="C469">
        <v>6</v>
      </c>
      <c r="D469" t="s">
        <v>19</v>
      </c>
      <c r="E469" s="1">
        <v>456494354</v>
      </c>
      <c r="F469" s="1">
        <v>1376813649</v>
      </c>
      <c r="G469">
        <v>8</v>
      </c>
      <c r="H469">
        <v>2</v>
      </c>
      <c r="I469">
        <v>10</v>
      </c>
      <c r="J469">
        <v>-9</v>
      </c>
      <c r="K469">
        <v>1</v>
      </c>
      <c r="L469">
        <v>1</v>
      </c>
      <c r="M469">
        <v>1</v>
      </c>
      <c r="N469">
        <v>-1</v>
      </c>
      <c r="O469">
        <v>8</v>
      </c>
      <c r="P469">
        <v>8</v>
      </c>
      <c r="Q469">
        <v>107</v>
      </c>
      <c r="U469" t="str">
        <f t="shared" si="14"/>
        <v>Nord</v>
      </c>
      <c r="V469">
        <f t="shared" si="15"/>
        <v>12</v>
      </c>
    </row>
    <row r="470" spans="1:22" x14ac:dyDescent="0.2">
      <c r="A470" s="6">
        <v>43907</v>
      </c>
      <c r="B470" t="s">
        <v>14</v>
      </c>
      <c r="C470">
        <v>12</v>
      </c>
      <c r="D470" t="s">
        <v>20</v>
      </c>
      <c r="E470" s="1">
        <v>4189277044</v>
      </c>
      <c r="F470" s="1">
        <v>1248366722</v>
      </c>
      <c r="G470">
        <v>47</v>
      </c>
      <c r="H470">
        <v>13</v>
      </c>
      <c r="I470">
        <v>60</v>
      </c>
      <c r="J470">
        <v>18</v>
      </c>
      <c r="K470">
        <v>78</v>
      </c>
      <c r="L470">
        <v>78</v>
      </c>
      <c r="M470">
        <v>78</v>
      </c>
      <c r="N470">
        <v>2</v>
      </c>
      <c r="O470">
        <v>4</v>
      </c>
      <c r="P470">
        <v>84</v>
      </c>
      <c r="Q470">
        <v>106</v>
      </c>
      <c r="U470" t="str">
        <f t="shared" si="14"/>
        <v>Centro</v>
      </c>
      <c r="V470">
        <f t="shared" si="15"/>
        <v>12</v>
      </c>
    </row>
    <row r="471" spans="1:22" x14ac:dyDescent="0.2">
      <c r="A471" s="6">
        <v>43907</v>
      </c>
      <c r="B471" t="s">
        <v>14</v>
      </c>
      <c r="C471">
        <v>7</v>
      </c>
      <c r="D471" t="s">
        <v>21</v>
      </c>
      <c r="E471" s="1">
        <v>4441149315</v>
      </c>
      <c r="F471" s="1">
        <v>89326992</v>
      </c>
      <c r="G471">
        <v>44</v>
      </c>
      <c r="H471">
        <v>12</v>
      </c>
      <c r="I471">
        <v>56</v>
      </c>
      <c r="J471">
        <v>30</v>
      </c>
      <c r="K471">
        <v>86</v>
      </c>
      <c r="L471">
        <v>86</v>
      </c>
      <c r="M471">
        <v>86</v>
      </c>
      <c r="N471">
        <v>15</v>
      </c>
      <c r="O471">
        <v>10</v>
      </c>
      <c r="P471">
        <v>111</v>
      </c>
      <c r="Q471">
        <v>320</v>
      </c>
      <c r="U471" t="str">
        <f t="shared" si="14"/>
        <v>Nord</v>
      </c>
      <c r="V471">
        <f t="shared" si="15"/>
        <v>12</v>
      </c>
    </row>
    <row r="472" spans="1:22" x14ac:dyDescent="0.2">
      <c r="A472" s="6">
        <v>43907</v>
      </c>
      <c r="B472" t="s">
        <v>14</v>
      </c>
      <c r="C472">
        <v>3</v>
      </c>
      <c r="D472" t="s">
        <v>22</v>
      </c>
      <c r="E472" s="1">
        <v>4546679409</v>
      </c>
      <c r="F472" s="1">
        <v>9190347404</v>
      </c>
      <c r="G472">
        <v>782</v>
      </c>
      <c r="H472">
        <v>56</v>
      </c>
      <c r="I472">
        <v>838</v>
      </c>
      <c r="J472">
        <v>396</v>
      </c>
      <c r="K472">
        <v>1234</v>
      </c>
      <c r="L472">
        <v>1234</v>
      </c>
      <c r="M472">
        <v>1234</v>
      </c>
      <c r="N472">
        <v>117</v>
      </c>
      <c r="O472">
        <v>220</v>
      </c>
      <c r="P472">
        <v>1571</v>
      </c>
      <c r="Q472">
        <v>2884</v>
      </c>
      <c r="U472" t="str">
        <f t="shared" si="14"/>
        <v>Nord</v>
      </c>
      <c r="V472">
        <f t="shared" si="15"/>
        <v>12</v>
      </c>
    </row>
    <row r="473" spans="1:22" x14ac:dyDescent="0.2">
      <c r="A473" s="6">
        <v>43907</v>
      </c>
      <c r="B473" t="s">
        <v>14</v>
      </c>
      <c r="C473">
        <v>11</v>
      </c>
      <c r="D473" t="s">
        <v>23</v>
      </c>
      <c r="E473" s="1">
        <v>4361675973</v>
      </c>
      <c r="F473" s="1">
        <v>135188753</v>
      </c>
      <c r="G473">
        <v>71</v>
      </c>
      <c r="H473">
        <v>-1</v>
      </c>
      <c r="I473">
        <v>70</v>
      </c>
      <c r="J473">
        <v>47</v>
      </c>
      <c r="K473">
        <v>117</v>
      </c>
      <c r="L473">
        <v>117</v>
      </c>
      <c r="M473">
        <v>117</v>
      </c>
      <c r="N473">
        <v>0</v>
      </c>
      <c r="O473">
        <v>12</v>
      </c>
      <c r="P473">
        <v>129</v>
      </c>
      <c r="Q473">
        <v>0</v>
      </c>
      <c r="U473" t="str">
        <f t="shared" si="14"/>
        <v>Centro</v>
      </c>
      <c r="V473">
        <f t="shared" si="15"/>
        <v>12</v>
      </c>
    </row>
    <row r="474" spans="1:22" x14ac:dyDescent="0.2">
      <c r="A474" s="6">
        <v>43907</v>
      </c>
      <c r="B474" t="s">
        <v>14</v>
      </c>
      <c r="C474">
        <v>14</v>
      </c>
      <c r="D474" t="s">
        <v>24</v>
      </c>
      <c r="E474" s="1">
        <v>4155774754</v>
      </c>
      <c r="F474" s="1">
        <v>1465916051</v>
      </c>
      <c r="G474">
        <v>4</v>
      </c>
      <c r="H474">
        <v>0</v>
      </c>
      <c r="I474">
        <v>4</v>
      </c>
      <c r="J474">
        <v>0</v>
      </c>
      <c r="K474">
        <v>4</v>
      </c>
      <c r="L474">
        <v>4</v>
      </c>
      <c r="M474">
        <v>4</v>
      </c>
      <c r="N474">
        <v>0</v>
      </c>
      <c r="O474">
        <v>0</v>
      </c>
      <c r="P474">
        <v>4</v>
      </c>
      <c r="Q474">
        <v>48</v>
      </c>
      <c r="U474" t="str">
        <f t="shared" si="14"/>
        <v>Sud</v>
      </c>
      <c r="V474">
        <f t="shared" si="15"/>
        <v>12</v>
      </c>
    </row>
    <row r="475" spans="1:22" x14ac:dyDescent="0.2">
      <c r="A475" s="6">
        <v>43907</v>
      </c>
      <c r="B475" t="s">
        <v>14</v>
      </c>
      <c r="C475">
        <v>4</v>
      </c>
      <c r="D475" t="s">
        <v>25</v>
      </c>
      <c r="E475" s="1">
        <v>4649933453</v>
      </c>
      <c r="F475" s="1">
        <v>1135662422</v>
      </c>
      <c r="G475">
        <v>18</v>
      </c>
      <c r="H475">
        <v>0</v>
      </c>
      <c r="I475">
        <v>18</v>
      </c>
      <c r="J475">
        <v>29</v>
      </c>
      <c r="K475">
        <v>47</v>
      </c>
      <c r="L475">
        <v>47</v>
      </c>
      <c r="M475">
        <v>47</v>
      </c>
      <c r="N475">
        <v>1</v>
      </c>
      <c r="O475">
        <v>2</v>
      </c>
      <c r="P475">
        <v>50</v>
      </c>
      <c r="Q475">
        <v>409</v>
      </c>
      <c r="U475" t="str">
        <f t="shared" si="14"/>
        <v>Nord</v>
      </c>
      <c r="V475">
        <f t="shared" si="15"/>
        <v>12</v>
      </c>
    </row>
    <row r="476" spans="1:22" x14ac:dyDescent="0.2">
      <c r="A476" s="6">
        <v>43907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34</v>
      </c>
      <c r="H476">
        <v>3</v>
      </c>
      <c r="I476">
        <v>37</v>
      </c>
      <c r="J476">
        <v>-36</v>
      </c>
      <c r="K476">
        <v>1</v>
      </c>
      <c r="L476">
        <v>1</v>
      </c>
      <c r="M476">
        <v>1</v>
      </c>
      <c r="N476">
        <v>5</v>
      </c>
      <c r="O476">
        <v>1</v>
      </c>
      <c r="P476">
        <v>7</v>
      </c>
      <c r="Q476">
        <v>721</v>
      </c>
      <c r="U476" t="str">
        <f t="shared" si="14"/>
        <v>Nord</v>
      </c>
      <c r="V476">
        <f t="shared" si="15"/>
        <v>12</v>
      </c>
    </row>
    <row r="477" spans="1:22" x14ac:dyDescent="0.2">
      <c r="A477" s="6">
        <v>43907</v>
      </c>
      <c r="B477" t="s">
        <v>14</v>
      </c>
      <c r="C477">
        <v>1</v>
      </c>
      <c r="D477" t="s">
        <v>27</v>
      </c>
      <c r="E477" s="1">
        <v>450732745</v>
      </c>
      <c r="F477" s="1">
        <v>7680687483</v>
      </c>
      <c r="G477">
        <v>333</v>
      </c>
      <c r="H477">
        <v>20</v>
      </c>
      <c r="I477">
        <v>353</v>
      </c>
      <c r="J477">
        <v>6</v>
      </c>
      <c r="K477">
        <v>359</v>
      </c>
      <c r="L477">
        <v>359</v>
      </c>
      <c r="M477">
        <v>359</v>
      </c>
      <c r="N477">
        <v>0</v>
      </c>
      <c r="O477">
        <v>22</v>
      </c>
      <c r="P477">
        <v>381</v>
      </c>
      <c r="Q477">
        <v>955</v>
      </c>
      <c r="U477" t="str">
        <f t="shared" si="14"/>
        <v>Nord</v>
      </c>
      <c r="V477">
        <f t="shared" si="15"/>
        <v>12</v>
      </c>
    </row>
    <row r="478" spans="1:22" x14ac:dyDescent="0.2">
      <c r="A478" s="6">
        <v>43907</v>
      </c>
      <c r="B478" t="s">
        <v>14</v>
      </c>
      <c r="C478">
        <v>16</v>
      </c>
      <c r="D478" t="s">
        <v>28</v>
      </c>
      <c r="E478" s="1">
        <v>4112559576</v>
      </c>
      <c r="F478" s="1">
        <v>1686736689</v>
      </c>
      <c r="G478">
        <v>39</v>
      </c>
      <c r="H478">
        <v>8</v>
      </c>
      <c r="I478">
        <v>47</v>
      </c>
      <c r="J478">
        <v>61</v>
      </c>
      <c r="K478">
        <v>108</v>
      </c>
      <c r="L478">
        <v>108</v>
      </c>
      <c r="M478">
        <v>108</v>
      </c>
      <c r="N478">
        <v>0</v>
      </c>
      <c r="O478">
        <v>2</v>
      </c>
      <c r="P478">
        <v>110</v>
      </c>
      <c r="Q478">
        <v>1060</v>
      </c>
      <c r="U478" t="str">
        <f t="shared" si="14"/>
        <v>Sud</v>
      </c>
      <c r="V478">
        <f t="shared" si="15"/>
        <v>12</v>
      </c>
    </row>
    <row r="479" spans="1:22" x14ac:dyDescent="0.2">
      <c r="A479" s="6">
        <v>43907</v>
      </c>
      <c r="B479" t="s">
        <v>14</v>
      </c>
      <c r="C479">
        <v>20</v>
      </c>
      <c r="D479" t="s">
        <v>29</v>
      </c>
      <c r="E479" s="1">
        <v>3921531192</v>
      </c>
      <c r="F479" s="1">
        <v>9110616306</v>
      </c>
      <c r="G479">
        <v>-3</v>
      </c>
      <c r="H479">
        <v>4</v>
      </c>
      <c r="I479">
        <v>1</v>
      </c>
      <c r="J479">
        <v>9</v>
      </c>
      <c r="K479">
        <v>10</v>
      </c>
      <c r="L479">
        <v>10</v>
      </c>
      <c r="M479">
        <v>10</v>
      </c>
      <c r="N479">
        <v>0</v>
      </c>
      <c r="O479">
        <v>0</v>
      </c>
      <c r="P479">
        <v>10</v>
      </c>
      <c r="Q479">
        <v>206</v>
      </c>
      <c r="U479" t="str">
        <f t="shared" si="14"/>
        <v>Sud</v>
      </c>
      <c r="V479">
        <f t="shared" si="15"/>
        <v>12</v>
      </c>
    </row>
    <row r="480" spans="1:22" x14ac:dyDescent="0.2">
      <c r="A480" s="6">
        <v>43907</v>
      </c>
      <c r="B480" t="s">
        <v>14</v>
      </c>
      <c r="C480">
        <v>19</v>
      </c>
      <c r="D480" t="s">
        <v>30</v>
      </c>
      <c r="E480" s="1">
        <v>3811569725</v>
      </c>
      <c r="F480" s="1">
        <v>133623567</v>
      </c>
      <c r="G480">
        <v>11</v>
      </c>
      <c r="H480">
        <v>8</v>
      </c>
      <c r="I480">
        <v>19</v>
      </c>
      <c r="J480">
        <v>4</v>
      </c>
      <c r="K480">
        <v>23</v>
      </c>
      <c r="L480">
        <v>23</v>
      </c>
      <c r="M480">
        <v>23</v>
      </c>
      <c r="N480">
        <v>0</v>
      </c>
      <c r="O480">
        <v>1</v>
      </c>
      <c r="P480">
        <v>24</v>
      </c>
      <c r="Q480">
        <v>263</v>
      </c>
      <c r="U480" t="str">
        <f t="shared" si="14"/>
        <v>Sud</v>
      </c>
      <c r="V480">
        <f t="shared" si="15"/>
        <v>12</v>
      </c>
    </row>
    <row r="481" spans="1:22" x14ac:dyDescent="0.2">
      <c r="A481" s="6">
        <v>43907</v>
      </c>
      <c r="B481" t="s">
        <v>14</v>
      </c>
      <c r="C481">
        <v>9</v>
      </c>
      <c r="D481" t="s">
        <v>31</v>
      </c>
      <c r="E481" s="1">
        <v>4376923077</v>
      </c>
      <c r="F481" s="1">
        <v>1125588885</v>
      </c>
      <c r="G481">
        <v>154</v>
      </c>
      <c r="H481">
        <v>36</v>
      </c>
      <c r="I481">
        <v>190</v>
      </c>
      <c r="J481">
        <v>-7</v>
      </c>
      <c r="K481">
        <v>183</v>
      </c>
      <c r="L481">
        <v>183</v>
      </c>
      <c r="M481">
        <v>183</v>
      </c>
      <c r="N481">
        <v>1</v>
      </c>
      <c r="O481">
        <v>3</v>
      </c>
      <c r="P481">
        <v>187</v>
      </c>
      <c r="Q481">
        <v>817</v>
      </c>
      <c r="U481" t="str">
        <f t="shared" si="14"/>
        <v>Centro</v>
      </c>
      <c r="V481">
        <f t="shared" si="15"/>
        <v>12</v>
      </c>
    </row>
    <row r="482" spans="1:22" x14ac:dyDescent="0.2">
      <c r="A482" s="6">
        <v>43907</v>
      </c>
      <c r="B482" t="s">
        <v>14</v>
      </c>
      <c r="C482">
        <v>10</v>
      </c>
      <c r="D482" t="s">
        <v>32</v>
      </c>
      <c r="E482" s="1">
        <v>4310675841</v>
      </c>
      <c r="F482" s="1">
        <v>1238824698</v>
      </c>
      <c r="G482">
        <v>6</v>
      </c>
      <c r="H482">
        <v>6</v>
      </c>
      <c r="I482">
        <v>12</v>
      </c>
      <c r="J482">
        <v>21</v>
      </c>
      <c r="K482">
        <v>33</v>
      </c>
      <c r="L482">
        <v>33</v>
      </c>
      <c r="M482">
        <v>33</v>
      </c>
      <c r="N482">
        <v>0</v>
      </c>
      <c r="O482">
        <v>0</v>
      </c>
      <c r="P482">
        <v>33</v>
      </c>
      <c r="Q482">
        <v>230</v>
      </c>
      <c r="U482" t="str">
        <f t="shared" si="14"/>
        <v>Centro</v>
      </c>
      <c r="V482">
        <f t="shared" si="15"/>
        <v>12</v>
      </c>
    </row>
    <row r="483" spans="1:22" x14ac:dyDescent="0.2">
      <c r="A483" s="6">
        <v>43907</v>
      </c>
      <c r="B483" t="s">
        <v>14</v>
      </c>
      <c r="C483">
        <v>2</v>
      </c>
      <c r="D483" t="s">
        <v>33</v>
      </c>
      <c r="E483" s="1">
        <v>4573750286</v>
      </c>
      <c r="F483" s="1">
        <v>7320149366</v>
      </c>
      <c r="G483">
        <v>7</v>
      </c>
      <c r="H483">
        <v>1</v>
      </c>
      <c r="I483">
        <v>8</v>
      </c>
      <c r="J483">
        <v>23</v>
      </c>
      <c r="K483">
        <v>31</v>
      </c>
      <c r="L483">
        <v>31</v>
      </c>
      <c r="M483">
        <v>31</v>
      </c>
      <c r="N483">
        <v>0</v>
      </c>
      <c r="O483">
        <v>0</v>
      </c>
      <c r="P483">
        <v>31</v>
      </c>
      <c r="Q483">
        <v>111</v>
      </c>
      <c r="U483" t="str">
        <f t="shared" si="14"/>
        <v>Nord</v>
      </c>
      <c r="V483">
        <f t="shared" si="15"/>
        <v>12</v>
      </c>
    </row>
    <row r="484" spans="1:22" x14ac:dyDescent="0.2">
      <c r="A484" s="6">
        <v>43907</v>
      </c>
      <c r="B484" t="s">
        <v>14</v>
      </c>
      <c r="C484">
        <v>5</v>
      </c>
      <c r="D484" t="s">
        <v>34</v>
      </c>
      <c r="E484" s="1">
        <v>4543490485</v>
      </c>
      <c r="F484" s="1">
        <v>1233845213</v>
      </c>
      <c r="G484">
        <v>50</v>
      </c>
      <c r="H484">
        <v>15</v>
      </c>
      <c r="I484">
        <v>65</v>
      </c>
      <c r="J484">
        <v>149</v>
      </c>
      <c r="K484">
        <v>214</v>
      </c>
      <c r="L484">
        <v>214</v>
      </c>
      <c r="M484">
        <v>214</v>
      </c>
      <c r="N484">
        <v>6</v>
      </c>
      <c r="O484">
        <v>11</v>
      </c>
      <c r="P484">
        <v>231</v>
      </c>
      <c r="Q484">
        <v>426</v>
      </c>
      <c r="U484" t="str">
        <f t="shared" si="14"/>
        <v>Nord</v>
      </c>
      <c r="V484">
        <f t="shared" si="15"/>
        <v>12</v>
      </c>
    </row>
    <row r="485" spans="1:22" x14ac:dyDescent="0.2">
      <c r="A485" s="6">
        <v>43908</v>
      </c>
      <c r="B485" t="s">
        <v>14</v>
      </c>
      <c r="C485">
        <v>13</v>
      </c>
      <c r="D485" t="s">
        <v>15</v>
      </c>
      <c r="E485" s="1">
        <v>4235122196</v>
      </c>
      <c r="F485" s="1">
        <v>1339843823</v>
      </c>
      <c r="G485">
        <v>5</v>
      </c>
      <c r="H485">
        <v>9</v>
      </c>
      <c r="I485">
        <v>14</v>
      </c>
      <c r="J485">
        <v>19</v>
      </c>
      <c r="K485">
        <v>33</v>
      </c>
      <c r="L485">
        <v>33</v>
      </c>
      <c r="M485">
        <v>33</v>
      </c>
      <c r="N485">
        <v>0</v>
      </c>
      <c r="O485">
        <v>1</v>
      </c>
      <c r="P485">
        <v>34</v>
      </c>
      <c r="Q485">
        <v>366</v>
      </c>
      <c r="U485" t="str">
        <f t="shared" si="14"/>
        <v>Centro</v>
      </c>
      <c r="V485">
        <f t="shared" si="15"/>
        <v>12</v>
      </c>
    </row>
    <row r="486" spans="1:22" x14ac:dyDescent="0.2">
      <c r="A486" s="6">
        <v>43908</v>
      </c>
      <c r="B486" t="s">
        <v>14</v>
      </c>
      <c r="C486">
        <v>17</v>
      </c>
      <c r="D486" t="s">
        <v>16</v>
      </c>
      <c r="E486" s="1">
        <v>4063947052</v>
      </c>
      <c r="F486" s="1">
        <v>1580514834</v>
      </c>
      <c r="G486">
        <v>4</v>
      </c>
      <c r="H486">
        <v>0</v>
      </c>
      <c r="I486">
        <v>4</v>
      </c>
      <c r="J486">
        <v>3</v>
      </c>
      <c r="K486">
        <v>7</v>
      </c>
      <c r="L486">
        <v>7</v>
      </c>
      <c r="M486">
        <v>7</v>
      </c>
      <c r="N486">
        <v>0</v>
      </c>
      <c r="O486">
        <v>0</v>
      </c>
      <c r="P486">
        <v>7</v>
      </c>
      <c r="Q486">
        <v>0</v>
      </c>
      <c r="U486" t="str">
        <f t="shared" si="14"/>
        <v>Sud</v>
      </c>
      <c r="V486">
        <f t="shared" si="15"/>
        <v>12</v>
      </c>
    </row>
    <row r="487" spans="1:22" x14ac:dyDescent="0.2">
      <c r="A487" s="6">
        <v>43908</v>
      </c>
      <c r="B487" t="s">
        <v>14</v>
      </c>
      <c r="C487">
        <v>18</v>
      </c>
      <c r="D487" t="s">
        <v>17</v>
      </c>
      <c r="E487" s="1">
        <v>3890597598</v>
      </c>
      <c r="F487" s="1">
        <v>1659440194</v>
      </c>
      <c r="G487">
        <v>0</v>
      </c>
      <c r="H487">
        <v>1</v>
      </c>
      <c r="I487">
        <v>1</v>
      </c>
      <c r="J487">
        <v>13</v>
      </c>
      <c r="K487">
        <v>14</v>
      </c>
      <c r="L487">
        <v>14</v>
      </c>
      <c r="M487">
        <v>14</v>
      </c>
      <c r="N487">
        <v>1</v>
      </c>
      <c r="O487">
        <v>0</v>
      </c>
      <c r="P487">
        <v>15</v>
      </c>
      <c r="Q487">
        <v>375</v>
      </c>
      <c r="U487" t="str">
        <f t="shared" si="14"/>
        <v>Sud</v>
      </c>
      <c r="V487">
        <f t="shared" si="15"/>
        <v>12</v>
      </c>
    </row>
    <row r="488" spans="1:22" x14ac:dyDescent="0.2">
      <c r="A488" s="6">
        <v>43908</v>
      </c>
      <c r="B488" t="s">
        <v>14</v>
      </c>
      <c r="C488">
        <v>15</v>
      </c>
      <c r="D488" t="s">
        <v>18</v>
      </c>
      <c r="E488" s="1">
        <v>4083956555</v>
      </c>
      <c r="F488" s="1">
        <v>1425084984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U488" t="str">
        <f t="shared" si="14"/>
        <v>Sud</v>
      </c>
      <c r="V488">
        <f t="shared" si="15"/>
        <v>12</v>
      </c>
    </row>
    <row r="489" spans="1:22" x14ac:dyDescent="0.2">
      <c r="A489" s="6">
        <v>43908</v>
      </c>
      <c r="B489" t="s">
        <v>14</v>
      </c>
      <c r="C489">
        <v>8</v>
      </c>
      <c r="D489" t="s">
        <v>46</v>
      </c>
      <c r="E489" s="1">
        <v>4449436681</v>
      </c>
      <c r="F489" s="1">
        <v>113417208</v>
      </c>
      <c r="G489">
        <v>218</v>
      </c>
      <c r="H489">
        <v>24</v>
      </c>
      <c r="I489">
        <v>242</v>
      </c>
      <c r="J489">
        <v>269</v>
      </c>
      <c r="K489">
        <v>511</v>
      </c>
      <c r="L489">
        <v>511</v>
      </c>
      <c r="M489">
        <v>511</v>
      </c>
      <c r="N489">
        <v>18</v>
      </c>
      <c r="O489">
        <v>65</v>
      </c>
      <c r="P489">
        <v>594</v>
      </c>
      <c r="Q489">
        <v>951</v>
      </c>
      <c r="U489" t="str">
        <f t="shared" si="14"/>
        <v>Nord</v>
      </c>
      <c r="V489">
        <f t="shared" si="15"/>
        <v>12</v>
      </c>
    </row>
    <row r="490" spans="1:22" x14ac:dyDescent="0.2">
      <c r="A490" s="6">
        <v>43908</v>
      </c>
      <c r="B490" t="s">
        <v>14</v>
      </c>
      <c r="C490">
        <v>6</v>
      </c>
      <c r="D490" t="s">
        <v>19</v>
      </c>
      <c r="E490" s="1">
        <v>456494354</v>
      </c>
      <c r="F490" s="1">
        <v>1376813649</v>
      </c>
      <c r="G490">
        <v>24</v>
      </c>
      <c r="H490">
        <v>6</v>
      </c>
      <c r="I490">
        <v>30</v>
      </c>
      <c r="J490">
        <v>39</v>
      </c>
      <c r="K490">
        <v>69</v>
      </c>
      <c r="L490">
        <v>69</v>
      </c>
      <c r="M490">
        <v>69</v>
      </c>
      <c r="N490">
        <v>-2</v>
      </c>
      <c r="O490">
        <v>1</v>
      </c>
      <c r="P490">
        <v>68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43908</v>
      </c>
      <c r="B491" t="s">
        <v>14</v>
      </c>
      <c r="C491">
        <v>12</v>
      </c>
      <c r="D491" t="s">
        <v>20</v>
      </c>
      <c r="E491" s="1">
        <v>4189277044</v>
      </c>
      <c r="F491" s="1">
        <v>1248366722</v>
      </c>
      <c r="G491">
        <v>60</v>
      </c>
      <c r="H491">
        <v>0</v>
      </c>
      <c r="I491">
        <v>60</v>
      </c>
      <c r="J491">
        <v>40</v>
      </c>
      <c r="K491">
        <v>100</v>
      </c>
      <c r="L491">
        <v>100</v>
      </c>
      <c r="M491">
        <v>100</v>
      </c>
      <c r="N491">
        <v>8</v>
      </c>
      <c r="O491">
        <v>9</v>
      </c>
      <c r="P491">
        <v>117</v>
      </c>
      <c r="Q491">
        <v>1709</v>
      </c>
      <c r="U491" t="str">
        <f t="shared" si="14"/>
        <v>Centro</v>
      </c>
      <c r="V491">
        <f t="shared" si="15"/>
        <v>12</v>
      </c>
    </row>
    <row r="492" spans="1:22" x14ac:dyDescent="0.2">
      <c r="A492" s="6">
        <v>43908</v>
      </c>
      <c r="B492" t="s">
        <v>14</v>
      </c>
      <c r="C492">
        <v>7</v>
      </c>
      <c r="D492" t="s">
        <v>21</v>
      </c>
      <c r="E492" s="1">
        <v>4441149315</v>
      </c>
      <c r="F492" s="1">
        <v>89326992</v>
      </c>
      <c r="G492">
        <v>102</v>
      </c>
      <c r="H492">
        <v>15</v>
      </c>
      <c r="I492">
        <v>117</v>
      </c>
      <c r="J492">
        <v>-34</v>
      </c>
      <c r="K492">
        <v>83</v>
      </c>
      <c r="L492">
        <v>83</v>
      </c>
      <c r="M492">
        <v>83</v>
      </c>
      <c r="N492">
        <v>13</v>
      </c>
      <c r="O492">
        <v>13</v>
      </c>
      <c r="P492">
        <v>109</v>
      </c>
      <c r="Q492">
        <v>403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3</v>
      </c>
      <c r="D493" t="s">
        <v>22</v>
      </c>
      <c r="E493" s="1">
        <v>4546679409</v>
      </c>
      <c r="F493" s="1">
        <v>9190347404</v>
      </c>
      <c r="G493">
        <v>332</v>
      </c>
      <c r="H493">
        <v>45</v>
      </c>
      <c r="I493">
        <v>377</v>
      </c>
      <c r="J493">
        <v>-206</v>
      </c>
      <c r="K493">
        <v>171</v>
      </c>
      <c r="L493">
        <v>171</v>
      </c>
      <c r="M493">
        <v>171</v>
      </c>
      <c r="N493">
        <v>1003</v>
      </c>
      <c r="O493">
        <v>319</v>
      </c>
      <c r="P493">
        <v>1493</v>
      </c>
      <c r="Q493">
        <v>2534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43908</v>
      </c>
      <c r="B494" t="s">
        <v>14</v>
      </c>
      <c r="C494">
        <v>11</v>
      </c>
      <c r="D494" t="s">
        <v>23</v>
      </c>
      <c r="E494" s="1">
        <v>4361675973</v>
      </c>
      <c r="F494" s="1">
        <v>135188753</v>
      </c>
      <c r="G494">
        <v>39</v>
      </c>
      <c r="H494">
        <v>10</v>
      </c>
      <c r="I494">
        <v>49</v>
      </c>
      <c r="J494">
        <v>125</v>
      </c>
      <c r="K494">
        <v>174</v>
      </c>
      <c r="L494">
        <v>174</v>
      </c>
      <c r="M494">
        <v>174</v>
      </c>
      <c r="N494">
        <v>0</v>
      </c>
      <c r="O494">
        <v>23</v>
      </c>
      <c r="P494">
        <v>197</v>
      </c>
      <c r="Q494">
        <v>884</v>
      </c>
      <c r="U494" t="str">
        <f t="shared" si="14"/>
        <v>Centro</v>
      </c>
      <c r="V494">
        <f t="shared" si="15"/>
        <v>12</v>
      </c>
    </row>
    <row r="495" spans="1:22" x14ac:dyDescent="0.2">
      <c r="A495" s="6">
        <v>43908</v>
      </c>
      <c r="B495" t="s">
        <v>14</v>
      </c>
      <c r="C495">
        <v>14</v>
      </c>
      <c r="D495" t="s">
        <v>24</v>
      </c>
      <c r="E495" s="1">
        <v>4155774754</v>
      </c>
      <c r="F495" s="1">
        <v>1465916051</v>
      </c>
      <c r="G495">
        <v>0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1</v>
      </c>
      <c r="O495">
        <v>0</v>
      </c>
      <c r="P495">
        <v>3</v>
      </c>
      <c r="Q495">
        <v>60</v>
      </c>
      <c r="U495" t="str">
        <f t="shared" si="14"/>
        <v>Sud</v>
      </c>
      <c r="V495">
        <f t="shared" si="15"/>
        <v>12</v>
      </c>
    </row>
    <row r="496" spans="1:22" x14ac:dyDescent="0.2">
      <c r="A496" s="6">
        <v>43908</v>
      </c>
      <c r="B496" t="s">
        <v>14</v>
      </c>
      <c r="C496">
        <v>4</v>
      </c>
      <c r="D496" t="s">
        <v>25</v>
      </c>
      <c r="E496" s="1">
        <v>4649933453</v>
      </c>
      <c r="F496" s="1">
        <v>1135662422</v>
      </c>
      <c r="G496">
        <v>8</v>
      </c>
      <c r="H496">
        <v>7</v>
      </c>
      <c r="I496">
        <v>15</v>
      </c>
      <c r="J496">
        <v>69</v>
      </c>
      <c r="K496">
        <v>84</v>
      </c>
      <c r="L496">
        <v>84</v>
      </c>
      <c r="M496">
        <v>84</v>
      </c>
      <c r="N496">
        <v>0</v>
      </c>
      <c r="O496">
        <v>1</v>
      </c>
      <c r="P496">
        <v>85</v>
      </c>
      <c r="Q496">
        <v>695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43908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34</v>
      </c>
      <c r="H497">
        <v>0</v>
      </c>
      <c r="I497">
        <v>34</v>
      </c>
      <c r="J497">
        <v>34</v>
      </c>
      <c r="K497">
        <v>68</v>
      </c>
      <c r="L497">
        <v>68</v>
      </c>
      <c r="M497">
        <v>68</v>
      </c>
      <c r="N497">
        <v>2</v>
      </c>
      <c r="O497">
        <v>0</v>
      </c>
      <c r="P497">
        <v>70</v>
      </c>
      <c r="Q497">
        <v>460</v>
      </c>
      <c r="U497" t="str">
        <f t="shared" si="14"/>
        <v>Nord</v>
      </c>
      <c r="V497">
        <f t="shared" si="15"/>
        <v>12</v>
      </c>
    </row>
    <row r="498" spans="1:22" x14ac:dyDescent="0.2">
      <c r="A498" s="6">
        <v>43908</v>
      </c>
      <c r="B498" t="s">
        <v>14</v>
      </c>
      <c r="C498">
        <v>1</v>
      </c>
      <c r="D498" t="s">
        <v>27</v>
      </c>
      <c r="E498" s="1">
        <v>450732745</v>
      </c>
      <c r="F498" s="1">
        <v>7680687483</v>
      </c>
      <c r="G498">
        <v>402</v>
      </c>
      <c r="H498">
        <v>21</v>
      </c>
      <c r="I498">
        <v>423</v>
      </c>
      <c r="J498">
        <v>0</v>
      </c>
      <c r="K498">
        <v>423</v>
      </c>
      <c r="L498">
        <v>423</v>
      </c>
      <c r="M498">
        <v>423</v>
      </c>
      <c r="N498">
        <v>0</v>
      </c>
      <c r="O498">
        <v>21</v>
      </c>
      <c r="P498">
        <v>444</v>
      </c>
      <c r="Q498">
        <v>973</v>
      </c>
      <c r="U498" t="str">
        <f t="shared" si="14"/>
        <v>Nord</v>
      </c>
      <c r="V498">
        <f t="shared" si="15"/>
        <v>12</v>
      </c>
    </row>
    <row r="499" spans="1:22" x14ac:dyDescent="0.2">
      <c r="A499" s="6">
        <v>43908</v>
      </c>
      <c r="B499" t="s">
        <v>14</v>
      </c>
      <c r="C499">
        <v>16</v>
      </c>
      <c r="D499" t="s">
        <v>28</v>
      </c>
      <c r="E499" s="1">
        <v>4112559576</v>
      </c>
      <c r="F499" s="1">
        <v>1686736689</v>
      </c>
      <c r="G499">
        <v>1</v>
      </c>
      <c r="H499">
        <v>16</v>
      </c>
      <c r="I499">
        <v>17</v>
      </c>
      <c r="J499">
        <v>25</v>
      </c>
      <c r="K499">
        <v>42</v>
      </c>
      <c r="L499">
        <v>42</v>
      </c>
      <c r="M499">
        <v>42</v>
      </c>
      <c r="N499">
        <v>0</v>
      </c>
      <c r="O499">
        <v>1</v>
      </c>
      <c r="P499">
        <v>43</v>
      </c>
      <c r="Q499">
        <v>356</v>
      </c>
      <c r="U499" t="str">
        <f t="shared" si="14"/>
        <v>Sud</v>
      </c>
      <c r="V499">
        <f t="shared" si="15"/>
        <v>12</v>
      </c>
    </row>
    <row r="500" spans="1:22" x14ac:dyDescent="0.2">
      <c r="A500" s="6">
        <v>43908</v>
      </c>
      <c r="B500" t="s">
        <v>14</v>
      </c>
      <c r="C500">
        <v>20</v>
      </c>
      <c r="D500" t="s">
        <v>29</v>
      </c>
      <c r="E500" s="1">
        <v>3921531192</v>
      </c>
      <c r="F500" s="1">
        <v>9110616306</v>
      </c>
      <c r="G500">
        <v>6</v>
      </c>
      <c r="H500">
        <v>3</v>
      </c>
      <c r="I500">
        <v>9</v>
      </c>
      <c r="J500">
        <v>8</v>
      </c>
      <c r="K500">
        <v>17</v>
      </c>
      <c r="L500">
        <v>17</v>
      </c>
      <c r="M500">
        <v>17</v>
      </c>
      <c r="N500">
        <v>0</v>
      </c>
      <c r="O500">
        <v>0</v>
      </c>
      <c r="P500">
        <v>17</v>
      </c>
      <c r="Q500">
        <v>132</v>
      </c>
      <c r="U500" t="str">
        <f t="shared" si="14"/>
        <v>Sud</v>
      </c>
      <c r="V500">
        <f t="shared" si="15"/>
        <v>12</v>
      </c>
    </row>
    <row r="501" spans="1:22" x14ac:dyDescent="0.2">
      <c r="A501" s="6">
        <v>43908</v>
      </c>
      <c r="B501" t="s">
        <v>14</v>
      </c>
      <c r="C501">
        <v>19</v>
      </c>
      <c r="D501" t="s">
        <v>30</v>
      </c>
      <c r="E501" s="1">
        <v>3811569725</v>
      </c>
      <c r="F501" s="1">
        <v>133623567</v>
      </c>
      <c r="G501">
        <v>14</v>
      </c>
      <c r="H501">
        <v>1</v>
      </c>
      <c r="I501">
        <v>15</v>
      </c>
      <c r="J501">
        <v>26</v>
      </c>
      <c r="K501">
        <v>41</v>
      </c>
      <c r="L501">
        <v>41</v>
      </c>
      <c r="M501">
        <v>41</v>
      </c>
      <c r="N501">
        <v>4</v>
      </c>
      <c r="O501">
        <v>0</v>
      </c>
      <c r="P501">
        <v>45</v>
      </c>
      <c r="Q501">
        <v>378</v>
      </c>
      <c r="U501" t="str">
        <f t="shared" si="14"/>
        <v>Sud</v>
      </c>
      <c r="V501">
        <f t="shared" si="15"/>
        <v>12</v>
      </c>
    </row>
    <row r="502" spans="1:22" x14ac:dyDescent="0.2">
      <c r="A502" s="6">
        <v>43908</v>
      </c>
      <c r="B502" t="s">
        <v>14</v>
      </c>
      <c r="C502">
        <v>9</v>
      </c>
      <c r="D502" t="s">
        <v>31</v>
      </c>
      <c r="E502" s="1">
        <v>4376923077</v>
      </c>
      <c r="F502" s="1">
        <v>1125588885</v>
      </c>
      <c r="G502">
        <v>98</v>
      </c>
      <c r="H502">
        <v>17</v>
      </c>
      <c r="I502">
        <v>115</v>
      </c>
      <c r="J502">
        <v>152</v>
      </c>
      <c r="K502">
        <v>267</v>
      </c>
      <c r="L502">
        <v>267</v>
      </c>
      <c r="M502">
        <v>267</v>
      </c>
      <c r="N502">
        <v>5</v>
      </c>
      <c r="O502">
        <v>5</v>
      </c>
      <c r="P502">
        <v>277</v>
      </c>
      <c r="Q502">
        <v>879</v>
      </c>
      <c r="U502" t="str">
        <f t="shared" si="14"/>
        <v>Centro</v>
      </c>
      <c r="V502">
        <f t="shared" si="15"/>
        <v>12</v>
      </c>
    </row>
    <row r="503" spans="1:22" x14ac:dyDescent="0.2">
      <c r="A503" s="6">
        <v>43908</v>
      </c>
      <c r="B503" t="s">
        <v>14</v>
      </c>
      <c r="C503">
        <v>10</v>
      </c>
      <c r="D503" t="s">
        <v>32</v>
      </c>
      <c r="E503" s="1">
        <v>4310675841</v>
      </c>
      <c r="F503" s="1">
        <v>1238824698</v>
      </c>
      <c r="G503">
        <v>18</v>
      </c>
      <c r="H503">
        <v>0</v>
      </c>
      <c r="I503">
        <v>18</v>
      </c>
      <c r="J503">
        <v>31</v>
      </c>
      <c r="K503">
        <v>49</v>
      </c>
      <c r="L503">
        <v>49</v>
      </c>
      <c r="M503">
        <v>49</v>
      </c>
      <c r="N503">
        <v>0</v>
      </c>
      <c r="O503">
        <v>1</v>
      </c>
      <c r="P503">
        <v>50</v>
      </c>
      <c r="Q503">
        <v>278</v>
      </c>
      <c r="U503" t="str">
        <f t="shared" si="14"/>
        <v>Centro</v>
      </c>
      <c r="V503">
        <f t="shared" si="15"/>
        <v>12</v>
      </c>
    </row>
    <row r="504" spans="1:22" x14ac:dyDescent="0.2">
      <c r="A504" s="6">
        <v>43908</v>
      </c>
      <c r="B504" t="s">
        <v>14</v>
      </c>
      <c r="C504">
        <v>2</v>
      </c>
      <c r="D504" t="s">
        <v>33</v>
      </c>
      <c r="E504" s="1">
        <v>4573750286</v>
      </c>
      <c r="F504" s="1">
        <v>7320149366</v>
      </c>
      <c r="G504">
        <v>6</v>
      </c>
      <c r="H504">
        <v>-3</v>
      </c>
      <c r="I504">
        <v>3</v>
      </c>
      <c r="J504">
        <v>25</v>
      </c>
      <c r="K504">
        <v>28</v>
      </c>
      <c r="L504">
        <v>28</v>
      </c>
      <c r="M504">
        <v>28</v>
      </c>
      <c r="N504">
        <v>0</v>
      </c>
      <c r="O504">
        <v>1</v>
      </c>
      <c r="P504">
        <v>29</v>
      </c>
      <c r="Q504">
        <v>88</v>
      </c>
      <c r="U504" t="str">
        <f t="shared" si="14"/>
        <v>Nord</v>
      </c>
      <c r="V504">
        <f t="shared" si="15"/>
        <v>12</v>
      </c>
    </row>
    <row r="505" spans="1:22" x14ac:dyDescent="0.2">
      <c r="A505" s="6">
        <v>43908</v>
      </c>
      <c r="B505" t="s">
        <v>14</v>
      </c>
      <c r="C505">
        <v>5</v>
      </c>
      <c r="D505" t="s">
        <v>34</v>
      </c>
      <c r="E505" s="1">
        <v>4543490485</v>
      </c>
      <c r="F505" s="1">
        <v>1233845213</v>
      </c>
      <c r="G505">
        <v>98</v>
      </c>
      <c r="H505">
        <v>24</v>
      </c>
      <c r="I505">
        <v>122</v>
      </c>
      <c r="J505">
        <v>343</v>
      </c>
      <c r="K505">
        <v>465</v>
      </c>
      <c r="L505">
        <v>465</v>
      </c>
      <c r="M505">
        <v>465</v>
      </c>
      <c r="N505">
        <v>31</v>
      </c>
      <c r="O505">
        <v>14</v>
      </c>
      <c r="P505">
        <v>510</v>
      </c>
      <c r="Q505">
        <v>5363</v>
      </c>
      <c r="U505" t="str">
        <f t="shared" si="14"/>
        <v>Nord</v>
      </c>
      <c r="V505">
        <f t="shared" si="15"/>
        <v>12</v>
      </c>
    </row>
    <row r="506" spans="1:22" x14ac:dyDescent="0.2">
      <c r="A506" s="6">
        <v>43909</v>
      </c>
      <c r="B506" t="s">
        <v>14</v>
      </c>
      <c r="C506">
        <v>13</v>
      </c>
      <c r="D506" t="s">
        <v>15</v>
      </c>
      <c r="E506" s="1">
        <v>4235122196</v>
      </c>
      <c r="F506" s="1">
        <v>1339843823</v>
      </c>
      <c r="G506">
        <v>82</v>
      </c>
      <c r="H506">
        <v>6</v>
      </c>
      <c r="I506">
        <v>88</v>
      </c>
      <c r="J506">
        <v>29</v>
      </c>
      <c r="K506">
        <v>117</v>
      </c>
      <c r="L506">
        <v>117</v>
      </c>
      <c r="M506">
        <v>117</v>
      </c>
      <c r="N506">
        <v>1</v>
      </c>
      <c r="O506">
        <v>4</v>
      </c>
      <c r="P506">
        <v>122</v>
      </c>
      <c r="Q506">
        <v>355</v>
      </c>
      <c r="U506" t="str">
        <f t="shared" si="14"/>
        <v>Centro</v>
      </c>
      <c r="V506">
        <f t="shared" si="15"/>
        <v>12</v>
      </c>
    </row>
    <row r="507" spans="1:22" x14ac:dyDescent="0.2">
      <c r="A507" s="6">
        <v>43909</v>
      </c>
      <c r="B507" t="s">
        <v>14</v>
      </c>
      <c r="C507">
        <v>17</v>
      </c>
      <c r="D507" t="s">
        <v>16</v>
      </c>
      <c r="E507" s="1">
        <v>4063947052</v>
      </c>
      <c r="F507" s="1">
        <v>1580514834</v>
      </c>
      <c r="G507">
        <v>-1</v>
      </c>
      <c r="H507">
        <v>3</v>
      </c>
      <c r="I507">
        <v>2</v>
      </c>
      <c r="J507">
        <v>8</v>
      </c>
      <c r="K507">
        <v>10</v>
      </c>
      <c r="L507">
        <v>10</v>
      </c>
      <c r="M507">
        <v>10</v>
      </c>
      <c r="N507">
        <v>0</v>
      </c>
      <c r="O507">
        <v>0</v>
      </c>
      <c r="P507">
        <v>10</v>
      </c>
      <c r="Q507">
        <v>91</v>
      </c>
      <c r="U507" t="str">
        <f t="shared" si="14"/>
        <v>Sud</v>
      </c>
      <c r="V507">
        <f t="shared" si="15"/>
        <v>12</v>
      </c>
    </row>
    <row r="508" spans="1:22" x14ac:dyDescent="0.2">
      <c r="A508" s="6">
        <v>43909</v>
      </c>
      <c r="B508" t="s">
        <v>14</v>
      </c>
      <c r="C508">
        <v>18</v>
      </c>
      <c r="D508" t="s">
        <v>17</v>
      </c>
      <c r="E508" s="1">
        <v>3890597598</v>
      </c>
      <c r="F508" s="1">
        <v>1659440194</v>
      </c>
      <c r="G508">
        <v>15</v>
      </c>
      <c r="H508">
        <v>2</v>
      </c>
      <c r="I508">
        <v>17</v>
      </c>
      <c r="J508">
        <v>21</v>
      </c>
      <c r="K508">
        <v>38</v>
      </c>
      <c r="L508">
        <v>38</v>
      </c>
      <c r="M508">
        <v>38</v>
      </c>
      <c r="N508">
        <v>0</v>
      </c>
      <c r="O508">
        <v>2</v>
      </c>
      <c r="P508">
        <v>40</v>
      </c>
      <c r="Q508">
        <v>674</v>
      </c>
      <c r="U508" t="str">
        <f t="shared" si="14"/>
        <v>Sud</v>
      </c>
      <c r="V508">
        <f t="shared" si="15"/>
        <v>12</v>
      </c>
    </row>
    <row r="509" spans="1:22" x14ac:dyDescent="0.2">
      <c r="A509" s="6">
        <v>43909</v>
      </c>
      <c r="B509" t="s">
        <v>14</v>
      </c>
      <c r="C509">
        <v>15</v>
      </c>
      <c r="D509" t="s">
        <v>18</v>
      </c>
      <c r="E509" s="1">
        <v>4083956555</v>
      </c>
      <c r="F509" s="1">
        <v>1425084984</v>
      </c>
      <c r="G509">
        <v>86</v>
      </c>
      <c r="H509">
        <v>12</v>
      </c>
      <c r="I509">
        <v>98</v>
      </c>
      <c r="J509">
        <v>84</v>
      </c>
      <c r="K509">
        <v>182</v>
      </c>
      <c r="L509">
        <v>182</v>
      </c>
      <c r="M509">
        <v>182</v>
      </c>
      <c r="N509">
        <v>2</v>
      </c>
      <c r="O509">
        <v>8</v>
      </c>
      <c r="P509">
        <v>192</v>
      </c>
      <c r="Q509">
        <v>859</v>
      </c>
      <c r="U509" t="str">
        <f t="shared" si="14"/>
        <v>Sud</v>
      </c>
      <c r="V509">
        <f t="shared" si="15"/>
        <v>12</v>
      </c>
    </row>
    <row r="510" spans="1:22" x14ac:dyDescent="0.2">
      <c r="A510" s="6">
        <v>43909</v>
      </c>
      <c r="B510" t="s">
        <v>14</v>
      </c>
      <c r="C510">
        <v>8</v>
      </c>
      <c r="D510" t="s">
        <v>46</v>
      </c>
      <c r="E510" s="1">
        <v>4449436681</v>
      </c>
      <c r="F510" s="1">
        <v>113417208</v>
      </c>
      <c r="G510">
        <v>116</v>
      </c>
      <c r="H510">
        <v>13</v>
      </c>
      <c r="I510">
        <v>129</v>
      </c>
      <c r="J510">
        <v>462</v>
      </c>
      <c r="K510">
        <v>591</v>
      </c>
      <c r="L510">
        <v>591</v>
      </c>
      <c r="M510">
        <v>591</v>
      </c>
      <c r="N510">
        <v>25</v>
      </c>
      <c r="O510">
        <v>73</v>
      </c>
      <c r="P510">
        <v>689</v>
      </c>
      <c r="Q510">
        <v>2883</v>
      </c>
      <c r="U510" t="str">
        <f t="shared" si="14"/>
        <v>Nord</v>
      </c>
      <c r="V510">
        <f t="shared" si="15"/>
        <v>12</v>
      </c>
    </row>
    <row r="511" spans="1:22" x14ac:dyDescent="0.2">
      <c r="A511" s="6">
        <v>43909</v>
      </c>
      <c r="B511" t="s">
        <v>14</v>
      </c>
      <c r="C511">
        <v>6</v>
      </c>
      <c r="D511" t="s">
        <v>19</v>
      </c>
      <c r="E511" s="1">
        <v>456494354</v>
      </c>
      <c r="F511" s="1">
        <v>1376813649</v>
      </c>
      <c r="G511">
        <v>6</v>
      </c>
      <c r="H511">
        <v>2</v>
      </c>
      <c r="I511">
        <v>8</v>
      </c>
      <c r="J511">
        <v>98</v>
      </c>
      <c r="K511">
        <v>106</v>
      </c>
      <c r="L511">
        <v>106</v>
      </c>
      <c r="M511">
        <v>106</v>
      </c>
      <c r="N511">
        <v>26</v>
      </c>
      <c r="O511">
        <v>5</v>
      </c>
      <c r="P511">
        <v>137</v>
      </c>
      <c r="Q511">
        <v>-906</v>
      </c>
      <c r="U511" t="str">
        <f t="shared" si="14"/>
        <v>Nord</v>
      </c>
      <c r="V511">
        <f t="shared" si="15"/>
        <v>12</v>
      </c>
    </row>
    <row r="512" spans="1:22" x14ac:dyDescent="0.2">
      <c r="A512" s="6">
        <v>43909</v>
      </c>
      <c r="B512" t="s">
        <v>14</v>
      </c>
      <c r="C512">
        <v>12</v>
      </c>
      <c r="D512" t="s">
        <v>20</v>
      </c>
      <c r="E512" s="1">
        <v>4189277044</v>
      </c>
      <c r="F512" s="1">
        <v>1248366722</v>
      </c>
      <c r="G512">
        <v>52</v>
      </c>
      <c r="H512">
        <v>1</v>
      </c>
      <c r="I512">
        <v>53</v>
      </c>
      <c r="J512">
        <v>38</v>
      </c>
      <c r="K512">
        <v>91</v>
      </c>
      <c r="L512">
        <v>91</v>
      </c>
      <c r="M512">
        <v>91</v>
      </c>
      <c r="N512">
        <v>2</v>
      </c>
      <c r="O512">
        <v>6</v>
      </c>
      <c r="P512">
        <v>99</v>
      </c>
      <c r="Q512">
        <v>0</v>
      </c>
      <c r="U512" t="str">
        <f t="shared" si="14"/>
        <v>Centro</v>
      </c>
      <c r="V512">
        <f t="shared" si="15"/>
        <v>12</v>
      </c>
    </row>
    <row r="513" spans="1:22" x14ac:dyDescent="0.2">
      <c r="A513" s="6">
        <v>43909</v>
      </c>
      <c r="B513" t="s">
        <v>14</v>
      </c>
      <c r="C513">
        <v>7</v>
      </c>
      <c r="D513" t="s">
        <v>21</v>
      </c>
      <c r="E513" s="1">
        <v>4441149315</v>
      </c>
      <c r="F513" s="1">
        <v>89326992</v>
      </c>
      <c r="G513">
        <v>90</v>
      </c>
      <c r="H513">
        <v>12</v>
      </c>
      <c r="I513">
        <v>102</v>
      </c>
      <c r="J513">
        <v>37</v>
      </c>
      <c r="K513">
        <v>139</v>
      </c>
      <c r="L513">
        <v>139</v>
      </c>
      <c r="M513">
        <v>139</v>
      </c>
      <c r="N513">
        <v>15</v>
      </c>
      <c r="O513">
        <v>18</v>
      </c>
      <c r="P513">
        <v>172</v>
      </c>
      <c r="Q513">
        <v>436</v>
      </c>
      <c r="U513" t="str">
        <f t="shared" si="14"/>
        <v>Nord</v>
      </c>
      <c r="V513">
        <f t="shared" si="15"/>
        <v>12</v>
      </c>
    </row>
    <row r="514" spans="1:22" x14ac:dyDescent="0.2">
      <c r="A514" s="6">
        <v>43909</v>
      </c>
      <c r="B514" t="s">
        <v>14</v>
      </c>
      <c r="C514">
        <v>3</v>
      </c>
      <c r="D514" t="s">
        <v>22</v>
      </c>
      <c r="E514" s="1">
        <v>4546679409</v>
      </c>
      <c r="F514" s="1">
        <v>9190347404</v>
      </c>
      <c r="G514">
        <v>102</v>
      </c>
      <c r="H514">
        <v>82</v>
      </c>
      <c r="I514">
        <v>184</v>
      </c>
      <c r="J514">
        <v>1488</v>
      </c>
      <c r="K514">
        <v>1672</v>
      </c>
      <c r="L514">
        <v>1672</v>
      </c>
      <c r="M514">
        <v>1672</v>
      </c>
      <c r="N514">
        <v>290</v>
      </c>
      <c r="O514">
        <v>209</v>
      </c>
      <c r="P514">
        <v>2171</v>
      </c>
      <c r="Q514">
        <v>3261</v>
      </c>
      <c r="U514" t="str">
        <f t="shared" ref="U514:U577" si="16">VLOOKUP(D514,Zone,2)</f>
        <v>Nord</v>
      </c>
      <c r="V514">
        <f t="shared" ref="V514:V577" si="17">WEEKNUM(A514)</f>
        <v>12</v>
      </c>
    </row>
    <row r="515" spans="1:22" x14ac:dyDescent="0.2">
      <c r="A515" s="6">
        <v>43909</v>
      </c>
      <c r="B515" t="s">
        <v>14</v>
      </c>
      <c r="C515">
        <v>11</v>
      </c>
      <c r="D515" t="s">
        <v>23</v>
      </c>
      <c r="E515" s="1">
        <v>4361675973</v>
      </c>
      <c r="F515" s="1">
        <v>135188753</v>
      </c>
      <c r="G515">
        <v>18</v>
      </c>
      <c r="H515">
        <v>22</v>
      </c>
      <c r="I515">
        <v>40</v>
      </c>
      <c r="J515">
        <v>106</v>
      </c>
      <c r="K515">
        <v>146</v>
      </c>
      <c r="L515">
        <v>146</v>
      </c>
      <c r="M515">
        <v>146</v>
      </c>
      <c r="N515">
        <v>0</v>
      </c>
      <c r="O515">
        <v>23</v>
      </c>
      <c r="P515">
        <v>169</v>
      </c>
      <c r="Q515">
        <v>403</v>
      </c>
      <c r="U515" t="str">
        <f t="shared" si="16"/>
        <v>Centro</v>
      </c>
      <c r="V515">
        <f t="shared" si="17"/>
        <v>12</v>
      </c>
    </row>
    <row r="516" spans="1:22" x14ac:dyDescent="0.2">
      <c r="A516" s="6">
        <v>43909</v>
      </c>
      <c r="B516" t="s">
        <v>14</v>
      </c>
      <c r="C516">
        <v>14</v>
      </c>
      <c r="D516" t="s">
        <v>24</v>
      </c>
      <c r="E516" s="1">
        <v>4155774754</v>
      </c>
      <c r="F516" s="1">
        <v>1465916051</v>
      </c>
      <c r="G516">
        <v>12</v>
      </c>
      <c r="H516">
        <v>0</v>
      </c>
      <c r="I516">
        <v>12</v>
      </c>
      <c r="J516">
        <v>5</v>
      </c>
      <c r="K516">
        <v>17</v>
      </c>
      <c r="L516">
        <v>17</v>
      </c>
      <c r="M516">
        <v>17</v>
      </c>
      <c r="N516">
        <v>0</v>
      </c>
      <c r="O516">
        <v>1</v>
      </c>
      <c r="P516">
        <v>18</v>
      </c>
      <c r="Q516">
        <v>65</v>
      </c>
      <c r="U516" t="str">
        <f t="shared" si="16"/>
        <v>Sud</v>
      </c>
      <c r="V516">
        <f t="shared" si="17"/>
        <v>12</v>
      </c>
    </row>
    <row r="517" spans="1:22" x14ac:dyDescent="0.2">
      <c r="A517" s="6">
        <v>43909</v>
      </c>
      <c r="B517" t="s">
        <v>14</v>
      </c>
      <c r="C517">
        <v>4</v>
      </c>
      <c r="D517" t="s">
        <v>25</v>
      </c>
      <c r="E517" s="1">
        <v>4649933453</v>
      </c>
      <c r="F517" s="1">
        <v>1135662422</v>
      </c>
      <c r="G517">
        <v>8</v>
      </c>
      <c r="H517">
        <v>0</v>
      </c>
      <c r="I517">
        <v>8</v>
      </c>
      <c r="J517">
        <v>47</v>
      </c>
      <c r="K517">
        <v>55</v>
      </c>
      <c r="L517">
        <v>55</v>
      </c>
      <c r="M517">
        <v>55</v>
      </c>
      <c r="N517">
        <v>0</v>
      </c>
      <c r="O517">
        <v>5</v>
      </c>
      <c r="P517">
        <v>60</v>
      </c>
      <c r="Q517">
        <v>724</v>
      </c>
      <c r="U517" t="str">
        <f t="shared" si="16"/>
        <v>Nord</v>
      </c>
      <c r="V517">
        <f t="shared" si="17"/>
        <v>12</v>
      </c>
    </row>
    <row r="518" spans="1:22" x14ac:dyDescent="0.2">
      <c r="A518" s="6">
        <v>43909</v>
      </c>
      <c r="B518" t="s">
        <v>14</v>
      </c>
      <c r="C518">
        <v>4</v>
      </c>
      <c r="D518" t="s">
        <v>26</v>
      </c>
      <c r="E518" s="1">
        <v>4606893511</v>
      </c>
      <c r="F518" s="1">
        <v>1112123097</v>
      </c>
      <c r="G518">
        <v>28</v>
      </c>
      <c r="H518">
        <v>8</v>
      </c>
      <c r="I518">
        <v>36</v>
      </c>
      <c r="J518">
        <v>19</v>
      </c>
      <c r="K518">
        <v>55</v>
      </c>
      <c r="L518">
        <v>55</v>
      </c>
      <c r="M518">
        <v>55</v>
      </c>
      <c r="N518">
        <v>8</v>
      </c>
      <c r="O518">
        <v>5</v>
      </c>
      <c r="P518">
        <v>68</v>
      </c>
      <c r="Q518">
        <v>16</v>
      </c>
      <c r="U518" t="str">
        <f t="shared" si="16"/>
        <v>Nord</v>
      </c>
      <c r="V518">
        <f t="shared" si="17"/>
        <v>12</v>
      </c>
    </row>
    <row r="519" spans="1:22" x14ac:dyDescent="0.2">
      <c r="A519" s="6">
        <v>43909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499</v>
      </c>
      <c r="H519">
        <v>30</v>
      </c>
      <c r="I519">
        <v>529</v>
      </c>
      <c r="J519">
        <v>38</v>
      </c>
      <c r="K519">
        <v>567</v>
      </c>
      <c r="L519">
        <v>567</v>
      </c>
      <c r="M519">
        <v>567</v>
      </c>
      <c r="N519">
        <v>3</v>
      </c>
      <c r="O519">
        <v>21</v>
      </c>
      <c r="P519">
        <v>591</v>
      </c>
      <c r="Q519">
        <v>1337</v>
      </c>
      <c r="U519" t="str">
        <f t="shared" si="16"/>
        <v>Nord</v>
      </c>
      <c r="V519">
        <f t="shared" si="17"/>
        <v>12</v>
      </c>
    </row>
    <row r="520" spans="1:22" x14ac:dyDescent="0.2">
      <c r="A520" s="6">
        <v>43909</v>
      </c>
      <c r="B520" t="s">
        <v>14</v>
      </c>
      <c r="C520">
        <v>16</v>
      </c>
      <c r="D520" t="s">
        <v>28</v>
      </c>
      <c r="E520" s="1">
        <v>4112559576</v>
      </c>
      <c r="F520" s="1">
        <v>1686736689</v>
      </c>
      <c r="G520">
        <v>17</v>
      </c>
      <c r="H520">
        <v>1</v>
      </c>
      <c r="I520">
        <v>18</v>
      </c>
      <c r="J520">
        <v>69</v>
      </c>
      <c r="K520">
        <v>87</v>
      </c>
      <c r="L520">
        <v>87</v>
      </c>
      <c r="M520">
        <v>87</v>
      </c>
      <c r="N520">
        <v>2</v>
      </c>
      <c r="O520">
        <v>6</v>
      </c>
      <c r="P520">
        <v>95</v>
      </c>
      <c r="Q520">
        <v>613</v>
      </c>
      <c r="U520" t="str">
        <f t="shared" si="16"/>
        <v>Sud</v>
      </c>
      <c r="V520">
        <f t="shared" si="17"/>
        <v>12</v>
      </c>
    </row>
    <row r="521" spans="1:22" x14ac:dyDescent="0.2">
      <c r="A521" s="6">
        <v>43909</v>
      </c>
      <c r="B521" t="s">
        <v>14</v>
      </c>
      <c r="C521">
        <v>20</v>
      </c>
      <c r="D521" t="s">
        <v>29</v>
      </c>
      <c r="E521" s="1">
        <v>3921531192</v>
      </c>
      <c r="F521" s="1">
        <v>9110616306</v>
      </c>
      <c r="G521">
        <v>1</v>
      </c>
      <c r="H521">
        <v>2</v>
      </c>
      <c r="I521">
        <v>3</v>
      </c>
      <c r="J521">
        <v>69</v>
      </c>
      <c r="K521">
        <v>72</v>
      </c>
      <c r="L521">
        <v>72</v>
      </c>
      <c r="M521">
        <v>72</v>
      </c>
      <c r="N521">
        <v>0</v>
      </c>
      <c r="O521">
        <v>0</v>
      </c>
      <c r="P521">
        <v>72</v>
      </c>
      <c r="Q521">
        <v>199</v>
      </c>
      <c r="U521" t="str">
        <f t="shared" si="16"/>
        <v>Sud</v>
      </c>
      <c r="V521">
        <f t="shared" si="17"/>
        <v>12</v>
      </c>
    </row>
    <row r="522" spans="1:22" x14ac:dyDescent="0.2">
      <c r="A522" s="6">
        <v>43909</v>
      </c>
      <c r="B522" t="s">
        <v>14</v>
      </c>
      <c r="C522">
        <v>19</v>
      </c>
      <c r="D522" t="s">
        <v>30</v>
      </c>
      <c r="E522" s="1">
        <v>3811569725</v>
      </c>
      <c r="F522" s="1">
        <v>133623567</v>
      </c>
      <c r="G522">
        <v>43</v>
      </c>
      <c r="H522">
        <v>7</v>
      </c>
      <c r="I522">
        <v>50</v>
      </c>
      <c r="J522">
        <v>4</v>
      </c>
      <c r="K522">
        <v>54</v>
      </c>
      <c r="L522">
        <v>54</v>
      </c>
      <c r="M522">
        <v>54</v>
      </c>
      <c r="N522">
        <v>3</v>
      </c>
      <c r="O522">
        <v>1</v>
      </c>
      <c r="P522">
        <v>58</v>
      </c>
      <c r="Q522">
        <v>667</v>
      </c>
      <c r="U522" t="str">
        <f t="shared" si="16"/>
        <v>Sud</v>
      </c>
      <c r="V522">
        <f t="shared" si="17"/>
        <v>12</v>
      </c>
    </row>
    <row r="523" spans="1:22" x14ac:dyDescent="0.2">
      <c r="A523" s="6">
        <v>43909</v>
      </c>
      <c r="B523" t="s">
        <v>14</v>
      </c>
      <c r="C523">
        <v>9</v>
      </c>
      <c r="D523" t="s">
        <v>31</v>
      </c>
      <c r="E523" s="1">
        <v>4376923077</v>
      </c>
      <c r="F523" s="1">
        <v>1125588885</v>
      </c>
      <c r="G523">
        <v>74</v>
      </c>
      <c r="H523">
        <v>18</v>
      </c>
      <c r="I523">
        <v>92</v>
      </c>
      <c r="J523">
        <v>39</v>
      </c>
      <c r="K523">
        <v>131</v>
      </c>
      <c r="L523">
        <v>131</v>
      </c>
      <c r="M523">
        <v>131</v>
      </c>
      <c r="N523">
        <v>5</v>
      </c>
      <c r="O523">
        <v>16</v>
      </c>
      <c r="P523">
        <v>152</v>
      </c>
      <c r="Q523">
        <v>1267</v>
      </c>
      <c r="U523" t="str">
        <f t="shared" si="16"/>
        <v>Centro</v>
      </c>
      <c r="V523">
        <f t="shared" si="17"/>
        <v>12</v>
      </c>
    </row>
    <row r="524" spans="1:22" x14ac:dyDescent="0.2">
      <c r="A524" s="6">
        <v>43909</v>
      </c>
      <c r="B524" t="s">
        <v>14</v>
      </c>
      <c r="C524">
        <v>10</v>
      </c>
      <c r="D524" t="s">
        <v>32</v>
      </c>
      <c r="E524" s="1">
        <v>4310675841</v>
      </c>
      <c r="F524" s="1">
        <v>1238824698</v>
      </c>
      <c r="G524">
        <v>15</v>
      </c>
      <c r="H524">
        <v>0</v>
      </c>
      <c r="I524">
        <v>15</v>
      </c>
      <c r="J524">
        <v>72</v>
      </c>
      <c r="K524">
        <v>87</v>
      </c>
      <c r="L524">
        <v>87</v>
      </c>
      <c r="M524">
        <v>87</v>
      </c>
      <c r="N524">
        <v>0</v>
      </c>
      <c r="O524">
        <v>0</v>
      </c>
      <c r="P524">
        <v>87</v>
      </c>
      <c r="Q524">
        <v>353</v>
      </c>
      <c r="U524" t="str">
        <f t="shared" si="16"/>
        <v>Centro</v>
      </c>
      <c r="V524">
        <f t="shared" si="17"/>
        <v>12</v>
      </c>
    </row>
    <row r="525" spans="1:22" x14ac:dyDescent="0.2">
      <c r="A525" s="6">
        <v>43909</v>
      </c>
      <c r="B525" t="s">
        <v>14</v>
      </c>
      <c r="C525">
        <v>2</v>
      </c>
      <c r="D525" t="s">
        <v>33</v>
      </c>
      <c r="E525" s="1">
        <v>4573750286</v>
      </c>
      <c r="F525" s="1">
        <v>7320149366</v>
      </c>
      <c r="G525">
        <v>6</v>
      </c>
      <c r="H525">
        <v>6</v>
      </c>
      <c r="I525">
        <v>12</v>
      </c>
      <c r="J525">
        <v>35</v>
      </c>
      <c r="K525">
        <v>47</v>
      </c>
      <c r="L525">
        <v>47</v>
      </c>
      <c r="M525">
        <v>47</v>
      </c>
      <c r="N525">
        <v>0</v>
      </c>
      <c r="O525">
        <v>3</v>
      </c>
      <c r="P525">
        <v>50</v>
      </c>
      <c r="Q525">
        <v>122</v>
      </c>
      <c r="U525" t="str">
        <f t="shared" si="16"/>
        <v>Nord</v>
      </c>
      <c r="V525">
        <f t="shared" si="17"/>
        <v>12</v>
      </c>
    </row>
    <row r="526" spans="1:22" x14ac:dyDescent="0.2">
      <c r="A526" s="6">
        <v>43909</v>
      </c>
      <c r="B526" t="s">
        <v>14</v>
      </c>
      <c r="C526">
        <v>5</v>
      </c>
      <c r="D526" t="s">
        <v>34</v>
      </c>
      <c r="E526" s="1">
        <v>4543490485</v>
      </c>
      <c r="F526" s="1">
        <v>1233845213</v>
      </c>
      <c r="G526">
        <v>125</v>
      </c>
      <c r="H526">
        <v>14</v>
      </c>
      <c r="I526">
        <v>139</v>
      </c>
      <c r="J526">
        <v>77</v>
      </c>
      <c r="K526">
        <v>216</v>
      </c>
      <c r="L526">
        <v>216</v>
      </c>
      <c r="M526">
        <v>216</v>
      </c>
      <c r="N526">
        <v>33</v>
      </c>
      <c r="O526">
        <v>21</v>
      </c>
      <c r="P526">
        <v>270</v>
      </c>
      <c r="Q526">
        <v>3817</v>
      </c>
      <c r="U526" t="str">
        <f t="shared" si="16"/>
        <v>Nord</v>
      </c>
      <c r="V526">
        <f t="shared" si="17"/>
        <v>12</v>
      </c>
    </row>
    <row r="527" spans="1:22" x14ac:dyDescent="0.2">
      <c r="A527" s="6">
        <v>43910</v>
      </c>
      <c r="B527" t="s">
        <v>14</v>
      </c>
      <c r="C527">
        <v>13</v>
      </c>
      <c r="D527" t="s">
        <v>15</v>
      </c>
      <c r="E527" s="1">
        <v>4235122196</v>
      </c>
      <c r="F527" s="1">
        <v>1339843823</v>
      </c>
      <c r="G527">
        <v>9</v>
      </c>
      <c r="H527">
        <v>1</v>
      </c>
      <c r="I527">
        <v>10</v>
      </c>
      <c r="J527">
        <v>46</v>
      </c>
      <c r="K527">
        <v>56</v>
      </c>
      <c r="L527">
        <v>56</v>
      </c>
      <c r="M527">
        <v>56</v>
      </c>
      <c r="N527">
        <v>2</v>
      </c>
      <c r="O527">
        <v>6</v>
      </c>
      <c r="P527">
        <v>64</v>
      </c>
      <c r="Q527">
        <v>286</v>
      </c>
      <c r="U527" t="str">
        <f t="shared" si="16"/>
        <v>Centro</v>
      </c>
      <c r="V527">
        <f t="shared" si="17"/>
        <v>12</v>
      </c>
    </row>
    <row r="528" spans="1:22" x14ac:dyDescent="0.2">
      <c r="A528" s="6">
        <v>43910</v>
      </c>
      <c r="B528" t="s">
        <v>14</v>
      </c>
      <c r="C528">
        <v>17</v>
      </c>
      <c r="D528" t="s">
        <v>16</v>
      </c>
      <c r="E528" s="1">
        <v>4063947052</v>
      </c>
      <c r="F528" s="1">
        <v>1580514834</v>
      </c>
      <c r="G528">
        <v>0</v>
      </c>
      <c r="H528">
        <v>0</v>
      </c>
      <c r="I528">
        <v>0</v>
      </c>
      <c r="J528">
        <v>15</v>
      </c>
      <c r="K528">
        <v>15</v>
      </c>
      <c r="L528">
        <v>15</v>
      </c>
      <c r="M528">
        <v>15</v>
      </c>
      <c r="N528">
        <v>0</v>
      </c>
      <c r="O528">
        <v>0</v>
      </c>
      <c r="P528">
        <v>15</v>
      </c>
      <c r="Q528">
        <v>90</v>
      </c>
      <c r="U528" t="str">
        <f t="shared" si="16"/>
        <v>Sud</v>
      </c>
      <c r="V528">
        <f t="shared" si="17"/>
        <v>12</v>
      </c>
    </row>
    <row r="529" spans="1:22" x14ac:dyDescent="0.2">
      <c r="A529" s="6">
        <v>43910</v>
      </c>
      <c r="B529" t="s">
        <v>14</v>
      </c>
      <c r="C529">
        <v>18</v>
      </c>
      <c r="D529" t="s">
        <v>17</v>
      </c>
      <c r="E529" s="1">
        <v>3890597598</v>
      </c>
      <c r="F529" s="1">
        <v>1659440194</v>
      </c>
      <c r="G529">
        <v>11</v>
      </c>
      <c r="H529">
        <v>3</v>
      </c>
      <c r="I529">
        <v>14</v>
      </c>
      <c r="J529">
        <v>23</v>
      </c>
      <c r="K529">
        <v>37</v>
      </c>
      <c r="L529">
        <v>37</v>
      </c>
      <c r="M529">
        <v>37</v>
      </c>
      <c r="N529">
        <v>0</v>
      </c>
      <c r="O529">
        <v>1</v>
      </c>
      <c r="P529">
        <v>38</v>
      </c>
      <c r="Q529">
        <v>348</v>
      </c>
      <c r="U529" t="str">
        <f t="shared" si="16"/>
        <v>Sud</v>
      </c>
      <c r="V529">
        <f t="shared" si="17"/>
        <v>12</v>
      </c>
    </row>
    <row r="530" spans="1:22" x14ac:dyDescent="0.2">
      <c r="A530" s="6">
        <v>43910</v>
      </c>
      <c r="B530" t="s">
        <v>14</v>
      </c>
      <c r="C530">
        <v>15</v>
      </c>
      <c r="D530" t="s">
        <v>18</v>
      </c>
      <c r="E530" s="1">
        <v>4083956555</v>
      </c>
      <c r="F530" s="1">
        <v>1425084984</v>
      </c>
      <c r="G530">
        <v>-83</v>
      </c>
      <c r="H530">
        <v>5</v>
      </c>
      <c r="I530">
        <v>-78</v>
      </c>
      <c r="J530">
        <v>175</v>
      </c>
      <c r="K530">
        <v>97</v>
      </c>
      <c r="L530">
        <v>97</v>
      </c>
      <c r="M530">
        <v>97</v>
      </c>
      <c r="N530">
        <v>0</v>
      </c>
      <c r="O530">
        <v>0</v>
      </c>
      <c r="P530">
        <v>97</v>
      </c>
      <c r="Q530">
        <v>301</v>
      </c>
      <c r="U530" t="str">
        <f t="shared" si="16"/>
        <v>Sud</v>
      </c>
      <c r="V530">
        <f t="shared" si="17"/>
        <v>12</v>
      </c>
    </row>
    <row r="531" spans="1:22" x14ac:dyDescent="0.2">
      <c r="A531" s="6">
        <v>43910</v>
      </c>
      <c r="B531" t="s">
        <v>14</v>
      </c>
      <c r="C531">
        <v>8</v>
      </c>
      <c r="D531" t="s">
        <v>46</v>
      </c>
      <c r="E531" s="1">
        <v>4449436681</v>
      </c>
      <c r="F531" s="1">
        <v>113417208</v>
      </c>
      <c r="G531">
        <v>183</v>
      </c>
      <c r="H531">
        <v>7</v>
      </c>
      <c r="I531">
        <v>190</v>
      </c>
      <c r="J531">
        <v>393</v>
      </c>
      <c r="K531">
        <v>583</v>
      </c>
      <c r="L531">
        <v>583</v>
      </c>
      <c r="M531">
        <v>583</v>
      </c>
      <c r="N531">
        <v>62</v>
      </c>
      <c r="O531">
        <v>109</v>
      </c>
      <c r="P531">
        <v>754</v>
      </c>
      <c r="Q531">
        <v>2409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43910</v>
      </c>
      <c r="B532" t="s">
        <v>14</v>
      </c>
      <c r="C532">
        <v>6</v>
      </c>
      <c r="D532" t="s">
        <v>19</v>
      </c>
      <c r="E532" s="1">
        <v>456494354</v>
      </c>
      <c r="F532" s="1">
        <v>1376813649</v>
      </c>
      <c r="G532">
        <v>9</v>
      </c>
      <c r="H532">
        <v>3</v>
      </c>
      <c r="I532">
        <v>12</v>
      </c>
      <c r="J532">
        <v>21</v>
      </c>
      <c r="K532">
        <v>33</v>
      </c>
      <c r="L532">
        <v>33</v>
      </c>
      <c r="M532">
        <v>33</v>
      </c>
      <c r="N532">
        <v>22</v>
      </c>
      <c r="O532">
        <v>2</v>
      </c>
      <c r="P532">
        <v>57</v>
      </c>
      <c r="Q532">
        <v>912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43910</v>
      </c>
      <c r="B533" t="s">
        <v>14</v>
      </c>
      <c r="C533">
        <v>12</v>
      </c>
      <c r="D533" t="s">
        <v>20</v>
      </c>
      <c r="E533" s="1">
        <v>4189277044</v>
      </c>
      <c r="F533" s="1">
        <v>1248366722</v>
      </c>
      <c r="G533">
        <v>111</v>
      </c>
      <c r="H533">
        <v>2</v>
      </c>
      <c r="I533">
        <v>113</v>
      </c>
      <c r="J533">
        <v>58</v>
      </c>
      <c r="K533">
        <v>171</v>
      </c>
      <c r="L533">
        <v>171</v>
      </c>
      <c r="M533">
        <v>171</v>
      </c>
      <c r="N533">
        <v>9</v>
      </c>
      <c r="O533">
        <v>5</v>
      </c>
      <c r="P533">
        <v>185</v>
      </c>
      <c r="Q533">
        <v>2744</v>
      </c>
      <c r="U533" t="str">
        <f t="shared" si="16"/>
        <v>Centro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7</v>
      </c>
      <c r="D534" t="s">
        <v>21</v>
      </c>
      <c r="E534" s="1">
        <v>4441149315</v>
      </c>
      <c r="F534" s="1">
        <v>89326992</v>
      </c>
      <c r="G534">
        <v>82</v>
      </c>
      <c r="H534">
        <v>9</v>
      </c>
      <c r="I534">
        <v>91</v>
      </c>
      <c r="J534">
        <v>27</v>
      </c>
      <c r="K534">
        <v>118</v>
      </c>
      <c r="L534">
        <v>118</v>
      </c>
      <c r="M534">
        <v>118</v>
      </c>
      <c r="N534">
        <v>16</v>
      </c>
      <c r="O534">
        <v>28</v>
      </c>
      <c r="P534">
        <v>162</v>
      </c>
      <c r="Q534">
        <v>446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43910</v>
      </c>
      <c r="B535" t="s">
        <v>14</v>
      </c>
      <c r="C535">
        <v>3</v>
      </c>
      <c r="D535" t="s">
        <v>22</v>
      </c>
      <c r="E535" s="1">
        <v>4546679409</v>
      </c>
      <c r="F535" s="1">
        <v>9190347404</v>
      </c>
      <c r="G535">
        <v>348</v>
      </c>
      <c r="H535">
        <v>44</v>
      </c>
      <c r="I535">
        <v>392</v>
      </c>
      <c r="J535">
        <v>1090</v>
      </c>
      <c r="K535">
        <v>1482</v>
      </c>
      <c r="L535">
        <v>1482</v>
      </c>
      <c r="M535">
        <v>1482</v>
      </c>
      <c r="N535">
        <v>517</v>
      </c>
      <c r="O535">
        <v>381</v>
      </c>
      <c r="P535">
        <v>2380</v>
      </c>
      <c r="Q535">
        <v>4930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43910</v>
      </c>
      <c r="B536" t="s">
        <v>14</v>
      </c>
      <c r="C536">
        <v>11</v>
      </c>
      <c r="D536" t="s">
        <v>23</v>
      </c>
      <c r="E536" s="1">
        <v>4361675973</v>
      </c>
      <c r="F536" s="1">
        <v>135188753</v>
      </c>
      <c r="G536">
        <v>48</v>
      </c>
      <c r="H536">
        <v>-3</v>
      </c>
      <c r="I536">
        <v>45</v>
      </c>
      <c r="J536">
        <v>177</v>
      </c>
      <c r="K536">
        <v>222</v>
      </c>
      <c r="L536">
        <v>222</v>
      </c>
      <c r="M536">
        <v>222</v>
      </c>
      <c r="N536">
        <v>0</v>
      </c>
      <c r="O536">
        <v>22</v>
      </c>
      <c r="P536">
        <v>244</v>
      </c>
      <c r="Q536">
        <v>658</v>
      </c>
      <c r="U536" t="str">
        <f t="shared" si="16"/>
        <v>Centro</v>
      </c>
      <c r="V536">
        <f t="shared" si="17"/>
        <v>12</v>
      </c>
    </row>
    <row r="537" spans="1:22" x14ac:dyDescent="0.2">
      <c r="A537" s="6">
        <v>43910</v>
      </c>
      <c r="B537" t="s">
        <v>14</v>
      </c>
      <c r="C537">
        <v>14</v>
      </c>
      <c r="D537" t="s">
        <v>24</v>
      </c>
      <c r="E537" s="1">
        <v>4155774754</v>
      </c>
      <c r="F537" s="1">
        <v>1465916051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3</v>
      </c>
      <c r="P537">
        <v>4</v>
      </c>
      <c r="Q537">
        <v>0</v>
      </c>
      <c r="U537" t="str">
        <f t="shared" si="16"/>
        <v>Sud</v>
      </c>
      <c r="V537">
        <f t="shared" si="17"/>
        <v>12</v>
      </c>
    </row>
    <row r="538" spans="1:22" x14ac:dyDescent="0.2">
      <c r="A538" s="6">
        <v>43910</v>
      </c>
      <c r="B538" t="s">
        <v>14</v>
      </c>
      <c r="C538">
        <v>4</v>
      </c>
      <c r="D538" t="s">
        <v>25</v>
      </c>
      <c r="E538" s="1">
        <v>4649933453</v>
      </c>
      <c r="F538" s="1">
        <v>1135662422</v>
      </c>
      <c r="G538">
        <v>12</v>
      </c>
      <c r="H538">
        <v>6</v>
      </c>
      <c r="I538">
        <v>18</v>
      </c>
      <c r="J538">
        <v>91</v>
      </c>
      <c r="K538">
        <v>109</v>
      </c>
      <c r="L538">
        <v>109</v>
      </c>
      <c r="M538">
        <v>109</v>
      </c>
      <c r="N538">
        <v>0</v>
      </c>
      <c r="O538">
        <v>3</v>
      </c>
      <c r="P538">
        <v>112</v>
      </c>
      <c r="Q538">
        <v>865</v>
      </c>
      <c r="U538" t="str">
        <f t="shared" si="16"/>
        <v>Nord</v>
      </c>
      <c r="V538">
        <f t="shared" si="17"/>
        <v>12</v>
      </c>
    </row>
    <row r="539" spans="1:22" x14ac:dyDescent="0.2">
      <c r="A539" s="6">
        <v>43910</v>
      </c>
      <c r="B539" t="s">
        <v>14</v>
      </c>
      <c r="C539">
        <v>4</v>
      </c>
      <c r="D539" t="s">
        <v>26</v>
      </c>
      <c r="E539" s="1">
        <v>4606893511</v>
      </c>
      <c r="F539" s="1">
        <v>1112123097</v>
      </c>
      <c r="G539">
        <v>29</v>
      </c>
      <c r="H539">
        <v>4</v>
      </c>
      <c r="I539">
        <v>33</v>
      </c>
      <c r="J539">
        <v>76</v>
      </c>
      <c r="K539">
        <v>109</v>
      </c>
      <c r="L539">
        <v>109</v>
      </c>
      <c r="M539">
        <v>109</v>
      </c>
      <c r="N539">
        <v>9</v>
      </c>
      <c r="O539">
        <v>1</v>
      </c>
      <c r="P539">
        <v>119</v>
      </c>
      <c r="Q539">
        <v>453</v>
      </c>
      <c r="U539" t="str">
        <f t="shared" si="16"/>
        <v>Nord</v>
      </c>
      <c r="V539">
        <f t="shared" si="17"/>
        <v>12</v>
      </c>
    </row>
    <row r="540" spans="1:22" x14ac:dyDescent="0.2">
      <c r="A540" s="6">
        <v>43910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-738</v>
      </c>
      <c r="H540">
        <v>23</v>
      </c>
      <c r="I540">
        <v>-715</v>
      </c>
      <c r="J540">
        <v>1205</v>
      </c>
      <c r="K540">
        <v>490</v>
      </c>
      <c r="L540">
        <v>490</v>
      </c>
      <c r="M540">
        <v>490</v>
      </c>
      <c r="N540">
        <v>5</v>
      </c>
      <c r="O540">
        <v>34</v>
      </c>
      <c r="P540">
        <v>529</v>
      </c>
      <c r="Q540">
        <v>1122</v>
      </c>
      <c r="U540" t="str">
        <f t="shared" si="16"/>
        <v>Nord</v>
      </c>
      <c r="V540">
        <f t="shared" si="17"/>
        <v>12</v>
      </c>
    </row>
    <row r="541" spans="1:22" x14ac:dyDescent="0.2">
      <c r="A541" s="6">
        <v>43910</v>
      </c>
      <c r="B541" t="s">
        <v>14</v>
      </c>
      <c r="C541">
        <v>16</v>
      </c>
      <c r="D541" t="s">
        <v>28</v>
      </c>
      <c r="E541" s="1">
        <v>4112559576</v>
      </c>
      <c r="F541" s="1">
        <v>1686736689</v>
      </c>
      <c r="G541">
        <v>18</v>
      </c>
      <c r="H541">
        <v>0</v>
      </c>
      <c r="I541">
        <v>18</v>
      </c>
      <c r="J541">
        <v>84</v>
      </c>
      <c r="K541">
        <v>102</v>
      </c>
      <c r="L541">
        <v>102</v>
      </c>
      <c r="M541">
        <v>102</v>
      </c>
      <c r="N541">
        <v>0</v>
      </c>
      <c r="O541">
        <v>1</v>
      </c>
      <c r="P541">
        <v>103</v>
      </c>
      <c r="Q541">
        <v>743</v>
      </c>
      <c r="U541" t="str">
        <f t="shared" si="16"/>
        <v>Sud</v>
      </c>
      <c r="V541">
        <f t="shared" si="17"/>
        <v>12</v>
      </c>
    </row>
    <row r="542" spans="1:22" x14ac:dyDescent="0.2">
      <c r="A542" s="6">
        <v>43910</v>
      </c>
      <c r="B542" t="s">
        <v>14</v>
      </c>
      <c r="C542">
        <v>20</v>
      </c>
      <c r="D542" t="s">
        <v>29</v>
      </c>
      <c r="E542" s="1">
        <v>3921531192</v>
      </c>
      <c r="F542" s="1">
        <v>9110616306</v>
      </c>
      <c r="G542">
        <v>13</v>
      </c>
      <c r="H542">
        <v>6</v>
      </c>
      <c r="I542">
        <v>19</v>
      </c>
      <c r="J542">
        <v>65</v>
      </c>
      <c r="K542">
        <v>84</v>
      </c>
      <c r="L542">
        <v>84</v>
      </c>
      <c r="M542">
        <v>84</v>
      </c>
      <c r="N542">
        <v>3</v>
      </c>
      <c r="O542">
        <v>0</v>
      </c>
      <c r="P542">
        <v>87</v>
      </c>
      <c r="Q542">
        <v>578</v>
      </c>
      <c r="U542" t="str">
        <f t="shared" si="16"/>
        <v>Sud</v>
      </c>
      <c r="V542">
        <f t="shared" si="17"/>
        <v>12</v>
      </c>
    </row>
    <row r="543" spans="1:22" x14ac:dyDescent="0.2">
      <c r="A543" s="6">
        <v>43910</v>
      </c>
      <c r="B543" t="s">
        <v>14</v>
      </c>
      <c r="C543">
        <v>19</v>
      </c>
      <c r="D543" t="s">
        <v>30</v>
      </c>
      <c r="E543" s="1">
        <v>3811569725</v>
      </c>
      <c r="F543" s="1">
        <v>133623567</v>
      </c>
      <c r="G543">
        <v>25</v>
      </c>
      <c r="H543">
        <v>6</v>
      </c>
      <c r="I543">
        <v>31</v>
      </c>
      <c r="J543">
        <v>27</v>
      </c>
      <c r="K543">
        <v>58</v>
      </c>
      <c r="L543">
        <v>58</v>
      </c>
      <c r="M543">
        <v>58</v>
      </c>
      <c r="N543">
        <v>10</v>
      </c>
      <c r="O543">
        <v>0</v>
      </c>
      <c r="P543">
        <v>68</v>
      </c>
      <c r="Q543">
        <v>507</v>
      </c>
      <c r="U543" t="str">
        <f t="shared" si="16"/>
        <v>Sud</v>
      </c>
      <c r="V543">
        <f t="shared" si="17"/>
        <v>12</v>
      </c>
    </row>
    <row r="544" spans="1:22" x14ac:dyDescent="0.2">
      <c r="A544" s="6">
        <v>43910</v>
      </c>
      <c r="B544" t="s">
        <v>14</v>
      </c>
      <c r="C544">
        <v>9</v>
      </c>
      <c r="D544" t="s">
        <v>31</v>
      </c>
      <c r="E544" s="1">
        <v>4376923077</v>
      </c>
      <c r="F544" s="1">
        <v>1125588885</v>
      </c>
      <c r="G544">
        <v>100</v>
      </c>
      <c r="H544">
        <v>11</v>
      </c>
      <c r="I544">
        <v>111</v>
      </c>
      <c r="J544">
        <v>180</v>
      </c>
      <c r="K544">
        <v>291</v>
      </c>
      <c r="L544">
        <v>291</v>
      </c>
      <c r="M544">
        <v>291</v>
      </c>
      <c r="N544">
        <v>11</v>
      </c>
      <c r="O544">
        <v>9</v>
      </c>
      <c r="P544">
        <v>311</v>
      </c>
      <c r="Q544">
        <v>1532</v>
      </c>
      <c r="U544" t="str">
        <f t="shared" si="16"/>
        <v>Centro</v>
      </c>
      <c r="V544">
        <f t="shared" si="17"/>
        <v>12</v>
      </c>
    </row>
    <row r="545" spans="1:22" x14ac:dyDescent="0.2">
      <c r="A545" s="6">
        <v>43910</v>
      </c>
      <c r="B545" t="s">
        <v>14</v>
      </c>
      <c r="C545">
        <v>10</v>
      </c>
      <c r="D545" t="s">
        <v>32</v>
      </c>
      <c r="E545" s="1">
        <v>4310675841</v>
      </c>
      <c r="F545" s="1">
        <v>1238824698</v>
      </c>
      <c r="G545">
        <v>6</v>
      </c>
      <c r="H545">
        <v>3</v>
      </c>
      <c r="I545">
        <v>9</v>
      </c>
      <c r="J545">
        <v>47</v>
      </c>
      <c r="K545">
        <v>56</v>
      </c>
      <c r="L545">
        <v>56</v>
      </c>
      <c r="M545">
        <v>56</v>
      </c>
      <c r="N545">
        <v>0</v>
      </c>
      <c r="O545">
        <v>5</v>
      </c>
      <c r="P545">
        <v>61</v>
      </c>
      <c r="Q545">
        <v>349</v>
      </c>
      <c r="U545" t="str">
        <f t="shared" si="16"/>
        <v>Centro</v>
      </c>
      <c r="V545">
        <f t="shared" si="17"/>
        <v>12</v>
      </c>
    </row>
    <row r="546" spans="1:22" x14ac:dyDescent="0.2">
      <c r="A546" s="6">
        <v>43910</v>
      </c>
      <c r="B546" t="s">
        <v>14</v>
      </c>
      <c r="C546">
        <v>2</v>
      </c>
      <c r="D546" t="s">
        <v>33</v>
      </c>
      <c r="E546" s="1">
        <v>4573750286</v>
      </c>
      <c r="F546" s="1">
        <v>7320149366</v>
      </c>
      <c r="G546">
        <v>7</v>
      </c>
      <c r="H546">
        <v>0</v>
      </c>
      <c r="I546">
        <v>7</v>
      </c>
      <c r="J546">
        <v>41</v>
      </c>
      <c r="K546">
        <v>48</v>
      </c>
      <c r="L546">
        <v>48</v>
      </c>
      <c r="M546">
        <v>48</v>
      </c>
      <c r="N546">
        <v>0</v>
      </c>
      <c r="O546">
        <v>1</v>
      </c>
      <c r="P546">
        <v>49</v>
      </c>
      <c r="Q546">
        <v>206</v>
      </c>
      <c r="U546" t="str">
        <f t="shared" si="16"/>
        <v>Nord</v>
      </c>
      <c r="V546">
        <f t="shared" si="17"/>
        <v>12</v>
      </c>
    </row>
    <row r="547" spans="1:22" x14ac:dyDescent="0.2">
      <c r="A547" s="6">
        <v>43910</v>
      </c>
      <c r="B547" t="s">
        <v>14</v>
      </c>
      <c r="C547">
        <v>5</v>
      </c>
      <c r="D547" t="s">
        <v>34</v>
      </c>
      <c r="E547" s="1">
        <v>4543490485</v>
      </c>
      <c r="F547" s="1">
        <v>1233845213</v>
      </c>
      <c r="G547">
        <v>72</v>
      </c>
      <c r="H547">
        <v>27</v>
      </c>
      <c r="I547">
        <v>99</v>
      </c>
      <c r="J547">
        <v>409</v>
      </c>
      <c r="K547">
        <v>508</v>
      </c>
      <c r="L547">
        <v>508</v>
      </c>
      <c r="M547">
        <v>508</v>
      </c>
      <c r="N547">
        <v>23</v>
      </c>
      <c r="O547">
        <v>16</v>
      </c>
      <c r="P547">
        <v>547</v>
      </c>
      <c r="Q547">
        <v>4630</v>
      </c>
      <c r="U547" t="str">
        <f t="shared" si="16"/>
        <v>Nord</v>
      </c>
      <c r="V547">
        <f t="shared" si="17"/>
        <v>12</v>
      </c>
    </row>
    <row r="548" spans="1:22" x14ac:dyDescent="0.2">
      <c r="A548" s="6">
        <v>43911</v>
      </c>
      <c r="B548" t="s">
        <v>14</v>
      </c>
      <c r="C548">
        <v>13</v>
      </c>
      <c r="D548" t="s">
        <v>15</v>
      </c>
      <c r="E548" s="1">
        <v>4235122196</v>
      </c>
      <c r="F548" s="1">
        <v>1339843823</v>
      </c>
      <c r="G548">
        <v>-5</v>
      </c>
      <c r="H548">
        <v>-4</v>
      </c>
      <c r="I548">
        <v>-9</v>
      </c>
      <c r="J548">
        <v>81</v>
      </c>
      <c r="K548">
        <v>72</v>
      </c>
      <c r="L548">
        <v>72</v>
      </c>
      <c r="M548">
        <v>72</v>
      </c>
      <c r="N548">
        <v>3</v>
      </c>
      <c r="O548">
        <v>5</v>
      </c>
      <c r="P548">
        <v>80</v>
      </c>
      <c r="Q548">
        <v>340</v>
      </c>
      <c r="U548" t="str">
        <f t="shared" si="16"/>
        <v>Centro</v>
      </c>
      <c r="V548">
        <f t="shared" si="17"/>
        <v>12</v>
      </c>
    </row>
    <row r="549" spans="1:22" x14ac:dyDescent="0.2">
      <c r="A549" s="6">
        <v>43911</v>
      </c>
      <c r="B549" t="s">
        <v>14</v>
      </c>
      <c r="C549">
        <v>17</v>
      </c>
      <c r="D549" t="s">
        <v>16</v>
      </c>
      <c r="E549" s="1">
        <v>4063947052</v>
      </c>
      <c r="F549" s="1">
        <v>1580514834</v>
      </c>
      <c r="G549">
        <v>4</v>
      </c>
      <c r="H549">
        <v>2</v>
      </c>
      <c r="I549">
        <v>6</v>
      </c>
      <c r="J549">
        <v>8</v>
      </c>
      <c r="K549">
        <v>14</v>
      </c>
      <c r="L549">
        <v>14</v>
      </c>
      <c r="M549">
        <v>14</v>
      </c>
      <c r="N549">
        <v>0</v>
      </c>
      <c r="O549">
        <v>0</v>
      </c>
      <c r="P549">
        <v>14</v>
      </c>
      <c r="Q549">
        <v>79</v>
      </c>
      <c r="U549" t="str">
        <f t="shared" si="16"/>
        <v>Sud</v>
      </c>
      <c r="V549">
        <f t="shared" si="17"/>
        <v>12</v>
      </c>
    </row>
    <row r="550" spans="1:22" x14ac:dyDescent="0.2">
      <c r="A550" s="6">
        <v>43911</v>
      </c>
      <c r="B550" t="s">
        <v>14</v>
      </c>
      <c r="C550">
        <v>18</v>
      </c>
      <c r="D550" t="s">
        <v>17</v>
      </c>
      <c r="E550" s="1">
        <v>3890597598</v>
      </c>
      <c r="F550" s="1">
        <v>1659440194</v>
      </c>
      <c r="G550">
        <v>2</v>
      </c>
      <c r="H550">
        <v>0</v>
      </c>
      <c r="I550">
        <v>2</v>
      </c>
      <c r="J550">
        <v>22</v>
      </c>
      <c r="K550">
        <v>24</v>
      </c>
      <c r="L550">
        <v>24</v>
      </c>
      <c r="M550">
        <v>24</v>
      </c>
      <c r="N550">
        <v>3</v>
      </c>
      <c r="O550">
        <v>1</v>
      </c>
      <c r="P550">
        <v>28</v>
      </c>
      <c r="Q550">
        <v>360</v>
      </c>
      <c r="U550" t="str">
        <f t="shared" si="16"/>
        <v>Sud</v>
      </c>
      <c r="V550">
        <f t="shared" si="17"/>
        <v>12</v>
      </c>
    </row>
    <row r="551" spans="1:22" x14ac:dyDescent="0.2">
      <c r="A551" s="6">
        <v>43911</v>
      </c>
      <c r="B551" t="s">
        <v>14</v>
      </c>
      <c r="C551">
        <v>15</v>
      </c>
      <c r="D551" t="s">
        <v>18</v>
      </c>
      <c r="E551" s="1">
        <v>4083956555</v>
      </c>
      <c r="F551" s="1">
        <v>1425084984</v>
      </c>
      <c r="G551">
        <v>103</v>
      </c>
      <c r="H551">
        <v>46</v>
      </c>
      <c r="I551">
        <v>149</v>
      </c>
      <c r="J551">
        <v>-58</v>
      </c>
      <c r="K551">
        <v>91</v>
      </c>
      <c r="L551">
        <v>91</v>
      </c>
      <c r="M551">
        <v>91</v>
      </c>
      <c r="N551">
        <v>-1</v>
      </c>
      <c r="O551">
        <v>5</v>
      </c>
      <c r="P551">
        <v>95</v>
      </c>
      <c r="Q551">
        <v>603</v>
      </c>
      <c r="U551" t="str">
        <f t="shared" si="16"/>
        <v>Sud</v>
      </c>
      <c r="V551">
        <f t="shared" si="17"/>
        <v>12</v>
      </c>
    </row>
    <row r="552" spans="1:22" x14ac:dyDescent="0.2">
      <c r="A552" s="6">
        <v>43911</v>
      </c>
      <c r="B552" t="s">
        <v>14</v>
      </c>
      <c r="C552">
        <v>8</v>
      </c>
      <c r="D552" t="s">
        <v>46</v>
      </c>
      <c r="E552" s="1">
        <v>4449436681</v>
      </c>
      <c r="F552" s="1">
        <v>113417208</v>
      </c>
      <c r="G552">
        <v>184</v>
      </c>
      <c r="H552">
        <v>-2</v>
      </c>
      <c r="I552">
        <v>182</v>
      </c>
      <c r="J552">
        <v>390</v>
      </c>
      <c r="K552">
        <v>572</v>
      </c>
      <c r="L552">
        <v>572</v>
      </c>
      <c r="M552">
        <v>572</v>
      </c>
      <c r="N552">
        <v>90</v>
      </c>
      <c r="O552">
        <v>75</v>
      </c>
      <c r="P552">
        <v>737</v>
      </c>
      <c r="Q552">
        <v>3867</v>
      </c>
      <c r="U552" t="str">
        <f t="shared" si="16"/>
        <v>Nord</v>
      </c>
      <c r="V552">
        <f t="shared" si="17"/>
        <v>12</v>
      </c>
    </row>
    <row r="553" spans="1:22" x14ac:dyDescent="0.2">
      <c r="A553" s="6">
        <v>43911</v>
      </c>
      <c r="B553" t="s">
        <v>14</v>
      </c>
      <c r="C553">
        <v>6</v>
      </c>
      <c r="D553" t="s">
        <v>19</v>
      </c>
      <c r="E553" s="1">
        <v>456494354</v>
      </c>
      <c r="F553" s="1">
        <v>1376813649</v>
      </c>
      <c r="G553">
        <v>9</v>
      </c>
      <c r="H553">
        <v>5</v>
      </c>
      <c r="I553">
        <v>14</v>
      </c>
      <c r="J553">
        <v>97</v>
      </c>
      <c r="K553">
        <v>111</v>
      </c>
      <c r="L553">
        <v>111</v>
      </c>
      <c r="M553">
        <v>111</v>
      </c>
      <c r="N553">
        <v>19</v>
      </c>
      <c r="O553">
        <v>4</v>
      </c>
      <c r="P553">
        <v>134</v>
      </c>
      <c r="Q553">
        <v>991</v>
      </c>
      <c r="U553" t="str">
        <f t="shared" si="16"/>
        <v>Nord</v>
      </c>
      <c r="V553">
        <f t="shared" si="17"/>
        <v>12</v>
      </c>
    </row>
    <row r="554" spans="1:22" x14ac:dyDescent="0.2">
      <c r="A554" s="6">
        <v>43911</v>
      </c>
      <c r="B554" t="s">
        <v>14</v>
      </c>
      <c r="C554">
        <v>12</v>
      </c>
      <c r="D554" t="s">
        <v>20</v>
      </c>
      <c r="E554" s="1">
        <v>4189277044</v>
      </c>
      <c r="F554" s="1">
        <v>1248366722</v>
      </c>
      <c r="G554">
        <v>54</v>
      </c>
      <c r="H554">
        <v>23</v>
      </c>
      <c r="I554">
        <v>77</v>
      </c>
      <c r="J554">
        <v>97</v>
      </c>
      <c r="K554">
        <v>174</v>
      </c>
      <c r="L554">
        <v>174</v>
      </c>
      <c r="M554">
        <v>174</v>
      </c>
      <c r="N554">
        <v>1</v>
      </c>
      <c r="O554">
        <v>7</v>
      </c>
      <c r="P554">
        <v>182</v>
      </c>
      <c r="Q554">
        <v>0</v>
      </c>
      <c r="U554" t="str">
        <f t="shared" si="16"/>
        <v>Centro</v>
      </c>
      <c r="V554">
        <f t="shared" si="17"/>
        <v>12</v>
      </c>
    </row>
    <row r="555" spans="1:22" x14ac:dyDescent="0.2">
      <c r="A555" s="6">
        <v>43911</v>
      </c>
      <c r="B555" t="s">
        <v>14</v>
      </c>
      <c r="C555">
        <v>7</v>
      </c>
      <c r="D555" t="s">
        <v>21</v>
      </c>
      <c r="E555" s="1">
        <v>4441149315</v>
      </c>
      <c r="F555" s="1">
        <v>89326992</v>
      </c>
      <c r="G555">
        <v>25</v>
      </c>
      <c r="H555">
        <v>8</v>
      </c>
      <c r="I555">
        <v>33</v>
      </c>
      <c r="J555">
        <v>125</v>
      </c>
      <c r="K555">
        <v>158</v>
      </c>
      <c r="L555">
        <v>158</v>
      </c>
      <c r="M555">
        <v>158</v>
      </c>
      <c r="N555">
        <v>24</v>
      </c>
      <c r="O555">
        <v>33</v>
      </c>
      <c r="P555">
        <v>215</v>
      </c>
      <c r="Q555">
        <v>510</v>
      </c>
      <c r="U555" t="str">
        <f t="shared" si="16"/>
        <v>Nord</v>
      </c>
      <c r="V555">
        <f t="shared" si="17"/>
        <v>12</v>
      </c>
    </row>
    <row r="556" spans="1:22" x14ac:dyDescent="0.2">
      <c r="A556" s="6">
        <v>43911</v>
      </c>
      <c r="B556" t="s">
        <v>14</v>
      </c>
      <c r="C556">
        <v>3</v>
      </c>
      <c r="D556" t="s">
        <v>22</v>
      </c>
      <c r="E556" s="1">
        <v>4546679409</v>
      </c>
      <c r="F556" s="1">
        <v>9190347404</v>
      </c>
      <c r="G556">
        <v>523</v>
      </c>
      <c r="H556">
        <v>43</v>
      </c>
      <c r="I556">
        <v>566</v>
      </c>
      <c r="J556">
        <v>1384</v>
      </c>
      <c r="K556">
        <v>1950</v>
      </c>
      <c r="L556">
        <v>1950</v>
      </c>
      <c r="M556">
        <v>1950</v>
      </c>
      <c r="N556">
        <v>755</v>
      </c>
      <c r="O556">
        <v>546</v>
      </c>
      <c r="P556">
        <v>3251</v>
      </c>
      <c r="Q556">
        <v>9556</v>
      </c>
      <c r="U556" t="str">
        <f t="shared" si="16"/>
        <v>Nord</v>
      </c>
      <c r="V556">
        <f t="shared" si="17"/>
        <v>12</v>
      </c>
    </row>
    <row r="557" spans="1:22" x14ac:dyDescent="0.2">
      <c r="A557" s="6">
        <v>43911</v>
      </c>
      <c r="B557" t="s">
        <v>14</v>
      </c>
      <c r="C557">
        <v>11</v>
      </c>
      <c r="D557" t="s">
        <v>23</v>
      </c>
      <c r="E557" s="1">
        <v>4361675973</v>
      </c>
      <c r="F557" s="1">
        <v>135188753</v>
      </c>
      <c r="G557">
        <v>38</v>
      </c>
      <c r="H557">
        <v>3</v>
      </c>
      <c r="I557">
        <v>41</v>
      </c>
      <c r="J557">
        <v>112</v>
      </c>
      <c r="K557">
        <v>153</v>
      </c>
      <c r="L557">
        <v>153</v>
      </c>
      <c r="M557">
        <v>153</v>
      </c>
      <c r="N557">
        <v>2</v>
      </c>
      <c r="O557">
        <v>17</v>
      </c>
      <c r="P557">
        <v>172</v>
      </c>
      <c r="Q557">
        <v>570</v>
      </c>
      <c r="U557" t="str">
        <f t="shared" si="16"/>
        <v>Centro</v>
      </c>
      <c r="V557">
        <f t="shared" si="17"/>
        <v>12</v>
      </c>
    </row>
    <row r="558" spans="1:22" x14ac:dyDescent="0.2">
      <c r="A558" s="6">
        <v>43911</v>
      </c>
      <c r="B558" t="s">
        <v>14</v>
      </c>
      <c r="C558">
        <v>14</v>
      </c>
      <c r="D558" t="s">
        <v>24</v>
      </c>
      <c r="E558" s="1">
        <v>4155774754</v>
      </c>
      <c r="F558" s="1">
        <v>1465916051</v>
      </c>
      <c r="G558">
        <v>1</v>
      </c>
      <c r="H558">
        <v>0</v>
      </c>
      <c r="I558">
        <v>1</v>
      </c>
      <c r="J558">
        <v>7</v>
      </c>
      <c r="K558">
        <v>8</v>
      </c>
      <c r="L558">
        <v>8</v>
      </c>
      <c r="M558">
        <v>8</v>
      </c>
      <c r="N558">
        <v>1</v>
      </c>
      <c r="O558">
        <v>2</v>
      </c>
      <c r="P558">
        <v>11</v>
      </c>
      <c r="Q558">
        <v>23</v>
      </c>
      <c r="U558" t="str">
        <f t="shared" si="16"/>
        <v>Sud</v>
      </c>
      <c r="V558">
        <f t="shared" si="17"/>
        <v>12</v>
      </c>
    </row>
    <row r="559" spans="1:22" x14ac:dyDescent="0.2">
      <c r="A559" s="6">
        <v>43911</v>
      </c>
      <c r="B559" t="s">
        <v>14</v>
      </c>
      <c r="C559">
        <v>4</v>
      </c>
      <c r="D559" t="s">
        <v>25</v>
      </c>
      <c r="E559" s="1">
        <v>4649933453</v>
      </c>
      <c r="F559" s="1">
        <v>1135662422</v>
      </c>
      <c r="G559">
        <v>28</v>
      </c>
      <c r="H559">
        <v>6</v>
      </c>
      <c r="I559">
        <v>34</v>
      </c>
      <c r="J559">
        <v>36</v>
      </c>
      <c r="K559">
        <v>70</v>
      </c>
      <c r="L559">
        <v>70</v>
      </c>
      <c r="M559">
        <v>70</v>
      </c>
      <c r="N559">
        <v>0</v>
      </c>
      <c r="O559">
        <v>3</v>
      </c>
      <c r="P559">
        <v>73</v>
      </c>
      <c r="Q559">
        <v>746</v>
      </c>
      <c r="U559" t="str">
        <f t="shared" si="16"/>
        <v>Nord</v>
      </c>
      <c r="V559">
        <f t="shared" si="17"/>
        <v>12</v>
      </c>
    </row>
    <row r="560" spans="1:22" x14ac:dyDescent="0.2">
      <c r="A560" s="6">
        <v>43911</v>
      </c>
      <c r="B560" t="s">
        <v>14</v>
      </c>
      <c r="C560">
        <v>4</v>
      </c>
      <c r="D560" t="s">
        <v>26</v>
      </c>
      <c r="E560" s="1">
        <v>4606893511</v>
      </c>
      <c r="F560" s="1">
        <v>1112123097</v>
      </c>
      <c r="G560">
        <v>35</v>
      </c>
      <c r="H560">
        <v>5</v>
      </c>
      <c r="I560">
        <v>40</v>
      </c>
      <c r="J560">
        <v>80</v>
      </c>
      <c r="K560">
        <v>120</v>
      </c>
      <c r="L560">
        <v>120</v>
      </c>
      <c r="M560">
        <v>120</v>
      </c>
      <c r="N560">
        <v>5</v>
      </c>
      <c r="O560">
        <v>15</v>
      </c>
      <c r="P560">
        <v>140</v>
      </c>
      <c r="Q560">
        <v>0</v>
      </c>
      <c r="U560" t="str">
        <f t="shared" si="16"/>
        <v>Nord</v>
      </c>
      <c r="V560">
        <f t="shared" si="17"/>
        <v>12</v>
      </c>
    </row>
    <row r="561" spans="1:22" x14ac:dyDescent="0.2">
      <c r="A561" s="6">
        <v>43911</v>
      </c>
      <c r="B561" t="s">
        <v>14</v>
      </c>
      <c r="C561">
        <v>1</v>
      </c>
      <c r="D561" t="s">
        <v>27</v>
      </c>
      <c r="E561" s="1">
        <v>450732745</v>
      </c>
      <c r="F561" s="1">
        <v>7680687483</v>
      </c>
      <c r="G561">
        <v>435</v>
      </c>
      <c r="H561">
        <v>21</v>
      </c>
      <c r="I561">
        <v>456</v>
      </c>
      <c r="J561">
        <v>-194</v>
      </c>
      <c r="K561">
        <v>262</v>
      </c>
      <c r="L561">
        <v>262</v>
      </c>
      <c r="M561">
        <v>262</v>
      </c>
      <c r="N561">
        <v>0</v>
      </c>
      <c r="O561">
        <v>29</v>
      </c>
      <c r="P561">
        <v>291</v>
      </c>
      <c r="Q561">
        <v>726</v>
      </c>
      <c r="U561" t="str">
        <f t="shared" si="16"/>
        <v>Nord</v>
      </c>
      <c r="V561">
        <f t="shared" si="17"/>
        <v>12</v>
      </c>
    </row>
    <row r="562" spans="1:22" x14ac:dyDescent="0.2">
      <c r="A562" s="6">
        <v>43911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18</v>
      </c>
      <c r="H562">
        <v>2</v>
      </c>
      <c r="I562">
        <v>20</v>
      </c>
      <c r="J562">
        <v>71</v>
      </c>
      <c r="K562">
        <v>91</v>
      </c>
      <c r="L562">
        <v>91</v>
      </c>
      <c r="M562">
        <v>91</v>
      </c>
      <c r="N562">
        <v>0</v>
      </c>
      <c r="O562">
        <v>3</v>
      </c>
      <c r="P562">
        <v>94</v>
      </c>
      <c r="Q562">
        <v>828</v>
      </c>
      <c r="U562" t="str">
        <f t="shared" si="16"/>
        <v>Sud</v>
      </c>
      <c r="V562">
        <f t="shared" si="17"/>
        <v>12</v>
      </c>
    </row>
    <row r="563" spans="1:22" x14ac:dyDescent="0.2">
      <c r="A563" s="6">
        <v>43911</v>
      </c>
      <c r="B563" t="s">
        <v>14</v>
      </c>
      <c r="C563">
        <v>20</v>
      </c>
      <c r="D563" t="s">
        <v>29</v>
      </c>
      <c r="E563" s="1">
        <v>3921531192</v>
      </c>
      <c r="F563" s="1">
        <v>9110616306</v>
      </c>
      <c r="G563">
        <v>9</v>
      </c>
      <c r="H563">
        <v>1</v>
      </c>
      <c r="I563">
        <v>10</v>
      </c>
      <c r="J563">
        <v>23</v>
      </c>
      <c r="K563">
        <v>33</v>
      </c>
      <c r="L563">
        <v>33</v>
      </c>
      <c r="M563">
        <v>33</v>
      </c>
      <c r="N563">
        <v>2</v>
      </c>
      <c r="O563">
        <v>2</v>
      </c>
      <c r="P563">
        <v>37</v>
      </c>
      <c r="Q563">
        <v>385</v>
      </c>
      <c r="U563" t="str">
        <f t="shared" si="16"/>
        <v>Sud</v>
      </c>
      <c r="V563">
        <f t="shared" si="17"/>
        <v>12</v>
      </c>
    </row>
    <row r="564" spans="1:22" x14ac:dyDescent="0.2">
      <c r="A564" s="6">
        <v>43911</v>
      </c>
      <c r="B564" t="s">
        <v>14</v>
      </c>
      <c r="C564">
        <v>19</v>
      </c>
      <c r="D564" t="s">
        <v>30</v>
      </c>
      <c r="E564" s="1">
        <v>3811569725</v>
      </c>
      <c r="F564" s="1">
        <v>133623567</v>
      </c>
      <c r="G564">
        <v>38</v>
      </c>
      <c r="H564">
        <v>6</v>
      </c>
      <c r="I564">
        <v>44</v>
      </c>
      <c r="J564">
        <v>35</v>
      </c>
      <c r="K564">
        <v>79</v>
      </c>
      <c r="L564">
        <v>79</v>
      </c>
      <c r="M564">
        <v>79</v>
      </c>
      <c r="N564">
        <v>1</v>
      </c>
      <c r="O564">
        <v>2</v>
      </c>
      <c r="P564">
        <v>82</v>
      </c>
      <c r="Q564">
        <v>415</v>
      </c>
      <c r="U564" t="str">
        <f t="shared" si="16"/>
        <v>Sud</v>
      </c>
      <c r="V564">
        <f t="shared" si="17"/>
        <v>12</v>
      </c>
    </row>
    <row r="565" spans="1:22" x14ac:dyDescent="0.2">
      <c r="A565" s="6">
        <v>43911</v>
      </c>
      <c r="B565" t="s">
        <v>14</v>
      </c>
      <c r="C565">
        <v>9</v>
      </c>
      <c r="D565" t="s">
        <v>31</v>
      </c>
      <c r="E565" s="1">
        <v>4376923077</v>
      </c>
      <c r="F565" s="1">
        <v>1125588885</v>
      </c>
      <c r="G565">
        <v>63</v>
      </c>
      <c r="H565">
        <v>13</v>
      </c>
      <c r="I565">
        <v>76</v>
      </c>
      <c r="J565">
        <v>116</v>
      </c>
      <c r="K565">
        <v>192</v>
      </c>
      <c r="L565">
        <v>192</v>
      </c>
      <c r="M565">
        <v>192</v>
      </c>
      <c r="N565">
        <v>2</v>
      </c>
      <c r="O565">
        <v>25</v>
      </c>
      <c r="P565">
        <v>219</v>
      </c>
      <c r="Q565">
        <v>1504</v>
      </c>
      <c r="U565" t="str">
        <f t="shared" si="16"/>
        <v>Centro</v>
      </c>
      <c r="V565">
        <f t="shared" si="17"/>
        <v>12</v>
      </c>
    </row>
    <row r="566" spans="1:22" x14ac:dyDescent="0.2">
      <c r="A566" s="6">
        <v>43911</v>
      </c>
      <c r="B566" t="s">
        <v>14</v>
      </c>
      <c r="C566">
        <v>10</v>
      </c>
      <c r="D566" t="s">
        <v>32</v>
      </c>
      <c r="E566" s="1">
        <v>4310675841</v>
      </c>
      <c r="F566" s="1">
        <v>1238824698</v>
      </c>
      <c r="G566">
        <v>17</v>
      </c>
      <c r="H566">
        <v>5</v>
      </c>
      <c r="I566">
        <v>22</v>
      </c>
      <c r="J566">
        <v>41</v>
      </c>
      <c r="K566">
        <v>63</v>
      </c>
      <c r="L566">
        <v>63</v>
      </c>
      <c r="M566">
        <v>63</v>
      </c>
      <c r="N566">
        <v>1</v>
      </c>
      <c r="O566">
        <v>3</v>
      </c>
      <c r="P566">
        <v>67</v>
      </c>
      <c r="Q566">
        <v>409</v>
      </c>
      <c r="U566" t="str">
        <f t="shared" si="16"/>
        <v>Centro</v>
      </c>
      <c r="V566">
        <f t="shared" si="17"/>
        <v>12</v>
      </c>
    </row>
    <row r="567" spans="1:22" x14ac:dyDescent="0.2">
      <c r="A567" s="6">
        <v>43911</v>
      </c>
      <c r="B567" t="s">
        <v>14</v>
      </c>
      <c r="C567">
        <v>2</v>
      </c>
      <c r="D567" t="s">
        <v>33</v>
      </c>
      <c r="E567" s="1">
        <v>4573750286</v>
      </c>
      <c r="F567" s="1">
        <v>7320149366</v>
      </c>
      <c r="G567">
        <v>8</v>
      </c>
      <c r="H567">
        <v>6</v>
      </c>
      <c r="I567">
        <v>14</v>
      </c>
      <c r="J567">
        <v>33</v>
      </c>
      <c r="K567">
        <v>47</v>
      </c>
      <c r="L567">
        <v>47</v>
      </c>
      <c r="M567">
        <v>47</v>
      </c>
      <c r="N567">
        <v>1</v>
      </c>
      <c r="O567">
        <v>1</v>
      </c>
      <c r="P567">
        <v>49</v>
      </c>
      <c r="Q567">
        <v>70</v>
      </c>
      <c r="U567" t="str">
        <f t="shared" si="16"/>
        <v>Nord</v>
      </c>
      <c r="V567">
        <f t="shared" si="17"/>
        <v>12</v>
      </c>
    </row>
    <row r="568" spans="1:22" x14ac:dyDescent="0.2">
      <c r="A568" s="6">
        <v>43911</v>
      </c>
      <c r="B568" t="s">
        <v>14</v>
      </c>
      <c r="C568">
        <v>5</v>
      </c>
      <c r="D568" t="s">
        <v>34</v>
      </c>
      <c r="E568" s="1">
        <v>4543490485</v>
      </c>
      <c r="F568" s="1">
        <v>1233845213</v>
      </c>
      <c r="G568">
        <v>99</v>
      </c>
      <c r="H568">
        <v>13</v>
      </c>
      <c r="I568">
        <v>112</v>
      </c>
      <c r="J568">
        <v>425</v>
      </c>
      <c r="K568">
        <v>537</v>
      </c>
      <c r="L568">
        <v>537</v>
      </c>
      <c r="M568">
        <v>537</v>
      </c>
      <c r="N568">
        <v>34</v>
      </c>
      <c r="O568">
        <v>15</v>
      </c>
      <c r="P568">
        <v>586</v>
      </c>
      <c r="Q568">
        <v>4354</v>
      </c>
      <c r="U568" t="str">
        <f t="shared" si="16"/>
        <v>Nord</v>
      </c>
      <c r="V568">
        <f t="shared" si="17"/>
        <v>12</v>
      </c>
    </row>
    <row r="569" spans="1:22" x14ac:dyDescent="0.2">
      <c r="A569" s="6">
        <v>43912</v>
      </c>
      <c r="B569" t="s">
        <v>14</v>
      </c>
      <c r="C569">
        <v>13</v>
      </c>
      <c r="D569" t="s">
        <v>15</v>
      </c>
      <c r="E569" s="1">
        <v>4235122196</v>
      </c>
      <c r="F569" s="1">
        <v>1339843823</v>
      </c>
      <c r="G569">
        <v>33</v>
      </c>
      <c r="H569">
        <v>5</v>
      </c>
      <c r="I569">
        <v>38</v>
      </c>
      <c r="J569">
        <v>7</v>
      </c>
      <c r="K569">
        <v>45</v>
      </c>
      <c r="L569">
        <v>45</v>
      </c>
      <c r="M569">
        <v>45</v>
      </c>
      <c r="N569">
        <v>2</v>
      </c>
      <c r="O569">
        <v>11</v>
      </c>
      <c r="P569">
        <v>58</v>
      </c>
      <c r="Q569">
        <v>340</v>
      </c>
      <c r="U569" t="str">
        <f t="shared" si="16"/>
        <v>Centro</v>
      </c>
      <c r="V569">
        <f t="shared" si="17"/>
        <v>13</v>
      </c>
    </row>
    <row r="570" spans="1:22" x14ac:dyDescent="0.2">
      <c r="A570" s="6">
        <v>43912</v>
      </c>
      <c r="B570" t="s">
        <v>14</v>
      </c>
      <c r="C570">
        <v>17</v>
      </c>
      <c r="D570" t="s">
        <v>16</v>
      </c>
      <c r="E570" s="1">
        <v>4063947052</v>
      </c>
      <c r="F570" s="1">
        <v>1580514834</v>
      </c>
      <c r="G570">
        <v>1</v>
      </c>
      <c r="H570">
        <v>3</v>
      </c>
      <c r="I570">
        <v>4</v>
      </c>
      <c r="J570">
        <v>11</v>
      </c>
      <c r="K570">
        <v>15</v>
      </c>
      <c r="L570">
        <v>15</v>
      </c>
      <c r="M570">
        <v>15</v>
      </c>
      <c r="N570">
        <v>0</v>
      </c>
      <c r="O570">
        <v>0</v>
      </c>
      <c r="P570">
        <v>15</v>
      </c>
      <c r="Q570">
        <v>121</v>
      </c>
      <c r="U570" t="str">
        <f t="shared" si="16"/>
        <v>Sud</v>
      </c>
      <c r="V570">
        <f t="shared" si="17"/>
        <v>13</v>
      </c>
    </row>
    <row r="571" spans="1:22" x14ac:dyDescent="0.2">
      <c r="A571" s="6">
        <v>43912</v>
      </c>
      <c r="B571" t="s">
        <v>14</v>
      </c>
      <c r="C571">
        <v>18</v>
      </c>
      <c r="D571" t="s">
        <v>17</v>
      </c>
      <c r="E571" s="1">
        <v>3890597598</v>
      </c>
      <c r="F571" s="1">
        <v>1659440194</v>
      </c>
      <c r="G571">
        <v>4</v>
      </c>
      <c r="H571">
        <v>1</v>
      </c>
      <c r="I571">
        <v>5</v>
      </c>
      <c r="J571">
        <v>30</v>
      </c>
      <c r="K571">
        <v>35</v>
      </c>
      <c r="L571">
        <v>35</v>
      </c>
      <c r="M571">
        <v>35</v>
      </c>
      <c r="N571">
        <v>0</v>
      </c>
      <c r="O571">
        <v>3</v>
      </c>
      <c r="P571">
        <v>38</v>
      </c>
      <c r="Q571">
        <v>616</v>
      </c>
      <c r="U571" t="str">
        <f t="shared" si="16"/>
        <v>Sud</v>
      </c>
      <c r="V571">
        <f t="shared" si="17"/>
        <v>13</v>
      </c>
    </row>
    <row r="572" spans="1:22" x14ac:dyDescent="0.2">
      <c r="A572" s="6">
        <v>43912</v>
      </c>
      <c r="B572" t="s">
        <v>14</v>
      </c>
      <c r="C572">
        <v>15</v>
      </c>
      <c r="D572" t="s">
        <v>18</v>
      </c>
      <c r="E572" s="1">
        <v>4083956555</v>
      </c>
      <c r="F572" s="1">
        <v>1425084984</v>
      </c>
      <c r="G572">
        <v>10</v>
      </c>
      <c r="H572">
        <v>12</v>
      </c>
      <c r="I572">
        <v>22</v>
      </c>
      <c r="J572">
        <v>51</v>
      </c>
      <c r="K572">
        <v>73</v>
      </c>
      <c r="L572">
        <v>73</v>
      </c>
      <c r="M572">
        <v>73</v>
      </c>
      <c r="N572">
        <v>12</v>
      </c>
      <c r="O572">
        <v>7</v>
      </c>
      <c r="P572">
        <v>92</v>
      </c>
      <c r="Q572">
        <v>495</v>
      </c>
      <c r="U572" t="str">
        <f t="shared" si="16"/>
        <v>Sud</v>
      </c>
      <c r="V572">
        <f t="shared" si="17"/>
        <v>13</v>
      </c>
    </row>
    <row r="573" spans="1:22" x14ac:dyDescent="0.2">
      <c r="A573" s="6">
        <v>43912</v>
      </c>
      <c r="B573" t="s">
        <v>14</v>
      </c>
      <c r="C573">
        <v>8</v>
      </c>
      <c r="D573" t="s">
        <v>46</v>
      </c>
      <c r="E573" s="1">
        <v>4449436681</v>
      </c>
      <c r="F573" s="1">
        <v>113417208</v>
      </c>
      <c r="G573">
        <v>162</v>
      </c>
      <c r="H573">
        <v>4</v>
      </c>
      <c r="I573">
        <v>166</v>
      </c>
      <c r="J573">
        <v>563</v>
      </c>
      <c r="K573">
        <v>729</v>
      </c>
      <c r="L573">
        <v>729</v>
      </c>
      <c r="M573">
        <v>729</v>
      </c>
      <c r="N573">
        <v>20</v>
      </c>
      <c r="O573">
        <v>101</v>
      </c>
      <c r="P573">
        <v>850</v>
      </c>
      <c r="Q573">
        <v>3402</v>
      </c>
      <c r="U573" t="str">
        <f t="shared" si="16"/>
        <v>Nord</v>
      </c>
      <c r="V573">
        <f t="shared" si="17"/>
        <v>13</v>
      </c>
    </row>
    <row r="574" spans="1:22" x14ac:dyDescent="0.2">
      <c r="A574" s="6">
        <v>43912</v>
      </c>
      <c r="B574" t="s">
        <v>14</v>
      </c>
      <c r="C574">
        <v>6</v>
      </c>
      <c r="D574" t="s">
        <v>19</v>
      </c>
      <c r="E574" s="1">
        <v>456494354</v>
      </c>
      <c r="F574" s="1">
        <v>1376813649</v>
      </c>
      <c r="G574">
        <v>11</v>
      </c>
      <c r="H574">
        <v>10</v>
      </c>
      <c r="I574">
        <v>21</v>
      </c>
      <c r="J574">
        <v>51</v>
      </c>
      <c r="K574">
        <v>72</v>
      </c>
      <c r="L574">
        <v>72</v>
      </c>
      <c r="M574">
        <v>72</v>
      </c>
      <c r="N574">
        <v>7</v>
      </c>
      <c r="O574">
        <v>5</v>
      </c>
      <c r="P574">
        <v>84</v>
      </c>
      <c r="Q574">
        <v>806</v>
      </c>
      <c r="U574" t="str">
        <f t="shared" si="16"/>
        <v>Nord</v>
      </c>
      <c r="V574">
        <f t="shared" si="17"/>
        <v>13</v>
      </c>
    </row>
    <row r="575" spans="1:22" x14ac:dyDescent="0.2">
      <c r="A575" s="6">
        <v>43912</v>
      </c>
      <c r="B575" t="s">
        <v>14</v>
      </c>
      <c r="C575">
        <v>12</v>
      </c>
      <c r="D575" t="s">
        <v>20</v>
      </c>
      <c r="E575" s="1">
        <v>4189277044</v>
      </c>
      <c r="F575" s="1">
        <v>1248366722</v>
      </c>
      <c r="G575">
        <v>80</v>
      </c>
      <c r="H575">
        <v>9</v>
      </c>
      <c r="I575">
        <v>89</v>
      </c>
      <c r="J575">
        <v>97</v>
      </c>
      <c r="K575">
        <v>186</v>
      </c>
      <c r="L575">
        <v>186</v>
      </c>
      <c r="M575">
        <v>186</v>
      </c>
      <c r="N575">
        <v>4</v>
      </c>
      <c r="O575">
        <v>3</v>
      </c>
      <c r="P575">
        <v>193</v>
      </c>
      <c r="Q575">
        <v>3956</v>
      </c>
      <c r="U575" t="str">
        <f t="shared" si="16"/>
        <v>Centro</v>
      </c>
      <c r="V575">
        <f t="shared" si="17"/>
        <v>13</v>
      </c>
    </row>
    <row r="576" spans="1:22" x14ac:dyDescent="0.2">
      <c r="A576" s="6">
        <v>43912</v>
      </c>
      <c r="B576" t="s">
        <v>14</v>
      </c>
      <c r="C576">
        <v>7</v>
      </c>
      <c r="D576" t="s">
        <v>21</v>
      </c>
      <c r="E576" s="1">
        <v>4441149315</v>
      </c>
      <c r="F576" s="1">
        <v>89326992</v>
      </c>
      <c r="G576">
        <v>138</v>
      </c>
      <c r="H576">
        <v>3</v>
      </c>
      <c r="I576">
        <v>141</v>
      </c>
      <c r="J576">
        <v>51</v>
      </c>
      <c r="K576">
        <v>192</v>
      </c>
      <c r="L576">
        <v>192</v>
      </c>
      <c r="M576">
        <v>192</v>
      </c>
      <c r="N576">
        <v>18</v>
      </c>
      <c r="O576">
        <v>19</v>
      </c>
      <c r="P576">
        <v>229</v>
      </c>
      <c r="Q576">
        <v>691</v>
      </c>
      <c r="U576" t="str">
        <f t="shared" si="16"/>
        <v>Nord</v>
      </c>
      <c r="V576">
        <f t="shared" si="17"/>
        <v>13</v>
      </c>
    </row>
    <row r="577" spans="1:22" x14ac:dyDescent="0.2">
      <c r="A577" s="6">
        <v>43912</v>
      </c>
      <c r="B577" t="s">
        <v>14</v>
      </c>
      <c r="C577">
        <v>3</v>
      </c>
      <c r="D577" t="s">
        <v>22</v>
      </c>
      <c r="E577" s="1">
        <v>4546679409</v>
      </c>
      <c r="F577" s="1">
        <v>9190347404</v>
      </c>
      <c r="G577">
        <v>1181</v>
      </c>
      <c r="H577">
        <v>49</v>
      </c>
      <c r="I577">
        <v>1230</v>
      </c>
      <c r="J577">
        <v>-715</v>
      </c>
      <c r="K577">
        <v>515</v>
      </c>
      <c r="L577">
        <v>515</v>
      </c>
      <c r="M577">
        <v>515</v>
      </c>
      <c r="N577">
        <v>815</v>
      </c>
      <c r="O577">
        <v>361</v>
      </c>
      <c r="P577">
        <v>1691</v>
      </c>
      <c r="Q577">
        <v>3868</v>
      </c>
      <c r="U577" t="str">
        <f t="shared" si="16"/>
        <v>Nord</v>
      </c>
      <c r="V577">
        <f t="shared" si="17"/>
        <v>13</v>
      </c>
    </row>
    <row r="578" spans="1:22" x14ac:dyDescent="0.2">
      <c r="A578" s="6">
        <v>43912</v>
      </c>
      <c r="B578" t="s">
        <v>14</v>
      </c>
      <c r="C578">
        <v>11</v>
      </c>
      <c r="D578" t="s">
        <v>23</v>
      </c>
      <c r="E578" s="1">
        <v>4361675973</v>
      </c>
      <c r="F578" s="1">
        <v>135188753</v>
      </c>
      <c r="G578">
        <v>74</v>
      </c>
      <c r="H578">
        <v>-3</v>
      </c>
      <c r="I578">
        <v>71</v>
      </c>
      <c r="J578">
        <v>163</v>
      </c>
      <c r="K578">
        <v>234</v>
      </c>
      <c r="L578">
        <v>234</v>
      </c>
      <c r="M578">
        <v>234</v>
      </c>
      <c r="N578">
        <v>4</v>
      </c>
      <c r="O578">
        <v>30</v>
      </c>
      <c r="P578">
        <v>268</v>
      </c>
      <c r="Q578">
        <v>651</v>
      </c>
      <c r="U578" t="str">
        <f t="shared" ref="U578:U641" si="18">VLOOKUP(D578,Zone,2)</f>
        <v>Centro</v>
      </c>
      <c r="V578">
        <f t="shared" ref="V578:V641" si="19">WEEKNUM(A578)</f>
        <v>13</v>
      </c>
    </row>
    <row r="579" spans="1:22" x14ac:dyDescent="0.2">
      <c r="A579" s="6">
        <v>43912</v>
      </c>
      <c r="B579" t="s">
        <v>14</v>
      </c>
      <c r="C579">
        <v>14</v>
      </c>
      <c r="D579" t="s">
        <v>24</v>
      </c>
      <c r="E579" s="1">
        <v>4155774754</v>
      </c>
      <c r="F579" s="1">
        <v>1465916051</v>
      </c>
      <c r="G579">
        <v>3</v>
      </c>
      <c r="H579">
        <v>1</v>
      </c>
      <c r="I579">
        <v>4</v>
      </c>
      <c r="J579">
        <v>1</v>
      </c>
      <c r="K579">
        <v>5</v>
      </c>
      <c r="L579">
        <v>5</v>
      </c>
      <c r="M579">
        <v>5</v>
      </c>
      <c r="N579">
        <v>0</v>
      </c>
      <c r="O579">
        <v>0</v>
      </c>
      <c r="P579">
        <v>5</v>
      </c>
      <c r="Q579">
        <v>83</v>
      </c>
      <c r="U579" t="str">
        <f t="shared" si="18"/>
        <v>Sud</v>
      </c>
      <c r="V579">
        <f t="shared" si="19"/>
        <v>13</v>
      </c>
    </row>
    <row r="580" spans="1:22" x14ac:dyDescent="0.2">
      <c r="A580" s="6">
        <v>43912</v>
      </c>
      <c r="B580" t="s">
        <v>14</v>
      </c>
      <c r="C580">
        <v>4</v>
      </c>
      <c r="D580" t="s">
        <v>25</v>
      </c>
      <c r="E580" s="1">
        <v>4649933453</v>
      </c>
      <c r="F580" s="1">
        <v>1135662422</v>
      </c>
      <c r="G580">
        <v>19</v>
      </c>
      <c r="H580">
        <v>2</v>
      </c>
      <c r="I580">
        <v>21</v>
      </c>
      <c r="J580">
        <v>27</v>
      </c>
      <c r="K580">
        <v>48</v>
      </c>
      <c r="L580">
        <v>48</v>
      </c>
      <c r="M580">
        <v>48</v>
      </c>
      <c r="N580">
        <v>6</v>
      </c>
      <c r="O580">
        <v>3</v>
      </c>
      <c r="P580">
        <v>57</v>
      </c>
      <c r="Q580">
        <v>539</v>
      </c>
      <c r="U580" t="str">
        <f t="shared" si="18"/>
        <v>Nord</v>
      </c>
      <c r="V580">
        <f t="shared" si="19"/>
        <v>13</v>
      </c>
    </row>
    <row r="581" spans="1:22" x14ac:dyDescent="0.2">
      <c r="A581" s="6">
        <v>43912</v>
      </c>
      <c r="B581" t="s">
        <v>14</v>
      </c>
      <c r="C581">
        <v>4</v>
      </c>
      <c r="D581" t="s">
        <v>26</v>
      </c>
      <c r="E581" s="1">
        <v>4606893511</v>
      </c>
      <c r="F581" s="1">
        <v>1112123097</v>
      </c>
      <c r="G581">
        <v>2</v>
      </c>
      <c r="H581">
        <v>7</v>
      </c>
      <c r="I581">
        <v>9</v>
      </c>
      <c r="J581">
        <v>156</v>
      </c>
      <c r="K581">
        <v>165</v>
      </c>
      <c r="L581">
        <v>165</v>
      </c>
      <c r="M581">
        <v>165</v>
      </c>
      <c r="N581">
        <v>0</v>
      </c>
      <c r="O581">
        <v>7</v>
      </c>
      <c r="P581">
        <v>172</v>
      </c>
      <c r="Q581">
        <v>394</v>
      </c>
      <c r="U581" t="str">
        <f t="shared" si="18"/>
        <v>Nord</v>
      </c>
      <c r="V581">
        <f t="shared" si="19"/>
        <v>13</v>
      </c>
    </row>
    <row r="582" spans="1:22" x14ac:dyDescent="0.2">
      <c r="A582" s="6">
        <v>43912</v>
      </c>
      <c r="B582" t="s">
        <v>14</v>
      </c>
      <c r="C582">
        <v>1</v>
      </c>
      <c r="D582" t="s">
        <v>27</v>
      </c>
      <c r="E582" s="1">
        <v>450732745</v>
      </c>
      <c r="F582" s="1">
        <v>7680687483</v>
      </c>
      <c r="G582">
        <v>142</v>
      </c>
      <c r="H582">
        <v>7</v>
      </c>
      <c r="I582">
        <v>149</v>
      </c>
      <c r="J582">
        <v>472</v>
      </c>
      <c r="K582">
        <v>621</v>
      </c>
      <c r="L582">
        <v>621</v>
      </c>
      <c r="M582">
        <v>621</v>
      </c>
      <c r="N582">
        <v>2</v>
      </c>
      <c r="O582">
        <v>45</v>
      </c>
      <c r="P582">
        <v>668</v>
      </c>
      <c r="Q582">
        <v>2000</v>
      </c>
      <c r="U582" t="str">
        <f t="shared" si="18"/>
        <v>Nord</v>
      </c>
      <c r="V582">
        <f t="shared" si="19"/>
        <v>13</v>
      </c>
    </row>
    <row r="583" spans="1:22" x14ac:dyDescent="0.2">
      <c r="A583" s="6">
        <v>43912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43</v>
      </c>
      <c r="H583">
        <v>4</v>
      </c>
      <c r="I583">
        <v>47</v>
      </c>
      <c r="J583">
        <v>59</v>
      </c>
      <c r="K583">
        <v>106</v>
      </c>
      <c r="L583">
        <v>106</v>
      </c>
      <c r="M583">
        <v>106</v>
      </c>
      <c r="N583">
        <v>3</v>
      </c>
      <c r="O583">
        <v>2</v>
      </c>
      <c r="P583">
        <v>111</v>
      </c>
      <c r="Q583">
        <v>543</v>
      </c>
      <c r="U583" t="str">
        <f t="shared" si="18"/>
        <v>Sud</v>
      </c>
      <c r="V583">
        <f t="shared" si="19"/>
        <v>13</v>
      </c>
    </row>
    <row r="584" spans="1:22" x14ac:dyDescent="0.2">
      <c r="A584" s="6">
        <v>43912</v>
      </c>
      <c r="B584" t="s">
        <v>14</v>
      </c>
      <c r="C584">
        <v>20</v>
      </c>
      <c r="D584" t="s">
        <v>29</v>
      </c>
      <c r="E584" s="1">
        <v>3921531192</v>
      </c>
      <c r="F584" s="1">
        <v>9110616306</v>
      </c>
      <c r="G584">
        <v>2</v>
      </c>
      <c r="H584">
        <v>0</v>
      </c>
      <c r="I584">
        <v>2</v>
      </c>
      <c r="J584">
        <v>4</v>
      </c>
      <c r="K584">
        <v>6</v>
      </c>
      <c r="L584">
        <v>6</v>
      </c>
      <c r="M584">
        <v>6</v>
      </c>
      <c r="N584">
        <v>0</v>
      </c>
      <c r="O584">
        <v>3</v>
      </c>
      <c r="P584">
        <v>9</v>
      </c>
      <c r="Q584">
        <v>105</v>
      </c>
      <c r="U584" t="str">
        <f t="shared" si="18"/>
        <v>Sud</v>
      </c>
      <c r="V584">
        <f t="shared" si="19"/>
        <v>13</v>
      </c>
    </row>
    <row r="585" spans="1:22" x14ac:dyDescent="0.2">
      <c r="A585" s="6">
        <v>43912</v>
      </c>
      <c r="B585" t="s">
        <v>14</v>
      </c>
      <c r="C585">
        <v>19</v>
      </c>
      <c r="D585" t="s">
        <v>30</v>
      </c>
      <c r="E585" s="1">
        <v>3811569725</v>
      </c>
      <c r="F585" s="1">
        <v>133623567</v>
      </c>
      <c r="G585">
        <v>14</v>
      </c>
      <c r="H585">
        <v>7</v>
      </c>
      <c r="I585">
        <v>21</v>
      </c>
      <c r="J585">
        <v>117</v>
      </c>
      <c r="K585">
        <v>138</v>
      </c>
      <c r="L585">
        <v>138</v>
      </c>
      <c r="M585">
        <v>138</v>
      </c>
      <c r="N585">
        <v>0</v>
      </c>
      <c r="O585">
        <v>2</v>
      </c>
      <c r="P585">
        <v>140</v>
      </c>
      <c r="Q585">
        <v>697</v>
      </c>
      <c r="U585" t="str">
        <f t="shared" si="18"/>
        <v>Sud</v>
      </c>
      <c r="V585">
        <f t="shared" si="19"/>
        <v>13</v>
      </c>
    </row>
    <row r="586" spans="1:22" x14ac:dyDescent="0.2">
      <c r="A586" s="6">
        <v>43912</v>
      </c>
      <c r="B586" t="s">
        <v>14</v>
      </c>
      <c r="C586">
        <v>9</v>
      </c>
      <c r="D586" t="s">
        <v>31</v>
      </c>
      <c r="E586" s="1">
        <v>4376923077</v>
      </c>
      <c r="F586" s="1">
        <v>1125588885</v>
      </c>
      <c r="G586">
        <v>42</v>
      </c>
      <c r="H586">
        <v>13</v>
      </c>
      <c r="I586">
        <v>55</v>
      </c>
      <c r="J586">
        <v>184</v>
      </c>
      <c r="K586">
        <v>239</v>
      </c>
      <c r="L586">
        <v>239</v>
      </c>
      <c r="M586">
        <v>239</v>
      </c>
      <c r="N586">
        <v>7</v>
      </c>
      <c r="O586">
        <v>19</v>
      </c>
      <c r="P586">
        <v>265</v>
      </c>
      <c r="Q586">
        <v>1355</v>
      </c>
      <c r="U586" t="str">
        <f t="shared" si="18"/>
        <v>Centro</v>
      </c>
      <c r="V586">
        <f t="shared" si="19"/>
        <v>13</v>
      </c>
    </row>
    <row r="587" spans="1:22" x14ac:dyDescent="0.2">
      <c r="A587" s="6">
        <v>43912</v>
      </c>
      <c r="B587" t="s">
        <v>14</v>
      </c>
      <c r="C587">
        <v>10</v>
      </c>
      <c r="D587" t="s">
        <v>32</v>
      </c>
      <c r="E587" s="1">
        <v>4310675841</v>
      </c>
      <c r="F587" s="1">
        <v>1238824698</v>
      </c>
      <c r="G587">
        <v>5</v>
      </c>
      <c r="H587">
        <v>6</v>
      </c>
      <c r="I587">
        <v>11</v>
      </c>
      <c r="J587">
        <v>42</v>
      </c>
      <c r="K587">
        <v>53</v>
      </c>
      <c r="L587">
        <v>53</v>
      </c>
      <c r="M587">
        <v>53</v>
      </c>
      <c r="N587">
        <v>0</v>
      </c>
      <c r="O587">
        <v>6</v>
      </c>
      <c r="P587">
        <v>59</v>
      </c>
      <c r="Q587">
        <v>423</v>
      </c>
      <c r="U587" t="str">
        <f t="shared" si="18"/>
        <v>Centro</v>
      </c>
      <c r="V587">
        <f t="shared" si="19"/>
        <v>13</v>
      </c>
    </row>
    <row r="588" spans="1:22" x14ac:dyDescent="0.2">
      <c r="A588" s="6">
        <v>43912</v>
      </c>
      <c r="B588" t="s">
        <v>14</v>
      </c>
      <c r="C588">
        <v>2</v>
      </c>
      <c r="D588" t="s">
        <v>33</v>
      </c>
      <c r="E588" s="1">
        <v>4573750286</v>
      </c>
      <c r="F588" s="1">
        <v>7320149366</v>
      </c>
      <c r="G588">
        <v>1</v>
      </c>
      <c r="H588">
        <v>6</v>
      </c>
      <c r="I588">
        <v>7</v>
      </c>
      <c r="J588">
        <v>43</v>
      </c>
      <c r="K588">
        <v>50</v>
      </c>
      <c r="L588">
        <v>50</v>
      </c>
      <c r="M588">
        <v>50</v>
      </c>
      <c r="N588">
        <v>0</v>
      </c>
      <c r="O588">
        <v>1</v>
      </c>
      <c r="P588">
        <v>51</v>
      </c>
      <c r="Q588">
        <v>66</v>
      </c>
      <c r="U588" t="str">
        <f t="shared" si="18"/>
        <v>Nord</v>
      </c>
      <c r="V588">
        <f t="shared" si="19"/>
        <v>13</v>
      </c>
    </row>
    <row r="589" spans="1:22" x14ac:dyDescent="0.2">
      <c r="A589" s="6">
        <v>43912</v>
      </c>
      <c r="B589" t="s">
        <v>14</v>
      </c>
      <c r="C589">
        <v>5</v>
      </c>
      <c r="D589" t="s">
        <v>34</v>
      </c>
      <c r="E589" s="1">
        <v>4543490485</v>
      </c>
      <c r="F589" s="1">
        <v>1233845213</v>
      </c>
      <c r="G589">
        <v>171</v>
      </c>
      <c r="H589">
        <v>6</v>
      </c>
      <c r="I589">
        <v>177</v>
      </c>
      <c r="J589">
        <v>253</v>
      </c>
      <c r="K589">
        <v>430</v>
      </c>
      <c r="L589">
        <v>430</v>
      </c>
      <c r="M589">
        <v>430</v>
      </c>
      <c r="N589">
        <v>52</v>
      </c>
      <c r="O589">
        <v>23</v>
      </c>
      <c r="P589">
        <v>505</v>
      </c>
      <c r="Q589">
        <v>4029</v>
      </c>
      <c r="U589" t="str">
        <f t="shared" si="18"/>
        <v>Nord</v>
      </c>
      <c r="V589">
        <f t="shared" si="19"/>
        <v>13</v>
      </c>
    </row>
    <row r="590" spans="1:22" x14ac:dyDescent="0.2">
      <c r="A590" s="6">
        <v>43913</v>
      </c>
      <c r="B590" t="s">
        <v>14</v>
      </c>
      <c r="C590">
        <v>13</v>
      </c>
      <c r="D590" t="s">
        <v>15</v>
      </c>
      <c r="E590" s="1">
        <v>4235122196</v>
      </c>
      <c r="F590" s="1">
        <v>1339843823</v>
      </c>
      <c r="G590">
        <v>10</v>
      </c>
      <c r="H590">
        <v>3</v>
      </c>
      <c r="I590">
        <v>13</v>
      </c>
      <c r="J590">
        <v>53</v>
      </c>
      <c r="K590">
        <v>66</v>
      </c>
      <c r="L590">
        <v>66</v>
      </c>
      <c r="M590">
        <v>66</v>
      </c>
      <c r="N590">
        <v>5</v>
      </c>
      <c r="O590">
        <v>5</v>
      </c>
      <c r="P590">
        <v>76</v>
      </c>
      <c r="Q590">
        <v>299</v>
      </c>
      <c r="U590" t="str">
        <f t="shared" si="18"/>
        <v>Centro</v>
      </c>
      <c r="V590">
        <f t="shared" si="19"/>
        <v>13</v>
      </c>
    </row>
    <row r="591" spans="1:22" x14ac:dyDescent="0.2">
      <c r="A591" s="6">
        <v>43913</v>
      </c>
      <c r="B591" t="s">
        <v>14</v>
      </c>
      <c r="C591">
        <v>17</v>
      </c>
      <c r="D591" t="s">
        <v>16</v>
      </c>
      <c r="E591" s="1">
        <v>4063947052</v>
      </c>
      <c r="F591" s="1">
        <v>1580514834</v>
      </c>
      <c r="G591">
        <v>2</v>
      </c>
      <c r="H591">
        <v>2</v>
      </c>
      <c r="I591">
        <v>4</v>
      </c>
      <c r="J591">
        <v>4</v>
      </c>
      <c r="K591">
        <v>8</v>
      </c>
      <c r="L591">
        <v>8</v>
      </c>
      <c r="M591">
        <v>8</v>
      </c>
      <c r="N591">
        <v>0</v>
      </c>
      <c r="O591">
        <v>1</v>
      </c>
      <c r="P591">
        <v>9</v>
      </c>
      <c r="Q591">
        <v>53</v>
      </c>
      <c r="U591" t="str">
        <f t="shared" si="18"/>
        <v>Sud</v>
      </c>
      <c r="V591">
        <f t="shared" si="19"/>
        <v>13</v>
      </c>
    </row>
    <row r="592" spans="1:22" x14ac:dyDescent="0.2">
      <c r="A592" s="6">
        <v>43913</v>
      </c>
      <c r="B592" t="s">
        <v>14</v>
      </c>
      <c r="C592">
        <v>18</v>
      </c>
      <c r="D592" t="s">
        <v>17</v>
      </c>
      <c r="E592" s="1">
        <v>3890597598</v>
      </c>
      <c r="F592" s="1">
        <v>1659440194</v>
      </c>
      <c r="G592">
        <v>5</v>
      </c>
      <c r="H592">
        <v>3</v>
      </c>
      <c r="I592">
        <v>8</v>
      </c>
      <c r="J592">
        <v>12</v>
      </c>
      <c r="K592">
        <v>20</v>
      </c>
      <c r="L592">
        <v>20</v>
      </c>
      <c r="M592">
        <v>20</v>
      </c>
      <c r="N592">
        <v>0</v>
      </c>
      <c r="O592">
        <v>-1</v>
      </c>
      <c r="P592">
        <v>19</v>
      </c>
      <c r="Q592">
        <v>407</v>
      </c>
      <c r="U592" t="str">
        <f t="shared" si="18"/>
        <v>Sud</v>
      </c>
      <c r="V592">
        <f t="shared" si="19"/>
        <v>13</v>
      </c>
    </row>
    <row r="593" spans="1:22" x14ac:dyDescent="0.2">
      <c r="A593" s="6">
        <v>43913</v>
      </c>
      <c r="B593" t="s">
        <v>14</v>
      </c>
      <c r="C593">
        <v>15</v>
      </c>
      <c r="D593" t="s">
        <v>18</v>
      </c>
      <c r="E593" s="1">
        <v>4083956555</v>
      </c>
      <c r="F593" s="1">
        <v>1425084984</v>
      </c>
      <c r="G593">
        <v>23</v>
      </c>
      <c r="H593">
        <v>11</v>
      </c>
      <c r="I593">
        <v>34</v>
      </c>
      <c r="J593">
        <v>29</v>
      </c>
      <c r="K593">
        <v>63</v>
      </c>
      <c r="L593">
        <v>63</v>
      </c>
      <c r="M593">
        <v>63</v>
      </c>
      <c r="N593">
        <v>7</v>
      </c>
      <c r="O593">
        <v>20</v>
      </c>
      <c r="P593">
        <v>90</v>
      </c>
      <c r="Q593">
        <v>870</v>
      </c>
      <c r="U593" t="str">
        <f t="shared" si="18"/>
        <v>Sud</v>
      </c>
      <c r="V593">
        <f t="shared" si="19"/>
        <v>13</v>
      </c>
    </row>
    <row r="594" spans="1:22" x14ac:dyDescent="0.2">
      <c r="A594" s="6">
        <v>43913</v>
      </c>
      <c r="B594" t="s">
        <v>14</v>
      </c>
      <c r="C594">
        <v>8</v>
      </c>
      <c r="D594" t="s">
        <v>46</v>
      </c>
      <c r="E594" s="1">
        <v>4449436681</v>
      </c>
      <c r="F594" s="1">
        <v>113417208</v>
      </c>
      <c r="G594">
        <v>417</v>
      </c>
      <c r="H594">
        <v>7</v>
      </c>
      <c r="I594">
        <v>424</v>
      </c>
      <c r="J594">
        <v>406</v>
      </c>
      <c r="K594">
        <v>830</v>
      </c>
      <c r="L594">
        <v>830</v>
      </c>
      <c r="M594">
        <v>830</v>
      </c>
      <c r="N594">
        <v>74</v>
      </c>
      <c r="O594">
        <v>76</v>
      </c>
      <c r="P594">
        <v>980</v>
      </c>
      <c r="Q594">
        <v>3178</v>
      </c>
      <c r="U594" t="str">
        <f t="shared" si="18"/>
        <v>Nord</v>
      </c>
      <c r="V594">
        <f t="shared" si="19"/>
        <v>13</v>
      </c>
    </row>
    <row r="595" spans="1:22" x14ac:dyDescent="0.2">
      <c r="A595" s="6">
        <v>43913</v>
      </c>
      <c r="B595" t="s">
        <v>14</v>
      </c>
      <c r="C595">
        <v>6</v>
      </c>
      <c r="D595" t="s">
        <v>19</v>
      </c>
      <c r="E595" s="1">
        <v>456494354</v>
      </c>
      <c r="F595" s="1">
        <v>1376813649</v>
      </c>
      <c r="G595">
        <v>22</v>
      </c>
      <c r="H595">
        <v>-6</v>
      </c>
      <c r="I595">
        <v>16</v>
      </c>
      <c r="J595">
        <v>17</v>
      </c>
      <c r="K595">
        <v>33</v>
      </c>
      <c r="L595">
        <v>33</v>
      </c>
      <c r="M595">
        <v>33</v>
      </c>
      <c r="N595">
        <v>16</v>
      </c>
      <c r="O595">
        <v>7</v>
      </c>
      <c r="P595">
        <v>56</v>
      </c>
      <c r="Q595">
        <v>663</v>
      </c>
      <c r="U595" t="str">
        <f t="shared" si="18"/>
        <v>Nord</v>
      </c>
      <c r="V595">
        <f t="shared" si="19"/>
        <v>13</v>
      </c>
    </row>
    <row r="596" spans="1:22" x14ac:dyDescent="0.2">
      <c r="A596" s="6">
        <v>43913</v>
      </c>
      <c r="B596" t="s">
        <v>14</v>
      </c>
      <c r="C596">
        <v>12</v>
      </c>
      <c r="D596" t="s">
        <v>20</v>
      </c>
      <c r="E596" s="1">
        <v>4189277044</v>
      </c>
      <c r="F596" s="1">
        <v>1248366722</v>
      </c>
      <c r="G596">
        <v>47</v>
      </c>
      <c r="H596">
        <v>17</v>
      </c>
      <c r="I596">
        <v>64</v>
      </c>
      <c r="J596">
        <v>78</v>
      </c>
      <c r="K596">
        <v>142</v>
      </c>
      <c r="L596">
        <v>142</v>
      </c>
      <c r="M596">
        <v>142</v>
      </c>
      <c r="N596">
        <v>5</v>
      </c>
      <c r="O596">
        <v>10</v>
      </c>
      <c r="P596">
        <v>157</v>
      </c>
      <c r="Q596">
        <v>526</v>
      </c>
      <c r="U596" t="str">
        <f t="shared" si="18"/>
        <v>Centro</v>
      </c>
      <c r="V596">
        <f t="shared" si="19"/>
        <v>13</v>
      </c>
    </row>
    <row r="597" spans="1:22" x14ac:dyDescent="0.2">
      <c r="A597" s="6">
        <v>43913</v>
      </c>
      <c r="B597" t="s">
        <v>14</v>
      </c>
      <c r="C597">
        <v>7</v>
      </c>
      <c r="D597" t="s">
        <v>21</v>
      </c>
      <c r="E597" s="1">
        <v>4441149315</v>
      </c>
      <c r="F597" s="1">
        <v>89326992</v>
      </c>
      <c r="G597">
        <v>25</v>
      </c>
      <c r="H597">
        <v>1</v>
      </c>
      <c r="I597">
        <v>26</v>
      </c>
      <c r="J597">
        <v>176</v>
      </c>
      <c r="K597">
        <v>202</v>
      </c>
      <c r="L597">
        <v>202</v>
      </c>
      <c r="M597">
        <v>202</v>
      </c>
      <c r="N597">
        <v>16</v>
      </c>
      <c r="O597">
        <v>41</v>
      </c>
      <c r="P597">
        <v>259</v>
      </c>
      <c r="Q597">
        <v>543</v>
      </c>
      <c r="U597" t="str">
        <f t="shared" si="18"/>
        <v>Nord</v>
      </c>
      <c r="V597">
        <f t="shared" si="19"/>
        <v>13</v>
      </c>
    </row>
    <row r="598" spans="1:22" x14ac:dyDescent="0.2">
      <c r="A598" s="6">
        <v>43913</v>
      </c>
      <c r="B598" t="s">
        <v>14</v>
      </c>
      <c r="C598">
        <v>3</v>
      </c>
      <c r="D598" t="s">
        <v>22</v>
      </c>
      <c r="E598" s="1">
        <v>4546679409</v>
      </c>
      <c r="F598" s="1">
        <v>9190347404</v>
      </c>
      <c r="G598">
        <v>-173</v>
      </c>
      <c r="H598">
        <v>41</v>
      </c>
      <c r="I598">
        <v>-132</v>
      </c>
      <c r="J598">
        <v>1157</v>
      </c>
      <c r="K598">
        <v>1025</v>
      </c>
      <c r="L598">
        <v>1025</v>
      </c>
      <c r="M598">
        <v>1025</v>
      </c>
      <c r="N598">
        <v>210</v>
      </c>
      <c r="O598">
        <v>320</v>
      </c>
      <c r="P598">
        <v>1555</v>
      </c>
      <c r="Q598">
        <v>2644</v>
      </c>
      <c r="U598" t="str">
        <f t="shared" si="18"/>
        <v>Nord</v>
      </c>
      <c r="V598">
        <f t="shared" si="19"/>
        <v>13</v>
      </c>
    </row>
    <row r="599" spans="1:22" x14ac:dyDescent="0.2">
      <c r="A599" s="6">
        <v>43913</v>
      </c>
      <c r="B599" t="s">
        <v>14</v>
      </c>
      <c r="C599">
        <v>11</v>
      </c>
      <c r="D599" t="s">
        <v>23</v>
      </c>
      <c r="E599" s="1">
        <v>4361675973</v>
      </c>
      <c r="F599" s="1">
        <v>135188753</v>
      </c>
      <c r="G599">
        <v>66</v>
      </c>
      <c r="H599">
        <v>10</v>
      </c>
      <c r="I599">
        <v>76</v>
      </c>
      <c r="J599">
        <v>51</v>
      </c>
      <c r="K599">
        <v>127</v>
      </c>
      <c r="L599">
        <v>127</v>
      </c>
      <c r="M599">
        <v>127</v>
      </c>
      <c r="N599">
        <v>2</v>
      </c>
      <c r="O599">
        <v>19</v>
      </c>
      <c r="P599">
        <v>148</v>
      </c>
      <c r="Q599">
        <v>391</v>
      </c>
      <c r="U599" t="str">
        <f t="shared" si="18"/>
        <v>Centro</v>
      </c>
      <c r="V599">
        <f t="shared" si="19"/>
        <v>13</v>
      </c>
    </row>
    <row r="600" spans="1:22" x14ac:dyDescent="0.2">
      <c r="A600" s="6">
        <v>43913</v>
      </c>
      <c r="B600" t="s">
        <v>14</v>
      </c>
      <c r="C600">
        <v>14</v>
      </c>
      <c r="D600" t="s">
        <v>24</v>
      </c>
      <c r="E600" s="1">
        <v>4155774754</v>
      </c>
      <c r="F600" s="1">
        <v>1465916051</v>
      </c>
      <c r="G600">
        <v>1</v>
      </c>
      <c r="H600">
        <v>0</v>
      </c>
      <c r="I600">
        <v>1</v>
      </c>
      <c r="J600">
        <v>-3</v>
      </c>
      <c r="K600">
        <v>-2</v>
      </c>
      <c r="L600">
        <v>-2</v>
      </c>
      <c r="M600">
        <v>-2</v>
      </c>
      <c r="N600">
        <v>3</v>
      </c>
      <c r="O600">
        <v>0</v>
      </c>
      <c r="P600">
        <v>1</v>
      </c>
      <c r="Q600">
        <v>0</v>
      </c>
      <c r="U600" t="str">
        <f t="shared" si="18"/>
        <v>Sud</v>
      </c>
      <c r="V600">
        <f t="shared" si="19"/>
        <v>13</v>
      </c>
    </row>
    <row r="601" spans="1:22" x14ac:dyDescent="0.2">
      <c r="A601" s="6">
        <v>43913</v>
      </c>
      <c r="B601" t="s">
        <v>14</v>
      </c>
      <c r="C601">
        <v>4</v>
      </c>
      <c r="D601" t="s">
        <v>25</v>
      </c>
      <c r="E601" s="1">
        <v>4649933453</v>
      </c>
      <c r="F601" s="1">
        <v>1135662422</v>
      </c>
      <c r="G601">
        <v>-1</v>
      </c>
      <c r="H601">
        <v>1</v>
      </c>
      <c r="I601">
        <v>0</v>
      </c>
      <c r="J601">
        <v>40</v>
      </c>
      <c r="K601">
        <v>40</v>
      </c>
      <c r="L601">
        <v>40</v>
      </c>
      <c r="M601">
        <v>40</v>
      </c>
      <c r="N601">
        <v>0</v>
      </c>
      <c r="O601">
        <v>6</v>
      </c>
      <c r="P601">
        <v>46</v>
      </c>
      <c r="Q601">
        <v>366</v>
      </c>
      <c r="U601" t="str">
        <f t="shared" si="18"/>
        <v>Nord</v>
      </c>
      <c r="V601">
        <f t="shared" si="19"/>
        <v>13</v>
      </c>
    </row>
    <row r="602" spans="1:22" x14ac:dyDescent="0.2">
      <c r="A602" s="6">
        <v>43913</v>
      </c>
      <c r="B602" t="s">
        <v>14</v>
      </c>
      <c r="C602">
        <v>4</v>
      </c>
      <c r="D602" t="s">
        <v>26</v>
      </c>
      <c r="E602" s="1">
        <v>4606893511</v>
      </c>
      <c r="F602" s="1">
        <v>1112123097</v>
      </c>
      <c r="G602">
        <v>14</v>
      </c>
      <c r="H602">
        <v>0</v>
      </c>
      <c r="I602">
        <v>14</v>
      </c>
      <c r="J602">
        <v>15</v>
      </c>
      <c r="K602">
        <v>29</v>
      </c>
      <c r="L602">
        <v>29</v>
      </c>
      <c r="M602">
        <v>29</v>
      </c>
      <c r="N602">
        <v>34</v>
      </c>
      <c r="O602">
        <v>6</v>
      </c>
      <c r="P602">
        <v>69</v>
      </c>
      <c r="Q602">
        <v>100</v>
      </c>
      <c r="U602" t="str">
        <f t="shared" si="18"/>
        <v>Nord</v>
      </c>
      <c r="V602">
        <f t="shared" si="19"/>
        <v>13</v>
      </c>
    </row>
    <row r="603" spans="1:22" x14ac:dyDescent="0.2">
      <c r="A603" s="6">
        <v>43913</v>
      </c>
      <c r="B603" t="s">
        <v>14</v>
      </c>
      <c r="C603">
        <v>1</v>
      </c>
      <c r="D603" t="s">
        <v>27</v>
      </c>
      <c r="E603" s="1">
        <v>450732745</v>
      </c>
      <c r="F603" s="1">
        <v>7680687483</v>
      </c>
      <c r="G603">
        <v>76</v>
      </c>
      <c r="H603">
        <v>35</v>
      </c>
      <c r="I603">
        <v>111</v>
      </c>
      <c r="J603">
        <v>291</v>
      </c>
      <c r="K603">
        <v>402</v>
      </c>
      <c r="L603">
        <v>402</v>
      </c>
      <c r="M603">
        <v>402</v>
      </c>
      <c r="N603">
        <v>7</v>
      </c>
      <c r="O603">
        <v>32</v>
      </c>
      <c r="P603">
        <v>441</v>
      </c>
      <c r="Q603">
        <v>859</v>
      </c>
      <c r="U603" t="str">
        <f t="shared" si="18"/>
        <v>Nord</v>
      </c>
      <c r="V603">
        <f t="shared" si="19"/>
        <v>13</v>
      </c>
    </row>
    <row r="604" spans="1:22" x14ac:dyDescent="0.2">
      <c r="A604" s="6">
        <v>43913</v>
      </c>
      <c r="B604" t="s">
        <v>14</v>
      </c>
      <c r="C604">
        <v>16</v>
      </c>
      <c r="D604" t="s">
        <v>28</v>
      </c>
      <c r="E604" s="1">
        <v>4112559576</v>
      </c>
      <c r="F604" s="1">
        <v>1686736689</v>
      </c>
      <c r="G604">
        <v>33</v>
      </c>
      <c r="H604">
        <v>8</v>
      </c>
      <c r="I604">
        <v>41</v>
      </c>
      <c r="J604">
        <v>73</v>
      </c>
      <c r="K604">
        <v>114</v>
      </c>
      <c r="L604">
        <v>114</v>
      </c>
      <c r="M604">
        <v>114</v>
      </c>
      <c r="N604">
        <v>0</v>
      </c>
      <c r="O604">
        <v>6</v>
      </c>
      <c r="P604">
        <v>120</v>
      </c>
      <c r="Q604">
        <v>601</v>
      </c>
      <c r="U604" t="str">
        <f t="shared" si="18"/>
        <v>Sud</v>
      </c>
      <c r="V604">
        <f t="shared" si="19"/>
        <v>13</v>
      </c>
    </row>
    <row r="605" spans="1:22" x14ac:dyDescent="0.2">
      <c r="A605" s="6">
        <v>43913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9</v>
      </c>
      <c r="H605">
        <v>2</v>
      </c>
      <c r="I605">
        <v>11</v>
      </c>
      <c r="J605">
        <v>5</v>
      </c>
      <c r="K605">
        <v>16</v>
      </c>
      <c r="L605">
        <v>16</v>
      </c>
      <c r="M605">
        <v>16</v>
      </c>
      <c r="N605">
        <v>0</v>
      </c>
      <c r="O605">
        <v>4</v>
      </c>
      <c r="P605">
        <v>20</v>
      </c>
      <c r="Q605">
        <v>166</v>
      </c>
      <c r="U605" t="str">
        <f t="shared" si="18"/>
        <v>Sud</v>
      </c>
      <c r="V605">
        <f t="shared" si="19"/>
        <v>13</v>
      </c>
    </row>
    <row r="606" spans="1:22" x14ac:dyDescent="0.2">
      <c r="A606" s="6">
        <v>43913</v>
      </c>
      <c r="B606" t="s">
        <v>14</v>
      </c>
      <c r="C606">
        <v>19</v>
      </c>
      <c r="D606" t="s">
        <v>30</v>
      </c>
      <c r="E606" s="1">
        <v>3811569725</v>
      </c>
      <c r="F606" s="1">
        <v>133623567</v>
      </c>
      <c r="G606">
        <v>30</v>
      </c>
      <c r="H606">
        <v>5</v>
      </c>
      <c r="I606">
        <v>35</v>
      </c>
      <c r="J606">
        <v>50</v>
      </c>
      <c r="K606">
        <v>85</v>
      </c>
      <c r="L606">
        <v>85</v>
      </c>
      <c r="M606">
        <v>85</v>
      </c>
      <c r="N606">
        <v>1</v>
      </c>
      <c r="O606">
        <v>5</v>
      </c>
      <c r="P606">
        <v>91</v>
      </c>
      <c r="Q606">
        <v>795</v>
      </c>
      <c r="U606" t="str">
        <f t="shared" si="18"/>
        <v>Sud</v>
      </c>
      <c r="V606">
        <f t="shared" si="19"/>
        <v>13</v>
      </c>
    </row>
    <row r="607" spans="1:22" x14ac:dyDescent="0.2">
      <c r="A607" s="6">
        <v>43913</v>
      </c>
      <c r="B607" t="s">
        <v>14</v>
      </c>
      <c r="C607">
        <v>9</v>
      </c>
      <c r="D607" t="s">
        <v>31</v>
      </c>
      <c r="E607" s="1">
        <v>4376923077</v>
      </c>
      <c r="F607" s="1">
        <v>1125588885</v>
      </c>
      <c r="G607">
        <v>132</v>
      </c>
      <c r="H607">
        <v>23</v>
      </c>
      <c r="I607">
        <v>155</v>
      </c>
      <c r="J607">
        <v>2</v>
      </c>
      <c r="K607">
        <v>157</v>
      </c>
      <c r="L607">
        <v>157</v>
      </c>
      <c r="M607">
        <v>157</v>
      </c>
      <c r="N607">
        <v>9</v>
      </c>
      <c r="O607">
        <v>18</v>
      </c>
      <c r="P607">
        <v>184</v>
      </c>
      <c r="Q607">
        <v>587</v>
      </c>
      <c r="U607" t="str">
        <f t="shared" si="18"/>
        <v>Centro</v>
      </c>
      <c r="V607">
        <f t="shared" si="19"/>
        <v>13</v>
      </c>
    </row>
    <row r="608" spans="1:22" x14ac:dyDescent="0.2">
      <c r="A608" s="6">
        <v>43913</v>
      </c>
      <c r="B608" t="s">
        <v>14</v>
      </c>
      <c r="C608">
        <v>10</v>
      </c>
      <c r="D608" t="s">
        <v>32</v>
      </c>
      <c r="E608" s="1">
        <v>4310675841</v>
      </c>
      <c r="F608" s="1">
        <v>1238824698</v>
      </c>
      <c r="G608">
        <v>9</v>
      </c>
      <c r="H608">
        <v>7</v>
      </c>
      <c r="I608">
        <v>16</v>
      </c>
      <c r="J608">
        <v>40</v>
      </c>
      <c r="K608">
        <v>56</v>
      </c>
      <c r="L608">
        <v>56</v>
      </c>
      <c r="M608">
        <v>56</v>
      </c>
      <c r="N608">
        <v>0</v>
      </c>
      <c r="O608">
        <v>0</v>
      </c>
      <c r="P608">
        <v>56</v>
      </c>
      <c r="Q608">
        <v>426</v>
      </c>
      <c r="U608" t="str">
        <f t="shared" si="18"/>
        <v>Centro</v>
      </c>
      <c r="V608">
        <f t="shared" si="19"/>
        <v>13</v>
      </c>
    </row>
    <row r="609" spans="1:22" x14ac:dyDescent="0.2">
      <c r="A609" s="6">
        <v>43913</v>
      </c>
      <c r="B609" t="s">
        <v>14</v>
      </c>
      <c r="C609">
        <v>2</v>
      </c>
      <c r="D609" t="s">
        <v>33</v>
      </c>
      <c r="E609" s="1">
        <v>4573750286</v>
      </c>
      <c r="F609" s="1">
        <v>7320149366</v>
      </c>
      <c r="G609">
        <v>6</v>
      </c>
      <c r="H609">
        <v>-1</v>
      </c>
      <c r="I609">
        <v>5</v>
      </c>
      <c r="J609">
        <v>20</v>
      </c>
      <c r="K609">
        <v>25</v>
      </c>
      <c r="L609">
        <v>25</v>
      </c>
      <c r="M609">
        <v>25</v>
      </c>
      <c r="N609">
        <v>1</v>
      </c>
      <c r="O609">
        <v>3</v>
      </c>
      <c r="P609">
        <v>29</v>
      </c>
      <c r="Q609">
        <v>148</v>
      </c>
      <c r="U609" t="str">
        <f t="shared" si="18"/>
        <v>Nord</v>
      </c>
      <c r="V609">
        <f t="shared" si="19"/>
        <v>13</v>
      </c>
    </row>
    <row r="610" spans="1:22" x14ac:dyDescent="0.2">
      <c r="A610" s="6">
        <v>43913</v>
      </c>
      <c r="B610" t="s">
        <v>14</v>
      </c>
      <c r="C610">
        <v>5</v>
      </c>
      <c r="D610" t="s">
        <v>34</v>
      </c>
      <c r="E610" s="1">
        <v>4543490485</v>
      </c>
      <c r="F610" s="1">
        <v>1233845213</v>
      </c>
      <c r="G610">
        <v>93</v>
      </c>
      <c r="H610">
        <v>26</v>
      </c>
      <c r="I610">
        <v>119</v>
      </c>
      <c r="J610">
        <v>223</v>
      </c>
      <c r="K610">
        <v>342</v>
      </c>
      <c r="L610">
        <v>342</v>
      </c>
      <c r="M610">
        <v>342</v>
      </c>
      <c r="N610">
        <v>18</v>
      </c>
      <c r="O610">
        <v>23</v>
      </c>
      <c r="P610">
        <v>383</v>
      </c>
      <c r="Q610">
        <v>3444</v>
      </c>
      <c r="U610" t="str">
        <f t="shared" si="18"/>
        <v>Nord</v>
      </c>
      <c r="V610">
        <f t="shared" si="19"/>
        <v>13</v>
      </c>
    </row>
    <row r="611" spans="1:22" x14ac:dyDescent="0.2">
      <c r="A611" s="6">
        <v>43914</v>
      </c>
      <c r="B611" t="s">
        <v>14</v>
      </c>
      <c r="C611">
        <v>13</v>
      </c>
      <c r="D611" t="s">
        <v>15</v>
      </c>
      <c r="E611" s="1">
        <v>4235122196</v>
      </c>
      <c r="F611" s="1">
        <v>1339843823</v>
      </c>
      <c r="G611">
        <v>6</v>
      </c>
      <c r="H611">
        <v>5</v>
      </c>
      <c r="I611">
        <v>11</v>
      </c>
      <c r="J611">
        <v>6</v>
      </c>
      <c r="K611">
        <v>17</v>
      </c>
      <c r="L611">
        <v>17</v>
      </c>
      <c r="M611">
        <v>17</v>
      </c>
      <c r="N611">
        <v>1</v>
      </c>
      <c r="O611">
        <v>8</v>
      </c>
      <c r="P611">
        <v>26</v>
      </c>
      <c r="Q611">
        <v>620</v>
      </c>
      <c r="U611" t="str">
        <f t="shared" si="18"/>
        <v>Centro</v>
      </c>
      <c r="V611">
        <f t="shared" si="19"/>
        <v>13</v>
      </c>
    </row>
    <row r="612" spans="1:22" x14ac:dyDescent="0.2">
      <c r="A612" s="6">
        <v>43914</v>
      </c>
      <c r="B612" t="s">
        <v>14</v>
      </c>
      <c r="C612">
        <v>17</v>
      </c>
      <c r="D612" t="s">
        <v>16</v>
      </c>
      <c r="E612" s="1">
        <v>4063947052</v>
      </c>
      <c r="F612" s="1">
        <v>1580514834</v>
      </c>
      <c r="G612">
        <v>-1</v>
      </c>
      <c r="H612">
        <v>0</v>
      </c>
      <c r="I612">
        <v>-1</v>
      </c>
      <c r="J612">
        <v>3</v>
      </c>
      <c r="K612">
        <v>2</v>
      </c>
      <c r="L612">
        <v>2</v>
      </c>
      <c r="M612">
        <v>2</v>
      </c>
      <c r="N612">
        <v>0</v>
      </c>
      <c r="O612">
        <v>0</v>
      </c>
      <c r="P612">
        <v>2</v>
      </c>
      <c r="Q612">
        <v>48</v>
      </c>
      <c r="U612" t="str">
        <f t="shared" si="18"/>
        <v>Sud</v>
      </c>
      <c r="V612">
        <f t="shared" si="19"/>
        <v>13</v>
      </c>
    </row>
    <row r="613" spans="1:22" x14ac:dyDescent="0.2">
      <c r="A613" s="6">
        <v>43914</v>
      </c>
      <c r="B613" t="s">
        <v>14</v>
      </c>
      <c r="C613">
        <v>18</v>
      </c>
      <c r="D613" t="s">
        <v>17</v>
      </c>
      <c r="E613" s="1">
        <v>3890597598</v>
      </c>
      <c r="F613" s="1">
        <v>1659440194</v>
      </c>
      <c r="G613">
        <v>6</v>
      </c>
      <c r="H613">
        <v>1</v>
      </c>
      <c r="I613">
        <v>7</v>
      </c>
      <c r="J613">
        <v>17</v>
      </c>
      <c r="K613">
        <v>24</v>
      </c>
      <c r="L613">
        <v>24</v>
      </c>
      <c r="M613">
        <v>24</v>
      </c>
      <c r="N613">
        <v>0</v>
      </c>
      <c r="O613">
        <v>3</v>
      </c>
      <c r="P613">
        <v>27</v>
      </c>
      <c r="Q613">
        <v>413</v>
      </c>
      <c r="U613" t="str">
        <f t="shared" si="18"/>
        <v>Sud</v>
      </c>
      <c r="V613">
        <f t="shared" si="19"/>
        <v>13</v>
      </c>
    </row>
    <row r="614" spans="1:22" x14ac:dyDescent="0.2">
      <c r="A614" s="6">
        <v>43914</v>
      </c>
      <c r="B614" t="s">
        <v>14</v>
      </c>
      <c r="C614">
        <v>15</v>
      </c>
      <c r="D614" t="s">
        <v>18</v>
      </c>
      <c r="E614" s="1">
        <v>4083956555</v>
      </c>
      <c r="F614" s="1">
        <v>1425084984</v>
      </c>
      <c r="G614">
        <v>79</v>
      </c>
      <c r="H614">
        <v>71</v>
      </c>
      <c r="I614">
        <v>150</v>
      </c>
      <c r="J614">
        <v>-87</v>
      </c>
      <c r="K614">
        <v>63</v>
      </c>
      <c r="L614">
        <v>63</v>
      </c>
      <c r="M614">
        <v>63</v>
      </c>
      <c r="N614">
        <v>5</v>
      </c>
      <c r="O614">
        <v>7</v>
      </c>
      <c r="P614">
        <v>75</v>
      </c>
      <c r="Q614">
        <v>484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43914</v>
      </c>
      <c r="B615" t="s">
        <v>14</v>
      </c>
      <c r="C615">
        <v>8</v>
      </c>
      <c r="D615" t="s">
        <v>46</v>
      </c>
      <c r="E615" s="1">
        <v>4449436681</v>
      </c>
      <c r="F615" s="1">
        <v>113417208</v>
      </c>
      <c r="G615">
        <v>128</v>
      </c>
      <c r="H615">
        <v>15</v>
      </c>
      <c r="I615">
        <v>143</v>
      </c>
      <c r="J615">
        <v>348</v>
      </c>
      <c r="K615">
        <v>491</v>
      </c>
      <c r="L615">
        <v>491</v>
      </c>
      <c r="M615">
        <v>491</v>
      </c>
      <c r="N615">
        <v>135</v>
      </c>
      <c r="O615">
        <v>93</v>
      </c>
      <c r="P615">
        <v>719</v>
      </c>
      <c r="Q615">
        <v>2327</v>
      </c>
      <c r="U615" t="str">
        <f t="shared" si="18"/>
        <v>Nord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6</v>
      </c>
      <c r="D616" t="s">
        <v>19</v>
      </c>
      <c r="E616" s="1">
        <v>456494354</v>
      </c>
      <c r="F616" s="1">
        <v>1376813649</v>
      </c>
      <c r="G616">
        <v>10</v>
      </c>
      <c r="H616">
        <v>8</v>
      </c>
      <c r="I616">
        <v>18</v>
      </c>
      <c r="J616">
        <v>59</v>
      </c>
      <c r="K616">
        <v>77</v>
      </c>
      <c r="L616">
        <v>77</v>
      </c>
      <c r="M616">
        <v>77</v>
      </c>
      <c r="N616">
        <v>-25</v>
      </c>
      <c r="O616">
        <v>10</v>
      </c>
      <c r="P616">
        <v>62</v>
      </c>
      <c r="Q616">
        <v>1102</v>
      </c>
      <c r="U616" t="str">
        <f t="shared" si="18"/>
        <v>Nord</v>
      </c>
      <c r="V616">
        <f t="shared" si="19"/>
        <v>13</v>
      </c>
    </row>
    <row r="617" spans="1:22" x14ac:dyDescent="0.2">
      <c r="A617" s="6">
        <v>43914</v>
      </c>
      <c r="B617" t="s">
        <v>14</v>
      </c>
      <c r="C617">
        <v>12</v>
      </c>
      <c r="D617" t="s">
        <v>20</v>
      </c>
      <c r="E617" s="1">
        <v>4189277044</v>
      </c>
      <c r="F617" s="1">
        <v>1248366722</v>
      </c>
      <c r="G617">
        <v>29</v>
      </c>
      <c r="H617">
        <v>-2</v>
      </c>
      <c r="I617">
        <v>27</v>
      </c>
      <c r="J617">
        <v>104</v>
      </c>
      <c r="K617">
        <v>131</v>
      </c>
      <c r="L617">
        <v>131</v>
      </c>
      <c r="M617">
        <v>131</v>
      </c>
      <c r="N617">
        <v>40</v>
      </c>
      <c r="O617">
        <v>17</v>
      </c>
      <c r="P617">
        <v>188</v>
      </c>
      <c r="Q617">
        <v>0</v>
      </c>
      <c r="U617" t="str">
        <f t="shared" si="18"/>
        <v>Centro</v>
      </c>
      <c r="V617">
        <f t="shared" si="19"/>
        <v>13</v>
      </c>
    </row>
    <row r="618" spans="1:22" x14ac:dyDescent="0.2">
      <c r="A618" s="6">
        <v>43914</v>
      </c>
      <c r="B618" t="s">
        <v>14</v>
      </c>
      <c r="C618">
        <v>7</v>
      </c>
      <c r="D618" t="s">
        <v>21</v>
      </c>
      <c r="E618" s="1">
        <v>4441149315</v>
      </c>
      <c r="F618" s="1">
        <v>89326992</v>
      </c>
      <c r="G618">
        <v>42</v>
      </c>
      <c r="H618">
        <v>14</v>
      </c>
      <c r="I618">
        <v>56</v>
      </c>
      <c r="J618">
        <v>83</v>
      </c>
      <c r="K618">
        <v>139</v>
      </c>
      <c r="L618">
        <v>139</v>
      </c>
      <c r="M618">
        <v>139</v>
      </c>
      <c r="N618">
        <v>34</v>
      </c>
      <c r="O618">
        <v>19</v>
      </c>
      <c r="P618">
        <v>192</v>
      </c>
      <c r="Q618">
        <v>454</v>
      </c>
      <c r="U618" t="str">
        <f t="shared" si="18"/>
        <v>Nord</v>
      </c>
      <c r="V618">
        <f t="shared" si="19"/>
        <v>13</v>
      </c>
    </row>
    <row r="619" spans="1:22" x14ac:dyDescent="0.2">
      <c r="A619" s="6">
        <v>43914</v>
      </c>
      <c r="B619" t="s">
        <v>14</v>
      </c>
      <c r="C619">
        <v>3</v>
      </c>
      <c r="D619" t="s">
        <v>22</v>
      </c>
      <c r="E619" s="1">
        <v>4546679409</v>
      </c>
      <c r="F619" s="1">
        <v>9190347404</v>
      </c>
      <c r="G619">
        <v>445</v>
      </c>
      <c r="H619">
        <v>11</v>
      </c>
      <c r="I619">
        <v>456</v>
      </c>
      <c r="J619">
        <v>502</v>
      </c>
      <c r="K619">
        <v>958</v>
      </c>
      <c r="L619">
        <v>958</v>
      </c>
      <c r="M619">
        <v>958</v>
      </c>
      <c r="N619">
        <v>582</v>
      </c>
      <c r="O619">
        <v>402</v>
      </c>
      <c r="P619">
        <v>1942</v>
      </c>
      <c r="Q619">
        <v>3453</v>
      </c>
      <c r="U619" t="str">
        <f t="shared" si="18"/>
        <v>Nord</v>
      </c>
      <c r="V619">
        <f t="shared" si="19"/>
        <v>13</v>
      </c>
    </row>
    <row r="620" spans="1:22" x14ac:dyDescent="0.2">
      <c r="A620" s="6">
        <v>43914</v>
      </c>
      <c r="B620" t="s">
        <v>14</v>
      </c>
      <c r="C620">
        <v>11</v>
      </c>
      <c r="D620" t="s">
        <v>23</v>
      </c>
      <c r="E620" s="1">
        <v>4361675973</v>
      </c>
      <c r="F620" s="1">
        <v>135188753</v>
      </c>
      <c r="G620">
        <v>-20</v>
      </c>
      <c r="H620">
        <v>1</v>
      </c>
      <c r="I620">
        <v>-19</v>
      </c>
      <c r="J620">
        <v>158</v>
      </c>
      <c r="K620">
        <v>139</v>
      </c>
      <c r="L620">
        <v>139</v>
      </c>
      <c r="M620">
        <v>139</v>
      </c>
      <c r="N620">
        <v>0</v>
      </c>
      <c r="O620">
        <v>28</v>
      </c>
      <c r="P620">
        <v>167</v>
      </c>
      <c r="Q620">
        <v>447</v>
      </c>
      <c r="U620" t="str">
        <f t="shared" si="18"/>
        <v>Centro</v>
      </c>
      <c r="V620">
        <f t="shared" si="19"/>
        <v>13</v>
      </c>
    </row>
    <row r="621" spans="1:22" x14ac:dyDescent="0.2">
      <c r="A621" s="6">
        <v>43914</v>
      </c>
      <c r="B621" t="s">
        <v>14</v>
      </c>
      <c r="C621">
        <v>14</v>
      </c>
      <c r="D621" t="s">
        <v>24</v>
      </c>
      <c r="E621" s="1">
        <v>4155774754</v>
      </c>
      <c r="F621" s="1">
        <v>1465916051</v>
      </c>
      <c r="G621">
        <v>2</v>
      </c>
      <c r="H621">
        <v>0</v>
      </c>
      <c r="I621">
        <v>2</v>
      </c>
      <c r="J621">
        <v>3</v>
      </c>
      <c r="K621">
        <v>5</v>
      </c>
      <c r="L621">
        <v>5</v>
      </c>
      <c r="M621">
        <v>5</v>
      </c>
      <c r="N621">
        <v>0</v>
      </c>
      <c r="O621">
        <v>1</v>
      </c>
      <c r="P621">
        <v>6</v>
      </c>
      <c r="Q621">
        <v>40</v>
      </c>
      <c r="U621" t="str">
        <f t="shared" si="18"/>
        <v>Sud</v>
      </c>
      <c r="V621">
        <f t="shared" si="19"/>
        <v>13</v>
      </c>
    </row>
    <row r="622" spans="1:22" x14ac:dyDescent="0.2">
      <c r="A622" s="6">
        <v>43914</v>
      </c>
      <c r="B622" t="s">
        <v>14</v>
      </c>
      <c r="C622">
        <v>4</v>
      </c>
      <c r="D622" t="s">
        <v>25</v>
      </c>
      <c r="E622" s="1">
        <v>4649933453</v>
      </c>
      <c r="F622" s="1">
        <v>1135662422</v>
      </c>
      <c r="G622">
        <v>21</v>
      </c>
      <c r="H622">
        <v>5</v>
      </c>
      <c r="I622">
        <v>26</v>
      </c>
      <c r="J622">
        <v>-15</v>
      </c>
      <c r="K622">
        <v>11</v>
      </c>
      <c r="L622">
        <v>11</v>
      </c>
      <c r="M622">
        <v>11</v>
      </c>
      <c r="N622">
        <v>37</v>
      </c>
      <c r="O622">
        <v>9</v>
      </c>
      <c r="P622">
        <v>57</v>
      </c>
      <c r="Q622">
        <v>425</v>
      </c>
      <c r="U622" t="str">
        <f t="shared" si="18"/>
        <v>Nord</v>
      </c>
      <c r="V622">
        <f t="shared" si="19"/>
        <v>13</v>
      </c>
    </row>
    <row r="623" spans="1:22" x14ac:dyDescent="0.2">
      <c r="A623" s="6">
        <v>43914</v>
      </c>
      <c r="B623" t="s">
        <v>14</v>
      </c>
      <c r="C623">
        <v>4</v>
      </c>
      <c r="D623" t="s">
        <v>26</v>
      </c>
      <c r="E623" s="1">
        <v>4606893511</v>
      </c>
      <c r="F623" s="1">
        <v>1112123097</v>
      </c>
      <c r="G623">
        <v>59</v>
      </c>
      <c r="H623">
        <v>3</v>
      </c>
      <c r="I623">
        <v>62</v>
      </c>
      <c r="J623">
        <v>-1</v>
      </c>
      <c r="K623">
        <v>61</v>
      </c>
      <c r="L623">
        <v>61</v>
      </c>
      <c r="M623">
        <v>61</v>
      </c>
      <c r="N623">
        <v>11</v>
      </c>
      <c r="O623">
        <v>15</v>
      </c>
      <c r="P623">
        <v>87</v>
      </c>
      <c r="Q623">
        <v>562</v>
      </c>
      <c r="U623" t="str">
        <f t="shared" si="18"/>
        <v>Nord</v>
      </c>
      <c r="V623">
        <f t="shared" si="19"/>
        <v>13</v>
      </c>
    </row>
    <row r="624" spans="1:22" x14ac:dyDescent="0.2">
      <c r="A624" s="6">
        <v>43914</v>
      </c>
      <c r="B624" t="s">
        <v>14</v>
      </c>
      <c r="C624">
        <v>1</v>
      </c>
      <c r="D624" t="s">
        <v>27</v>
      </c>
      <c r="E624" s="1">
        <v>450732745</v>
      </c>
      <c r="F624" s="1">
        <v>7680687483</v>
      </c>
      <c r="G624">
        <v>210</v>
      </c>
      <c r="H624">
        <v>17</v>
      </c>
      <c r="I624">
        <v>227</v>
      </c>
      <c r="J624">
        <v>368</v>
      </c>
      <c r="K624">
        <v>595</v>
      </c>
      <c r="L624">
        <v>595</v>
      </c>
      <c r="M624">
        <v>595</v>
      </c>
      <c r="N624">
        <v>0</v>
      </c>
      <c r="O624">
        <v>59</v>
      </c>
      <c r="P624">
        <v>654</v>
      </c>
      <c r="Q624">
        <v>1909</v>
      </c>
      <c r="U624" t="str">
        <f t="shared" si="18"/>
        <v>Nord</v>
      </c>
      <c r="V624">
        <f t="shared" si="19"/>
        <v>13</v>
      </c>
    </row>
    <row r="625" spans="1:22" x14ac:dyDescent="0.2">
      <c r="A625" s="6">
        <v>43914</v>
      </c>
      <c r="B625" t="s">
        <v>14</v>
      </c>
      <c r="C625">
        <v>16</v>
      </c>
      <c r="D625" t="s">
        <v>28</v>
      </c>
      <c r="E625" s="1">
        <v>4112559576</v>
      </c>
      <c r="F625" s="1">
        <v>1686736689</v>
      </c>
      <c r="G625">
        <v>32</v>
      </c>
      <c r="H625">
        <v>12</v>
      </c>
      <c r="I625">
        <v>44</v>
      </c>
      <c r="J625">
        <v>34</v>
      </c>
      <c r="K625">
        <v>78</v>
      </c>
      <c r="L625">
        <v>78</v>
      </c>
      <c r="M625">
        <v>78</v>
      </c>
      <c r="N625">
        <v>14</v>
      </c>
      <c r="O625">
        <v>7</v>
      </c>
      <c r="P625">
        <v>99</v>
      </c>
      <c r="Q625">
        <v>584</v>
      </c>
      <c r="U625" t="str">
        <f t="shared" si="18"/>
        <v>Sud</v>
      </c>
      <c r="V625">
        <f t="shared" si="19"/>
        <v>13</v>
      </c>
    </row>
    <row r="626" spans="1:22" x14ac:dyDescent="0.2">
      <c r="A626" s="6">
        <v>43914</v>
      </c>
      <c r="B626" t="s">
        <v>14</v>
      </c>
      <c r="C626">
        <v>20</v>
      </c>
      <c r="D626" t="s">
        <v>29</v>
      </c>
      <c r="E626" s="1">
        <v>3921531192</v>
      </c>
      <c r="F626" s="1">
        <v>9110616306</v>
      </c>
      <c r="G626">
        <v>4</v>
      </c>
      <c r="H626">
        <v>1</v>
      </c>
      <c r="I626">
        <v>5</v>
      </c>
      <c r="J626">
        <v>47</v>
      </c>
      <c r="K626">
        <v>52</v>
      </c>
      <c r="L626">
        <v>52</v>
      </c>
      <c r="M626">
        <v>52</v>
      </c>
      <c r="N626">
        <v>6</v>
      </c>
      <c r="O626">
        <v>4</v>
      </c>
      <c r="P626">
        <v>62</v>
      </c>
      <c r="Q626">
        <v>291</v>
      </c>
      <c r="U626" t="str">
        <f t="shared" si="18"/>
        <v>Sud</v>
      </c>
      <c r="V626">
        <f t="shared" si="19"/>
        <v>13</v>
      </c>
    </row>
    <row r="627" spans="1:22" x14ac:dyDescent="0.2">
      <c r="A627" s="6">
        <v>43914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0</v>
      </c>
      <c r="H627">
        <v>0</v>
      </c>
      <c r="I627">
        <v>0</v>
      </c>
      <c r="J627">
        <v>118</v>
      </c>
      <c r="K627">
        <v>118</v>
      </c>
      <c r="L627">
        <v>118</v>
      </c>
      <c r="M627">
        <v>118</v>
      </c>
      <c r="N627">
        <v>0</v>
      </c>
      <c r="O627">
        <v>7</v>
      </c>
      <c r="P627">
        <v>125</v>
      </c>
      <c r="Q627">
        <v>795</v>
      </c>
      <c r="U627" t="str">
        <f t="shared" si="18"/>
        <v>Sud</v>
      </c>
      <c r="V627">
        <f t="shared" si="19"/>
        <v>13</v>
      </c>
    </row>
    <row r="628" spans="1:22" x14ac:dyDescent="0.2">
      <c r="A628" s="6">
        <v>43914</v>
      </c>
      <c r="B628" t="s">
        <v>14</v>
      </c>
      <c r="C628">
        <v>9</v>
      </c>
      <c r="D628" t="s">
        <v>31</v>
      </c>
      <c r="E628" s="1">
        <v>4376923077</v>
      </c>
      <c r="F628" s="1">
        <v>1125588885</v>
      </c>
      <c r="G628">
        <v>80</v>
      </c>
      <c r="H628">
        <v>6</v>
      </c>
      <c r="I628">
        <v>86</v>
      </c>
      <c r="J628">
        <v>132</v>
      </c>
      <c r="K628">
        <v>218</v>
      </c>
      <c r="L628">
        <v>218</v>
      </c>
      <c r="M628">
        <v>218</v>
      </c>
      <c r="N628">
        <v>0</v>
      </c>
      <c r="O628">
        <v>20</v>
      </c>
      <c r="P628">
        <v>238</v>
      </c>
      <c r="Q628">
        <v>1850</v>
      </c>
      <c r="U628" t="str">
        <f t="shared" si="18"/>
        <v>Centro</v>
      </c>
      <c r="V628">
        <f t="shared" si="19"/>
        <v>13</v>
      </c>
    </row>
    <row r="629" spans="1:22" x14ac:dyDescent="0.2">
      <c r="A629" s="6">
        <v>43914</v>
      </c>
      <c r="B629" t="s">
        <v>14</v>
      </c>
      <c r="C629">
        <v>10</v>
      </c>
      <c r="D629" t="s">
        <v>32</v>
      </c>
      <c r="E629" s="1">
        <v>4310675841</v>
      </c>
      <c r="F629" s="1">
        <v>1238824698</v>
      </c>
      <c r="G629">
        <v>-1</v>
      </c>
      <c r="H629">
        <v>1</v>
      </c>
      <c r="I629">
        <v>0</v>
      </c>
      <c r="J629">
        <v>68</v>
      </c>
      <c r="K629">
        <v>68</v>
      </c>
      <c r="L629">
        <v>68</v>
      </c>
      <c r="M629">
        <v>68</v>
      </c>
      <c r="N629">
        <v>0</v>
      </c>
      <c r="O629">
        <v>3</v>
      </c>
      <c r="P629">
        <v>71</v>
      </c>
      <c r="Q629">
        <v>547</v>
      </c>
      <c r="U629" t="str">
        <f t="shared" si="18"/>
        <v>Centro</v>
      </c>
      <c r="V629">
        <f t="shared" si="19"/>
        <v>13</v>
      </c>
    </row>
    <row r="630" spans="1:22" x14ac:dyDescent="0.2">
      <c r="A630" s="6">
        <v>43914</v>
      </c>
      <c r="B630" t="s">
        <v>14</v>
      </c>
      <c r="C630">
        <v>2</v>
      </c>
      <c r="D630" t="s">
        <v>33</v>
      </c>
      <c r="E630" s="1">
        <v>4573750286</v>
      </c>
      <c r="F630" s="1">
        <v>7320149366</v>
      </c>
      <c r="G630">
        <v>2</v>
      </c>
      <c r="H630">
        <v>0</v>
      </c>
      <c r="I630">
        <v>2</v>
      </c>
      <c r="J630">
        <v>-2</v>
      </c>
      <c r="K630">
        <v>0</v>
      </c>
      <c r="L630">
        <v>0</v>
      </c>
      <c r="M630">
        <v>0</v>
      </c>
      <c r="N630">
        <v>0</v>
      </c>
      <c r="O630">
        <v>7</v>
      </c>
      <c r="P630">
        <v>7</v>
      </c>
      <c r="Q630">
        <v>82</v>
      </c>
      <c r="U630" t="str">
        <f t="shared" si="18"/>
        <v>Nord</v>
      </c>
      <c r="V630">
        <f t="shared" si="19"/>
        <v>13</v>
      </c>
    </row>
    <row r="631" spans="1:22" x14ac:dyDescent="0.2">
      <c r="A631" s="6">
        <v>43914</v>
      </c>
      <c r="B631" t="s">
        <v>14</v>
      </c>
      <c r="C631">
        <v>5</v>
      </c>
      <c r="D631" t="s">
        <v>34</v>
      </c>
      <c r="E631" s="1">
        <v>4543490485</v>
      </c>
      <c r="F631" s="1">
        <v>1233845213</v>
      </c>
      <c r="G631">
        <v>112</v>
      </c>
      <c r="H631">
        <v>23</v>
      </c>
      <c r="I631">
        <v>135</v>
      </c>
      <c r="J631">
        <v>230</v>
      </c>
      <c r="K631">
        <v>365</v>
      </c>
      <c r="L631">
        <v>365</v>
      </c>
      <c r="M631">
        <v>365</v>
      </c>
      <c r="N631">
        <v>54</v>
      </c>
      <c r="O631">
        <v>24</v>
      </c>
      <c r="P631">
        <v>443</v>
      </c>
      <c r="Q631">
        <v>5063</v>
      </c>
      <c r="U631" t="str">
        <f t="shared" si="18"/>
        <v>Nord</v>
      </c>
      <c r="V631">
        <f t="shared" si="19"/>
        <v>13</v>
      </c>
    </row>
    <row r="632" spans="1:22" x14ac:dyDescent="0.2">
      <c r="A632" s="6">
        <v>43915</v>
      </c>
      <c r="B632" t="s">
        <v>14</v>
      </c>
      <c r="C632">
        <v>13</v>
      </c>
      <c r="D632" t="s">
        <v>15</v>
      </c>
      <c r="E632" s="1">
        <v>4235122196</v>
      </c>
      <c r="F632" s="1">
        <v>1339843823</v>
      </c>
      <c r="G632">
        <v>14</v>
      </c>
      <c r="H632">
        <v>2</v>
      </c>
      <c r="I632">
        <v>16</v>
      </c>
      <c r="J632">
        <v>100</v>
      </c>
      <c r="K632">
        <v>116</v>
      </c>
      <c r="L632">
        <v>116</v>
      </c>
      <c r="M632">
        <v>116</v>
      </c>
      <c r="N632">
        <v>2</v>
      </c>
      <c r="O632">
        <v>6</v>
      </c>
      <c r="P632">
        <v>124</v>
      </c>
      <c r="Q632">
        <v>688</v>
      </c>
      <c r="U632" t="str">
        <f t="shared" si="18"/>
        <v>Centro</v>
      </c>
      <c r="V632">
        <f t="shared" si="19"/>
        <v>13</v>
      </c>
    </row>
    <row r="633" spans="1:22" x14ac:dyDescent="0.2">
      <c r="A633" s="6">
        <v>43915</v>
      </c>
      <c r="B633" t="s">
        <v>14</v>
      </c>
      <c r="C633">
        <v>17</v>
      </c>
      <c r="D633" t="s">
        <v>16</v>
      </c>
      <c r="E633" s="1">
        <v>4063947052</v>
      </c>
      <c r="F633" s="1">
        <v>1580514834</v>
      </c>
      <c r="G633">
        <v>6</v>
      </c>
      <c r="H633">
        <v>2</v>
      </c>
      <c r="I633">
        <v>8</v>
      </c>
      <c r="J633">
        <v>13</v>
      </c>
      <c r="K633">
        <v>21</v>
      </c>
      <c r="L633">
        <v>21</v>
      </c>
      <c r="M633">
        <v>21</v>
      </c>
      <c r="N633">
        <v>0</v>
      </c>
      <c r="O633">
        <v>0</v>
      </c>
      <c r="P633">
        <v>21</v>
      </c>
      <c r="Q633">
        <v>113</v>
      </c>
      <c r="U633" t="str">
        <f t="shared" si="18"/>
        <v>Sud</v>
      </c>
      <c r="V633">
        <f t="shared" si="19"/>
        <v>13</v>
      </c>
    </row>
    <row r="634" spans="1:22" x14ac:dyDescent="0.2">
      <c r="A634" s="6">
        <v>43915</v>
      </c>
      <c r="B634" t="s">
        <v>14</v>
      </c>
      <c r="C634">
        <v>18</v>
      </c>
      <c r="D634" t="s">
        <v>17</v>
      </c>
      <c r="E634" s="1">
        <v>3890597598</v>
      </c>
      <c r="F634" s="1">
        <v>1659440194</v>
      </c>
      <c r="G634">
        <v>5</v>
      </c>
      <c r="H634">
        <v>2</v>
      </c>
      <c r="I634">
        <v>7</v>
      </c>
      <c r="J634">
        <v>22</v>
      </c>
      <c r="K634">
        <v>29</v>
      </c>
      <c r="L634">
        <v>29</v>
      </c>
      <c r="M634">
        <v>29</v>
      </c>
      <c r="N634">
        <v>2</v>
      </c>
      <c r="O634">
        <v>1</v>
      </c>
      <c r="P634">
        <v>32</v>
      </c>
      <c r="Q634">
        <v>572</v>
      </c>
      <c r="U634" t="str">
        <f t="shared" si="18"/>
        <v>Sud</v>
      </c>
      <c r="V634">
        <f t="shared" si="19"/>
        <v>13</v>
      </c>
    </row>
    <row r="635" spans="1:22" x14ac:dyDescent="0.2">
      <c r="A635" s="6">
        <v>43915</v>
      </c>
      <c r="B635" t="s">
        <v>14</v>
      </c>
      <c r="C635">
        <v>15</v>
      </c>
      <c r="D635" t="s">
        <v>18</v>
      </c>
      <c r="E635" s="1">
        <v>4083956555</v>
      </c>
      <c r="F635" s="1">
        <v>1425084984</v>
      </c>
      <c r="G635">
        <v>-27</v>
      </c>
      <c r="H635">
        <v>-58</v>
      </c>
      <c r="I635">
        <v>-85</v>
      </c>
      <c r="J635">
        <v>165</v>
      </c>
      <c r="K635">
        <v>80</v>
      </c>
      <c r="L635">
        <v>80</v>
      </c>
      <c r="M635">
        <v>80</v>
      </c>
      <c r="N635">
        <v>0</v>
      </c>
      <c r="O635">
        <v>18</v>
      </c>
      <c r="P635">
        <v>98</v>
      </c>
      <c r="Q635">
        <v>675</v>
      </c>
      <c r="U635" t="str">
        <f t="shared" si="18"/>
        <v>Sud</v>
      </c>
      <c r="V635">
        <f t="shared" si="19"/>
        <v>13</v>
      </c>
    </row>
    <row r="636" spans="1:22" x14ac:dyDescent="0.2">
      <c r="A636" s="6">
        <v>43915</v>
      </c>
      <c r="B636" t="s">
        <v>14</v>
      </c>
      <c r="C636">
        <v>8</v>
      </c>
      <c r="D636" t="s">
        <v>46</v>
      </c>
      <c r="E636" s="1">
        <v>4449436681</v>
      </c>
      <c r="F636" s="1">
        <v>113417208</v>
      </c>
      <c r="G636">
        <v>206</v>
      </c>
      <c r="H636">
        <v>3</v>
      </c>
      <c r="I636">
        <v>209</v>
      </c>
      <c r="J636">
        <v>336</v>
      </c>
      <c r="K636">
        <v>545</v>
      </c>
      <c r="L636">
        <v>545</v>
      </c>
      <c r="M636">
        <v>545</v>
      </c>
      <c r="N636">
        <v>163</v>
      </c>
      <c r="O636">
        <v>92</v>
      </c>
      <c r="P636">
        <v>800</v>
      </c>
      <c r="Q636">
        <v>4518</v>
      </c>
      <c r="U636" t="str">
        <f t="shared" si="18"/>
        <v>Nord</v>
      </c>
      <c r="V636">
        <f t="shared" si="19"/>
        <v>13</v>
      </c>
    </row>
    <row r="637" spans="1:22" x14ac:dyDescent="0.2">
      <c r="A637" s="6">
        <v>43915</v>
      </c>
      <c r="B637" t="s">
        <v>14</v>
      </c>
      <c r="C637">
        <v>6</v>
      </c>
      <c r="D637" t="s">
        <v>19</v>
      </c>
      <c r="E637" s="1">
        <v>456494354</v>
      </c>
      <c r="F637" s="1">
        <v>1376813649</v>
      </c>
      <c r="G637">
        <v>5</v>
      </c>
      <c r="H637">
        <v>3</v>
      </c>
      <c r="I637">
        <v>8</v>
      </c>
      <c r="J637">
        <v>55</v>
      </c>
      <c r="K637">
        <v>63</v>
      </c>
      <c r="L637">
        <v>63</v>
      </c>
      <c r="M637">
        <v>63</v>
      </c>
      <c r="N637">
        <v>78</v>
      </c>
      <c r="O637">
        <v>6</v>
      </c>
      <c r="P637">
        <v>147</v>
      </c>
      <c r="Q637">
        <v>968</v>
      </c>
      <c r="U637" t="str">
        <f t="shared" si="18"/>
        <v>Nord</v>
      </c>
      <c r="V637">
        <f t="shared" si="19"/>
        <v>13</v>
      </c>
    </row>
    <row r="638" spans="1:22" x14ac:dyDescent="0.2">
      <c r="A638" s="6">
        <v>43915</v>
      </c>
      <c r="B638" t="s">
        <v>14</v>
      </c>
      <c r="C638">
        <v>12</v>
      </c>
      <c r="D638" t="s">
        <v>20</v>
      </c>
      <c r="E638" s="1">
        <v>4189277044</v>
      </c>
      <c r="F638" s="1">
        <v>1248366722</v>
      </c>
      <c r="G638">
        <v>58</v>
      </c>
      <c r="H638">
        <v>7</v>
      </c>
      <c r="I638">
        <v>65</v>
      </c>
      <c r="J638">
        <v>65</v>
      </c>
      <c r="K638">
        <v>130</v>
      </c>
      <c r="L638">
        <v>130</v>
      </c>
      <c r="M638">
        <v>130</v>
      </c>
      <c r="N638">
        <v>28</v>
      </c>
      <c r="O638">
        <v>15</v>
      </c>
      <c r="P638">
        <v>173</v>
      </c>
      <c r="Q638">
        <v>2298</v>
      </c>
      <c r="U638" t="str">
        <f t="shared" si="18"/>
        <v>Centro</v>
      </c>
      <c r="V638">
        <f t="shared" si="19"/>
        <v>13</v>
      </c>
    </row>
    <row r="639" spans="1:22" x14ac:dyDescent="0.2">
      <c r="A639" s="6">
        <v>43915</v>
      </c>
      <c r="B639" t="s">
        <v>14</v>
      </c>
      <c r="C639">
        <v>7</v>
      </c>
      <c r="D639" t="s">
        <v>21</v>
      </c>
      <c r="E639" s="1">
        <v>4441149315</v>
      </c>
      <c r="F639" s="1">
        <v>89326992</v>
      </c>
      <c r="G639">
        <v>124</v>
      </c>
      <c r="H639">
        <v>0</v>
      </c>
      <c r="I639">
        <v>124</v>
      </c>
      <c r="J639">
        <v>10</v>
      </c>
      <c r="K639">
        <v>134</v>
      </c>
      <c r="L639">
        <v>134</v>
      </c>
      <c r="M639">
        <v>134</v>
      </c>
      <c r="N639">
        <v>32</v>
      </c>
      <c r="O639">
        <v>23</v>
      </c>
      <c r="P639">
        <v>189</v>
      </c>
      <c r="Q639">
        <v>610</v>
      </c>
      <c r="U639" t="str">
        <f t="shared" si="18"/>
        <v>Nord</v>
      </c>
      <c r="V639">
        <f t="shared" si="19"/>
        <v>13</v>
      </c>
    </row>
    <row r="640" spans="1:22" x14ac:dyDescent="0.2">
      <c r="A640" s="6">
        <v>43915</v>
      </c>
      <c r="B640" t="s">
        <v>14</v>
      </c>
      <c r="C640">
        <v>3</v>
      </c>
      <c r="D640" t="s">
        <v>22</v>
      </c>
      <c r="E640" s="1">
        <v>4546679409</v>
      </c>
      <c r="F640" s="1">
        <v>9190347404</v>
      </c>
      <c r="G640">
        <v>315</v>
      </c>
      <c r="H640">
        <v>42</v>
      </c>
      <c r="I640">
        <v>357</v>
      </c>
      <c r="J640">
        <v>366</v>
      </c>
      <c r="K640">
        <v>723</v>
      </c>
      <c r="L640">
        <v>723</v>
      </c>
      <c r="M640">
        <v>723</v>
      </c>
      <c r="N640">
        <v>624</v>
      </c>
      <c r="O640">
        <v>296</v>
      </c>
      <c r="P640">
        <v>1643</v>
      </c>
      <c r="Q640">
        <v>4971</v>
      </c>
      <c r="U640" t="str">
        <f t="shared" si="18"/>
        <v>Nord</v>
      </c>
      <c r="V640">
        <f t="shared" si="19"/>
        <v>13</v>
      </c>
    </row>
    <row r="641" spans="1:22" x14ac:dyDescent="0.2">
      <c r="A641" s="6">
        <v>43915</v>
      </c>
      <c r="B641" t="s">
        <v>14</v>
      </c>
      <c r="C641">
        <v>11</v>
      </c>
      <c r="D641" t="s">
        <v>23</v>
      </c>
      <c r="E641" s="1">
        <v>4361675973</v>
      </c>
      <c r="F641" s="1">
        <v>135188753</v>
      </c>
      <c r="G641">
        <v>76</v>
      </c>
      <c r="H641">
        <v>-1</v>
      </c>
      <c r="I641">
        <v>75</v>
      </c>
      <c r="J641">
        <v>67</v>
      </c>
      <c r="K641">
        <v>142</v>
      </c>
      <c r="L641">
        <v>142</v>
      </c>
      <c r="M641">
        <v>142</v>
      </c>
      <c r="N641">
        <v>0</v>
      </c>
      <c r="O641">
        <v>56</v>
      </c>
      <c r="P641">
        <v>198</v>
      </c>
      <c r="Q641">
        <v>667</v>
      </c>
      <c r="U641" t="str">
        <f t="shared" si="18"/>
        <v>Centro</v>
      </c>
      <c r="V641">
        <f t="shared" si="19"/>
        <v>13</v>
      </c>
    </row>
    <row r="642" spans="1:22" x14ac:dyDescent="0.2">
      <c r="A642" s="6">
        <v>43915</v>
      </c>
      <c r="B642" t="s">
        <v>14</v>
      </c>
      <c r="C642">
        <v>14</v>
      </c>
      <c r="D642" t="s">
        <v>24</v>
      </c>
      <c r="E642" s="1">
        <v>4155774754</v>
      </c>
      <c r="F642" s="1">
        <v>1465916051</v>
      </c>
      <c r="G642">
        <v>-1</v>
      </c>
      <c r="H642">
        <v>0</v>
      </c>
      <c r="I642">
        <v>-1</v>
      </c>
      <c r="J642">
        <v>-1</v>
      </c>
      <c r="K642">
        <v>-2</v>
      </c>
      <c r="L642">
        <v>-2</v>
      </c>
      <c r="M642">
        <v>-2</v>
      </c>
      <c r="N642">
        <v>2</v>
      </c>
      <c r="O642">
        <v>0</v>
      </c>
      <c r="P642">
        <v>0</v>
      </c>
      <c r="Q642">
        <v>8</v>
      </c>
      <c r="U642" t="str">
        <f t="shared" ref="U642:U705" si="20">VLOOKUP(D642,Zone,2)</f>
        <v>Sud</v>
      </c>
      <c r="V642">
        <f t="shared" ref="V642:V705" si="21">WEEKNUM(A642)</f>
        <v>13</v>
      </c>
    </row>
    <row r="643" spans="1:22" x14ac:dyDescent="0.2">
      <c r="A643" s="6">
        <v>43915</v>
      </c>
      <c r="B643" t="s">
        <v>14</v>
      </c>
      <c r="C643">
        <v>4</v>
      </c>
      <c r="D643" t="s">
        <v>25</v>
      </c>
      <c r="E643" s="1">
        <v>4649933453</v>
      </c>
      <c r="F643" s="1">
        <v>1135662422</v>
      </c>
      <c r="G643">
        <v>24</v>
      </c>
      <c r="H643">
        <v>2</v>
      </c>
      <c r="I643">
        <v>26</v>
      </c>
      <c r="J643">
        <v>23</v>
      </c>
      <c r="K643">
        <v>49</v>
      </c>
      <c r="L643">
        <v>49</v>
      </c>
      <c r="M643">
        <v>49</v>
      </c>
      <c r="N643">
        <v>23</v>
      </c>
      <c r="O643">
        <v>5</v>
      </c>
      <c r="P643">
        <v>77</v>
      </c>
      <c r="Q643">
        <v>140</v>
      </c>
      <c r="U643" t="str">
        <f t="shared" si="20"/>
        <v>Nord</v>
      </c>
      <c r="V643">
        <f t="shared" si="21"/>
        <v>13</v>
      </c>
    </row>
    <row r="644" spans="1:22" x14ac:dyDescent="0.2">
      <c r="A644" s="6">
        <v>43915</v>
      </c>
      <c r="B644" t="s">
        <v>14</v>
      </c>
      <c r="C644">
        <v>4</v>
      </c>
      <c r="D644" t="s">
        <v>26</v>
      </c>
      <c r="E644" s="1">
        <v>4606893511</v>
      </c>
      <c r="F644" s="1">
        <v>1112123097</v>
      </c>
      <c r="G644">
        <v>0</v>
      </c>
      <c r="H644">
        <v>16</v>
      </c>
      <c r="I644">
        <v>16</v>
      </c>
      <c r="J644">
        <v>67</v>
      </c>
      <c r="K644">
        <v>83</v>
      </c>
      <c r="L644">
        <v>83</v>
      </c>
      <c r="M644">
        <v>83</v>
      </c>
      <c r="N644">
        <v>11</v>
      </c>
      <c r="O644">
        <v>18</v>
      </c>
      <c r="P644">
        <v>112</v>
      </c>
      <c r="Q644">
        <v>402</v>
      </c>
      <c r="U644" t="str">
        <f t="shared" si="20"/>
        <v>Nord</v>
      </c>
      <c r="V644">
        <f t="shared" si="21"/>
        <v>13</v>
      </c>
    </row>
    <row r="645" spans="1:22" x14ac:dyDescent="0.2">
      <c r="A645" s="6">
        <v>43915</v>
      </c>
      <c r="B645" t="s">
        <v>14</v>
      </c>
      <c r="C645">
        <v>1</v>
      </c>
      <c r="D645" t="s">
        <v>27</v>
      </c>
      <c r="E645" s="1">
        <v>450732745</v>
      </c>
      <c r="F645" s="1">
        <v>7680687483</v>
      </c>
      <c r="G645">
        <v>140</v>
      </c>
      <c r="H645">
        <v>21</v>
      </c>
      <c r="I645">
        <v>161</v>
      </c>
      <c r="J645">
        <v>271</v>
      </c>
      <c r="K645">
        <v>432</v>
      </c>
      <c r="L645">
        <v>432</v>
      </c>
      <c r="M645">
        <v>432</v>
      </c>
      <c r="N645">
        <v>2</v>
      </c>
      <c r="O645">
        <v>75</v>
      </c>
      <c r="P645">
        <v>509</v>
      </c>
      <c r="Q645">
        <v>1186</v>
      </c>
      <c r="U645" t="str">
        <f t="shared" si="20"/>
        <v>Nord</v>
      </c>
      <c r="V645">
        <f t="shared" si="21"/>
        <v>13</v>
      </c>
    </row>
    <row r="646" spans="1:22" x14ac:dyDescent="0.2">
      <c r="A646" s="6">
        <v>43915</v>
      </c>
      <c r="B646" t="s">
        <v>14</v>
      </c>
      <c r="C646">
        <v>16</v>
      </c>
      <c r="D646" t="s">
        <v>28</v>
      </c>
      <c r="E646" s="1">
        <v>4112559576</v>
      </c>
      <c r="F646" s="1">
        <v>1686736689</v>
      </c>
      <c r="G646">
        <v>32</v>
      </c>
      <c r="H646">
        <v>7</v>
      </c>
      <c r="I646">
        <v>39</v>
      </c>
      <c r="J646">
        <v>44</v>
      </c>
      <c r="K646">
        <v>83</v>
      </c>
      <c r="L646">
        <v>83</v>
      </c>
      <c r="M646">
        <v>83</v>
      </c>
      <c r="N646">
        <v>1</v>
      </c>
      <c r="O646">
        <v>4</v>
      </c>
      <c r="P646">
        <v>88</v>
      </c>
      <c r="Q646">
        <v>878</v>
      </c>
      <c r="U646" t="str">
        <f t="shared" si="20"/>
        <v>Sud</v>
      </c>
      <c r="V646">
        <f t="shared" si="21"/>
        <v>13</v>
      </c>
    </row>
    <row r="647" spans="1:22" x14ac:dyDescent="0.2">
      <c r="A647" s="6">
        <v>43915</v>
      </c>
      <c r="B647" t="s">
        <v>14</v>
      </c>
      <c r="C647">
        <v>20</v>
      </c>
      <c r="D647" t="s">
        <v>29</v>
      </c>
      <c r="E647" s="1">
        <v>3921531192</v>
      </c>
      <c r="F647" s="1">
        <v>9110616306</v>
      </c>
      <c r="G647">
        <v>2</v>
      </c>
      <c r="H647">
        <v>0</v>
      </c>
      <c r="I647">
        <v>2</v>
      </c>
      <c r="J647">
        <v>15</v>
      </c>
      <c r="K647">
        <v>17</v>
      </c>
      <c r="L647">
        <v>17</v>
      </c>
      <c r="M647">
        <v>17</v>
      </c>
      <c r="N647">
        <v>1</v>
      </c>
      <c r="O647">
        <v>3</v>
      </c>
      <c r="P647">
        <v>21</v>
      </c>
      <c r="Q647">
        <v>160</v>
      </c>
      <c r="U647" t="str">
        <f t="shared" si="20"/>
        <v>Sud</v>
      </c>
      <c r="V647">
        <f t="shared" si="21"/>
        <v>13</v>
      </c>
    </row>
    <row r="648" spans="1:22" x14ac:dyDescent="0.2">
      <c r="A648" s="6">
        <v>43915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9</v>
      </c>
      <c r="H648">
        <v>20</v>
      </c>
      <c r="I648">
        <v>29</v>
      </c>
      <c r="J648">
        <v>108</v>
      </c>
      <c r="K648">
        <v>137</v>
      </c>
      <c r="L648">
        <v>137</v>
      </c>
      <c r="M648">
        <v>137</v>
      </c>
      <c r="N648">
        <v>6</v>
      </c>
      <c r="O648">
        <v>5</v>
      </c>
      <c r="P648">
        <v>148</v>
      </c>
      <c r="Q648">
        <v>1142</v>
      </c>
      <c r="U648" t="str">
        <f t="shared" si="20"/>
        <v>Sud</v>
      </c>
      <c r="V648">
        <f t="shared" si="21"/>
        <v>13</v>
      </c>
    </row>
    <row r="649" spans="1:22" x14ac:dyDescent="0.2">
      <c r="A649" s="6">
        <v>43915</v>
      </c>
      <c r="B649" t="s">
        <v>14</v>
      </c>
      <c r="C649">
        <v>9</v>
      </c>
      <c r="D649" t="s">
        <v>31</v>
      </c>
      <c r="E649" s="1">
        <v>4376923077</v>
      </c>
      <c r="F649" s="1">
        <v>1125588885</v>
      </c>
      <c r="G649">
        <v>81</v>
      </c>
      <c r="H649">
        <v>7</v>
      </c>
      <c r="I649">
        <v>88</v>
      </c>
      <c r="J649">
        <v>169</v>
      </c>
      <c r="K649">
        <v>257</v>
      </c>
      <c r="L649">
        <v>257</v>
      </c>
      <c r="M649">
        <v>257</v>
      </c>
      <c r="N649">
        <v>3</v>
      </c>
      <c r="O649">
        <v>13</v>
      </c>
      <c r="P649">
        <v>273</v>
      </c>
      <c r="Q649">
        <v>2167</v>
      </c>
      <c r="U649" t="str">
        <f t="shared" si="20"/>
        <v>Centro</v>
      </c>
      <c r="V649">
        <f t="shared" si="21"/>
        <v>13</v>
      </c>
    </row>
    <row r="650" spans="1:22" x14ac:dyDescent="0.2">
      <c r="A650" s="6">
        <v>43915</v>
      </c>
      <c r="B650" t="s">
        <v>14</v>
      </c>
      <c r="C650">
        <v>10</v>
      </c>
      <c r="D650" t="s">
        <v>32</v>
      </c>
      <c r="E650" s="1">
        <v>4310675841</v>
      </c>
      <c r="F650" s="1">
        <v>1238824698</v>
      </c>
      <c r="G650">
        <v>18</v>
      </c>
      <c r="H650">
        <v>1</v>
      </c>
      <c r="I650">
        <v>19</v>
      </c>
      <c r="J650">
        <v>43</v>
      </c>
      <c r="K650">
        <v>62</v>
      </c>
      <c r="L650">
        <v>62</v>
      </c>
      <c r="M650">
        <v>62</v>
      </c>
      <c r="N650">
        <v>0</v>
      </c>
      <c r="O650">
        <v>0</v>
      </c>
      <c r="P650">
        <v>62</v>
      </c>
      <c r="Q650">
        <v>599</v>
      </c>
      <c r="U650" t="str">
        <f t="shared" si="20"/>
        <v>Centro</v>
      </c>
      <c r="V650">
        <f t="shared" si="21"/>
        <v>13</v>
      </c>
    </row>
    <row r="651" spans="1:22" x14ac:dyDescent="0.2">
      <c r="A651" s="6">
        <v>43915</v>
      </c>
      <c r="B651" t="s">
        <v>14</v>
      </c>
      <c r="C651">
        <v>2</v>
      </c>
      <c r="D651" t="s">
        <v>33</v>
      </c>
      <c r="E651" s="1">
        <v>4573750286</v>
      </c>
      <c r="F651" s="1">
        <v>7320149366</v>
      </c>
      <c r="G651">
        <v>-1</v>
      </c>
      <c r="H651">
        <v>5</v>
      </c>
      <c r="I651">
        <v>4</v>
      </c>
      <c r="J651">
        <v>-8</v>
      </c>
      <c r="K651">
        <v>-4</v>
      </c>
      <c r="L651">
        <v>-4</v>
      </c>
      <c r="M651">
        <v>-4</v>
      </c>
      <c r="N651">
        <v>0</v>
      </c>
      <c r="O651">
        <v>5</v>
      </c>
      <c r="P651">
        <v>1</v>
      </c>
      <c r="Q651">
        <v>20</v>
      </c>
      <c r="U651" t="str">
        <f t="shared" si="20"/>
        <v>Nord</v>
      </c>
      <c r="V651">
        <f t="shared" si="21"/>
        <v>13</v>
      </c>
    </row>
    <row r="652" spans="1:22" x14ac:dyDescent="0.2">
      <c r="A652" s="6">
        <v>43915</v>
      </c>
      <c r="B652" t="s">
        <v>14</v>
      </c>
      <c r="C652">
        <v>5</v>
      </c>
      <c r="D652" t="s">
        <v>34</v>
      </c>
      <c r="E652" s="1">
        <v>4543490485</v>
      </c>
      <c r="F652" s="1">
        <v>1233845213</v>
      </c>
      <c r="G652">
        <v>89</v>
      </c>
      <c r="H652">
        <v>12</v>
      </c>
      <c r="I652">
        <v>101</v>
      </c>
      <c r="J652">
        <v>293</v>
      </c>
      <c r="K652">
        <v>394</v>
      </c>
      <c r="L652">
        <v>394</v>
      </c>
      <c r="M652">
        <v>394</v>
      </c>
      <c r="N652">
        <v>58</v>
      </c>
      <c r="O652">
        <v>42</v>
      </c>
      <c r="P652">
        <v>494</v>
      </c>
      <c r="Q652">
        <v>4699</v>
      </c>
      <c r="U652" t="str">
        <f t="shared" si="20"/>
        <v>Nord</v>
      </c>
      <c r="V652">
        <f t="shared" si="21"/>
        <v>13</v>
      </c>
    </row>
    <row r="653" spans="1:22" x14ac:dyDescent="0.2">
      <c r="A653" s="6">
        <v>43916</v>
      </c>
      <c r="B653" t="s">
        <v>14</v>
      </c>
      <c r="C653">
        <v>13</v>
      </c>
      <c r="D653" t="s">
        <v>15</v>
      </c>
      <c r="E653" s="1">
        <v>4235122196</v>
      </c>
      <c r="F653" s="1">
        <v>1339843823</v>
      </c>
      <c r="G653">
        <v>32</v>
      </c>
      <c r="H653">
        <v>5</v>
      </c>
      <c r="I653">
        <v>37</v>
      </c>
      <c r="J653">
        <v>85</v>
      </c>
      <c r="K653">
        <v>122</v>
      </c>
      <c r="L653">
        <v>122</v>
      </c>
      <c r="M653">
        <v>122</v>
      </c>
      <c r="N653">
        <v>0</v>
      </c>
      <c r="O653">
        <v>11</v>
      </c>
      <c r="P653">
        <v>133</v>
      </c>
      <c r="Q653">
        <v>506</v>
      </c>
      <c r="U653" t="str">
        <f t="shared" si="20"/>
        <v>Centro</v>
      </c>
      <c r="V653">
        <f t="shared" si="21"/>
        <v>13</v>
      </c>
    </row>
    <row r="654" spans="1:22" x14ac:dyDescent="0.2">
      <c r="A654" s="6">
        <v>43916</v>
      </c>
      <c r="B654" t="s">
        <v>14</v>
      </c>
      <c r="C654">
        <v>17</v>
      </c>
      <c r="D654" t="s">
        <v>16</v>
      </c>
      <c r="E654" s="1">
        <v>4063947052</v>
      </c>
      <c r="F654" s="1">
        <v>1580514834</v>
      </c>
      <c r="G654">
        <v>2</v>
      </c>
      <c r="H654">
        <v>2</v>
      </c>
      <c r="I654">
        <v>4</v>
      </c>
      <c r="J654">
        <v>17</v>
      </c>
      <c r="K654">
        <v>21</v>
      </c>
      <c r="L654">
        <v>21</v>
      </c>
      <c r="M654">
        <v>21</v>
      </c>
      <c r="N654">
        <v>0</v>
      </c>
      <c r="O654">
        <v>0</v>
      </c>
      <c r="P654">
        <v>21</v>
      </c>
      <c r="Q654">
        <v>189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43916</v>
      </c>
      <c r="B655" t="s">
        <v>14</v>
      </c>
      <c r="C655">
        <v>18</v>
      </c>
      <c r="D655" t="s">
        <v>17</v>
      </c>
      <c r="E655" s="1">
        <v>3890597598</v>
      </c>
      <c r="F655" s="1">
        <v>1659440194</v>
      </c>
      <c r="G655">
        <v>8</v>
      </c>
      <c r="H655">
        <v>0</v>
      </c>
      <c r="I655">
        <v>8</v>
      </c>
      <c r="J655">
        <v>31</v>
      </c>
      <c r="K655">
        <v>39</v>
      </c>
      <c r="L655">
        <v>39</v>
      </c>
      <c r="M655">
        <v>39</v>
      </c>
      <c r="N655">
        <v>0</v>
      </c>
      <c r="O655">
        <v>3</v>
      </c>
      <c r="P655">
        <v>42</v>
      </c>
      <c r="Q655">
        <v>875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43916</v>
      </c>
      <c r="B656" t="s">
        <v>14</v>
      </c>
      <c r="C656">
        <v>15</v>
      </c>
      <c r="D656" t="s">
        <v>18</v>
      </c>
      <c r="E656" s="1">
        <v>4083956555</v>
      </c>
      <c r="F656" s="1">
        <v>1425084984</v>
      </c>
      <c r="G656">
        <v>130</v>
      </c>
      <c r="H656">
        <v>-9</v>
      </c>
      <c r="I656">
        <v>121</v>
      </c>
      <c r="J656">
        <v>-24</v>
      </c>
      <c r="K656">
        <v>97</v>
      </c>
      <c r="L656">
        <v>97</v>
      </c>
      <c r="M656">
        <v>97</v>
      </c>
      <c r="N656">
        <v>5</v>
      </c>
      <c r="O656">
        <v>9</v>
      </c>
      <c r="P656">
        <v>111</v>
      </c>
      <c r="Q656">
        <v>1374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8</v>
      </c>
      <c r="D657" t="s">
        <v>46</v>
      </c>
      <c r="E657" s="1">
        <v>4449436681</v>
      </c>
      <c r="F657" s="1">
        <v>113417208</v>
      </c>
      <c r="G657">
        <v>174</v>
      </c>
      <c r="H657">
        <v>7</v>
      </c>
      <c r="I657">
        <v>181</v>
      </c>
      <c r="J657">
        <v>413</v>
      </c>
      <c r="K657">
        <v>594</v>
      </c>
      <c r="L657">
        <v>594</v>
      </c>
      <c r="M657">
        <v>594</v>
      </c>
      <c r="N657">
        <v>71</v>
      </c>
      <c r="O657">
        <v>97</v>
      </c>
      <c r="P657">
        <v>762</v>
      </c>
      <c r="Q657">
        <v>4350</v>
      </c>
      <c r="U657" t="str">
        <f t="shared" si="20"/>
        <v>Nord</v>
      </c>
      <c r="V657">
        <f t="shared" si="21"/>
        <v>13</v>
      </c>
    </row>
    <row r="658" spans="1:22" x14ac:dyDescent="0.2">
      <c r="A658" s="6">
        <v>43916</v>
      </c>
      <c r="B658" t="s">
        <v>14</v>
      </c>
      <c r="C658">
        <v>6</v>
      </c>
      <c r="D658" t="s">
        <v>19</v>
      </c>
      <c r="E658" s="1">
        <v>456494354</v>
      </c>
      <c r="F658" s="1">
        <v>1376813649</v>
      </c>
      <c r="G658">
        <v>12</v>
      </c>
      <c r="H658">
        <v>2</v>
      </c>
      <c r="I658">
        <v>14</v>
      </c>
      <c r="J658">
        <v>29</v>
      </c>
      <c r="K658">
        <v>43</v>
      </c>
      <c r="L658">
        <v>43</v>
      </c>
      <c r="M658">
        <v>43</v>
      </c>
      <c r="N658">
        <v>39</v>
      </c>
      <c r="O658">
        <v>2</v>
      </c>
      <c r="P658">
        <v>84</v>
      </c>
      <c r="Q658">
        <v>1227</v>
      </c>
      <c r="U658" t="str">
        <f t="shared" si="20"/>
        <v>Nord</v>
      </c>
      <c r="V658">
        <f t="shared" si="21"/>
        <v>13</v>
      </c>
    </row>
    <row r="659" spans="1:22" x14ac:dyDescent="0.2">
      <c r="A659" s="6">
        <v>43916</v>
      </c>
      <c r="B659" t="s">
        <v>14</v>
      </c>
      <c r="C659">
        <v>12</v>
      </c>
      <c r="D659" t="s">
        <v>20</v>
      </c>
      <c r="E659" s="1">
        <v>4189277044</v>
      </c>
      <c r="F659" s="1">
        <v>1248366722</v>
      </c>
      <c r="G659">
        <v>73</v>
      </c>
      <c r="H659">
        <v>12</v>
      </c>
      <c r="I659">
        <v>85</v>
      </c>
      <c r="J659">
        <v>75</v>
      </c>
      <c r="K659">
        <v>160</v>
      </c>
      <c r="L659">
        <v>160</v>
      </c>
      <c r="M659">
        <v>160</v>
      </c>
      <c r="N659">
        <v>24</v>
      </c>
      <c r="O659">
        <v>11</v>
      </c>
      <c r="P659">
        <v>195</v>
      </c>
      <c r="Q659">
        <v>2102</v>
      </c>
      <c r="U659" t="str">
        <f t="shared" si="20"/>
        <v>Centro</v>
      </c>
      <c r="V659">
        <f t="shared" si="21"/>
        <v>13</v>
      </c>
    </row>
    <row r="660" spans="1:22" x14ac:dyDescent="0.2">
      <c r="A660" s="6">
        <v>43916</v>
      </c>
      <c r="B660" t="s">
        <v>14</v>
      </c>
      <c r="C660">
        <v>7</v>
      </c>
      <c r="D660" t="s">
        <v>21</v>
      </c>
      <c r="E660" s="1">
        <v>4441149315</v>
      </c>
      <c r="F660" s="1">
        <v>89326992</v>
      </c>
      <c r="G660">
        <v>71</v>
      </c>
      <c r="H660">
        <v>7</v>
      </c>
      <c r="I660">
        <v>78</v>
      </c>
      <c r="J660">
        <v>123</v>
      </c>
      <c r="K660">
        <v>201</v>
      </c>
      <c r="L660">
        <v>201</v>
      </c>
      <c r="M660">
        <v>201</v>
      </c>
      <c r="N660">
        <v>35</v>
      </c>
      <c r="O660">
        <v>26</v>
      </c>
      <c r="P660">
        <v>262</v>
      </c>
      <c r="Q660">
        <v>702</v>
      </c>
      <c r="U660" t="str">
        <f t="shared" si="20"/>
        <v>Nord</v>
      </c>
      <c r="V660">
        <f t="shared" si="21"/>
        <v>13</v>
      </c>
    </row>
    <row r="661" spans="1:22" x14ac:dyDescent="0.2">
      <c r="A661" s="6">
        <v>43916</v>
      </c>
      <c r="B661" t="s">
        <v>14</v>
      </c>
      <c r="C661">
        <v>3</v>
      </c>
      <c r="D661" t="s">
        <v>22</v>
      </c>
      <c r="E661" s="1">
        <v>4546679409</v>
      </c>
      <c r="F661" s="1">
        <v>9190347404</v>
      </c>
      <c r="G661">
        <v>655</v>
      </c>
      <c r="H661">
        <v>27</v>
      </c>
      <c r="I661">
        <v>682</v>
      </c>
      <c r="J661">
        <v>916</v>
      </c>
      <c r="K661">
        <v>1598</v>
      </c>
      <c r="L661">
        <v>1598</v>
      </c>
      <c r="M661">
        <v>1598</v>
      </c>
      <c r="N661">
        <v>558</v>
      </c>
      <c r="O661">
        <v>387</v>
      </c>
      <c r="P661">
        <v>2543</v>
      </c>
      <c r="Q661">
        <v>6047</v>
      </c>
      <c r="U661" t="str">
        <f t="shared" si="20"/>
        <v>Nord</v>
      </c>
      <c r="V661">
        <f t="shared" si="21"/>
        <v>13</v>
      </c>
    </row>
    <row r="662" spans="1:22" x14ac:dyDescent="0.2">
      <c r="A662" s="6">
        <v>43916</v>
      </c>
      <c r="B662" t="s">
        <v>14</v>
      </c>
      <c r="C662">
        <v>11</v>
      </c>
      <c r="D662" t="s">
        <v>23</v>
      </c>
      <c r="E662" s="1">
        <v>4361675973</v>
      </c>
      <c r="F662" s="1">
        <v>135188753</v>
      </c>
      <c r="G662">
        <v>39</v>
      </c>
      <c r="H662">
        <v>18</v>
      </c>
      <c r="I662">
        <v>57</v>
      </c>
      <c r="J662">
        <v>99</v>
      </c>
      <c r="K662">
        <v>156</v>
      </c>
      <c r="L662">
        <v>156</v>
      </c>
      <c r="M662">
        <v>156</v>
      </c>
      <c r="N662">
        <v>1</v>
      </c>
      <c r="O662">
        <v>23</v>
      </c>
      <c r="P662">
        <v>180</v>
      </c>
      <c r="Q662">
        <v>727</v>
      </c>
      <c r="U662" t="str">
        <f t="shared" si="20"/>
        <v>Centro</v>
      </c>
      <c r="V662">
        <f t="shared" si="21"/>
        <v>13</v>
      </c>
    </row>
    <row r="663" spans="1:22" x14ac:dyDescent="0.2">
      <c r="A663" s="6">
        <v>43916</v>
      </c>
      <c r="B663" t="s">
        <v>14</v>
      </c>
      <c r="C663">
        <v>14</v>
      </c>
      <c r="D663" t="s">
        <v>24</v>
      </c>
      <c r="E663" s="1">
        <v>4155774754</v>
      </c>
      <c r="F663" s="1">
        <v>1465916051</v>
      </c>
      <c r="G663">
        <v>1</v>
      </c>
      <c r="H663">
        <v>1</v>
      </c>
      <c r="I663">
        <v>2</v>
      </c>
      <c r="J663">
        <v>26</v>
      </c>
      <c r="K663">
        <v>28</v>
      </c>
      <c r="L663">
        <v>28</v>
      </c>
      <c r="M663">
        <v>28</v>
      </c>
      <c r="N663">
        <v>2</v>
      </c>
      <c r="O663">
        <v>0</v>
      </c>
      <c r="P663">
        <v>30</v>
      </c>
      <c r="Q663">
        <v>90</v>
      </c>
      <c r="U663" t="str">
        <f t="shared" si="20"/>
        <v>Sud</v>
      </c>
      <c r="V663">
        <f t="shared" si="21"/>
        <v>13</v>
      </c>
    </row>
    <row r="664" spans="1:22" x14ac:dyDescent="0.2">
      <c r="A664" s="6">
        <v>43916</v>
      </c>
      <c r="B664" t="s">
        <v>14</v>
      </c>
      <c r="C664">
        <v>4</v>
      </c>
      <c r="D664" t="s">
        <v>25</v>
      </c>
      <c r="E664" s="1">
        <v>4649933453</v>
      </c>
      <c r="F664" s="1">
        <v>1135662422</v>
      </c>
      <c r="G664">
        <v>33</v>
      </c>
      <c r="H664">
        <v>3</v>
      </c>
      <c r="I664">
        <v>36</v>
      </c>
      <c r="J664">
        <v>7</v>
      </c>
      <c r="K664">
        <v>43</v>
      </c>
      <c r="L664">
        <v>43</v>
      </c>
      <c r="M664">
        <v>43</v>
      </c>
      <c r="N664">
        <v>0</v>
      </c>
      <c r="O664">
        <v>5</v>
      </c>
      <c r="P664">
        <v>48</v>
      </c>
      <c r="Q664">
        <v>1095</v>
      </c>
      <c r="U664" t="str">
        <f t="shared" si="20"/>
        <v>Nord</v>
      </c>
      <c r="V664">
        <f t="shared" si="21"/>
        <v>13</v>
      </c>
    </row>
    <row r="665" spans="1:22" x14ac:dyDescent="0.2">
      <c r="A665" s="6">
        <v>43916</v>
      </c>
      <c r="B665" t="s">
        <v>14</v>
      </c>
      <c r="C665">
        <v>4</v>
      </c>
      <c r="D665" t="s">
        <v>26</v>
      </c>
      <c r="E665" s="1">
        <v>4606893511</v>
      </c>
      <c r="F665" s="1">
        <v>1112123097</v>
      </c>
      <c r="G665">
        <v>-8</v>
      </c>
      <c r="H665">
        <v>1</v>
      </c>
      <c r="I665">
        <v>-7</v>
      </c>
      <c r="J665">
        <v>43</v>
      </c>
      <c r="K665">
        <v>36</v>
      </c>
      <c r="L665">
        <v>36</v>
      </c>
      <c r="M665">
        <v>36</v>
      </c>
      <c r="N665">
        <v>27</v>
      </c>
      <c r="O665">
        <v>12</v>
      </c>
      <c r="P665">
        <v>75</v>
      </c>
      <c r="Q665">
        <v>486</v>
      </c>
      <c r="U665" t="str">
        <f t="shared" si="20"/>
        <v>Nord</v>
      </c>
      <c r="V665">
        <f t="shared" si="21"/>
        <v>13</v>
      </c>
    </row>
    <row r="666" spans="1:22" x14ac:dyDescent="0.2">
      <c r="A666" s="6">
        <v>43916</v>
      </c>
      <c r="B666" t="s">
        <v>14</v>
      </c>
      <c r="C666">
        <v>1</v>
      </c>
      <c r="D666" t="s">
        <v>27</v>
      </c>
      <c r="E666" s="1">
        <v>450732745</v>
      </c>
      <c r="F666" s="1">
        <v>7680687483</v>
      </c>
      <c r="G666">
        <v>89</v>
      </c>
      <c r="H666">
        <v>27</v>
      </c>
      <c r="I666">
        <v>116</v>
      </c>
      <c r="J666">
        <v>278</v>
      </c>
      <c r="K666">
        <v>394</v>
      </c>
      <c r="L666">
        <v>394</v>
      </c>
      <c r="M666">
        <v>394</v>
      </c>
      <c r="N666">
        <v>116</v>
      </c>
      <c r="O666">
        <v>0</v>
      </c>
      <c r="P666">
        <v>510</v>
      </c>
      <c r="Q666">
        <v>1399</v>
      </c>
      <c r="U666" t="str">
        <f t="shared" si="20"/>
        <v>Nord</v>
      </c>
      <c r="V666">
        <f t="shared" si="21"/>
        <v>13</v>
      </c>
    </row>
    <row r="667" spans="1:22" x14ac:dyDescent="0.2">
      <c r="A667" s="6">
        <v>43916</v>
      </c>
      <c r="B667" t="s">
        <v>14</v>
      </c>
      <c r="C667">
        <v>16</v>
      </c>
      <c r="D667" t="s">
        <v>28</v>
      </c>
      <c r="E667" s="1">
        <v>4112559576</v>
      </c>
      <c r="F667" s="1">
        <v>1686736689</v>
      </c>
      <c r="G667">
        <v>131</v>
      </c>
      <c r="H667">
        <v>12</v>
      </c>
      <c r="I667">
        <v>143</v>
      </c>
      <c r="J667">
        <v>-71</v>
      </c>
      <c r="K667">
        <v>72</v>
      </c>
      <c r="L667">
        <v>72</v>
      </c>
      <c r="M667">
        <v>72</v>
      </c>
      <c r="N667">
        <v>0</v>
      </c>
      <c r="O667">
        <v>17</v>
      </c>
      <c r="P667">
        <v>89</v>
      </c>
      <c r="Q667">
        <v>968</v>
      </c>
      <c r="U667" t="str">
        <f t="shared" si="20"/>
        <v>Sud</v>
      </c>
      <c r="V667">
        <f t="shared" si="21"/>
        <v>13</v>
      </c>
    </row>
    <row r="668" spans="1:22" x14ac:dyDescent="0.2">
      <c r="A668" s="6">
        <v>43916</v>
      </c>
      <c r="B668" t="s">
        <v>14</v>
      </c>
      <c r="C668">
        <v>20</v>
      </c>
      <c r="D668" t="s">
        <v>29</v>
      </c>
      <c r="E668" s="1">
        <v>3921531192</v>
      </c>
      <c r="F668" s="1">
        <v>9110616306</v>
      </c>
      <c r="G668">
        <v>10</v>
      </c>
      <c r="H668">
        <v>1</v>
      </c>
      <c r="I668">
        <v>11</v>
      </c>
      <c r="J668">
        <v>39</v>
      </c>
      <c r="K668">
        <v>50</v>
      </c>
      <c r="L668">
        <v>50</v>
      </c>
      <c r="M668">
        <v>50</v>
      </c>
      <c r="N668">
        <v>1</v>
      </c>
      <c r="O668">
        <v>1</v>
      </c>
      <c r="P668">
        <v>52</v>
      </c>
      <c r="Q668">
        <v>442</v>
      </c>
      <c r="U668" t="str">
        <f t="shared" si="20"/>
        <v>Sud</v>
      </c>
      <c r="V668">
        <f t="shared" si="21"/>
        <v>13</v>
      </c>
    </row>
    <row r="669" spans="1:22" x14ac:dyDescent="0.2">
      <c r="A669" s="6">
        <v>43916</v>
      </c>
      <c r="B669" t="s">
        <v>14</v>
      </c>
      <c r="C669">
        <v>19</v>
      </c>
      <c r="D669" t="s">
        <v>30</v>
      </c>
      <c r="E669" s="1">
        <v>3811569725</v>
      </c>
      <c r="F669" s="1">
        <v>133623567</v>
      </c>
      <c r="G669">
        <v>87</v>
      </c>
      <c r="H669">
        <v>-12</v>
      </c>
      <c r="I669">
        <v>75</v>
      </c>
      <c r="J669">
        <v>84</v>
      </c>
      <c r="K669">
        <v>159</v>
      </c>
      <c r="L669">
        <v>159</v>
      </c>
      <c r="M669">
        <v>159</v>
      </c>
      <c r="N669">
        <v>3</v>
      </c>
      <c r="O669">
        <v>8</v>
      </c>
      <c r="P669">
        <v>170</v>
      </c>
      <c r="Q669">
        <v>1346</v>
      </c>
      <c r="U669" t="str">
        <f t="shared" si="20"/>
        <v>Sud</v>
      </c>
      <c r="V669">
        <f t="shared" si="21"/>
        <v>13</v>
      </c>
    </row>
    <row r="670" spans="1:22" x14ac:dyDescent="0.2">
      <c r="A670" s="6">
        <v>43916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38</v>
      </c>
      <c r="H670">
        <v>8</v>
      </c>
      <c r="I670">
        <v>46</v>
      </c>
      <c r="J670">
        <v>151</v>
      </c>
      <c r="K670">
        <v>197</v>
      </c>
      <c r="L670">
        <v>197</v>
      </c>
      <c r="M670">
        <v>197</v>
      </c>
      <c r="N670">
        <v>41</v>
      </c>
      <c r="O670">
        <v>16</v>
      </c>
      <c r="P670">
        <v>254</v>
      </c>
      <c r="Q670">
        <v>3084</v>
      </c>
      <c r="U670" t="str">
        <f t="shared" si="20"/>
        <v>Centro</v>
      </c>
      <c r="V670">
        <f t="shared" si="21"/>
        <v>13</v>
      </c>
    </row>
    <row r="671" spans="1:22" x14ac:dyDescent="0.2">
      <c r="A671" s="6">
        <v>43916</v>
      </c>
      <c r="B671" t="s">
        <v>14</v>
      </c>
      <c r="C671">
        <v>10</v>
      </c>
      <c r="D671" t="s">
        <v>32</v>
      </c>
      <c r="E671" s="1">
        <v>4310675841</v>
      </c>
      <c r="F671" s="1">
        <v>1238824698</v>
      </c>
      <c r="G671">
        <v>21</v>
      </c>
      <c r="H671">
        <v>2</v>
      </c>
      <c r="I671">
        <v>23</v>
      </c>
      <c r="J671">
        <v>61</v>
      </c>
      <c r="K671">
        <v>84</v>
      </c>
      <c r="L671">
        <v>84</v>
      </c>
      <c r="M671">
        <v>84</v>
      </c>
      <c r="N671">
        <v>7</v>
      </c>
      <c r="O671">
        <v>1</v>
      </c>
      <c r="P671">
        <v>92</v>
      </c>
      <c r="Q671">
        <v>721</v>
      </c>
      <c r="U671" t="str">
        <f t="shared" si="20"/>
        <v>Centro</v>
      </c>
      <c r="V671">
        <f t="shared" si="21"/>
        <v>13</v>
      </c>
    </row>
    <row r="672" spans="1:22" x14ac:dyDescent="0.2">
      <c r="A672" s="6">
        <v>43916</v>
      </c>
      <c r="B672" t="s">
        <v>14</v>
      </c>
      <c r="C672">
        <v>2</v>
      </c>
      <c r="D672" t="s">
        <v>33</v>
      </c>
      <c r="E672" s="1">
        <v>4573750286</v>
      </c>
      <c r="F672" s="1">
        <v>7320149366</v>
      </c>
      <c r="G672">
        <v>3</v>
      </c>
      <c r="H672">
        <v>-1</v>
      </c>
      <c r="I672">
        <v>2</v>
      </c>
      <c r="J672">
        <v>1</v>
      </c>
      <c r="K672">
        <v>3</v>
      </c>
      <c r="L672">
        <v>3</v>
      </c>
      <c r="M672">
        <v>3</v>
      </c>
      <c r="N672">
        <v>0</v>
      </c>
      <c r="O672">
        <v>4</v>
      </c>
      <c r="P672">
        <v>7</v>
      </c>
      <c r="Q672">
        <v>3</v>
      </c>
      <c r="U672" t="str">
        <f t="shared" si="20"/>
        <v>Nord</v>
      </c>
      <c r="V672">
        <f t="shared" si="21"/>
        <v>13</v>
      </c>
    </row>
    <row r="673" spans="1:22" x14ac:dyDescent="0.2">
      <c r="A673" s="6">
        <v>43916</v>
      </c>
      <c r="B673" t="s">
        <v>14</v>
      </c>
      <c r="C673">
        <v>5</v>
      </c>
      <c r="D673" t="s">
        <v>34</v>
      </c>
      <c r="E673" s="1">
        <v>4543490485</v>
      </c>
      <c r="F673" s="1">
        <v>1233845213</v>
      </c>
      <c r="G673">
        <v>40</v>
      </c>
      <c r="H673">
        <v>10</v>
      </c>
      <c r="I673">
        <v>50</v>
      </c>
      <c r="J673">
        <v>345</v>
      </c>
      <c r="K673">
        <v>395</v>
      </c>
      <c r="L673">
        <v>395</v>
      </c>
      <c r="M673">
        <v>395</v>
      </c>
      <c r="N673">
        <v>69</v>
      </c>
      <c r="O673">
        <v>29</v>
      </c>
      <c r="P673">
        <v>493</v>
      </c>
      <c r="Q673">
        <v>8882</v>
      </c>
      <c r="U673" t="str">
        <f t="shared" si="20"/>
        <v>Nord</v>
      </c>
      <c r="V673">
        <f t="shared" si="21"/>
        <v>13</v>
      </c>
    </row>
    <row r="674" spans="1:22" x14ac:dyDescent="0.2">
      <c r="A674" s="6">
        <v>43917</v>
      </c>
      <c r="B674" t="s">
        <v>14</v>
      </c>
      <c r="C674">
        <v>13</v>
      </c>
      <c r="D674" t="s">
        <v>15</v>
      </c>
      <c r="E674" s="1">
        <v>4235122196</v>
      </c>
      <c r="F674" s="1">
        <v>1339843823</v>
      </c>
      <c r="G674">
        <v>9</v>
      </c>
      <c r="H674">
        <v>7</v>
      </c>
      <c r="I674">
        <v>16</v>
      </c>
      <c r="J674">
        <v>49</v>
      </c>
      <c r="K674">
        <v>65</v>
      </c>
      <c r="L674">
        <v>65</v>
      </c>
      <c r="M674">
        <v>65</v>
      </c>
      <c r="N674">
        <v>1</v>
      </c>
      <c r="O674">
        <v>5</v>
      </c>
      <c r="P674">
        <v>71</v>
      </c>
      <c r="Q674">
        <v>621</v>
      </c>
      <c r="U674" t="str">
        <f t="shared" si="20"/>
        <v>Centro</v>
      </c>
      <c r="V674">
        <f t="shared" si="21"/>
        <v>13</v>
      </c>
    </row>
    <row r="675" spans="1:22" x14ac:dyDescent="0.2">
      <c r="A675" s="6">
        <v>43917</v>
      </c>
      <c r="B675" t="s">
        <v>14</v>
      </c>
      <c r="C675">
        <v>17</v>
      </c>
      <c r="D675" t="s">
        <v>16</v>
      </c>
      <c r="E675" s="1">
        <v>4063947052</v>
      </c>
      <c r="F675" s="1">
        <v>1580514834</v>
      </c>
      <c r="G675">
        <v>0</v>
      </c>
      <c r="H675">
        <v>-1</v>
      </c>
      <c r="I675">
        <v>-1</v>
      </c>
      <c r="J675">
        <v>15</v>
      </c>
      <c r="K675">
        <v>14</v>
      </c>
      <c r="L675">
        <v>14</v>
      </c>
      <c r="M675">
        <v>14</v>
      </c>
      <c r="N675">
        <v>1</v>
      </c>
      <c r="O675">
        <v>2</v>
      </c>
      <c r="P675">
        <v>17</v>
      </c>
      <c r="Q675">
        <v>208</v>
      </c>
      <c r="U675" t="str">
        <f t="shared" si="20"/>
        <v>Sud</v>
      </c>
      <c r="V675">
        <f t="shared" si="21"/>
        <v>13</v>
      </c>
    </row>
    <row r="676" spans="1:22" x14ac:dyDescent="0.2">
      <c r="A676" s="6">
        <v>43917</v>
      </c>
      <c r="B676" t="s">
        <v>14</v>
      </c>
      <c r="C676">
        <v>18</v>
      </c>
      <c r="D676" t="s">
        <v>17</v>
      </c>
      <c r="E676" s="1">
        <v>3890597598</v>
      </c>
      <c r="F676" s="1">
        <v>1659440194</v>
      </c>
      <c r="G676">
        <v>2</v>
      </c>
      <c r="H676">
        <v>-1</v>
      </c>
      <c r="I676">
        <v>1</v>
      </c>
      <c r="J676">
        <v>96</v>
      </c>
      <c r="K676">
        <v>97</v>
      </c>
      <c r="L676">
        <v>97</v>
      </c>
      <c r="M676">
        <v>97</v>
      </c>
      <c r="N676">
        <v>0</v>
      </c>
      <c r="O676">
        <v>4</v>
      </c>
      <c r="P676">
        <v>101</v>
      </c>
      <c r="Q676">
        <v>968</v>
      </c>
      <c r="U676" t="str">
        <f t="shared" si="20"/>
        <v>Sud</v>
      </c>
      <c r="V676">
        <f t="shared" si="21"/>
        <v>13</v>
      </c>
    </row>
    <row r="677" spans="1:22" x14ac:dyDescent="0.2">
      <c r="A677" s="6">
        <v>43917</v>
      </c>
      <c r="B677" t="s">
        <v>14</v>
      </c>
      <c r="C677">
        <v>15</v>
      </c>
      <c r="D677" t="s">
        <v>18</v>
      </c>
      <c r="E677" s="1">
        <v>4083956555</v>
      </c>
      <c r="F677" s="1">
        <v>1425084984</v>
      </c>
      <c r="G677">
        <v>8</v>
      </c>
      <c r="H677">
        <v>-1</v>
      </c>
      <c r="I677">
        <v>7</v>
      </c>
      <c r="J677">
        <v>116</v>
      </c>
      <c r="K677">
        <v>123</v>
      </c>
      <c r="L677">
        <v>123</v>
      </c>
      <c r="M677">
        <v>123</v>
      </c>
      <c r="N677">
        <v>6</v>
      </c>
      <c r="O677">
        <v>15</v>
      </c>
      <c r="P677">
        <v>144</v>
      </c>
      <c r="Q677">
        <v>1267</v>
      </c>
      <c r="U677" t="str">
        <f t="shared" si="20"/>
        <v>Sud</v>
      </c>
      <c r="V677">
        <f t="shared" si="21"/>
        <v>13</v>
      </c>
    </row>
    <row r="678" spans="1:22" x14ac:dyDescent="0.2">
      <c r="A678" s="6">
        <v>43917</v>
      </c>
      <c r="B678" t="s">
        <v>14</v>
      </c>
      <c r="C678">
        <v>8</v>
      </c>
      <c r="D678" t="s">
        <v>46</v>
      </c>
      <c r="E678" s="1">
        <v>4449436681</v>
      </c>
      <c r="F678" s="1">
        <v>113417208</v>
      </c>
      <c r="G678">
        <v>107</v>
      </c>
      <c r="H678">
        <v>7</v>
      </c>
      <c r="I678">
        <v>114</v>
      </c>
      <c r="J678">
        <v>397</v>
      </c>
      <c r="K678">
        <v>511</v>
      </c>
      <c r="L678">
        <v>511</v>
      </c>
      <c r="M678">
        <v>511</v>
      </c>
      <c r="N678">
        <v>168</v>
      </c>
      <c r="O678">
        <v>93</v>
      </c>
      <c r="P678">
        <v>772</v>
      </c>
      <c r="Q678">
        <v>5403</v>
      </c>
      <c r="U678" t="str">
        <f t="shared" si="20"/>
        <v>Nord</v>
      </c>
      <c r="V678">
        <f t="shared" si="21"/>
        <v>13</v>
      </c>
    </row>
    <row r="679" spans="1:22" x14ac:dyDescent="0.2">
      <c r="A679" s="6">
        <v>43917</v>
      </c>
      <c r="B679" t="s">
        <v>14</v>
      </c>
      <c r="C679">
        <v>6</v>
      </c>
      <c r="D679" t="s">
        <v>19</v>
      </c>
      <c r="E679" s="1">
        <v>456494354</v>
      </c>
      <c r="F679" s="1">
        <v>1376813649</v>
      </c>
      <c r="G679">
        <v>10</v>
      </c>
      <c r="H679">
        <v>3</v>
      </c>
      <c r="I679">
        <v>13</v>
      </c>
      <c r="J679">
        <v>60</v>
      </c>
      <c r="K679">
        <v>73</v>
      </c>
      <c r="L679">
        <v>73</v>
      </c>
      <c r="M679">
        <v>73</v>
      </c>
      <c r="N679">
        <v>17</v>
      </c>
      <c r="O679">
        <v>4</v>
      </c>
      <c r="P679">
        <v>94</v>
      </c>
      <c r="Q679">
        <v>1120</v>
      </c>
      <c r="U679" t="str">
        <f t="shared" si="20"/>
        <v>Nord</v>
      </c>
      <c r="V679">
        <f t="shared" si="21"/>
        <v>13</v>
      </c>
    </row>
    <row r="680" spans="1:22" x14ac:dyDescent="0.2">
      <c r="A680" s="6">
        <v>43917</v>
      </c>
      <c r="B680" t="s">
        <v>14</v>
      </c>
      <c r="C680">
        <v>12</v>
      </c>
      <c r="D680" t="s">
        <v>20</v>
      </c>
      <c r="E680" s="1">
        <v>4189277044</v>
      </c>
      <c r="F680" s="1">
        <v>1248366722</v>
      </c>
      <c r="G680">
        <v>114</v>
      </c>
      <c r="H680">
        <v>13</v>
      </c>
      <c r="I680">
        <v>127</v>
      </c>
      <c r="J680">
        <v>51</v>
      </c>
      <c r="K680">
        <v>178</v>
      </c>
      <c r="L680">
        <v>178</v>
      </c>
      <c r="M680">
        <v>178</v>
      </c>
      <c r="N680">
        <v>9</v>
      </c>
      <c r="O680">
        <v>12</v>
      </c>
      <c r="P680">
        <v>199</v>
      </c>
      <c r="Q680">
        <v>1335</v>
      </c>
      <c r="U680" t="str">
        <f t="shared" si="20"/>
        <v>Centro</v>
      </c>
      <c r="V680">
        <f t="shared" si="21"/>
        <v>13</v>
      </c>
    </row>
    <row r="681" spans="1:22" x14ac:dyDescent="0.2">
      <c r="A681" s="6">
        <v>43917</v>
      </c>
      <c r="B681" t="s">
        <v>14</v>
      </c>
      <c r="C681">
        <v>7</v>
      </c>
      <c r="D681" t="s">
        <v>21</v>
      </c>
      <c r="E681" s="1">
        <v>4441149315</v>
      </c>
      <c r="F681" s="1">
        <v>89326992</v>
      </c>
      <c r="G681">
        <v>25</v>
      </c>
      <c r="H681">
        <v>3</v>
      </c>
      <c r="I681">
        <v>28</v>
      </c>
      <c r="J681">
        <v>5</v>
      </c>
      <c r="K681">
        <v>33</v>
      </c>
      <c r="L681">
        <v>33</v>
      </c>
      <c r="M681">
        <v>33</v>
      </c>
      <c r="N681">
        <v>45</v>
      </c>
      <c r="O681">
        <v>51</v>
      </c>
      <c r="P681">
        <v>129</v>
      </c>
      <c r="Q681">
        <v>500</v>
      </c>
      <c r="U681" t="str">
        <f t="shared" si="20"/>
        <v>Nord</v>
      </c>
      <c r="V681">
        <f t="shared" si="21"/>
        <v>13</v>
      </c>
    </row>
    <row r="682" spans="1:22" x14ac:dyDescent="0.2">
      <c r="A682" s="6">
        <v>43917</v>
      </c>
      <c r="B682" t="s">
        <v>14</v>
      </c>
      <c r="C682">
        <v>3</v>
      </c>
      <c r="D682" t="s">
        <v>22</v>
      </c>
      <c r="E682" s="1">
        <v>4546679409</v>
      </c>
      <c r="F682" s="1">
        <v>9190347404</v>
      </c>
      <c r="G682">
        <v>456</v>
      </c>
      <c r="H682">
        <v>29</v>
      </c>
      <c r="I682">
        <v>485</v>
      </c>
      <c r="J682">
        <v>1221</v>
      </c>
      <c r="K682">
        <v>1706</v>
      </c>
      <c r="L682">
        <v>1706</v>
      </c>
      <c r="M682">
        <v>1706</v>
      </c>
      <c r="N682">
        <v>162</v>
      </c>
      <c r="O682">
        <v>541</v>
      </c>
      <c r="P682">
        <v>2409</v>
      </c>
      <c r="Q682">
        <v>8147</v>
      </c>
      <c r="U682" t="str">
        <f t="shared" si="20"/>
        <v>Nord</v>
      </c>
      <c r="V682">
        <f t="shared" si="21"/>
        <v>13</v>
      </c>
    </row>
    <row r="683" spans="1:22" x14ac:dyDescent="0.2">
      <c r="A683" s="6">
        <v>43917</v>
      </c>
      <c r="B683" t="s">
        <v>14</v>
      </c>
      <c r="C683">
        <v>11</v>
      </c>
      <c r="D683" t="s">
        <v>23</v>
      </c>
      <c r="E683" s="1">
        <v>4361675973</v>
      </c>
      <c r="F683" s="1">
        <v>135188753</v>
      </c>
      <c r="G683">
        <v>2</v>
      </c>
      <c r="H683">
        <v>-4</v>
      </c>
      <c r="I683">
        <v>-2</v>
      </c>
      <c r="J683">
        <v>57</v>
      </c>
      <c r="K683">
        <v>55</v>
      </c>
      <c r="L683">
        <v>55</v>
      </c>
      <c r="M683">
        <v>55</v>
      </c>
      <c r="N683">
        <v>1</v>
      </c>
      <c r="O683">
        <v>26</v>
      </c>
      <c r="P683">
        <v>82</v>
      </c>
      <c r="Q683">
        <v>437</v>
      </c>
      <c r="U683" t="str">
        <f t="shared" si="20"/>
        <v>Centro</v>
      </c>
      <c r="V683">
        <f t="shared" si="21"/>
        <v>13</v>
      </c>
    </row>
    <row r="684" spans="1:22" x14ac:dyDescent="0.2">
      <c r="A684" s="6">
        <v>43917</v>
      </c>
      <c r="B684" t="s">
        <v>14</v>
      </c>
      <c r="C684">
        <v>14</v>
      </c>
      <c r="D684" t="s">
        <v>24</v>
      </c>
      <c r="E684" s="1">
        <v>4155774754</v>
      </c>
      <c r="F684" s="1">
        <v>1465916051</v>
      </c>
      <c r="G684">
        <v>-1</v>
      </c>
      <c r="H684">
        <v>1</v>
      </c>
      <c r="I684">
        <v>0</v>
      </c>
      <c r="J684">
        <v>5</v>
      </c>
      <c r="K684">
        <v>5</v>
      </c>
      <c r="L684">
        <v>5</v>
      </c>
      <c r="M684">
        <v>5</v>
      </c>
      <c r="N684">
        <v>0</v>
      </c>
      <c r="O684">
        <v>1</v>
      </c>
      <c r="P684">
        <v>6</v>
      </c>
      <c r="Q684">
        <v>40</v>
      </c>
      <c r="U684" t="str">
        <f t="shared" si="20"/>
        <v>Sud</v>
      </c>
      <c r="V684">
        <f t="shared" si="21"/>
        <v>13</v>
      </c>
    </row>
    <row r="685" spans="1:22" x14ac:dyDescent="0.2">
      <c r="A685" s="6">
        <v>43917</v>
      </c>
      <c r="B685" t="s">
        <v>14</v>
      </c>
      <c r="C685">
        <v>4</v>
      </c>
      <c r="D685" t="s">
        <v>25</v>
      </c>
      <c r="E685" s="1">
        <v>4649933453</v>
      </c>
      <c r="F685" s="1">
        <v>1135662422</v>
      </c>
      <c r="G685">
        <v>26</v>
      </c>
      <c r="H685">
        <v>2</v>
      </c>
      <c r="I685">
        <v>28</v>
      </c>
      <c r="J685">
        <v>14</v>
      </c>
      <c r="K685">
        <v>42</v>
      </c>
      <c r="L685">
        <v>42</v>
      </c>
      <c r="M685">
        <v>42</v>
      </c>
      <c r="N685">
        <v>43</v>
      </c>
      <c r="O685">
        <v>12</v>
      </c>
      <c r="P685">
        <v>97</v>
      </c>
      <c r="Q685">
        <v>776</v>
      </c>
      <c r="U685" t="str">
        <f t="shared" si="20"/>
        <v>Nord</v>
      </c>
      <c r="V685">
        <f t="shared" si="21"/>
        <v>13</v>
      </c>
    </row>
    <row r="686" spans="1:22" x14ac:dyDescent="0.2">
      <c r="A686" s="6">
        <v>43917</v>
      </c>
      <c r="B686" t="s">
        <v>14</v>
      </c>
      <c r="C686">
        <v>4</v>
      </c>
      <c r="D686" t="s">
        <v>26</v>
      </c>
      <c r="E686" s="1">
        <v>4606893511</v>
      </c>
      <c r="F686" s="1">
        <v>1112123097</v>
      </c>
      <c r="G686">
        <v>41</v>
      </c>
      <c r="H686">
        <v>0</v>
      </c>
      <c r="I686">
        <v>41</v>
      </c>
      <c r="J686">
        <v>29</v>
      </c>
      <c r="K686">
        <v>70</v>
      </c>
      <c r="L686">
        <v>70</v>
      </c>
      <c r="M686">
        <v>70</v>
      </c>
      <c r="N686">
        <v>8</v>
      </c>
      <c r="O686">
        <v>16</v>
      </c>
      <c r="P686">
        <v>94</v>
      </c>
      <c r="Q686">
        <v>323</v>
      </c>
      <c r="U686" t="str">
        <f t="shared" si="20"/>
        <v>Nord</v>
      </c>
      <c r="V686">
        <f t="shared" si="21"/>
        <v>13</v>
      </c>
    </row>
    <row r="687" spans="1:22" x14ac:dyDescent="0.2">
      <c r="A687" s="6">
        <v>43917</v>
      </c>
      <c r="B687" t="s">
        <v>14</v>
      </c>
      <c r="C687">
        <v>1</v>
      </c>
      <c r="D687" t="s">
        <v>27</v>
      </c>
      <c r="E687" s="1">
        <v>450732745</v>
      </c>
      <c r="F687" s="1">
        <v>7680687483</v>
      </c>
      <c r="G687">
        <v>219</v>
      </c>
      <c r="H687">
        <v>23</v>
      </c>
      <c r="I687">
        <v>242</v>
      </c>
      <c r="J687">
        <v>155</v>
      </c>
      <c r="K687">
        <v>397</v>
      </c>
      <c r="L687">
        <v>397</v>
      </c>
      <c r="M687">
        <v>397</v>
      </c>
      <c r="N687">
        <v>41</v>
      </c>
      <c r="O687">
        <v>120</v>
      </c>
      <c r="P687">
        <v>558</v>
      </c>
      <c r="Q687">
        <v>1651</v>
      </c>
      <c r="U687" t="str">
        <f t="shared" si="20"/>
        <v>Nord</v>
      </c>
      <c r="V687">
        <f t="shared" si="21"/>
        <v>13</v>
      </c>
    </row>
    <row r="688" spans="1:22" x14ac:dyDescent="0.2">
      <c r="A688" s="6">
        <v>43917</v>
      </c>
      <c r="B688" t="s">
        <v>14</v>
      </c>
      <c r="C688">
        <v>16</v>
      </c>
      <c r="D688" t="s">
        <v>28</v>
      </c>
      <c r="E688" s="1">
        <v>4112559576</v>
      </c>
      <c r="F688" s="1">
        <v>1686736689</v>
      </c>
      <c r="G688">
        <v>50</v>
      </c>
      <c r="H688">
        <v>6</v>
      </c>
      <c r="I688">
        <v>56</v>
      </c>
      <c r="J688">
        <v>85</v>
      </c>
      <c r="K688">
        <v>141</v>
      </c>
      <c r="L688">
        <v>141</v>
      </c>
      <c r="M688">
        <v>141</v>
      </c>
      <c r="N688">
        <v>7</v>
      </c>
      <c r="O688">
        <v>4</v>
      </c>
      <c r="P688">
        <v>152</v>
      </c>
      <c r="Q688">
        <v>1042</v>
      </c>
      <c r="U688" t="str">
        <f t="shared" si="20"/>
        <v>Sud</v>
      </c>
      <c r="V688">
        <f t="shared" si="21"/>
        <v>13</v>
      </c>
    </row>
    <row r="689" spans="1:22" x14ac:dyDescent="0.2">
      <c r="A689" s="6">
        <v>43917</v>
      </c>
      <c r="B689" t="s">
        <v>14</v>
      </c>
      <c r="C689">
        <v>20</v>
      </c>
      <c r="D689" t="s">
        <v>29</v>
      </c>
      <c r="E689" s="1">
        <v>3921531192</v>
      </c>
      <c r="F689" s="1">
        <v>9110616306</v>
      </c>
      <c r="G689">
        <v>1</v>
      </c>
      <c r="H689">
        <v>-1</v>
      </c>
      <c r="I689">
        <v>0</v>
      </c>
      <c r="J689">
        <v>34</v>
      </c>
      <c r="K689">
        <v>34</v>
      </c>
      <c r="L689">
        <v>34</v>
      </c>
      <c r="M689">
        <v>34</v>
      </c>
      <c r="N689">
        <v>0</v>
      </c>
      <c r="O689">
        <v>2</v>
      </c>
      <c r="P689">
        <v>36</v>
      </c>
      <c r="Q689">
        <v>340</v>
      </c>
      <c r="U689" t="str">
        <f t="shared" si="20"/>
        <v>Sud</v>
      </c>
      <c r="V689">
        <f t="shared" si="21"/>
        <v>13</v>
      </c>
    </row>
    <row r="690" spans="1:22" x14ac:dyDescent="0.2">
      <c r="A690" s="6">
        <v>43917</v>
      </c>
      <c r="B690" t="s">
        <v>14</v>
      </c>
      <c r="C690">
        <v>19</v>
      </c>
      <c r="D690" t="s">
        <v>30</v>
      </c>
      <c r="E690" s="1">
        <v>3811569725</v>
      </c>
      <c r="F690" s="1">
        <v>133623567</v>
      </c>
      <c r="G690">
        <v>79</v>
      </c>
      <c r="H690">
        <v>7</v>
      </c>
      <c r="I690">
        <v>86</v>
      </c>
      <c r="J690">
        <v>-23</v>
      </c>
      <c r="K690">
        <v>63</v>
      </c>
      <c r="L690">
        <v>63</v>
      </c>
      <c r="M690">
        <v>63</v>
      </c>
      <c r="N690">
        <v>17</v>
      </c>
      <c r="O690">
        <v>6</v>
      </c>
      <c r="P690">
        <v>86</v>
      </c>
      <c r="Q690">
        <v>1421</v>
      </c>
      <c r="U690" t="str">
        <f t="shared" si="20"/>
        <v>Sud</v>
      </c>
      <c r="V690">
        <f t="shared" si="21"/>
        <v>13</v>
      </c>
    </row>
    <row r="691" spans="1:22" x14ac:dyDescent="0.2">
      <c r="A691" s="6">
        <v>43917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16</v>
      </c>
      <c r="H691">
        <v>15</v>
      </c>
      <c r="I691">
        <v>31</v>
      </c>
      <c r="J691">
        <v>166</v>
      </c>
      <c r="K691">
        <v>197</v>
      </c>
      <c r="L691">
        <v>197</v>
      </c>
      <c r="M691">
        <v>197</v>
      </c>
      <c r="N691">
        <v>8</v>
      </c>
      <c r="O691">
        <v>19</v>
      </c>
      <c r="P691">
        <v>224</v>
      </c>
      <c r="Q691">
        <v>2794</v>
      </c>
      <c r="U691" t="str">
        <f t="shared" si="20"/>
        <v>Centro</v>
      </c>
      <c r="V691">
        <f t="shared" si="21"/>
        <v>13</v>
      </c>
    </row>
    <row r="692" spans="1:22" x14ac:dyDescent="0.2">
      <c r="A692" s="6">
        <v>43917</v>
      </c>
      <c r="B692" t="s">
        <v>14</v>
      </c>
      <c r="C692">
        <v>10</v>
      </c>
      <c r="D692" t="s">
        <v>32</v>
      </c>
      <c r="E692" s="1">
        <v>4310675841</v>
      </c>
      <c r="F692" s="1">
        <v>1238824698</v>
      </c>
      <c r="G692">
        <v>5</v>
      </c>
      <c r="H692">
        <v>0</v>
      </c>
      <c r="I692">
        <v>5</v>
      </c>
      <c r="J692">
        <v>49</v>
      </c>
      <c r="K692">
        <v>54</v>
      </c>
      <c r="L692">
        <v>54</v>
      </c>
      <c r="M692">
        <v>54</v>
      </c>
      <c r="N692">
        <v>27</v>
      </c>
      <c r="O692">
        <v>1</v>
      </c>
      <c r="P692">
        <v>82</v>
      </c>
      <c r="Q692">
        <v>709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43917</v>
      </c>
      <c r="B693" t="s">
        <v>14</v>
      </c>
      <c r="C693">
        <v>2</v>
      </c>
      <c r="D693" t="s">
        <v>33</v>
      </c>
      <c r="E693" s="1">
        <v>4573750286</v>
      </c>
      <c r="F693" s="1">
        <v>7320149366</v>
      </c>
      <c r="G693">
        <v>18</v>
      </c>
      <c r="H693">
        <v>0</v>
      </c>
      <c r="I693">
        <v>18</v>
      </c>
      <c r="J693">
        <v>17</v>
      </c>
      <c r="K693">
        <v>35</v>
      </c>
      <c r="L693">
        <v>35</v>
      </c>
      <c r="M693">
        <v>35</v>
      </c>
      <c r="N693">
        <v>0</v>
      </c>
      <c r="O693">
        <v>9</v>
      </c>
      <c r="P693">
        <v>44</v>
      </c>
      <c r="Q693">
        <v>49</v>
      </c>
      <c r="U693" t="str">
        <f t="shared" si="20"/>
        <v>Nord</v>
      </c>
      <c r="V693">
        <f t="shared" si="21"/>
        <v>13</v>
      </c>
    </row>
    <row r="694" spans="1:22" x14ac:dyDescent="0.2">
      <c r="A694" s="6">
        <v>43917</v>
      </c>
      <c r="B694" t="s">
        <v>14</v>
      </c>
      <c r="C694">
        <v>5</v>
      </c>
      <c r="D694" t="s">
        <v>34</v>
      </c>
      <c r="E694" s="1">
        <v>4543490485</v>
      </c>
      <c r="F694" s="1">
        <v>1233845213</v>
      </c>
      <c r="G694">
        <v>89</v>
      </c>
      <c r="H694">
        <v>12</v>
      </c>
      <c r="I694">
        <v>101</v>
      </c>
      <c r="J694">
        <v>407</v>
      </c>
      <c r="K694">
        <v>508</v>
      </c>
      <c r="L694">
        <v>508</v>
      </c>
      <c r="M694">
        <v>508</v>
      </c>
      <c r="N694">
        <v>28</v>
      </c>
      <c r="O694">
        <v>26</v>
      </c>
      <c r="P694">
        <v>562</v>
      </c>
      <c r="Q694">
        <v>3868</v>
      </c>
      <c r="U694" t="str">
        <f t="shared" si="20"/>
        <v>Nord</v>
      </c>
      <c r="V694">
        <f t="shared" si="21"/>
        <v>13</v>
      </c>
    </row>
    <row r="695" spans="1:22" x14ac:dyDescent="0.2">
      <c r="A695" s="6">
        <v>43918</v>
      </c>
      <c r="B695" t="s">
        <v>14</v>
      </c>
      <c r="C695">
        <v>13</v>
      </c>
      <c r="D695" t="s">
        <v>15</v>
      </c>
      <c r="E695" s="1">
        <v>4235122196</v>
      </c>
      <c r="F695" s="1">
        <v>1339843823</v>
      </c>
      <c r="G695">
        <v>22</v>
      </c>
      <c r="H695">
        <v>-1</v>
      </c>
      <c r="I695">
        <v>21</v>
      </c>
      <c r="J695">
        <v>81</v>
      </c>
      <c r="K695">
        <v>102</v>
      </c>
      <c r="L695">
        <v>102</v>
      </c>
      <c r="M695">
        <v>102</v>
      </c>
      <c r="N695">
        <v>6</v>
      </c>
      <c r="O695">
        <v>8</v>
      </c>
      <c r="P695">
        <v>116</v>
      </c>
      <c r="Q695">
        <v>894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43918</v>
      </c>
      <c r="B696" t="s">
        <v>14</v>
      </c>
      <c r="C696">
        <v>17</v>
      </c>
      <c r="D696" t="s">
        <v>16</v>
      </c>
      <c r="E696" s="1">
        <v>4063947052</v>
      </c>
      <c r="F696" s="1">
        <v>1580514834</v>
      </c>
      <c r="G696">
        <v>4</v>
      </c>
      <c r="H696">
        <v>4</v>
      </c>
      <c r="I696">
        <v>8</v>
      </c>
      <c r="J696">
        <v>23</v>
      </c>
      <c r="K696">
        <v>31</v>
      </c>
      <c r="L696">
        <v>31</v>
      </c>
      <c r="M696">
        <v>31</v>
      </c>
      <c r="N696">
        <v>0</v>
      </c>
      <c r="O696">
        <v>0</v>
      </c>
      <c r="P696">
        <v>31</v>
      </c>
      <c r="Q696">
        <v>167</v>
      </c>
      <c r="U696" t="str">
        <f t="shared" si="20"/>
        <v>Sud</v>
      </c>
      <c r="V696">
        <f t="shared" si="21"/>
        <v>13</v>
      </c>
    </row>
    <row r="697" spans="1:22" x14ac:dyDescent="0.2">
      <c r="A697" s="6">
        <v>43918</v>
      </c>
      <c r="B697" t="s">
        <v>14</v>
      </c>
      <c r="C697">
        <v>18</v>
      </c>
      <c r="D697" t="s">
        <v>17</v>
      </c>
      <c r="E697" s="1">
        <v>3890597598</v>
      </c>
      <c r="F697" s="1">
        <v>1659440194</v>
      </c>
      <c r="G697">
        <v>4</v>
      </c>
      <c r="H697">
        <v>0</v>
      </c>
      <c r="I697">
        <v>4</v>
      </c>
      <c r="J697">
        <v>50</v>
      </c>
      <c r="K697">
        <v>54</v>
      </c>
      <c r="L697">
        <v>54</v>
      </c>
      <c r="M697">
        <v>54</v>
      </c>
      <c r="N697">
        <v>4</v>
      </c>
      <c r="O697">
        <v>3</v>
      </c>
      <c r="P697">
        <v>61</v>
      </c>
      <c r="Q697">
        <v>859</v>
      </c>
      <c r="U697" t="str">
        <f t="shared" si="20"/>
        <v>Sud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15</v>
      </c>
      <c r="D698" t="s">
        <v>18</v>
      </c>
      <c r="E698" s="1">
        <v>4083956555</v>
      </c>
      <c r="F698" s="1">
        <v>1425084984</v>
      </c>
      <c r="G698">
        <v>7</v>
      </c>
      <c r="H698">
        <v>19</v>
      </c>
      <c r="I698">
        <v>26</v>
      </c>
      <c r="J698">
        <v>89</v>
      </c>
      <c r="K698">
        <v>115</v>
      </c>
      <c r="L698">
        <v>115</v>
      </c>
      <c r="M698">
        <v>115</v>
      </c>
      <c r="N698">
        <v>12</v>
      </c>
      <c r="O698">
        <v>11</v>
      </c>
      <c r="P698">
        <v>138</v>
      </c>
      <c r="Q698">
        <v>1003</v>
      </c>
      <c r="U698" t="str">
        <f t="shared" si="20"/>
        <v>Sud</v>
      </c>
      <c r="V698">
        <f t="shared" si="21"/>
        <v>13</v>
      </c>
    </row>
    <row r="699" spans="1:22" x14ac:dyDescent="0.2">
      <c r="A699" s="6">
        <v>43918</v>
      </c>
      <c r="B699" t="s">
        <v>14</v>
      </c>
      <c r="C699">
        <v>8</v>
      </c>
      <c r="D699" t="s">
        <v>46</v>
      </c>
      <c r="E699" s="1">
        <v>4449436681</v>
      </c>
      <c r="F699" s="1">
        <v>113417208</v>
      </c>
      <c r="G699">
        <v>234</v>
      </c>
      <c r="H699">
        <v>8</v>
      </c>
      <c r="I699">
        <v>242</v>
      </c>
      <c r="J699">
        <v>361</v>
      </c>
      <c r="K699">
        <v>603</v>
      </c>
      <c r="L699">
        <v>603</v>
      </c>
      <c r="M699">
        <v>603</v>
      </c>
      <c r="N699">
        <v>115</v>
      </c>
      <c r="O699">
        <v>77</v>
      </c>
      <c r="P699">
        <v>795</v>
      </c>
      <c r="Q699">
        <v>5193</v>
      </c>
      <c r="U699" t="str">
        <f t="shared" si="20"/>
        <v>Nord</v>
      </c>
      <c r="V699">
        <f t="shared" si="21"/>
        <v>13</v>
      </c>
    </row>
    <row r="700" spans="1:22" x14ac:dyDescent="0.2">
      <c r="A700" s="6">
        <v>43918</v>
      </c>
      <c r="B700" t="s">
        <v>14</v>
      </c>
      <c r="C700">
        <v>6</v>
      </c>
      <c r="D700" t="s">
        <v>19</v>
      </c>
      <c r="E700" s="1">
        <v>456494354</v>
      </c>
      <c r="F700" s="1">
        <v>1376813649</v>
      </c>
      <c r="G700">
        <v>1</v>
      </c>
      <c r="H700">
        <v>2</v>
      </c>
      <c r="I700">
        <v>3</v>
      </c>
      <c r="J700">
        <v>90</v>
      </c>
      <c r="K700">
        <v>93</v>
      </c>
      <c r="L700">
        <v>93</v>
      </c>
      <c r="M700">
        <v>93</v>
      </c>
      <c r="N700">
        <v>15</v>
      </c>
      <c r="O700">
        <v>11</v>
      </c>
      <c r="P700">
        <v>119</v>
      </c>
      <c r="Q700">
        <v>882</v>
      </c>
      <c r="U700" t="str">
        <f t="shared" si="20"/>
        <v>Nord</v>
      </c>
      <c r="V700">
        <f t="shared" si="21"/>
        <v>13</v>
      </c>
    </row>
    <row r="701" spans="1:22" x14ac:dyDescent="0.2">
      <c r="A701" s="6">
        <v>43918</v>
      </c>
      <c r="B701" t="s">
        <v>14</v>
      </c>
      <c r="C701">
        <v>12</v>
      </c>
      <c r="D701" t="s">
        <v>20</v>
      </c>
      <c r="E701" s="1">
        <v>4189277044</v>
      </c>
      <c r="F701" s="1">
        <v>1248366722</v>
      </c>
      <c r="G701">
        <v>-7</v>
      </c>
      <c r="H701">
        <v>7</v>
      </c>
      <c r="I701">
        <v>0</v>
      </c>
      <c r="J701">
        <v>168</v>
      </c>
      <c r="K701">
        <v>168</v>
      </c>
      <c r="L701">
        <v>168</v>
      </c>
      <c r="M701">
        <v>168</v>
      </c>
      <c r="N701">
        <v>36</v>
      </c>
      <c r="O701">
        <v>6</v>
      </c>
      <c r="P701">
        <v>210</v>
      </c>
      <c r="Q701">
        <v>3073</v>
      </c>
      <c r="U701" t="str">
        <f t="shared" si="20"/>
        <v>Centro</v>
      </c>
      <c r="V701">
        <f t="shared" si="21"/>
        <v>13</v>
      </c>
    </row>
    <row r="702" spans="1:22" x14ac:dyDescent="0.2">
      <c r="A702" s="6">
        <v>43918</v>
      </c>
      <c r="B702" t="s">
        <v>14</v>
      </c>
      <c r="C702">
        <v>7</v>
      </c>
      <c r="D702" t="s">
        <v>21</v>
      </c>
      <c r="E702" s="1">
        <v>4441149315</v>
      </c>
      <c r="F702" s="1">
        <v>89326992</v>
      </c>
      <c r="G702">
        <v>8</v>
      </c>
      <c r="H702">
        <v>10</v>
      </c>
      <c r="I702">
        <v>18</v>
      </c>
      <c r="J702">
        <v>8</v>
      </c>
      <c r="K702">
        <v>26</v>
      </c>
      <c r="L702">
        <v>26</v>
      </c>
      <c r="M702">
        <v>26</v>
      </c>
      <c r="N702">
        <v>73</v>
      </c>
      <c r="O702">
        <v>27</v>
      </c>
      <c r="P702">
        <v>126</v>
      </c>
      <c r="Q702">
        <v>373</v>
      </c>
      <c r="U702" t="str">
        <f t="shared" si="20"/>
        <v>Nord</v>
      </c>
      <c r="V702">
        <f t="shared" si="21"/>
        <v>13</v>
      </c>
    </row>
    <row r="703" spans="1:22" x14ac:dyDescent="0.2">
      <c r="A703" s="6">
        <v>43918</v>
      </c>
      <c r="B703" t="s">
        <v>14</v>
      </c>
      <c r="C703">
        <v>3</v>
      </c>
      <c r="D703" t="s">
        <v>22</v>
      </c>
      <c r="E703" s="1">
        <v>4546679409</v>
      </c>
      <c r="F703" s="1">
        <v>9190347404</v>
      </c>
      <c r="G703">
        <v>15</v>
      </c>
      <c r="H703">
        <v>27</v>
      </c>
      <c r="I703">
        <v>42</v>
      </c>
      <c r="J703">
        <v>572</v>
      </c>
      <c r="K703">
        <v>614</v>
      </c>
      <c r="L703">
        <v>614</v>
      </c>
      <c r="M703">
        <v>614</v>
      </c>
      <c r="N703">
        <v>961</v>
      </c>
      <c r="O703">
        <v>542</v>
      </c>
      <c r="P703">
        <v>2117</v>
      </c>
      <c r="Q703">
        <v>6643</v>
      </c>
      <c r="U703" t="str">
        <f t="shared" si="20"/>
        <v>Nord</v>
      </c>
      <c r="V703">
        <f t="shared" si="21"/>
        <v>13</v>
      </c>
    </row>
    <row r="704" spans="1:22" x14ac:dyDescent="0.2">
      <c r="A704" s="6">
        <v>43918</v>
      </c>
      <c r="B704" t="s">
        <v>14</v>
      </c>
      <c r="C704">
        <v>11</v>
      </c>
      <c r="D704" t="s">
        <v>23</v>
      </c>
      <c r="E704" s="1">
        <v>4361675973</v>
      </c>
      <c r="F704" s="1">
        <v>135188753</v>
      </c>
      <c r="G704">
        <v>8</v>
      </c>
      <c r="H704">
        <v>4</v>
      </c>
      <c r="I704">
        <v>12</v>
      </c>
      <c r="J704">
        <v>137</v>
      </c>
      <c r="K704">
        <v>149</v>
      </c>
      <c r="L704">
        <v>149</v>
      </c>
      <c r="M704">
        <v>149</v>
      </c>
      <c r="N704">
        <v>0</v>
      </c>
      <c r="O704">
        <v>28</v>
      </c>
      <c r="P704">
        <v>177</v>
      </c>
      <c r="Q704">
        <v>824</v>
      </c>
      <c r="U704" t="str">
        <f t="shared" si="20"/>
        <v>Centro</v>
      </c>
      <c r="V704">
        <f t="shared" si="21"/>
        <v>13</v>
      </c>
    </row>
    <row r="705" spans="1:22" x14ac:dyDescent="0.2">
      <c r="A705" s="6">
        <v>43918</v>
      </c>
      <c r="B705" t="s">
        <v>14</v>
      </c>
      <c r="C705">
        <v>14</v>
      </c>
      <c r="D705" t="s">
        <v>24</v>
      </c>
      <c r="E705" s="1">
        <v>4155774754</v>
      </c>
      <c r="F705" s="1">
        <v>1465916051</v>
      </c>
      <c r="G705">
        <v>0</v>
      </c>
      <c r="H705">
        <v>0</v>
      </c>
      <c r="I705">
        <v>0</v>
      </c>
      <c r="J705">
        <v>12</v>
      </c>
      <c r="K705">
        <v>12</v>
      </c>
      <c r="L705">
        <v>12</v>
      </c>
      <c r="M705">
        <v>12</v>
      </c>
      <c r="N705">
        <v>2</v>
      </c>
      <c r="O705">
        <v>0</v>
      </c>
      <c r="P705">
        <v>14</v>
      </c>
      <c r="Q705">
        <v>97</v>
      </c>
      <c r="U705" t="str">
        <f t="shared" si="20"/>
        <v>Sud</v>
      </c>
      <c r="V705">
        <f t="shared" si="21"/>
        <v>13</v>
      </c>
    </row>
    <row r="706" spans="1:22" x14ac:dyDescent="0.2">
      <c r="A706" s="6">
        <v>43918</v>
      </c>
      <c r="B706" t="s">
        <v>14</v>
      </c>
      <c r="C706">
        <v>4</v>
      </c>
      <c r="D706" t="s">
        <v>25</v>
      </c>
      <c r="E706" s="1">
        <v>4649933453</v>
      </c>
      <c r="F706" s="1">
        <v>1135662422</v>
      </c>
      <c r="G706">
        <v>-24</v>
      </c>
      <c r="H706">
        <v>6</v>
      </c>
      <c r="I706">
        <v>-18</v>
      </c>
      <c r="J706">
        <v>114</v>
      </c>
      <c r="K706">
        <v>96</v>
      </c>
      <c r="L706">
        <v>96</v>
      </c>
      <c r="M706">
        <v>96</v>
      </c>
      <c r="N706">
        <v>6</v>
      </c>
      <c r="O706">
        <v>4</v>
      </c>
      <c r="P706">
        <v>106</v>
      </c>
      <c r="Q706">
        <v>648</v>
      </c>
      <c r="U706" t="str">
        <f t="shared" ref="U706:U769" si="22">VLOOKUP(D706,Zone,2)</f>
        <v>Nord</v>
      </c>
      <c r="V706">
        <f t="shared" ref="V706:V769" si="23">WEEKNUM(A706)</f>
        <v>13</v>
      </c>
    </row>
    <row r="707" spans="1:22" x14ac:dyDescent="0.2">
      <c r="A707" s="6">
        <v>43918</v>
      </c>
      <c r="B707" t="s">
        <v>14</v>
      </c>
      <c r="C707">
        <v>4</v>
      </c>
      <c r="D707" t="s">
        <v>26</v>
      </c>
      <c r="E707" s="1">
        <v>4606893511</v>
      </c>
      <c r="F707" s="1">
        <v>1112123097</v>
      </c>
      <c r="G707">
        <v>10</v>
      </c>
      <c r="H707">
        <v>6</v>
      </c>
      <c r="I707">
        <v>16</v>
      </c>
      <c r="J707">
        <v>54</v>
      </c>
      <c r="K707">
        <v>70</v>
      </c>
      <c r="L707">
        <v>70</v>
      </c>
      <c r="M707">
        <v>70</v>
      </c>
      <c r="N707">
        <v>26</v>
      </c>
      <c r="O707">
        <v>18</v>
      </c>
      <c r="P707">
        <v>114</v>
      </c>
      <c r="Q707">
        <v>638</v>
      </c>
      <c r="U707" t="str">
        <f t="shared" si="22"/>
        <v>Nord</v>
      </c>
      <c r="V707">
        <f t="shared" si="23"/>
        <v>13</v>
      </c>
    </row>
    <row r="708" spans="1:22" x14ac:dyDescent="0.2">
      <c r="A708" s="6">
        <v>43918</v>
      </c>
      <c r="B708" t="s">
        <v>14</v>
      </c>
      <c r="C708">
        <v>1</v>
      </c>
      <c r="D708" t="s">
        <v>27</v>
      </c>
      <c r="E708" s="1">
        <v>450732745</v>
      </c>
      <c r="F708" s="1">
        <v>7680687483</v>
      </c>
      <c r="G708">
        <v>242</v>
      </c>
      <c r="H708">
        <v>8</v>
      </c>
      <c r="I708">
        <v>250</v>
      </c>
      <c r="J708">
        <v>254</v>
      </c>
      <c r="K708">
        <v>504</v>
      </c>
      <c r="L708">
        <v>504</v>
      </c>
      <c r="M708">
        <v>504</v>
      </c>
      <c r="N708">
        <v>27</v>
      </c>
      <c r="O708">
        <v>48</v>
      </c>
      <c r="P708">
        <v>579</v>
      </c>
      <c r="Q708">
        <v>1806</v>
      </c>
      <c r="U708" t="str">
        <f t="shared" si="22"/>
        <v>Nord</v>
      </c>
      <c r="V708">
        <f t="shared" si="23"/>
        <v>13</v>
      </c>
    </row>
    <row r="709" spans="1:22" x14ac:dyDescent="0.2">
      <c r="A709" s="6">
        <v>43918</v>
      </c>
      <c r="B709" t="s">
        <v>14</v>
      </c>
      <c r="C709">
        <v>16</v>
      </c>
      <c r="D709" t="s">
        <v>28</v>
      </c>
      <c r="E709" s="1">
        <v>4112559576</v>
      </c>
      <c r="F709" s="1">
        <v>1686736689</v>
      </c>
      <c r="G709">
        <v>33</v>
      </c>
      <c r="H709">
        <v>16</v>
      </c>
      <c r="I709">
        <v>49</v>
      </c>
      <c r="J709">
        <v>73</v>
      </c>
      <c r="K709">
        <v>122</v>
      </c>
      <c r="L709">
        <v>122</v>
      </c>
      <c r="M709">
        <v>122</v>
      </c>
      <c r="N709">
        <v>0</v>
      </c>
      <c r="O709">
        <v>2</v>
      </c>
      <c r="P709">
        <v>124</v>
      </c>
      <c r="Q709">
        <v>1267</v>
      </c>
      <c r="U709" t="str">
        <f t="shared" si="22"/>
        <v>Sud</v>
      </c>
      <c r="V709">
        <f t="shared" si="23"/>
        <v>13</v>
      </c>
    </row>
    <row r="710" spans="1:22" x14ac:dyDescent="0.2">
      <c r="A710" s="6">
        <v>43918</v>
      </c>
      <c r="B710" t="s">
        <v>14</v>
      </c>
      <c r="C710">
        <v>20</v>
      </c>
      <c r="D710" t="s">
        <v>29</v>
      </c>
      <c r="E710" s="1">
        <v>3921531192</v>
      </c>
      <c r="F710" s="1">
        <v>9110616306</v>
      </c>
      <c r="G710">
        <v>2</v>
      </c>
      <c r="H710">
        <v>3</v>
      </c>
      <c r="I710">
        <v>5</v>
      </c>
      <c r="J710">
        <v>68</v>
      </c>
      <c r="K710">
        <v>73</v>
      </c>
      <c r="L710">
        <v>73</v>
      </c>
      <c r="M710">
        <v>73</v>
      </c>
      <c r="N710">
        <v>16</v>
      </c>
      <c r="O710">
        <v>5</v>
      </c>
      <c r="P710">
        <v>94</v>
      </c>
      <c r="Q710">
        <v>424</v>
      </c>
      <c r="U710" t="str">
        <f t="shared" si="22"/>
        <v>Sud</v>
      </c>
      <c r="V710">
        <f t="shared" si="23"/>
        <v>13</v>
      </c>
    </row>
    <row r="711" spans="1:22" x14ac:dyDescent="0.2">
      <c r="A711" s="6">
        <v>43918</v>
      </c>
      <c r="B711" t="s">
        <v>14</v>
      </c>
      <c r="C711">
        <v>19</v>
      </c>
      <c r="D711" t="s">
        <v>30</v>
      </c>
      <c r="E711" s="1">
        <v>3811569725</v>
      </c>
      <c r="F711" s="1">
        <v>133623567</v>
      </c>
      <c r="G711">
        <v>16</v>
      </c>
      <c r="H711">
        <v>-4</v>
      </c>
      <c r="I711">
        <v>12</v>
      </c>
      <c r="J711">
        <v>72</v>
      </c>
      <c r="K711">
        <v>84</v>
      </c>
      <c r="L711">
        <v>84</v>
      </c>
      <c r="M711">
        <v>84</v>
      </c>
      <c r="N711">
        <v>7</v>
      </c>
      <c r="O711">
        <v>18</v>
      </c>
      <c r="P711">
        <v>109</v>
      </c>
      <c r="Q711">
        <v>2017</v>
      </c>
      <c r="U711" t="str">
        <f t="shared" si="22"/>
        <v>Sud</v>
      </c>
      <c r="V711">
        <f t="shared" si="23"/>
        <v>13</v>
      </c>
    </row>
    <row r="712" spans="1:22" x14ac:dyDescent="0.2">
      <c r="A712" s="6">
        <v>43918</v>
      </c>
      <c r="B712" t="s">
        <v>14</v>
      </c>
      <c r="C712">
        <v>9</v>
      </c>
      <c r="D712" t="s">
        <v>31</v>
      </c>
      <c r="E712" s="1">
        <v>4376923077</v>
      </c>
      <c r="F712" s="1">
        <v>1125588885</v>
      </c>
      <c r="G712">
        <v>40</v>
      </c>
      <c r="H712">
        <v>3</v>
      </c>
      <c r="I712">
        <v>43</v>
      </c>
      <c r="J712">
        <v>298</v>
      </c>
      <c r="K712">
        <v>341</v>
      </c>
      <c r="L712">
        <v>341</v>
      </c>
      <c r="M712">
        <v>341</v>
      </c>
      <c r="N712">
        <v>5</v>
      </c>
      <c r="O712">
        <v>21</v>
      </c>
      <c r="P712">
        <v>367</v>
      </c>
      <c r="Q712">
        <v>1867</v>
      </c>
      <c r="U712" t="str">
        <f t="shared" si="22"/>
        <v>Centro</v>
      </c>
      <c r="V712">
        <f t="shared" si="23"/>
        <v>13</v>
      </c>
    </row>
    <row r="713" spans="1:22" x14ac:dyDescent="0.2">
      <c r="A713" s="6">
        <v>43918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10</v>
      </c>
      <c r="H713">
        <v>-2</v>
      </c>
      <c r="I713">
        <v>8</v>
      </c>
      <c r="J713">
        <v>66</v>
      </c>
      <c r="K713">
        <v>74</v>
      </c>
      <c r="L713">
        <v>74</v>
      </c>
      <c r="M713">
        <v>74</v>
      </c>
      <c r="N713">
        <v>4</v>
      </c>
      <c r="O713">
        <v>7</v>
      </c>
      <c r="P713">
        <v>85</v>
      </c>
      <c r="Q713">
        <v>891</v>
      </c>
      <c r="U713" t="str">
        <f t="shared" si="22"/>
        <v>Centro</v>
      </c>
      <c r="V713">
        <f t="shared" si="23"/>
        <v>13</v>
      </c>
    </row>
    <row r="714" spans="1:22" x14ac:dyDescent="0.2">
      <c r="A714" s="6">
        <v>43918</v>
      </c>
      <c r="B714" t="s">
        <v>14</v>
      </c>
      <c r="C714">
        <v>2</v>
      </c>
      <c r="D714" t="s">
        <v>33</v>
      </c>
      <c r="E714" s="1">
        <v>4573750286</v>
      </c>
      <c r="F714" s="1">
        <v>7320149366</v>
      </c>
      <c r="G714">
        <v>-1</v>
      </c>
      <c r="H714">
        <v>2</v>
      </c>
      <c r="I714">
        <v>1</v>
      </c>
      <c r="J714">
        <v>54</v>
      </c>
      <c r="K714">
        <v>55</v>
      </c>
      <c r="L714">
        <v>55</v>
      </c>
      <c r="M714">
        <v>55</v>
      </c>
      <c r="N714">
        <v>0</v>
      </c>
      <c r="O714">
        <v>4</v>
      </c>
      <c r="P714">
        <v>59</v>
      </c>
      <c r="Q714">
        <v>128</v>
      </c>
      <c r="U714" t="str">
        <f t="shared" si="22"/>
        <v>Nord</v>
      </c>
      <c r="V714">
        <f t="shared" si="23"/>
        <v>13</v>
      </c>
    </row>
    <row r="715" spans="1:22" x14ac:dyDescent="0.2">
      <c r="A715" s="6">
        <v>43918</v>
      </c>
      <c r="B715" t="s">
        <v>14</v>
      </c>
      <c r="C715">
        <v>5</v>
      </c>
      <c r="D715" t="s">
        <v>34</v>
      </c>
      <c r="E715" s="1">
        <v>4543490485</v>
      </c>
      <c r="F715" s="1">
        <v>1233845213</v>
      </c>
      <c r="G715">
        <v>23</v>
      </c>
      <c r="H715">
        <v>6</v>
      </c>
      <c r="I715">
        <v>29</v>
      </c>
      <c r="J715">
        <v>236</v>
      </c>
      <c r="K715">
        <v>265</v>
      </c>
      <c r="L715">
        <v>265</v>
      </c>
      <c r="M715">
        <v>265</v>
      </c>
      <c r="N715">
        <v>119</v>
      </c>
      <c r="O715">
        <v>49</v>
      </c>
      <c r="P715">
        <v>433</v>
      </c>
      <c r="Q715">
        <v>5753</v>
      </c>
      <c r="U715" t="str">
        <f t="shared" si="22"/>
        <v>Nord</v>
      </c>
      <c r="V715">
        <f t="shared" si="23"/>
        <v>13</v>
      </c>
    </row>
    <row r="716" spans="1:22" x14ac:dyDescent="0.2">
      <c r="A716" s="6">
        <v>43919</v>
      </c>
      <c r="B716" t="s">
        <v>14</v>
      </c>
      <c r="C716">
        <v>13</v>
      </c>
      <c r="D716" t="s">
        <v>15</v>
      </c>
      <c r="E716" s="1">
        <v>4235122196</v>
      </c>
      <c r="F716" s="1">
        <v>1339843823</v>
      </c>
      <c r="G716">
        <v>18</v>
      </c>
      <c r="H716">
        <v>-2</v>
      </c>
      <c r="I716">
        <v>16</v>
      </c>
      <c r="J716">
        <v>126</v>
      </c>
      <c r="K716">
        <v>142</v>
      </c>
      <c r="L716">
        <v>142</v>
      </c>
      <c r="M716">
        <v>142</v>
      </c>
      <c r="N716">
        <v>6</v>
      </c>
      <c r="O716">
        <v>12</v>
      </c>
      <c r="P716">
        <v>160</v>
      </c>
      <c r="Q716">
        <v>727</v>
      </c>
      <c r="U716" t="str">
        <f t="shared" si="22"/>
        <v>Centro</v>
      </c>
      <c r="V716">
        <f t="shared" si="23"/>
        <v>14</v>
      </c>
    </row>
    <row r="717" spans="1:22" x14ac:dyDescent="0.2">
      <c r="A717" s="6">
        <v>43919</v>
      </c>
      <c r="B717" t="s">
        <v>14</v>
      </c>
      <c r="C717">
        <v>17</v>
      </c>
      <c r="D717" t="s">
        <v>16</v>
      </c>
      <c r="E717" s="1">
        <v>4063947052</v>
      </c>
      <c r="F717" s="1">
        <v>1580514834</v>
      </c>
      <c r="G717">
        <v>6</v>
      </c>
      <c r="H717">
        <v>-1</v>
      </c>
      <c r="I717">
        <v>5</v>
      </c>
      <c r="J717">
        <v>14</v>
      </c>
      <c r="K717">
        <v>19</v>
      </c>
      <c r="L717">
        <v>19</v>
      </c>
      <c r="M717">
        <v>19</v>
      </c>
      <c r="N717">
        <v>0</v>
      </c>
      <c r="O717">
        <v>1</v>
      </c>
      <c r="P717">
        <v>20</v>
      </c>
      <c r="Q717">
        <v>164</v>
      </c>
      <c r="U717" t="str">
        <f t="shared" si="22"/>
        <v>Sud</v>
      </c>
      <c r="V717">
        <f t="shared" si="23"/>
        <v>14</v>
      </c>
    </row>
    <row r="718" spans="1:22" x14ac:dyDescent="0.2">
      <c r="A718" s="6">
        <v>43919</v>
      </c>
      <c r="B718" t="s">
        <v>14</v>
      </c>
      <c r="C718">
        <v>18</v>
      </c>
      <c r="D718" t="s">
        <v>17</v>
      </c>
      <c r="E718" s="1">
        <v>3890597598</v>
      </c>
      <c r="F718" s="1">
        <v>1659440194</v>
      </c>
      <c r="G718">
        <v>17</v>
      </c>
      <c r="H718">
        <v>-3</v>
      </c>
      <c r="I718">
        <v>14</v>
      </c>
      <c r="J718">
        <v>40</v>
      </c>
      <c r="K718">
        <v>54</v>
      </c>
      <c r="L718">
        <v>54</v>
      </c>
      <c r="M718">
        <v>54</v>
      </c>
      <c r="N718">
        <v>1</v>
      </c>
      <c r="O718">
        <v>4</v>
      </c>
      <c r="P718">
        <v>59</v>
      </c>
      <c r="Q718">
        <v>725</v>
      </c>
      <c r="U718" t="str">
        <f t="shared" si="22"/>
        <v>Sud</v>
      </c>
      <c r="V718">
        <f t="shared" si="23"/>
        <v>14</v>
      </c>
    </row>
    <row r="719" spans="1:22" x14ac:dyDescent="0.2">
      <c r="A719" s="6">
        <v>43919</v>
      </c>
      <c r="B719" t="s">
        <v>14</v>
      </c>
      <c r="C719">
        <v>15</v>
      </c>
      <c r="D719" t="s">
        <v>18</v>
      </c>
      <c r="E719" s="1">
        <v>4083956555</v>
      </c>
      <c r="F719" s="1">
        <v>1425084984</v>
      </c>
      <c r="G719">
        <v>13</v>
      </c>
      <c r="H719">
        <v>3</v>
      </c>
      <c r="I719">
        <v>16</v>
      </c>
      <c r="J719">
        <v>133</v>
      </c>
      <c r="K719">
        <v>149</v>
      </c>
      <c r="L719">
        <v>149</v>
      </c>
      <c r="M719">
        <v>149</v>
      </c>
      <c r="N719">
        <v>10</v>
      </c>
      <c r="O719">
        <v>8</v>
      </c>
      <c r="P719">
        <v>167</v>
      </c>
      <c r="Q719">
        <v>1189</v>
      </c>
      <c r="U719" t="str">
        <f t="shared" si="22"/>
        <v>Sud</v>
      </c>
      <c r="V719">
        <f t="shared" si="23"/>
        <v>14</v>
      </c>
    </row>
    <row r="720" spans="1:22" x14ac:dyDescent="0.2">
      <c r="A720" s="6">
        <v>43919</v>
      </c>
      <c r="B720" t="s">
        <v>14</v>
      </c>
      <c r="C720">
        <v>8</v>
      </c>
      <c r="D720" t="s">
        <v>46</v>
      </c>
      <c r="E720" s="1">
        <v>4449436681</v>
      </c>
      <c r="F720" s="1">
        <v>113417208</v>
      </c>
      <c r="G720">
        <v>74</v>
      </c>
      <c r="H720">
        <v>17</v>
      </c>
      <c r="I720">
        <v>91</v>
      </c>
      <c r="J720">
        <v>480</v>
      </c>
      <c r="K720">
        <v>571</v>
      </c>
      <c r="L720">
        <v>571</v>
      </c>
      <c r="M720">
        <v>571</v>
      </c>
      <c r="N720">
        <v>66</v>
      </c>
      <c r="O720">
        <v>99</v>
      </c>
      <c r="P720">
        <v>736</v>
      </c>
      <c r="Q720">
        <v>0</v>
      </c>
      <c r="U720" t="str">
        <f t="shared" si="22"/>
        <v>Nord</v>
      </c>
      <c r="V720">
        <f t="shared" si="23"/>
        <v>14</v>
      </c>
    </row>
    <row r="721" spans="1:22" x14ac:dyDescent="0.2">
      <c r="A721" s="6">
        <v>43919</v>
      </c>
      <c r="B721" t="s">
        <v>14</v>
      </c>
      <c r="C721">
        <v>6</v>
      </c>
      <c r="D721" t="s">
        <v>19</v>
      </c>
      <c r="E721" s="1">
        <v>456494354</v>
      </c>
      <c r="F721" s="1">
        <v>1376813649</v>
      </c>
      <c r="G721">
        <v>13</v>
      </c>
      <c r="H721">
        <v>1</v>
      </c>
      <c r="I721">
        <v>14</v>
      </c>
      <c r="J721">
        <v>7</v>
      </c>
      <c r="K721">
        <v>21</v>
      </c>
      <c r="L721">
        <v>21</v>
      </c>
      <c r="M721">
        <v>21</v>
      </c>
      <c r="N721">
        <v>12</v>
      </c>
      <c r="O721">
        <v>11</v>
      </c>
      <c r="P721">
        <v>44</v>
      </c>
      <c r="Q721">
        <v>674</v>
      </c>
      <c r="U721" t="str">
        <f t="shared" si="22"/>
        <v>Nord</v>
      </c>
      <c r="V721">
        <f t="shared" si="23"/>
        <v>14</v>
      </c>
    </row>
    <row r="722" spans="1:22" x14ac:dyDescent="0.2">
      <c r="A722" s="6">
        <v>43919</v>
      </c>
      <c r="B722" t="s">
        <v>14</v>
      </c>
      <c r="C722">
        <v>12</v>
      </c>
      <c r="D722" t="s">
        <v>20</v>
      </c>
      <c r="E722" s="1">
        <v>4189277044</v>
      </c>
      <c r="F722" s="1">
        <v>1248366722</v>
      </c>
      <c r="G722">
        <v>77</v>
      </c>
      <c r="H722">
        <v>0</v>
      </c>
      <c r="I722">
        <v>77</v>
      </c>
      <c r="J722">
        <v>104</v>
      </c>
      <c r="K722">
        <v>181</v>
      </c>
      <c r="L722">
        <v>181</v>
      </c>
      <c r="M722">
        <v>181</v>
      </c>
      <c r="N722">
        <v>8</v>
      </c>
      <c r="O722">
        <v>12</v>
      </c>
      <c r="P722">
        <v>201</v>
      </c>
      <c r="Q722">
        <v>565</v>
      </c>
      <c r="U722" t="str">
        <f t="shared" si="22"/>
        <v>Centro</v>
      </c>
      <c r="V722">
        <f t="shared" si="23"/>
        <v>14</v>
      </c>
    </row>
    <row r="723" spans="1:22" x14ac:dyDescent="0.2">
      <c r="A723" s="6">
        <v>43919</v>
      </c>
      <c r="B723" t="s">
        <v>14</v>
      </c>
      <c r="C723">
        <v>7</v>
      </c>
      <c r="D723" t="s">
        <v>21</v>
      </c>
      <c r="E723" s="1">
        <v>4441149315</v>
      </c>
      <c r="F723" s="1">
        <v>89326992</v>
      </c>
      <c r="G723">
        <v>46</v>
      </c>
      <c r="H723">
        <v>-1</v>
      </c>
      <c r="I723">
        <v>45</v>
      </c>
      <c r="J723">
        <v>148</v>
      </c>
      <c r="K723">
        <v>193</v>
      </c>
      <c r="L723">
        <v>193</v>
      </c>
      <c r="M723">
        <v>193</v>
      </c>
      <c r="N723">
        <v>42</v>
      </c>
      <c r="O723">
        <v>19</v>
      </c>
      <c r="P723">
        <v>254</v>
      </c>
      <c r="Q723">
        <v>923</v>
      </c>
      <c r="U723" t="str">
        <f t="shared" si="22"/>
        <v>Nord</v>
      </c>
      <c r="V723">
        <f t="shared" si="23"/>
        <v>14</v>
      </c>
    </row>
    <row r="724" spans="1:22" x14ac:dyDescent="0.2">
      <c r="A724" s="6">
        <v>43919</v>
      </c>
      <c r="B724" t="s">
        <v>14</v>
      </c>
      <c r="C724">
        <v>3</v>
      </c>
      <c r="D724" t="s">
        <v>22</v>
      </c>
      <c r="E724" s="1">
        <v>4546679409</v>
      </c>
      <c r="F724" s="1">
        <v>9190347404</v>
      </c>
      <c r="G724">
        <v>461</v>
      </c>
      <c r="H724">
        <v>9</v>
      </c>
      <c r="I724">
        <v>470</v>
      </c>
      <c r="J724">
        <v>413</v>
      </c>
      <c r="K724">
        <v>883</v>
      </c>
      <c r="L724">
        <v>883</v>
      </c>
      <c r="M724">
        <v>883</v>
      </c>
      <c r="N724">
        <v>293</v>
      </c>
      <c r="O724">
        <v>416</v>
      </c>
      <c r="P724">
        <v>1592</v>
      </c>
      <c r="Q724">
        <v>4895</v>
      </c>
      <c r="U724" t="str">
        <f t="shared" si="22"/>
        <v>Nord</v>
      </c>
      <c r="V724">
        <f t="shared" si="23"/>
        <v>14</v>
      </c>
    </row>
    <row r="725" spans="1:22" x14ac:dyDescent="0.2">
      <c r="A725" s="6">
        <v>43919</v>
      </c>
      <c r="B725" t="s">
        <v>14</v>
      </c>
      <c r="C725">
        <v>11</v>
      </c>
      <c r="D725" t="s">
        <v>23</v>
      </c>
      <c r="E725" s="1">
        <v>4361675973</v>
      </c>
      <c r="F725" s="1">
        <v>135188753</v>
      </c>
      <c r="G725">
        <v>13</v>
      </c>
      <c r="H725">
        <v>2</v>
      </c>
      <c r="I725">
        <v>15</v>
      </c>
      <c r="J725">
        <v>146</v>
      </c>
      <c r="K725">
        <v>161</v>
      </c>
      <c r="L725">
        <v>161</v>
      </c>
      <c r="M725">
        <v>161</v>
      </c>
      <c r="N725">
        <v>2</v>
      </c>
      <c r="O725">
        <v>22</v>
      </c>
      <c r="P725">
        <v>185</v>
      </c>
      <c r="Q725">
        <v>547</v>
      </c>
      <c r="U725" t="str">
        <f t="shared" si="22"/>
        <v>Centro</v>
      </c>
      <c r="V725">
        <f t="shared" si="23"/>
        <v>14</v>
      </c>
    </row>
    <row r="726" spans="1:22" x14ac:dyDescent="0.2">
      <c r="A726" s="6">
        <v>43919</v>
      </c>
      <c r="B726" t="s">
        <v>14</v>
      </c>
      <c r="C726">
        <v>14</v>
      </c>
      <c r="D726" t="s">
        <v>24</v>
      </c>
      <c r="E726" s="1">
        <v>4155774754</v>
      </c>
      <c r="F726" s="1">
        <v>1465916051</v>
      </c>
      <c r="G726">
        <v>-1</v>
      </c>
      <c r="H726">
        <v>0</v>
      </c>
      <c r="I726">
        <v>-1</v>
      </c>
      <c r="J726">
        <v>3</v>
      </c>
      <c r="K726">
        <v>2</v>
      </c>
      <c r="L726">
        <v>2</v>
      </c>
      <c r="M726">
        <v>2</v>
      </c>
      <c r="N726">
        <v>2</v>
      </c>
      <c r="O726">
        <v>0</v>
      </c>
      <c r="P726">
        <v>4</v>
      </c>
      <c r="Q726">
        <v>111</v>
      </c>
      <c r="U726" t="str">
        <f t="shared" si="22"/>
        <v>Sud</v>
      </c>
      <c r="V726">
        <f t="shared" si="23"/>
        <v>14</v>
      </c>
    </row>
    <row r="727" spans="1:22" x14ac:dyDescent="0.2">
      <c r="A727" s="6">
        <v>43919</v>
      </c>
      <c r="B727" t="s">
        <v>14</v>
      </c>
      <c r="C727">
        <v>4</v>
      </c>
      <c r="D727" t="s">
        <v>25</v>
      </c>
      <c r="E727" s="1">
        <v>4649933453</v>
      </c>
      <c r="F727" s="1">
        <v>1135662422</v>
      </c>
      <c r="G727">
        <v>9</v>
      </c>
      <c r="H727">
        <v>5</v>
      </c>
      <c r="I727">
        <v>14</v>
      </c>
      <c r="J727">
        <v>91</v>
      </c>
      <c r="K727">
        <v>105</v>
      </c>
      <c r="L727">
        <v>105</v>
      </c>
      <c r="M727">
        <v>105</v>
      </c>
      <c r="N727">
        <v>0</v>
      </c>
      <c r="O727">
        <v>0</v>
      </c>
      <c r="P727">
        <v>105</v>
      </c>
      <c r="Q727">
        <v>969</v>
      </c>
      <c r="U727" t="str">
        <f t="shared" si="22"/>
        <v>Nord</v>
      </c>
      <c r="V727">
        <f t="shared" si="23"/>
        <v>14</v>
      </c>
    </row>
    <row r="728" spans="1:22" x14ac:dyDescent="0.2">
      <c r="A728" s="6">
        <v>43919</v>
      </c>
      <c r="B728" t="s">
        <v>14</v>
      </c>
      <c r="C728">
        <v>4</v>
      </c>
      <c r="D728" t="s">
        <v>26</v>
      </c>
      <c r="E728" s="1">
        <v>4606893511</v>
      </c>
      <c r="F728" s="1">
        <v>1112123097</v>
      </c>
      <c r="G728">
        <v>5</v>
      </c>
      <c r="H728">
        <v>3</v>
      </c>
      <c r="I728">
        <v>8</v>
      </c>
      <c r="J728">
        <v>51</v>
      </c>
      <c r="K728">
        <v>59</v>
      </c>
      <c r="L728">
        <v>59</v>
      </c>
      <c r="M728">
        <v>59</v>
      </c>
      <c r="N728">
        <v>21</v>
      </c>
      <c r="O728">
        <v>9</v>
      </c>
      <c r="P728">
        <v>89</v>
      </c>
      <c r="Q728">
        <v>389</v>
      </c>
      <c r="U728" t="str">
        <f t="shared" si="22"/>
        <v>Nord</v>
      </c>
      <c r="V728">
        <f t="shared" si="23"/>
        <v>14</v>
      </c>
    </row>
    <row r="729" spans="1:22" x14ac:dyDescent="0.2">
      <c r="A729" s="6">
        <v>43919</v>
      </c>
      <c r="B729" t="s">
        <v>14</v>
      </c>
      <c r="C729">
        <v>1</v>
      </c>
      <c r="D729" t="s">
        <v>27</v>
      </c>
      <c r="E729" s="1">
        <v>450732745</v>
      </c>
      <c r="F729" s="1">
        <v>7680687483</v>
      </c>
      <c r="G729">
        <v>-109</v>
      </c>
      <c r="H729">
        <v>4</v>
      </c>
      <c r="I729">
        <v>-105</v>
      </c>
      <c r="J729">
        <v>522</v>
      </c>
      <c r="K729">
        <v>417</v>
      </c>
      <c r="L729">
        <v>417</v>
      </c>
      <c r="M729">
        <v>417</v>
      </c>
      <c r="N729">
        <v>51</v>
      </c>
      <c r="O729">
        <v>67</v>
      </c>
      <c r="P729">
        <v>535</v>
      </c>
      <c r="Q729">
        <v>2547</v>
      </c>
      <c r="U729" t="str">
        <f t="shared" si="22"/>
        <v>Nord</v>
      </c>
      <c r="V729">
        <f t="shared" si="23"/>
        <v>14</v>
      </c>
    </row>
    <row r="730" spans="1:22" x14ac:dyDescent="0.2">
      <c r="A730" s="6">
        <v>43919</v>
      </c>
      <c r="B730" t="s">
        <v>14</v>
      </c>
      <c r="C730">
        <v>16</v>
      </c>
      <c r="D730" t="s">
        <v>28</v>
      </c>
      <c r="E730" s="1">
        <v>4112559576</v>
      </c>
      <c r="F730" s="1">
        <v>1686736689</v>
      </c>
      <c r="G730">
        <v>-4</v>
      </c>
      <c r="H730">
        <v>1</v>
      </c>
      <c r="I730">
        <v>-3</v>
      </c>
      <c r="J730">
        <v>77</v>
      </c>
      <c r="K730">
        <v>74</v>
      </c>
      <c r="L730">
        <v>74</v>
      </c>
      <c r="M730">
        <v>74</v>
      </c>
      <c r="N730">
        <v>2</v>
      </c>
      <c r="O730">
        <v>15</v>
      </c>
      <c r="P730">
        <v>91</v>
      </c>
      <c r="Q730">
        <v>861</v>
      </c>
      <c r="U730" t="str">
        <f t="shared" si="22"/>
        <v>Sud</v>
      </c>
      <c r="V730">
        <f t="shared" si="23"/>
        <v>14</v>
      </c>
    </row>
    <row r="731" spans="1:22" x14ac:dyDescent="0.2">
      <c r="A731" s="6">
        <v>43919</v>
      </c>
      <c r="B731" t="s">
        <v>14</v>
      </c>
      <c r="C731">
        <v>20</v>
      </c>
      <c r="D731" t="s">
        <v>29</v>
      </c>
      <c r="E731" s="1">
        <v>3921531192</v>
      </c>
      <c r="F731" s="1">
        <v>9110616306</v>
      </c>
      <c r="G731">
        <v>10</v>
      </c>
      <c r="H731">
        <v>1</v>
      </c>
      <c r="I731">
        <v>11</v>
      </c>
      <c r="J731">
        <v>2</v>
      </c>
      <c r="K731">
        <v>13</v>
      </c>
      <c r="L731">
        <v>13</v>
      </c>
      <c r="M731">
        <v>13</v>
      </c>
      <c r="N731">
        <v>0</v>
      </c>
      <c r="O731">
        <v>1</v>
      </c>
      <c r="P731">
        <v>14</v>
      </c>
      <c r="Q731">
        <v>373</v>
      </c>
      <c r="U731" t="str">
        <f t="shared" si="22"/>
        <v>Sud</v>
      </c>
      <c r="V731">
        <f t="shared" si="23"/>
        <v>14</v>
      </c>
    </row>
    <row r="732" spans="1:22" x14ac:dyDescent="0.2">
      <c r="A732" s="6">
        <v>43919</v>
      </c>
      <c r="B732" t="s">
        <v>14</v>
      </c>
      <c r="C732">
        <v>19</v>
      </c>
      <c r="D732" t="s">
        <v>30</v>
      </c>
      <c r="E732" s="1">
        <v>3811569725</v>
      </c>
      <c r="F732" s="1">
        <v>133623567</v>
      </c>
      <c r="G732">
        <v>10</v>
      </c>
      <c r="H732">
        <v>0</v>
      </c>
      <c r="I732">
        <v>10</v>
      </c>
      <c r="J732">
        <v>78</v>
      </c>
      <c r="K732">
        <v>88</v>
      </c>
      <c r="L732">
        <v>88</v>
      </c>
      <c r="M732">
        <v>88</v>
      </c>
      <c r="N732">
        <v>5</v>
      </c>
      <c r="O732">
        <v>8</v>
      </c>
      <c r="P732">
        <v>101</v>
      </c>
      <c r="Q732">
        <v>718</v>
      </c>
      <c r="U732" t="str">
        <f t="shared" si="22"/>
        <v>Sud</v>
      </c>
      <c r="V732">
        <f t="shared" si="23"/>
        <v>14</v>
      </c>
    </row>
    <row r="733" spans="1:22" x14ac:dyDescent="0.2">
      <c r="A733" s="6">
        <v>43919</v>
      </c>
      <c r="B733" t="s">
        <v>14</v>
      </c>
      <c r="C733">
        <v>9</v>
      </c>
      <c r="D733" t="s">
        <v>31</v>
      </c>
      <c r="E733" s="1">
        <v>4376923077</v>
      </c>
      <c r="F733" s="1">
        <v>1125588885</v>
      </c>
      <c r="G733">
        <v>18</v>
      </c>
      <c r="H733">
        <v>-2</v>
      </c>
      <c r="I733">
        <v>16</v>
      </c>
      <c r="J733">
        <v>259</v>
      </c>
      <c r="K733">
        <v>275</v>
      </c>
      <c r="L733">
        <v>275</v>
      </c>
      <c r="M733">
        <v>275</v>
      </c>
      <c r="N733">
        <v>13</v>
      </c>
      <c r="O733">
        <v>17</v>
      </c>
      <c r="P733">
        <v>305</v>
      </c>
      <c r="Q733">
        <v>1966</v>
      </c>
      <c r="U733" t="str">
        <f t="shared" si="22"/>
        <v>Centro</v>
      </c>
      <c r="V733">
        <f t="shared" si="23"/>
        <v>14</v>
      </c>
    </row>
    <row r="734" spans="1:22" x14ac:dyDescent="0.2">
      <c r="A734" s="6">
        <v>43919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7</v>
      </c>
      <c r="H734">
        <v>2</v>
      </c>
      <c r="I734">
        <v>9</v>
      </c>
      <c r="J734">
        <v>-10</v>
      </c>
      <c r="K734">
        <v>-1</v>
      </c>
      <c r="L734">
        <v>-1</v>
      </c>
      <c r="M734">
        <v>-1</v>
      </c>
      <c r="N734">
        <v>52</v>
      </c>
      <c r="O734">
        <v>3</v>
      </c>
      <c r="P734">
        <v>54</v>
      </c>
      <c r="Q734">
        <v>657</v>
      </c>
      <c r="U734" t="str">
        <f t="shared" si="22"/>
        <v>Centro</v>
      </c>
      <c r="V734">
        <f t="shared" si="23"/>
        <v>14</v>
      </c>
    </row>
    <row r="735" spans="1:22" x14ac:dyDescent="0.2">
      <c r="A735" s="6">
        <v>43919</v>
      </c>
      <c r="B735" t="s">
        <v>14</v>
      </c>
      <c r="C735">
        <v>2</v>
      </c>
      <c r="D735" t="s">
        <v>33</v>
      </c>
      <c r="E735" s="1">
        <v>4573750286</v>
      </c>
      <c r="F735" s="1">
        <v>7320149366</v>
      </c>
      <c r="G735">
        <v>0</v>
      </c>
      <c r="H735">
        <v>0</v>
      </c>
      <c r="I735">
        <v>0</v>
      </c>
      <c r="J735">
        <v>71</v>
      </c>
      <c r="K735">
        <v>71</v>
      </c>
      <c r="L735">
        <v>71</v>
      </c>
      <c r="M735">
        <v>71</v>
      </c>
      <c r="N735">
        <v>0</v>
      </c>
      <c r="O735">
        <v>2</v>
      </c>
      <c r="P735">
        <v>73</v>
      </c>
      <c r="Q735">
        <v>100</v>
      </c>
      <c r="U735" t="str">
        <f t="shared" si="22"/>
        <v>Nord</v>
      </c>
      <c r="V735">
        <f t="shared" si="23"/>
        <v>14</v>
      </c>
    </row>
    <row r="736" spans="1:22" x14ac:dyDescent="0.2">
      <c r="A736" s="6">
        <v>43919</v>
      </c>
      <c r="B736" t="s">
        <v>14</v>
      </c>
      <c r="C736">
        <v>5</v>
      </c>
      <c r="D736" t="s">
        <v>34</v>
      </c>
      <c r="E736" s="1">
        <v>4543490485</v>
      </c>
      <c r="F736" s="1">
        <v>1233845213</v>
      </c>
      <c r="G736">
        <v>27</v>
      </c>
      <c r="H736">
        <v>11</v>
      </c>
      <c r="I736">
        <v>38</v>
      </c>
      <c r="J736">
        <v>300</v>
      </c>
      <c r="K736">
        <v>338</v>
      </c>
      <c r="L736">
        <v>338</v>
      </c>
      <c r="M736">
        <v>338</v>
      </c>
      <c r="N736">
        <v>60</v>
      </c>
      <c r="O736">
        <v>30</v>
      </c>
      <c r="P736">
        <v>428</v>
      </c>
      <c r="Q736">
        <v>5404</v>
      </c>
      <c r="U736" t="str">
        <f t="shared" si="22"/>
        <v>Nord</v>
      </c>
      <c r="V736">
        <f t="shared" si="23"/>
        <v>14</v>
      </c>
    </row>
    <row r="737" spans="1:22" x14ac:dyDescent="0.2">
      <c r="A737" s="6">
        <v>43920</v>
      </c>
      <c r="B737" t="s">
        <v>14</v>
      </c>
      <c r="C737">
        <v>13</v>
      </c>
      <c r="D737" t="s">
        <v>15</v>
      </c>
      <c r="E737" s="1">
        <v>4235122196</v>
      </c>
      <c r="F737" s="1">
        <v>1339843823</v>
      </c>
      <c r="G737">
        <v>-7</v>
      </c>
      <c r="H737">
        <v>1</v>
      </c>
      <c r="I737">
        <v>-6</v>
      </c>
      <c r="J737">
        <v>6</v>
      </c>
      <c r="K737">
        <v>0</v>
      </c>
      <c r="L737">
        <v>0</v>
      </c>
      <c r="M737">
        <v>0</v>
      </c>
      <c r="N737">
        <v>38</v>
      </c>
      <c r="O737">
        <v>14</v>
      </c>
      <c r="P737">
        <v>52</v>
      </c>
      <c r="Q737">
        <v>218</v>
      </c>
      <c r="U737" t="str">
        <f t="shared" si="22"/>
        <v>Centro</v>
      </c>
      <c r="V737">
        <f t="shared" si="23"/>
        <v>14</v>
      </c>
    </row>
    <row r="738" spans="1:22" x14ac:dyDescent="0.2">
      <c r="A738" s="6">
        <v>43920</v>
      </c>
      <c r="B738" t="s">
        <v>14</v>
      </c>
      <c r="C738">
        <v>17</v>
      </c>
      <c r="D738" t="s">
        <v>16</v>
      </c>
      <c r="E738" s="1">
        <v>4063947052</v>
      </c>
      <c r="F738" s="1">
        <v>1580514834</v>
      </c>
      <c r="G738">
        <v>4</v>
      </c>
      <c r="H738">
        <v>0</v>
      </c>
      <c r="I738">
        <v>4</v>
      </c>
      <c r="J738">
        <v>7</v>
      </c>
      <c r="K738">
        <v>11</v>
      </c>
      <c r="L738">
        <v>11</v>
      </c>
      <c r="M738">
        <v>11</v>
      </c>
      <c r="N738">
        <v>0</v>
      </c>
      <c r="O738">
        <v>1</v>
      </c>
      <c r="P738">
        <v>12</v>
      </c>
      <c r="Q738">
        <v>248</v>
      </c>
      <c r="U738" t="str">
        <f t="shared" si="22"/>
        <v>Sud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18</v>
      </c>
      <c r="D739" t="s">
        <v>17</v>
      </c>
      <c r="E739" s="1">
        <v>3890597598</v>
      </c>
      <c r="F739" s="1">
        <v>1659440194</v>
      </c>
      <c r="G739">
        <v>6</v>
      </c>
      <c r="H739">
        <v>-1</v>
      </c>
      <c r="I739">
        <v>5</v>
      </c>
      <c r="J739">
        <v>20</v>
      </c>
      <c r="K739">
        <v>25</v>
      </c>
      <c r="L739">
        <v>25</v>
      </c>
      <c r="M739">
        <v>25</v>
      </c>
      <c r="N739">
        <v>2</v>
      </c>
      <c r="O739">
        <v>6</v>
      </c>
      <c r="P739">
        <v>33</v>
      </c>
      <c r="Q739">
        <v>528</v>
      </c>
      <c r="U739" t="str">
        <f t="shared" si="22"/>
        <v>Sud</v>
      </c>
      <c r="V739">
        <f t="shared" si="23"/>
        <v>14</v>
      </c>
    </row>
    <row r="740" spans="1:22" x14ac:dyDescent="0.2">
      <c r="A740" s="6">
        <v>43920</v>
      </c>
      <c r="B740" t="s">
        <v>14</v>
      </c>
      <c r="C740">
        <v>15</v>
      </c>
      <c r="D740" t="s">
        <v>18</v>
      </c>
      <c r="E740" s="1">
        <v>4083956555</v>
      </c>
      <c r="F740" s="1">
        <v>1425084984</v>
      </c>
      <c r="G740">
        <v>-8</v>
      </c>
      <c r="H740">
        <v>-9</v>
      </c>
      <c r="I740">
        <v>-17</v>
      </c>
      <c r="J740">
        <v>200</v>
      </c>
      <c r="K740">
        <v>183</v>
      </c>
      <c r="L740">
        <v>183</v>
      </c>
      <c r="M740">
        <v>183</v>
      </c>
      <c r="N740">
        <v>2</v>
      </c>
      <c r="O740">
        <v>8</v>
      </c>
      <c r="P740">
        <v>193</v>
      </c>
      <c r="Q740">
        <v>1164</v>
      </c>
      <c r="U740" t="str">
        <f t="shared" si="22"/>
        <v>Sud</v>
      </c>
      <c r="V740">
        <f t="shared" si="23"/>
        <v>14</v>
      </c>
    </row>
    <row r="741" spans="1:22" x14ac:dyDescent="0.2">
      <c r="A741" s="6">
        <v>43920</v>
      </c>
      <c r="B741" t="s">
        <v>14</v>
      </c>
      <c r="C741">
        <v>8</v>
      </c>
      <c r="D741" t="s">
        <v>46</v>
      </c>
      <c r="E741" s="1">
        <v>4449436681</v>
      </c>
      <c r="F741" s="1">
        <v>113417208</v>
      </c>
      <c r="G741">
        <v>10</v>
      </c>
      <c r="H741">
        <v>18</v>
      </c>
      <c r="I741">
        <v>28</v>
      </c>
      <c r="J741">
        <v>203</v>
      </c>
      <c r="K741">
        <v>231</v>
      </c>
      <c r="L741">
        <v>231</v>
      </c>
      <c r="M741">
        <v>231</v>
      </c>
      <c r="N741">
        <v>86</v>
      </c>
      <c r="O741">
        <v>95</v>
      </c>
      <c r="P741">
        <v>412</v>
      </c>
      <c r="Q741">
        <v>-2001</v>
      </c>
      <c r="U741" t="str">
        <f t="shared" si="22"/>
        <v>Nord</v>
      </c>
      <c r="V741">
        <f t="shared" si="23"/>
        <v>14</v>
      </c>
    </row>
    <row r="742" spans="1:22" x14ac:dyDescent="0.2">
      <c r="A742" s="6">
        <v>43920</v>
      </c>
      <c r="B742" t="s">
        <v>14</v>
      </c>
      <c r="C742">
        <v>6</v>
      </c>
      <c r="D742" t="s">
        <v>19</v>
      </c>
      <c r="E742" s="1">
        <v>456494354</v>
      </c>
      <c r="F742" s="1">
        <v>1376813649</v>
      </c>
      <c r="G742">
        <v>-7</v>
      </c>
      <c r="H742">
        <v>0</v>
      </c>
      <c r="I742">
        <v>-7</v>
      </c>
      <c r="J742">
        <v>-25</v>
      </c>
      <c r="K742">
        <v>-32</v>
      </c>
      <c r="L742">
        <v>-32</v>
      </c>
      <c r="M742">
        <v>-32</v>
      </c>
      <c r="N742">
        <v>44</v>
      </c>
      <c r="O742">
        <v>9</v>
      </c>
      <c r="P742">
        <v>21</v>
      </c>
      <c r="Q742">
        <v>606</v>
      </c>
      <c r="U742" t="str">
        <f t="shared" si="22"/>
        <v>Nord</v>
      </c>
      <c r="V742">
        <f t="shared" si="23"/>
        <v>14</v>
      </c>
    </row>
    <row r="743" spans="1:22" x14ac:dyDescent="0.2">
      <c r="A743" s="6">
        <v>43920</v>
      </c>
      <c r="B743" t="s">
        <v>14</v>
      </c>
      <c r="C743">
        <v>12</v>
      </c>
      <c r="D743" t="s">
        <v>20</v>
      </c>
      <c r="E743" s="1">
        <v>4189277044</v>
      </c>
      <c r="F743" s="1">
        <v>1248366722</v>
      </c>
      <c r="G743">
        <v>17</v>
      </c>
      <c r="H743">
        <v>21</v>
      </c>
      <c r="I743">
        <v>38</v>
      </c>
      <c r="J743">
        <v>97</v>
      </c>
      <c r="K743">
        <v>135</v>
      </c>
      <c r="L743">
        <v>135</v>
      </c>
      <c r="M743">
        <v>135</v>
      </c>
      <c r="N743">
        <v>59</v>
      </c>
      <c r="O743">
        <v>14</v>
      </c>
      <c r="P743">
        <v>208</v>
      </c>
      <c r="Q743">
        <v>5102</v>
      </c>
      <c r="U743" t="str">
        <f t="shared" si="22"/>
        <v>Centro</v>
      </c>
      <c r="V743">
        <f t="shared" si="23"/>
        <v>14</v>
      </c>
    </row>
    <row r="744" spans="1:22" x14ac:dyDescent="0.2">
      <c r="A744" s="6">
        <v>43920</v>
      </c>
      <c r="B744" t="s">
        <v>14</v>
      </c>
      <c r="C744">
        <v>7</v>
      </c>
      <c r="D744" t="s">
        <v>21</v>
      </c>
      <c r="E744" s="1">
        <v>4441149315</v>
      </c>
      <c r="F744" s="1">
        <v>89326992</v>
      </c>
      <c r="G744">
        <v>65</v>
      </c>
      <c r="H744">
        <v>9</v>
      </c>
      <c r="I744">
        <v>74</v>
      </c>
      <c r="J744">
        <v>30</v>
      </c>
      <c r="K744">
        <v>104</v>
      </c>
      <c r="L744">
        <v>104</v>
      </c>
      <c r="M744">
        <v>104</v>
      </c>
      <c r="N744">
        <v>17</v>
      </c>
      <c r="O744">
        <v>20</v>
      </c>
      <c r="P744">
        <v>141</v>
      </c>
      <c r="Q744">
        <v>577</v>
      </c>
      <c r="U744" t="str">
        <f t="shared" si="22"/>
        <v>Nord</v>
      </c>
      <c r="V744">
        <f t="shared" si="23"/>
        <v>14</v>
      </c>
    </row>
    <row r="745" spans="1:22" x14ac:dyDescent="0.2">
      <c r="A745" s="6">
        <v>43920</v>
      </c>
      <c r="B745" t="s">
        <v>14</v>
      </c>
      <c r="C745">
        <v>3</v>
      </c>
      <c r="D745" t="s">
        <v>22</v>
      </c>
      <c r="E745" s="1">
        <v>4546679409</v>
      </c>
      <c r="F745" s="1">
        <v>9190347404</v>
      </c>
      <c r="G745">
        <v>202</v>
      </c>
      <c r="H745">
        <v>2</v>
      </c>
      <c r="I745">
        <v>204</v>
      </c>
      <c r="J745">
        <v>-590</v>
      </c>
      <c r="K745">
        <v>-386</v>
      </c>
      <c r="L745">
        <v>-386</v>
      </c>
      <c r="M745">
        <v>-386</v>
      </c>
      <c r="N745">
        <v>1082</v>
      </c>
      <c r="O745">
        <v>458</v>
      </c>
      <c r="P745">
        <v>1154</v>
      </c>
      <c r="Q745">
        <v>3659</v>
      </c>
      <c r="U745" t="str">
        <f t="shared" si="22"/>
        <v>Nord</v>
      </c>
      <c r="V745">
        <f t="shared" si="23"/>
        <v>14</v>
      </c>
    </row>
    <row r="746" spans="1:22" x14ac:dyDescent="0.2">
      <c r="A746" s="6">
        <v>43920</v>
      </c>
      <c r="B746" t="s">
        <v>14</v>
      </c>
      <c r="C746">
        <v>11</v>
      </c>
      <c r="D746" t="s">
        <v>23</v>
      </c>
      <c r="E746" s="1">
        <v>4361675973</v>
      </c>
      <c r="F746" s="1">
        <v>135188753</v>
      </c>
      <c r="G746">
        <v>-2</v>
      </c>
      <c r="H746">
        <v>-1</v>
      </c>
      <c r="I746">
        <v>-3</v>
      </c>
      <c r="J746">
        <v>94</v>
      </c>
      <c r="K746">
        <v>91</v>
      </c>
      <c r="L746">
        <v>91</v>
      </c>
      <c r="M746">
        <v>91</v>
      </c>
      <c r="N746">
        <v>4</v>
      </c>
      <c r="O746">
        <v>31</v>
      </c>
      <c r="P746">
        <v>126</v>
      </c>
      <c r="Q746">
        <v>548</v>
      </c>
      <c r="U746" t="str">
        <f t="shared" si="22"/>
        <v>Centro</v>
      </c>
      <c r="V746">
        <f t="shared" si="23"/>
        <v>14</v>
      </c>
    </row>
    <row r="747" spans="1:22" x14ac:dyDescent="0.2">
      <c r="A747" s="6">
        <v>43920</v>
      </c>
      <c r="B747" t="s">
        <v>14</v>
      </c>
      <c r="C747">
        <v>14</v>
      </c>
      <c r="D747" t="s">
        <v>24</v>
      </c>
      <c r="E747" s="1">
        <v>4155774754</v>
      </c>
      <c r="F747" s="1">
        <v>1465916051</v>
      </c>
      <c r="G747">
        <v>2</v>
      </c>
      <c r="H747">
        <v>-1</v>
      </c>
      <c r="I747">
        <v>1</v>
      </c>
      <c r="J747">
        <v>6</v>
      </c>
      <c r="K747">
        <v>7</v>
      </c>
      <c r="L747">
        <v>7</v>
      </c>
      <c r="M747">
        <v>7</v>
      </c>
      <c r="N747">
        <v>0</v>
      </c>
      <c r="O747">
        <v>0</v>
      </c>
      <c r="P747">
        <v>7</v>
      </c>
      <c r="Q747">
        <v>37</v>
      </c>
      <c r="U747" t="str">
        <f t="shared" si="22"/>
        <v>Sud</v>
      </c>
      <c r="V747">
        <f t="shared" si="23"/>
        <v>14</v>
      </c>
    </row>
    <row r="748" spans="1:22" x14ac:dyDescent="0.2">
      <c r="A748" s="6">
        <v>43920</v>
      </c>
      <c r="B748" t="s">
        <v>14</v>
      </c>
      <c r="C748">
        <v>4</v>
      </c>
      <c r="D748" t="s">
        <v>25</v>
      </c>
      <c r="E748" s="1">
        <v>4649933453</v>
      </c>
      <c r="F748" s="1">
        <v>1135662422</v>
      </c>
      <c r="G748">
        <v>-3</v>
      </c>
      <c r="H748">
        <v>6</v>
      </c>
      <c r="I748">
        <v>3</v>
      </c>
      <c r="J748">
        <v>61</v>
      </c>
      <c r="K748">
        <v>64</v>
      </c>
      <c r="L748">
        <v>64</v>
      </c>
      <c r="M748">
        <v>64</v>
      </c>
      <c r="N748">
        <v>37</v>
      </c>
      <c r="O748">
        <v>10</v>
      </c>
      <c r="P748">
        <v>111</v>
      </c>
      <c r="Q748">
        <v>503</v>
      </c>
      <c r="U748" t="str">
        <f t="shared" si="22"/>
        <v>Nord</v>
      </c>
      <c r="V748">
        <f t="shared" si="23"/>
        <v>14</v>
      </c>
    </row>
    <row r="749" spans="1:22" x14ac:dyDescent="0.2">
      <c r="A749" s="6">
        <v>43920</v>
      </c>
      <c r="B749" t="s">
        <v>14</v>
      </c>
      <c r="C749">
        <v>4</v>
      </c>
      <c r="D749" t="s">
        <v>26</v>
      </c>
      <c r="E749" s="1">
        <v>4606893511</v>
      </c>
      <c r="F749" s="1">
        <v>1112123097</v>
      </c>
      <c r="G749">
        <v>-3</v>
      </c>
      <c r="H749">
        <v>3</v>
      </c>
      <c r="I749">
        <v>0</v>
      </c>
      <c r="J749">
        <v>64</v>
      </c>
      <c r="K749">
        <v>64</v>
      </c>
      <c r="L749">
        <v>64</v>
      </c>
      <c r="M749">
        <v>64</v>
      </c>
      <c r="N749">
        <v>6</v>
      </c>
      <c r="O749">
        <v>18</v>
      </c>
      <c r="P749">
        <v>88</v>
      </c>
      <c r="Q749">
        <v>427</v>
      </c>
      <c r="U749" t="str">
        <f t="shared" si="22"/>
        <v>Nord</v>
      </c>
      <c r="V749">
        <f t="shared" si="23"/>
        <v>14</v>
      </c>
    </row>
    <row r="750" spans="1:22" x14ac:dyDescent="0.2">
      <c r="A750" s="6">
        <v>43920</v>
      </c>
      <c r="B750" t="s">
        <v>14</v>
      </c>
      <c r="C750">
        <v>1</v>
      </c>
      <c r="D750" t="s">
        <v>27</v>
      </c>
      <c r="E750" s="1">
        <v>450732745</v>
      </c>
      <c r="F750" s="1">
        <v>7680687483</v>
      </c>
      <c r="G750">
        <v>0</v>
      </c>
      <c r="H750">
        <v>9</v>
      </c>
      <c r="I750">
        <v>9</v>
      </c>
      <c r="J750">
        <v>378</v>
      </c>
      <c r="K750">
        <v>387</v>
      </c>
      <c r="L750">
        <v>387</v>
      </c>
      <c r="M750">
        <v>387</v>
      </c>
      <c r="N750">
        <v>54</v>
      </c>
      <c r="O750">
        <v>65</v>
      </c>
      <c r="P750">
        <v>506</v>
      </c>
      <c r="Q750">
        <v>1420</v>
      </c>
      <c r="U750" t="str">
        <f t="shared" si="22"/>
        <v>Nord</v>
      </c>
      <c r="V750">
        <f t="shared" si="23"/>
        <v>14</v>
      </c>
    </row>
    <row r="751" spans="1:22" x14ac:dyDescent="0.2">
      <c r="A751" s="6">
        <v>43920</v>
      </c>
      <c r="B751" t="s">
        <v>14</v>
      </c>
      <c r="C751">
        <v>16</v>
      </c>
      <c r="D751" t="s">
        <v>28</v>
      </c>
      <c r="E751" s="1">
        <v>4112559576</v>
      </c>
      <c r="F751" s="1">
        <v>1686736689</v>
      </c>
      <c r="G751">
        <v>31</v>
      </c>
      <c r="H751">
        <v>7</v>
      </c>
      <c r="I751">
        <v>38</v>
      </c>
      <c r="J751">
        <v>115</v>
      </c>
      <c r="K751">
        <v>153</v>
      </c>
      <c r="L751">
        <v>153</v>
      </c>
      <c r="M751">
        <v>153</v>
      </c>
      <c r="N751">
        <v>5</v>
      </c>
      <c r="O751">
        <v>5</v>
      </c>
      <c r="P751">
        <v>163</v>
      </c>
      <c r="Q751">
        <v>756</v>
      </c>
      <c r="U751" t="str">
        <f t="shared" si="22"/>
        <v>Sud</v>
      </c>
      <c r="V751">
        <f t="shared" si="23"/>
        <v>14</v>
      </c>
    </row>
    <row r="752" spans="1:22" x14ac:dyDescent="0.2">
      <c r="A752" s="6">
        <v>43920</v>
      </c>
      <c r="B752" t="s">
        <v>14</v>
      </c>
      <c r="C752">
        <v>20</v>
      </c>
      <c r="D752" t="s">
        <v>29</v>
      </c>
      <c r="E752" s="1">
        <v>3921531192</v>
      </c>
      <c r="F752" s="1">
        <v>9110616306</v>
      </c>
      <c r="G752">
        <v>8</v>
      </c>
      <c r="H752">
        <v>1</v>
      </c>
      <c r="I752">
        <v>9</v>
      </c>
      <c r="J752">
        <v>31</v>
      </c>
      <c r="K752">
        <v>40</v>
      </c>
      <c r="L752">
        <v>40</v>
      </c>
      <c r="M752">
        <v>40</v>
      </c>
      <c r="N752">
        <v>3</v>
      </c>
      <c r="O752">
        <v>1</v>
      </c>
      <c r="P752">
        <v>44</v>
      </c>
      <c r="Q752">
        <v>395</v>
      </c>
      <c r="U752" t="str">
        <f t="shared" si="22"/>
        <v>Sud</v>
      </c>
      <c r="V752">
        <f t="shared" si="23"/>
        <v>14</v>
      </c>
    </row>
    <row r="753" spans="1:22" x14ac:dyDescent="0.2">
      <c r="A753" s="6">
        <v>43920</v>
      </c>
      <c r="B753" t="s">
        <v>14</v>
      </c>
      <c r="C753">
        <v>19</v>
      </c>
      <c r="D753" t="s">
        <v>30</v>
      </c>
      <c r="E753" s="1">
        <v>3811569725</v>
      </c>
      <c r="F753" s="1">
        <v>133623567</v>
      </c>
      <c r="G753">
        <v>33</v>
      </c>
      <c r="H753">
        <v>4</v>
      </c>
      <c r="I753">
        <v>37</v>
      </c>
      <c r="J753">
        <v>41</v>
      </c>
      <c r="K753">
        <v>78</v>
      </c>
      <c r="L753">
        <v>78</v>
      </c>
      <c r="M753">
        <v>78</v>
      </c>
      <c r="N753">
        <v>6</v>
      </c>
      <c r="O753">
        <v>11</v>
      </c>
      <c r="P753">
        <v>95</v>
      </c>
      <c r="Q753">
        <v>944</v>
      </c>
      <c r="U753" t="str">
        <f t="shared" si="22"/>
        <v>Sud</v>
      </c>
      <c r="V753">
        <f t="shared" si="23"/>
        <v>14</v>
      </c>
    </row>
    <row r="754" spans="1:22" x14ac:dyDescent="0.2">
      <c r="A754" s="6">
        <v>43920</v>
      </c>
      <c r="B754" t="s">
        <v>14</v>
      </c>
      <c r="C754">
        <v>9</v>
      </c>
      <c r="D754" t="s">
        <v>31</v>
      </c>
      <c r="E754" s="1">
        <v>4376923077</v>
      </c>
      <c r="F754" s="1">
        <v>1125588885</v>
      </c>
      <c r="G754">
        <v>5</v>
      </c>
      <c r="H754">
        <v>4</v>
      </c>
      <c r="I754">
        <v>9</v>
      </c>
      <c r="J754">
        <v>255</v>
      </c>
      <c r="K754">
        <v>264</v>
      </c>
      <c r="L754">
        <v>264</v>
      </c>
      <c r="M754">
        <v>264</v>
      </c>
      <c r="N754">
        <v>10</v>
      </c>
      <c r="O754">
        <v>16</v>
      </c>
      <c r="P754">
        <v>290</v>
      </c>
      <c r="Q754">
        <v>2520</v>
      </c>
      <c r="U754" t="str">
        <f t="shared" si="22"/>
        <v>Centro</v>
      </c>
      <c r="V754">
        <f t="shared" si="23"/>
        <v>14</v>
      </c>
    </row>
    <row r="755" spans="1:22" x14ac:dyDescent="0.2">
      <c r="A755" s="6">
        <v>43920</v>
      </c>
      <c r="B755" t="s">
        <v>14</v>
      </c>
      <c r="C755">
        <v>10</v>
      </c>
      <c r="D755" t="s">
        <v>32</v>
      </c>
      <c r="E755" s="1">
        <v>4310675841</v>
      </c>
      <c r="F755" s="1">
        <v>1238824698</v>
      </c>
      <c r="G755">
        <v>7</v>
      </c>
      <c r="H755">
        <v>1</v>
      </c>
      <c r="I755">
        <v>8</v>
      </c>
      <c r="J755">
        <v>-71</v>
      </c>
      <c r="K755">
        <v>-63</v>
      </c>
      <c r="L755">
        <v>-63</v>
      </c>
      <c r="M755">
        <v>-63</v>
      </c>
      <c r="N755">
        <v>89</v>
      </c>
      <c r="O755">
        <v>2</v>
      </c>
      <c r="P755">
        <v>28</v>
      </c>
      <c r="Q755">
        <v>465</v>
      </c>
      <c r="U755" t="str">
        <f t="shared" si="22"/>
        <v>Centro</v>
      </c>
      <c r="V755">
        <f t="shared" si="23"/>
        <v>14</v>
      </c>
    </row>
    <row r="756" spans="1:22" x14ac:dyDescent="0.2">
      <c r="A756" s="6">
        <v>43920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2</v>
      </c>
      <c r="H756">
        <v>0</v>
      </c>
      <c r="I756">
        <v>2</v>
      </c>
      <c r="J756">
        <v>-23</v>
      </c>
      <c r="K756">
        <v>-21</v>
      </c>
      <c r="L756">
        <v>-21</v>
      </c>
      <c r="M756">
        <v>-21</v>
      </c>
      <c r="N756">
        <v>14</v>
      </c>
      <c r="O756">
        <v>7</v>
      </c>
      <c r="P756">
        <v>0</v>
      </c>
      <c r="Q756">
        <v>56</v>
      </c>
      <c r="U756" t="str">
        <f t="shared" si="22"/>
        <v>Nord</v>
      </c>
      <c r="V756">
        <f t="shared" si="23"/>
        <v>14</v>
      </c>
    </row>
    <row r="757" spans="1:22" x14ac:dyDescent="0.2">
      <c r="A757" s="6">
        <v>43920</v>
      </c>
      <c r="B757" t="s">
        <v>14</v>
      </c>
      <c r="C757">
        <v>5</v>
      </c>
      <c r="D757" t="s">
        <v>34</v>
      </c>
      <c r="E757" s="1">
        <v>4543490485</v>
      </c>
      <c r="F757" s="1">
        <v>1233845213</v>
      </c>
      <c r="G757">
        <v>47</v>
      </c>
      <c r="H757">
        <v>1</v>
      </c>
      <c r="I757">
        <v>48</v>
      </c>
      <c r="J757">
        <v>265</v>
      </c>
      <c r="K757">
        <v>313</v>
      </c>
      <c r="L757">
        <v>313</v>
      </c>
      <c r="M757">
        <v>313</v>
      </c>
      <c r="N757">
        <v>32</v>
      </c>
      <c r="O757">
        <v>21</v>
      </c>
      <c r="P757">
        <v>366</v>
      </c>
      <c r="Q757">
        <v>5157</v>
      </c>
      <c r="U757" t="str">
        <f t="shared" si="22"/>
        <v>Nord</v>
      </c>
      <c r="V757">
        <f t="shared" si="23"/>
        <v>14</v>
      </c>
    </row>
    <row r="758" spans="1:22" x14ac:dyDescent="0.2">
      <c r="A758" s="6">
        <v>43921</v>
      </c>
      <c r="B758" t="s">
        <v>14</v>
      </c>
      <c r="C758">
        <v>13</v>
      </c>
      <c r="D758" t="s">
        <v>15</v>
      </c>
      <c r="E758" s="1">
        <v>4235122196</v>
      </c>
      <c r="F758" s="1">
        <v>1339843823</v>
      </c>
      <c r="G758">
        <v>13</v>
      </c>
      <c r="H758">
        <v>4</v>
      </c>
      <c r="I758">
        <v>17</v>
      </c>
      <c r="J758">
        <v>5</v>
      </c>
      <c r="K758">
        <v>22</v>
      </c>
      <c r="L758">
        <v>22</v>
      </c>
      <c r="M758">
        <v>22</v>
      </c>
      <c r="N758">
        <v>21</v>
      </c>
      <c r="O758">
        <v>13</v>
      </c>
      <c r="P758">
        <v>56</v>
      </c>
      <c r="Q758">
        <v>810</v>
      </c>
      <c r="U758" t="str">
        <f t="shared" si="22"/>
        <v>Centro</v>
      </c>
      <c r="V758">
        <f t="shared" si="23"/>
        <v>14</v>
      </c>
    </row>
    <row r="759" spans="1:22" x14ac:dyDescent="0.2">
      <c r="A759" s="6">
        <v>43921</v>
      </c>
      <c r="B759" t="s">
        <v>14</v>
      </c>
      <c r="C759">
        <v>17</v>
      </c>
      <c r="D759" t="s">
        <v>16</v>
      </c>
      <c r="E759" s="1">
        <v>4063947052</v>
      </c>
      <c r="F759" s="1">
        <v>1580514834</v>
      </c>
      <c r="G759">
        <v>1</v>
      </c>
      <c r="H759">
        <v>-1</v>
      </c>
      <c r="I759">
        <v>0</v>
      </c>
      <c r="J759">
        <v>8</v>
      </c>
      <c r="K759">
        <v>8</v>
      </c>
      <c r="L759">
        <v>8</v>
      </c>
      <c r="M759">
        <v>8</v>
      </c>
      <c r="N759">
        <v>2</v>
      </c>
      <c r="O759">
        <v>2</v>
      </c>
      <c r="P759">
        <v>12</v>
      </c>
      <c r="Q759">
        <v>210</v>
      </c>
      <c r="U759" t="str">
        <f t="shared" si="22"/>
        <v>Sud</v>
      </c>
      <c r="V759">
        <f t="shared" si="23"/>
        <v>14</v>
      </c>
    </row>
    <row r="760" spans="1:22" x14ac:dyDescent="0.2">
      <c r="A760" s="6">
        <v>43921</v>
      </c>
      <c r="B760" t="s">
        <v>14</v>
      </c>
      <c r="C760">
        <v>18</v>
      </c>
      <c r="D760" t="s">
        <v>17</v>
      </c>
      <c r="E760" s="1">
        <v>3890597598</v>
      </c>
      <c r="F760" s="1">
        <v>1659440194</v>
      </c>
      <c r="G760">
        <v>2</v>
      </c>
      <c r="H760">
        <v>-1</v>
      </c>
      <c r="I760">
        <v>1</v>
      </c>
      <c r="J760">
        <v>3</v>
      </c>
      <c r="K760">
        <v>4</v>
      </c>
      <c r="L760">
        <v>4</v>
      </c>
      <c r="M760">
        <v>4</v>
      </c>
      <c r="N760">
        <v>3</v>
      </c>
      <c r="O760">
        <v>5</v>
      </c>
      <c r="P760">
        <v>12</v>
      </c>
      <c r="Q760">
        <v>314</v>
      </c>
      <c r="U760" t="str">
        <f t="shared" si="22"/>
        <v>Sud</v>
      </c>
      <c r="V760">
        <f t="shared" si="23"/>
        <v>14</v>
      </c>
    </row>
    <row r="761" spans="1:22" x14ac:dyDescent="0.2">
      <c r="A761" s="6">
        <v>43921</v>
      </c>
      <c r="B761" t="s">
        <v>14</v>
      </c>
      <c r="C761">
        <v>15</v>
      </c>
      <c r="D761" t="s">
        <v>18</v>
      </c>
      <c r="E761" s="1">
        <v>4083956555</v>
      </c>
      <c r="F761" s="1">
        <v>1425084984</v>
      </c>
      <c r="G761">
        <v>33</v>
      </c>
      <c r="H761">
        <v>7</v>
      </c>
      <c r="I761">
        <v>40</v>
      </c>
      <c r="J761">
        <v>92</v>
      </c>
      <c r="K761">
        <v>132</v>
      </c>
      <c r="L761">
        <v>132</v>
      </c>
      <c r="M761">
        <v>132</v>
      </c>
      <c r="N761">
        <v>0</v>
      </c>
      <c r="O761">
        <v>8</v>
      </c>
      <c r="P761">
        <v>140</v>
      </c>
      <c r="Q761">
        <v>1434</v>
      </c>
      <c r="U761" t="str">
        <f t="shared" si="22"/>
        <v>Sud</v>
      </c>
      <c r="V761">
        <f t="shared" si="23"/>
        <v>14</v>
      </c>
    </row>
    <row r="762" spans="1:22" x14ac:dyDescent="0.2">
      <c r="A762" s="6">
        <v>43921</v>
      </c>
      <c r="B762" t="s">
        <v>14</v>
      </c>
      <c r="C762">
        <v>8</v>
      </c>
      <c r="D762" t="s">
        <v>46</v>
      </c>
      <c r="E762" s="1">
        <v>4449436681</v>
      </c>
      <c r="F762" s="1">
        <v>113417208</v>
      </c>
      <c r="G762">
        <v>-14</v>
      </c>
      <c r="H762">
        <v>2</v>
      </c>
      <c r="I762">
        <v>-12</v>
      </c>
      <c r="J762">
        <v>199</v>
      </c>
      <c r="K762">
        <v>187</v>
      </c>
      <c r="L762">
        <v>187</v>
      </c>
      <c r="M762">
        <v>187</v>
      </c>
      <c r="N762">
        <v>250</v>
      </c>
      <c r="O762">
        <v>106</v>
      </c>
      <c r="P762">
        <v>543</v>
      </c>
      <c r="Q762">
        <v>3542</v>
      </c>
      <c r="U762" t="str">
        <f t="shared" si="22"/>
        <v>Nord</v>
      </c>
      <c r="V762">
        <f t="shared" si="23"/>
        <v>14</v>
      </c>
    </row>
    <row r="763" spans="1:22" x14ac:dyDescent="0.2">
      <c r="A763" s="6">
        <v>43921</v>
      </c>
      <c r="B763" t="s">
        <v>14</v>
      </c>
      <c r="C763">
        <v>6</v>
      </c>
      <c r="D763" t="s">
        <v>19</v>
      </c>
      <c r="E763" s="1">
        <v>456494354</v>
      </c>
      <c r="F763" s="1">
        <v>1376813649</v>
      </c>
      <c r="G763">
        <v>-14</v>
      </c>
      <c r="H763">
        <v>0</v>
      </c>
      <c r="I763">
        <v>-14</v>
      </c>
      <c r="J763">
        <v>65</v>
      </c>
      <c r="K763">
        <v>51</v>
      </c>
      <c r="L763">
        <v>51</v>
      </c>
      <c r="M763">
        <v>51</v>
      </c>
      <c r="N763">
        <v>35</v>
      </c>
      <c r="O763">
        <v>6</v>
      </c>
      <c r="P763">
        <v>92</v>
      </c>
      <c r="Q763">
        <v>896</v>
      </c>
      <c r="U763" t="str">
        <f t="shared" si="22"/>
        <v>Nord</v>
      </c>
      <c r="V763">
        <f t="shared" si="23"/>
        <v>14</v>
      </c>
    </row>
    <row r="764" spans="1:22" x14ac:dyDescent="0.2">
      <c r="A764" s="6">
        <v>43921</v>
      </c>
      <c r="B764" t="s">
        <v>14</v>
      </c>
      <c r="C764">
        <v>12</v>
      </c>
      <c r="D764" t="s">
        <v>20</v>
      </c>
      <c r="E764" s="1">
        <v>4189277044</v>
      </c>
      <c r="F764" s="1">
        <v>1248366722</v>
      </c>
      <c r="G764">
        <v>48</v>
      </c>
      <c r="H764">
        <v>19</v>
      </c>
      <c r="I764">
        <v>67</v>
      </c>
      <c r="J764">
        <v>78</v>
      </c>
      <c r="K764">
        <v>145</v>
      </c>
      <c r="L764">
        <v>145</v>
      </c>
      <c r="M764">
        <v>145</v>
      </c>
      <c r="N764">
        <v>24</v>
      </c>
      <c r="O764">
        <v>12</v>
      </c>
      <c r="P764">
        <v>181</v>
      </c>
      <c r="Q764">
        <v>1831</v>
      </c>
      <c r="U764" t="str">
        <f t="shared" si="22"/>
        <v>Centro</v>
      </c>
      <c r="V764">
        <f t="shared" si="23"/>
        <v>14</v>
      </c>
    </row>
    <row r="765" spans="1:22" x14ac:dyDescent="0.2">
      <c r="A765" s="6">
        <v>43921</v>
      </c>
      <c r="B765" t="s">
        <v>14</v>
      </c>
      <c r="C765">
        <v>7</v>
      </c>
      <c r="D765" t="s">
        <v>21</v>
      </c>
      <c r="E765" s="1">
        <v>4441149315</v>
      </c>
      <c r="F765" s="1">
        <v>89326992</v>
      </c>
      <c r="G765">
        <v>11</v>
      </c>
      <c r="H765">
        <v>4</v>
      </c>
      <c r="I765">
        <v>15</v>
      </c>
      <c r="J765">
        <v>110</v>
      </c>
      <c r="K765">
        <v>125</v>
      </c>
      <c r="L765">
        <v>125</v>
      </c>
      <c r="M765">
        <v>125</v>
      </c>
      <c r="N765">
        <v>43</v>
      </c>
      <c r="O765">
        <v>31</v>
      </c>
      <c r="P765">
        <v>199</v>
      </c>
      <c r="Q765">
        <v>699</v>
      </c>
      <c r="U765" t="str">
        <f t="shared" si="22"/>
        <v>Nord</v>
      </c>
      <c r="V765">
        <f t="shared" si="23"/>
        <v>14</v>
      </c>
    </row>
    <row r="766" spans="1:22" x14ac:dyDescent="0.2">
      <c r="A766" s="6">
        <v>43921</v>
      </c>
      <c r="B766" t="s">
        <v>14</v>
      </c>
      <c r="C766">
        <v>3</v>
      </c>
      <c r="D766" t="s">
        <v>22</v>
      </c>
      <c r="E766" s="1">
        <v>4546679409</v>
      </c>
      <c r="F766" s="1">
        <v>9190347404</v>
      </c>
      <c r="G766">
        <v>68</v>
      </c>
      <c r="H766">
        <v>-6</v>
      </c>
      <c r="I766">
        <v>62</v>
      </c>
      <c r="J766">
        <v>56</v>
      </c>
      <c r="K766">
        <v>118</v>
      </c>
      <c r="L766">
        <v>118</v>
      </c>
      <c r="M766">
        <v>118</v>
      </c>
      <c r="N766">
        <v>548</v>
      </c>
      <c r="O766">
        <v>381</v>
      </c>
      <c r="P766">
        <v>1047</v>
      </c>
      <c r="Q766">
        <v>3583</v>
      </c>
      <c r="U766" t="str">
        <f t="shared" si="22"/>
        <v>Nord</v>
      </c>
      <c r="V766">
        <f t="shared" si="23"/>
        <v>14</v>
      </c>
    </row>
    <row r="767" spans="1:22" x14ac:dyDescent="0.2">
      <c r="A767" s="6">
        <v>43921</v>
      </c>
      <c r="B767" t="s">
        <v>14</v>
      </c>
      <c r="C767">
        <v>11</v>
      </c>
      <c r="D767" t="s">
        <v>23</v>
      </c>
      <c r="E767" s="1">
        <v>4361675973</v>
      </c>
      <c r="F767" s="1">
        <v>135188753</v>
      </c>
      <c r="G767">
        <v>-52</v>
      </c>
      <c r="H767">
        <v>2</v>
      </c>
      <c r="I767">
        <v>-50</v>
      </c>
      <c r="J767">
        <v>151</v>
      </c>
      <c r="K767">
        <v>101</v>
      </c>
      <c r="L767">
        <v>101</v>
      </c>
      <c r="M767">
        <v>101</v>
      </c>
      <c r="N767">
        <v>5</v>
      </c>
      <c r="O767">
        <v>35</v>
      </c>
      <c r="P767">
        <v>141</v>
      </c>
      <c r="Q767">
        <v>745</v>
      </c>
      <c r="U767" t="str">
        <f t="shared" si="22"/>
        <v>Centro</v>
      </c>
      <c r="V767">
        <f t="shared" si="23"/>
        <v>14</v>
      </c>
    </row>
    <row r="768" spans="1:22" x14ac:dyDescent="0.2">
      <c r="A768" s="6">
        <v>43921</v>
      </c>
      <c r="B768" t="s">
        <v>14</v>
      </c>
      <c r="C768">
        <v>14</v>
      </c>
      <c r="D768" t="s">
        <v>24</v>
      </c>
      <c r="E768" s="1">
        <v>4155774754</v>
      </c>
      <c r="F768" s="1">
        <v>1465916051</v>
      </c>
      <c r="G768">
        <v>2</v>
      </c>
      <c r="H768">
        <v>0</v>
      </c>
      <c r="I768">
        <v>2</v>
      </c>
      <c r="J768">
        <v>8</v>
      </c>
      <c r="K768">
        <v>10</v>
      </c>
      <c r="L768">
        <v>10</v>
      </c>
      <c r="M768">
        <v>10</v>
      </c>
      <c r="N768">
        <v>0</v>
      </c>
      <c r="O768">
        <v>0</v>
      </c>
      <c r="P768">
        <v>10</v>
      </c>
      <c r="Q768">
        <v>94</v>
      </c>
      <c r="U768" t="str">
        <f t="shared" si="22"/>
        <v>Sud</v>
      </c>
      <c r="V768">
        <f t="shared" si="23"/>
        <v>14</v>
      </c>
    </row>
    <row r="769" spans="1:22" x14ac:dyDescent="0.2">
      <c r="A769" s="6">
        <v>43921</v>
      </c>
      <c r="B769" t="s">
        <v>14</v>
      </c>
      <c r="C769">
        <v>4</v>
      </c>
      <c r="D769" t="s">
        <v>25</v>
      </c>
      <c r="E769" s="1">
        <v>4649933453</v>
      </c>
      <c r="F769" s="1">
        <v>1135662422</v>
      </c>
      <c r="G769">
        <v>18</v>
      </c>
      <c r="H769">
        <v>0</v>
      </c>
      <c r="I769">
        <v>18</v>
      </c>
      <c r="J769">
        <v>26</v>
      </c>
      <c r="K769">
        <v>44</v>
      </c>
      <c r="L769">
        <v>44</v>
      </c>
      <c r="M769">
        <v>44</v>
      </c>
      <c r="N769">
        <v>0</v>
      </c>
      <c r="O769">
        <v>2</v>
      </c>
      <c r="P769">
        <v>46</v>
      </c>
      <c r="Q769">
        <v>635</v>
      </c>
      <c r="U769" t="str">
        <f t="shared" si="22"/>
        <v>Nord</v>
      </c>
      <c r="V769">
        <f t="shared" si="23"/>
        <v>14</v>
      </c>
    </row>
    <row r="770" spans="1:22" x14ac:dyDescent="0.2">
      <c r="A770" s="6">
        <v>43921</v>
      </c>
      <c r="B770" t="s">
        <v>14</v>
      </c>
      <c r="C770">
        <v>4</v>
      </c>
      <c r="D770" t="s">
        <v>26</v>
      </c>
      <c r="E770" s="1">
        <v>4606893511</v>
      </c>
      <c r="F770" s="1">
        <v>1112123097</v>
      </c>
      <c r="G770">
        <v>1</v>
      </c>
      <c r="H770">
        <v>2</v>
      </c>
      <c r="I770">
        <v>3</v>
      </c>
      <c r="J770">
        <v>29</v>
      </c>
      <c r="K770">
        <v>32</v>
      </c>
      <c r="L770">
        <v>32</v>
      </c>
      <c r="M770">
        <v>32</v>
      </c>
      <c r="N770">
        <v>15</v>
      </c>
      <c r="O770">
        <v>17</v>
      </c>
      <c r="P770">
        <v>64</v>
      </c>
      <c r="Q770">
        <v>596</v>
      </c>
      <c r="U770" t="str">
        <f t="shared" ref="U770:U833" si="24">VLOOKUP(D770,Zone,2)</f>
        <v>Nord</v>
      </c>
      <c r="V770">
        <f t="shared" ref="V770:V833" si="25">WEEKNUM(A770)</f>
        <v>14</v>
      </c>
    </row>
    <row r="771" spans="1:22" x14ac:dyDescent="0.2">
      <c r="A771" s="6">
        <v>43921</v>
      </c>
      <c r="B771" t="s">
        <v>14</v>
      </c>
      <c r="C771">
        <v>1</v>
      </c>
      <c r="D771" t="s">
        <v>27</v>
      </c>
      <c r="E771" s="1">
        <v>450732745</v>
      </c>
      <c r="F771" s="1">
        <v>7680687483</v>
      </c>
      <c r="G771">
        <v>189</v>
      </c>
      <c r="H771">
        <v>0</v>
      </c>
      <c r="I771">
        <v>189</v>
      </c>
      <c r="J771">
        <v>238</v>
      </c>
      <c r="K771">
        <v>427</v>
      </c>
      <c r="L771">
        <v>427</v>
      </c>
      <c r="M771">
        <v>427</v>
      </c>
      <c r="N771">
        <v>57</v>
      </c>
      <c r="O771">
        <v>105</v>
      </c>
      <c r="P771">
        <v>589</v>
      </c>
      <c r="Q771">
        <v>2180</v>
      </c>
      <c r="U771" t="str">
        <f t="shared" si="24"/>
        <v>Nord</v>
      </c>
      <c r="V771">
        <f t="shared" si="25"/>
        <v>14</v>
      </c>
    </row>
    <row r="772" spans="1:22" x14ac:dyDescent="0.2">
      <c r="A772" s="6">
        <v>43921</v>
      </c>
      <c r="B772" t="s">
        <v>14</v>
      </c>
      <c r="C772">
        <v>16</v>
      </c>
      <c r="D772" t="s">
        <v>28</v>
      </c>
      <c r="E772" s="1">
        <v>4112559576</v>
      </c>
      <c r="F772" s="1">
        <v>1686736689</v>
      </c>
      <c r="G772">
        <v>19</v>
      </c>
      <c r="H772">
        <v>-1</v>
      </c>
      <c r="I772">
        <v>18</v>
      </c>
      <c r="J772">
        <v>51</v>
      </c>
      <c r="K772">
        <v>69</v>
      </c>
      <c r="L772">
        <v>69</v>
      </c>
      <c r="M772">
        <v>69</v>
      </c>
      <c r="N772">
        <v>3</v>
      </c>
      <c r="O772">
        <v>19</v>
      </c>
      <c r="P772">
        <v>91</v>
      </c>
      <c r="Q772">
        <v>956</v>
      </c>
      <c r="U772" t="str">
        <f t="shared" si="24"/>
        <v>Sud</v>
      </c>
      <c r="V772">
        <f t="shared" si="25"/>
        <v>14</v>
      </c>
    </row>
    <row r="773" spans="1:22" x14ac:dyDescent="0.2">
      <c r="A773" s="6">
        <v>43921</v>
      </c>
      <c r="B773" t="s">
        <v>14</v>
      </c>
      <c r="C773">
        <v>20</v>
      </c>
      <c r="D773" t="s">
        <v>29</v>
      </c>
      <c r="E773" s="1">
        <v>3921531192</v>
      </c>
      <c r="F773" s="1">
        <v>9110616306</v>
      </c>
      <c r="G773">
        <v>0</v>
      </c>
      <c r="H773">
        <v>4</v>
      </c>
      <c r="I773">
        <v>4</v>
      </c>
      <c r="J773">
        <v>31</v>
      </c>
      <c r="K773">
        <v>35</v>
      </c>
      <c r="L773">
        <v>35</v>
      </c>
      <c r="M773">
        <v>35</v>
      </c>
      <c r="N773">
        <v>2</v>
      </c>
      <c r="O773">
        <v>3</v>
      </c>
      <c r="P773">
        <v>40</v>
      </c>
      <c r="Q773">
        <v>264</v>
      </c>
      <c r="U773" t="str">
        <f t="shared" si="24"/>
        <v>Sud</v>
      </c>
      <c r="V773">
        <f t="shared" si="25"/>
        <v>14</v>
      </c>
    </row>
    <row r="774" spans="1:22" x14ac:dyDescent="0.2">
      <c r="A774" s="6">
        <v>43921</v>
      </c>
      <c r="B774" t="s">
        <v>14</v>
      </c>
      <c r="C774">
        <v>19</v>
      </c>
      <c r="D774" t="s">
        <v>30</v>
      </c>
      <c r="E774" s="1">
        <v>3811569725</v>
      </c>
      <c r="F774" s="1">
        <v>133623567</v>
      </c>
      <c r="G774">
        <v>19</v>
      </c>
      <c r="H774">
        <v>-3</v>
      </c>
      <c r="I774">
        <v>16</v>
      </c>
      <c r="J774">
        <v>68</v>
      </c>
      <c r="K774">
        <v>84</v>
      </c>
      <c r="L774">
        <v>84</v>
      </c>
      <c r="M774">
        <v>84</v>
      </c>
      <c r="N774">
        <v>3</v>
      </c>
      <c r="O774">
        <v>5</v>
      </c>
      <c r="P774">
        <v>92</v>
      </c>
      <c r="Q774">
        <v>876</v>
      </c>
      <c r="U774" t="str">
        <f t="shared" si="24"/>
        <v>Sud</v>
      </c>
      <c r="V774">
        <f t="shared" si="25"/>
        <v>14</v>
      </c>
    </row>
    <row r="775" spans="1:22" x14ac:dyDescent="0.2">
      <c r="A775" s="6">
        <v>43921</v>
      </c>
      <c r="B775" t="s">
        <v>14</v>
      </c>
      <c r="C775">
        <v>9</v>
      </c>
      <c r="D775" t="s">
        <v>31</v>
      </c>
      <c r="E775" s="1">
        <v>4376923077</v>
      </c>
      <c r="F775" s="1">
        <v>1125588885</v>
      </c>
      <c r="G775">
        <v>4</v>
      </c>
      <c r="H775">
        <v>14</v>
      </c>
      <c r="I775">
        <v>18</v>
      </c>
      <c r="J775">
        <v>158</v>
      </c>
      <c r="K775">
        <v>176</v>
      </c>
      <c r="L775">
        <v>176</v>
      </c>
      <c r="M775">
        <v>176</v>
      </c>
      <c r="N775">
        <v>7</v>
      </c>
      <c r="O775">
        <v>13</v>
      </c>
      <c r="P775">
        <v>196</v>
      </c>
      <c r="Q775">
        <v>3066</v>
      </c>
      <c r="U775" t="str">
        <f t="shared" si="24"/>
        <v>Centro</v>
      </c>
      <c r="V775">
        <f t="shared" si="25"/>
        <v>14</v>
      </c>
    </row>
    <row r="776" spans="1:22" x14ac:dyDescent="0.2">
      <c r="A776" s="6">
        <v>43921</v>
      </c>
      <c r="B776" t="s">
        <v>14</v>
      </c>
      <c r="C776">
        <v>10</v>
      </c>
      <c r="D776" t="s">
        <v>32</v>
      </c>
      <c r="E776" s="1">
        <v>4310675841</v>
      </c>
      <c r="F776" s="1">
        <v>1238824698</v>
      </c>
      <c r="G776">
        <v>3</v>
      </c>
      <c r="H776">
        <v>-4</v>
      </c>
      <c r="I776">
        <v>-1</v>
      </c>
      <c r="J776">
        <v>18</v>
      </c>
      <c r="K776">
        <v>17</v>
      </c>
      <c r="L776">
        <v>17</v>
      </c>
      <c r="M776">
        <v>17</v>
      </c>
      <c r="N776">
        <v>6</v>
      </c>
      <c r="O776">
        <v>4</v>
      </c>
      <c r="P776">
        <v>27</v>
      </c>
      <c r="Q776">
        <v>535</v>
      </c>
      <c r="U776" t="str">
        <f t="shared" si="24"/>
        <v>Centro</v>
      </c>
      <c r="V776">
        <f t="shared" si="25"/>
        <v>14</v>
      </c>
    </row>
    <row r="777" spans="1:22" x14ac:dyDescent="0.2">
      <c r="A777" s="6">
        <v>43921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-1</v>
      </c>
      <c r="H777">
        <v>0</v>
      </c>
      <c r="I777">
        <v>-1</v>
      </c>
      <c r="J777">
        <v>35</v>
      </c>
      <c r="K777">
        <v>34</v>
      </c>
      <c r="L777">
        <v>34</v>
      </c>
      <c r="M777">
        <v>34</v>
      </c>
      <c r="N777">
        <v>4</v>
      </c>
      <c r="O777">
        <v>6</v>
      </c>
      <c r="P777">
        <v>44</v>
      </c>
      <c r="Q777">
        <v>46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43921</v>
      </c>
      <c r="B778" t="s">
        <v>14</v>
      </c>
      <c r="C778">
        <v>5</v>
      </c>
      <c r="D778" t="s">
        <v>34</v>
      </c>
      <c r="E778" s="1">
        <v>4543490485</v>
      </c>
      <c r="F778" s="1">
        <v>1233845213</v>
      </c>
      <c r="G778">
        <v>47</v>
      </c>
      <c r="H778">
        <v>0</v>
      </c>
      <c r="I778">
        <v>47</v>
      </c>
      <c r="J778">
        <v>239</v>
      </c>
      <c r="K778">
        <v>286</v>
      </c>
      <c r="L778">
        <v>286</v>
      </c>
      <c r="M778">
        <v>286</v>
      </c>
      <c r="N778">
        <v>81</v>
      </c>
      <c r="O778">
        <v>64</v>
      </c>
      <c r="P778">
        <v>431</v>
      </c>
      <c r="Q778">
        <v>6297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43922</v>
      </c>
      <c r="B779" t="s">
        <v>14</v>
      </c>
      <c r="C779">
        <v>13</v>
      </c>
      <c r="D779" t="s">
        <v>15</v>
      </c>
      <c r="E779" s="1">
        <v>4235122196</v>
      </c>
      <c r="F779" s="1">
        <v>1339843823</v>
      </c>
      <c r="G779">
        <v>7</v>
      </c>
      <c r="H779">
        <v>-2</v>
      </c>
      <c r="I779">
        <v>5</v>
      </c>
      <c r="J779">
        <v>15</v>
      </c>
      <c r="K779">
        <v>20</v>
      </c>
      <c r="L779">
        <v>20</v>
      </c>
      <c r="M779">
        <v>20</v>
      </c>
      <c r="N779">
        <v>7</v>
      </c>
      <c r="O779">
        <v>8</v>
      </c>
      <c r="P779">
        <v>35</v>
      </c>
      <c r="Q779">
        <v>852</v>
      </c>
      <c r="U779" t="str">
        <f t="shared" si="24"/>
        <v>Centro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17</v>
      </c>
      <c r="D780" t="s">
        <v>16</v>
      </c>
      <c r="E780" s="1">
        <v>4063947052</v>
      </c>
      <c r="F780" s="1">
        <v>1580514834</v>
      </c>
      <c r="G780">
        <v>2</v>
      </c>
      <c r="H780">
        <v>-2</v>
      </c>
      <c r="I780">
        <v>0</v>
      </c>
      <c r="J780">
        <v>9</v>
      </c>
      <c r="K780">
        <v>9</v>
      </c>
      <c r="L780">
        <v>9</v>
      </c>
      <c r="M780">
        <v>9</v>
      </c>
      <c r="N780">
        <v>0</v>
      </c>
      <c r="O780">
        <v>2</v>
      </c>
      <c r="P780">
        <v>11</v>
      </c>
      <c r="Q780">
        <v>219</v>
      </c>
      <c r="U780" t="str">
        <f t="shared" si="24"/>
        <v>Sud</v>
      </c>
      <c r="V780">
        <f t="shared" si="25"/>
        <v>14</v>
      </c>
    </row>
    <row r="781" spans="1:22" x14ac:dyDescent="0.2">
      <c r="A781" s="6">
        <v>43922</v>
      </c>
      <c r="B781" t="s">
        <v>14</v>
      </c>
      <c r="C781">
        <v>18</v>
      </c>
      <c r="D781" t="s">
        <v>17</v>
      </c>
      <c r="E781" s="1">
        <v>3890597598</v>
      </c>
      <c r="F781" s="1">
        <v>1659440194</v>
      </c>
      <c r="G781">
        <v>12</v>
      </c>
      <c r="H781">
        <v>-1</v>
      </c>
      <c r="I781">
        <v>11</v>
      </c>
      <c r="J781">
        <v>-7</v>
      </c>
      <c r="K781">
        <v>4</v>
      </c>
      <c r="L781">
        <v>4</v>
      </c>
      <c r="M781">
        <v>4</v>
      </c>
      <c r="N781">
        <v>4</v>
      </c>
      <c r="O781">
        <v>2</v>
      </c>
      <c r="P781">
        <v>10</v>
      </c>
      <c r="Q781">
        <v>656</v>
      </c>
      <c r="U781" t="str">
        <f t="shared" si="24"/>
        <v>Sud</v>
      </c>
      <c r="V781">
        <f t="shared" si="25"/>
        <v>14</v>
      </c>
    </row>
    <row r="782" spans="1:22" x14ac:dyDescent="0.2">
      <c r="A782" s="6">
        <v>43922</v>
      </c>
      <c r="B782" t="s">
        <v>14</v>
      </c>
      <c r="C782">
        <v>15</v>
      </c>
      <c r="D782" t="s">
        <v>18</v>
      </c>
      <c r="E782" s="1">
        <v>4083956555</v>
      </c>
      <c r="F782" s="1">
        <v>1425084984</v>
      </c>
      <c r="G782">
        <v>-23</v>
      </c>
      <c r="H782">
        <v>-4</v>
      </c>
      <c r="I782">
        <v>-27</v>
      </c>
      <c r="J782">
        <v>132</v>
      </c>
      <c r="K782">
        <v>105</v>
      </c>
      <c r="L782">
        <v>105</v>
      </c>
      <c r="M782">
        <v>105</v>
      </c>
      <c r="N782">
        <v>19</v>
      </c>
      <c r="O782">
        <v>15</v>
      </c>
      <c r="P782">
        <v>139</v>
      </c>
      <c r="Q782">
        <v>1325</v>
      </c>
      <c r="U782" t="str">
        <f t="shared" si="24"/>
        <v>Sud</v>
      </c>
      <c r="V782">
        <f t="shared" si="25"/>
        <v>14</v>
      </c>
    </row>
    <row r="783" spans="1:22" x14ac:dyDescent="0.2">
      <c r="A783" s="6">
        <v>43922</v>
      </c>
      <c r="B783" t="s">
        <v>14</v>
      </c>
      <c r="C783">
        <v>8</v>
      </c>
      <c r="D783" t="s">
        <v>46</v>
      </c>
      <c r="E783" s="1">
        <v>4449436681</v>
      </c>
      <c r="F783" s="1">
        <v>113417208</v>
      </c>
      <c r="G783">
        <v>133</v>
      </c>
      <c r="H783">
        <v>6</v>
      </c>
      <c r="I783">
        <v>139</v>
      </c>
      <c r="J783">
        <v>397</v>
      </c>
      <c r="K783">
        <v>536</v>
      </c>
      <c r="L783">
        <v>536</v>
      </c>
      <c r="M783">
        <v>536</v>
      </c>
      <c r="N783">
        <v>89</v>
      </c>
      <c r="O783">
        <v>88</v>
      </c>
      <c r="P783">
        <v>713</v>
      </c>
      <c r="Q783">
        <v>3925</v>
      </c>
      <c r="U783" t="str">
        <f t="shared" si="24"/>
        <v>Nord</v>
      </c>
      <c r="V783">
        <f t="shared" si="25"/>
        <v>14</v>
      </c>
    </row>
    <row r="784" spans="1:22" x14ac:dyDescent="0.2">
      <c r="A784" s="6">
        <v>43922</v>
      </c>
      <c r="B784" t="s">
        <v>14</v>
      </c>
      <c r="C784">
        <v>6</v>
      </c>
      <c r="D784" t="s">
        <v>19</v>
      </c>
      <c r="E784" s="1">
        <v>456494354</v>
      </c>
      <c r="F784" s="1">
        <v>1376813649</v>
      </c>
      <c r="G784">
        <v>-9</v>
      </c>
      <c r="H784">
        <v>0</v>
      </c>
      <c r="I784">
        <v>-9</v>
      </c>
      <c r="J784">
        <v>55</v>
      </c>
      <c r="K784">
        <v>46</v>
      </c>
      <c r="L784">
        <v>46</v>
      </c>
      <c r="M784">
        <v>46</v>
      </c>
      <c r="N784">
        <v>37</v>
      </c>
      <c r="O784">
        <v>9</v>
      </c>
      <c r="P784">
        <v>92</v>
      </c>
      <c r="Q784">
        <v>1088</v>
      </c>
      <c r="U784" t="str">
        <f t="shared" si="24"/>
        <v>Nord</v>
      </c>
      <c r="V784">
        <f t="shared" si="25"/>
        <v>14</v>
      </c>
    </row>
    <row r="785" spans="1:22" x14ac:dyDescent="0.2">
      <c r="A785" s="6">
        <v>43922</v>
      </c>
      <c r="B785" t="s">
        <v>14</v>
      </c>
      <c r="C785">
        <v>12</v>
      </c>
      <c r="D785" t="s">
        <v>20</v>
      </c>
      <c r="E785" s="1">
        <v>4189277044</v>
      </c>
      <c r="F785" s="1">
        <v>1248366722</v>
      </c>
      <c r="G785">
        <v>4</v>
      </c>
      <c r="H785">
        <v>4</v>
      </c>
      <c r="I785">
        <v>8</v>
      </c>
      <c r="J785">
        <v>108</v>
      </c>
      <c r="K785">
        <v>116</v>
      </c>
      <c r="L785">
        <v>116</v>
      </c>
      <c r="M785">
        <v>116</v>
      </c>
      <c r="N785">
        <v>46</v>
      </c>
      <c r="O785">
        <v>7</v>
      </c>
      <c r="P785">
        <v>169</v>
      </c>
      <c r="Q785">
        <v>1133</v>
      </c>
      <c r="U785" t="str">
        <f t="shared" si="24"/>
        <v>Centro</v>
      </c>
      <c r="V785">
        <f t="shared" si="25"/>
        <v>14</v>
      </c>
    </row>
    <row r="786" spans="1:22" x14ac:dyDescent="0.2">
      <c r="A786" s="6">
        <v>43922</v>
      </c>
      <c r="B786" t="s">
        <v>14</v>
      </c>
      <c r="C786">
        <v>7</v>
      </c>
      <c r="D786" t="s">
        <v>21</v>
      </c>
      <c r="E786" s="1">
        <v>4441149315</v>
      </c>
      <c r="F786" s="1">
        <v>89326992</v>
      </c>
      <c r="G786">
        <v>-39</v>
      </c>
      <c r="H786">
        <v>0</v>
      </c>
      <c r="I786">
        <v>-39</v>
      </c>
      <c r="J786">
        <v>176</v>
      </c>
      <c r="K786">
        <v>137</v>
      </c>
      <c r="L786">
        <v>137</v>
      </c>
      <c r="M786">
        <v>137</v>
      </c>
      <c r="N786">
        <v>75</v>
      </c>
      <c r="O786">
        <v>32</v>
      </c>
      <c r="P786">
        <v>244</v>
      </c>
      <c r="Q786">
        <v>958</v>
      </c>
      <c r="U786" t="str">
        <f t="shared" si="24"/>
        <v>Nord</v>
      </c>
      <c r="V786">
        <f t="shared" si="25"/>
        <v>14</v>
      </c>
    </row>
    <row r="787" spans="1:22" x14ac:dyDescent="0.2">
      <c r="A787" s="6">
        <v>43922</v>
      </c>
      <c r="B787" t="s">
        <v>14</v>
      </c>
      <c r="C787">
        <v>3</v>
      </c>
      <c r="D787" t="s">
        <v>22</v>
      </c>
      <c r="E787" s="1">
        <v>4546679409</v>
      </c>
      <c r="F787" s="1">
        <v>9190347404</v>
      </c>
      <c r="G787">
        <v>44</v>
      </c>
      <c r="H787">
        <v>18</v>
      </c>
      <c r="I787">
        <v>62</v>
      </c>
      <c r="J787">
        <v>579</v>
      </c>
      <c r="K787">
        <v>641</v>
      </c>
      <c r="L787">
        <v>641</v>
      </c>
      <c r="M787">
        <v>641</v>
      </c>
      <c r="N787">
        <v>530</v>
      </c>
      <c r="O787">
        <v>394</v>
      </c>
      <c r="P787">
        <v>1565</v>
      </c>
      <c r="Q787">
        <v>6809</v>
      </c>
      <c r="U787" t="str">
        <f t="shared" si="24"/>
        <v>Nord</v>
      </c>
      <c r="V787">
        <f t="shared" si="25"/>
        <v>14</v>
      </c>
    </row>
    <row r="788" spans="1:22" x14ac:dyDescent="0.2">
      <c r="A788" s="6">
        <v>43922</v>
      </c>
      <c r="B788" t="s">
        <v>14</v>
      </c>
      <c r="C788">
        <v>11</v>
      </c>
      <c r="D788" t="s">
        <v>23</v>
      </c>
      <c r="E788" s="1">
        <v>4361675973</v>
      </c>
      <c r="F788" s="1">
        <v>135188753</v>
      </c>
      <c r="G788">
        <v>38</v>
      </c>
      <c r="H788">
        <v>-1</v>
      </c>
      <c r="I788">
        <v>37</v>
      </c>
      <c r="J788">
        <v>67</v>
      </c>
      <c r="K788">
        <v>104</v>
      </c>
      <c r="L788">
        <v>104</v>
      </c>
      <c r="M788">
        <v>104</v>
      </c>
      <c r="N788">
        <v>8</v>
      </c>
      <c r="O788">
        <v>25</v>
      </c>
      <c r="P788">
        <v>137</v>
      </c>
      <c r="Q788">
        <v>572</v>
      </c>
      <c r="U788" t="str">
        <f t="shared" si="24"/>
        <v>Centro</v>
      </c>
      <c r="V788">
        <f t="shared" si="25"/>
        <v>14</v>
      </c>
    </row>
    <row r="789" spans="1:22" x14ac:dyDescent="0.2">
      <c r="A789" s="6">
        <v>43922</v>
      </c>
      <c r="B789" t="s">
        <v>14</v>
      </c>
      <c r="C789">
        <v>14</v>
      </c>
      <c r="D789" t="s">
        <v>24</v>
      </c>
      <c r="E789" s="1">
        <v>4155774754</v>
      </c>
      <c r="F789" s="1">
        <v>1465916051</v>
      </c>
      <c r="G789">
        <v>3</v>
      </c>
      <c r="H789">
        <v>0</v>
      </c>
      <c r="I789">
        <v>3</v>
      </c>
      <c r="J789">
        <v>11</v>
      </c>
      <c r="K789">
        <v>14</v>
      </c>
      <c r="L789">
        <v>14</v>
      </c>
      <c r="M789">
        <v>14</v>
      </c>
      <c r="N789">
        <v>1</v>
      </c>
      <c r="O789">
        <v>1</v>
      </c>
      <c r="P789">
        <v>16</v>
      </c>
      <c r="Q789">
        <v>108</v>
      </c>
      <c r="U789" t="str">
        <f t="shared" si="24"/>
        <v>Sud</v>
      </c>
      <c r="V789">
        <f t="shared" si="25"/>
        <v>14</v>
      </c>
    </row>
    <row r="790" spans="1:22" x14ac:dyDescent="0.2">
      <c r="A790" s="6">
        <v>43922</v>
      </c>
      <c r="B790" t="s">
        <v>14</v>
      </c>
      <c r="C790">
        <v>4</v>
      </c>
      <c r="D790" t="s">
        <v>25</v>
      </c>
      <c r="E790" s="1">
        <v>4649933453</v>
      </c>
      <c r="F790" s="1">
        <v>1135662422</v>
      </c>
      <c r="G790">
        <v>20</v>
      </c>
      <c r="H790">
        <v>-5</v>
      </c>
      <c r="I790">
        <v>15</v>
      </c>
      <c r="J790">
        <v>-45</v>
      </c>
      <c r="K790">
        <v>-30</v>
      </c>
      <c r="L790">
        <v>-30</v>
      </c>
      <c r="M790">
        <v>-30</v>
      </c>
      <c r="N790">
        <v>37</v>
      </c>
      <c r="O790">
        <v>40</v>
      </c>
      <c r="P790">
        <v>47</v>
      </c>
      <c r="Q790">
        <v>676</v>
      </c>
      <c r="U790" t="str">
        <f t="shared" si="24"/>
        <v>Nord</v>
      </c>
      <c r="V790">
        <f t="shared" si="25"/>
        <v>14</v>
      </c>
    </row>
    <row r="791" spans="1:22" x14ac:dyDescent="0.2">
      <c r="A791" s="6">
        <v>43922</v>
      </c>
      <c r="B791" t="s">
        <v>14</v>
      </c>
      <c r="C791">
        <v>4</v>
      </c>
      <c r="D791" t="s">
        <v>26</v>
      </c>
      <c r="E791" s="1">
        <v>4606893511</v>
      </c>
      <c r="F791" s="1">
        <v>1112123097</v>
      </c>
      <c r="G791">
        <v>-9</v>
      </c>
      <c r="H791">
        <v>-4</v>
      </c>
      <c r="I791">
        <v>-13</v>
      </c>
      <c r="J791">
        <v>107</v>
      </c>
      <c r="K791">
        <v>94</v>
      </c>
      <c r="L791">
        <v>94</v>
      </c>
      <c r="M791">
        <v>94</v>
      </c>
      <c r="N791">
        <v>21</v>
      </c>
      <c r="O791">
        <v>9</v>
      </c>
      <c r="P791">
        <v>124</v>
      </c>
      <c r="Q791">
        <v>702</v>
      </c>
      <c r="U791" t="str">
        <f t="shared" si="24"/>
        <v>Nord</v>
      </c>
      <c r="V791">
        <f t="shared" si="25"/>
        <v>14</v>
      </c>
    </row>
    <row r="792" spans="1:22" x14ac:dyDescent="0.2">
      <c r="A792" s="6">
        <v>43922</v>
      </c>
      <c r="B792" t="s">
        <v>14</v>
      </c>
      <c r="C792">
        <v>1</v>
      </c>
      <c r="D792" t="s">
        <v>27</v>
      </c>
      <c r="E792" s="1">
        <v>450732745</v>
      </c>
      <c r="F792" s="1">
        <v>7680687483</v>
      </c>
      <c r="G792">
        <v>-28</v>
      </c>
      <c r="H792">
        <v>1</v>
      </c>
      <c r="I792">
        <v>-27</v>
      </c>
      <c r="J792">
        <v>415</v>
      </c>
      <c r="K792">
        <v>388</v>
      </c>
      <c r="L792">
        <v>388</v>
      </c>
      <c r="M792">
        <v>388</v>
      </c>
      <c r="N792">
        <v>74</v>
      </c>
      <c r="O792">
        <v>32</v>
      </c>
      <c r="P792">
        <v>494</v>
      </c>
      <c r="Q792">
        <v>2402</v>
      </c>
      <c r="U792" t="str">
        <f t="shared" si="24"/>
        <v>Nord</v>
      </c>
      <c r="V792">
        <f t="shared" si="25"/>
        <v>14</v>
      </c>
    </row>
    <row r="793" spans="1:22" x14ac:dyDescent="0.2">
      <c r="A793" s="6">
        <v>43922</v>
      </c>
      <c r="B793" t="s">
        <v>14</v>
      </c>
      <c r="C793">
        <v>16</v>
      </c>
      <c r="D793" t="s">
        <v>28</v>
      </c>
      <c r="E793" s="1">
        <v>4112559576</v>
      </c>
      <c r="F793" s="1">
        <v>1686736689</v>
      </c>
      <c r="G793">
        <v>28</v>
      </c>
      <c r="H793">
        <v>2</v>
      </c>
      <c r="I793">
        <v>30</v>
      </c>
      <c r="J793">
        <v>72</v>
      </c>
      <c r="K793">
        <v>102</v>
      </c>
      <c r="L793">
        <v>102</v>
      </c>
      <c r="M793">
        <v>102</v>
      </c>
      <c r="N793">
        <v>22</v>
      </c>
      <c r="O793">
        <v>19</v>
      </c>
      <c r="P793">
        <v>143</v>
      </c>
      <c r="Q793">
        <v>1136</v>
      </c>
      <c r="U793" t="str">
        <f t="shared" si="24"/>
        <v>Sud</v>
      </c>
      <c r="V793">
        <f t="shared" si="25"/>
        <v>14</v>
      </c>
    </row>
    <row r="794" spans="1:22" x14ac:dyDescent="0.2">
      <c r="A794" s="6">
        <v>43922</v>
      </c>
      <c r="B794" t="s">
        <v>14</v>
      </c>
      <c r="C794">
        <v>20</v>
      </c>
      <c r="D794" t="s">
        <v>29</v>
      </c>
      <c r="E794" s="1">
        <v>3921531192</v>
      </c>
      <c r="F794" s="1">
        <v>9110616306</v>
      </c>
      <c r="G794">
        <v>6</v>
      </c>
      <c r="H794">
        <v>-1</v>
      </c>
      <c r="I794">
        <v>5</v>
      </c>
      <c r="J794">
        <v>13</v>
      </c>
      <c r="K794">
        <v>18</v>
      </c>
      <c r="L794">
        <v>18</v>
      </c>
      <c r="M794">
        <v>18</v>
      </c>
      <c r="N794">
        <v>2</v>
      </c>
      <c r="O794">
        <v>3</v>
      </c>
      <c r="P794">
        <v>23</v>
      </c>
      <c r="Q794">
        <v>244</v>
      </c>
      <c r="U794" t="str">
        <f t="shared" si="24"/>
        <v>Sud</v>
      </c>
      <c r="V794">
        <f t="shared" si="25"/>
        <v>14</v>
      </c>
    </row>
    <row r="795" spans="1:22" x14ac:dyDescent="0.2">
      <c r="A795" s="6">
        <v>43922</v>
      </c>
      <c r="B795" t="s">
        <v>14</v>
      </c>
      <c r="C795">
        <v>19</v>
      </c>
      <c r="D795" t="s">
        <v>30</v>
      </c>
      <c r="E795" s="1">
        <v>3811569725</v>
      </c>
      <c r="F795" s="1">
        <v>133623567</v>
      </c>
      <c r="G795">
        <v>-7</v>
      </c>
      <c r="H795">
        <v>0</v>
      </c>
      <c r="I795">
        <v>-7</v>
      </c>
      <c r="J795">
        <v>59</v>
      </c>
      <c r="K795">
        <v>52</v>
      </c>
      <c r="L795">
        <v>52</v>
      </c>
      <c r="M795">
        <v>52</v>
      </c>
      <c r="N795">
        <v>12</v>
      </c>
      <c r="O795">
        <v>7</v>
      </c>
      <c r="P795">
        <v>71</v>
      </c>
      <c r="Q795">
        <v>1202</v>
      </c>
      <c r="U795" t="str">
        <f t="shared" si="24"/>
        <v>Sud</v>
      </c>
      <c r="V795">
        <f t="shared" si="25"/>
        <v>14</v>
      </c>
    </row>
    <row r="796" spans="1:22" x14ac:dyDescent="0.2">
      <c r="A796" s="6">
        <v>43922</v>
      </c>
      <c r="B796" t="s">
        <v>14</v>
      </c>
      <c r="C796">
        <v>9</v>
      </c>
      <c r="D796" t="s">
        <v>31</v>
      </c>
      <c r="E796" s="1">
        <v>4376923077</v>
      </c>
      <c r="F796" s="1">
        <v>1125588885</v>
      </c>
      <c r="G796">
        <v>0</v>
      </c>
      <c r="H796">
        <v>4</v>
      </c>
      <c r="I796">
        <v>4</v>
      </c>
      <c r="J796">
        <v>202</v>
      </c>
      <c r="K796">
        <v>206</v>
      </c>
      <c r="L796">
        <v>206</v>
      </c>
      <c r="M796">
        <v>206</v>
      </c>
      <c r="N796">
        <v>44</v>
      </c>
      <c r="O796">
        <v>9</v>
      </c>
      <c r="P796">
        <v>259</v>
      </c>
      <c r="Q796">
        <v>3410</v>
      </c>
      <c r="U796" t="str">
        <f t="shared" si="24"/>
        <v>Centro</v>
      </c>
      <c r="V796">
        <f t="shared" si="25"/>
        <v>14</v>
      </c>
    </row>
    <row r="797" spans="1:22" x14ac:dyDescent="0.2">
      <c r="A797" s="6">
        <v>43922</v>
      </c>
      <c r="B797" t="s">
        <v>14</v>
      </c>
      <c r="C797">
        <v>10</v>
      </c>
      <c r="D797" t="s">
        <v>32</v>
      </c>
      <c r="E797" s="1">
        <v>4310675841</v>
      </c>
      <c r="F797" s="1">
        <v>1238824698</v>
      </c>
      <c r="G797">
        <v>-3</v>
      </c>
      <c r="H797">
        <v>2</v>
      </c>
      <c r="I797">
        <v>-1</v>
      </c>
      <c r="J797">
        <v>14</v>
      </c>
      <c r="K797">
        <v>13</v>
      </c>
      <c r="L797">
        <v>13</v>
      </c>
      <c r="M797">
        <v>13</v>
      </c>
      <c r="N797">
        <v>4</v>
      </c>
      <c r="O797">
        <v>0</v>
      </c>
      <c r="P797">
        <v>17</v>
      </c>
      <c r="Q797">
        <v>395</v>
      </c>
      <c r="U797" t="str">
        <f t="shared" si="24"/>
        <v>Centro</v>
      </c>
      <c r="V797">
        <f t="shared" si="25"/>
        <v>14</v>
      </c>
    </row>
    <row r="798" spans="1:22" x14ac:dyDescent="0.2">
      <c r="A798" s="6">
        <v>43922</v>
      </c>
      <c r="B798" t="s">
        <v>14</v>
      </c>
      <c r="C798">
        <v>2</v>
      </c>
      <c r="D798" t="s">
        <v>33</v>
      </c>
      <c r="E798" s="1">
        <v>4573750286</v>
      </c>
      <c r="F798" s="1">
        <v>7320149366</v>
      </c>
      <c r="G798">
        <v>-6</v>
      </c>
      <c r="H798">
        <v>1</v>
      </c>
      <c r="I798">
        <v>-5</v>
      </c>
      <c r="J798">
        <v>-7</v>
      </c>
      <c r="K798">
        <v>-12</v>
      </c>
      <c r="L798">
        <v>-12</v>
      </c>
      <c r="M798">
        <v>-12</v>
      </c>
      <c r="N798">
        <v>12</v>
      </c>
      <c r="O798">
        <v>3</v>
      </c>
      <c r="P798">
        <v>3</v>
      </c>
      <c r="Q798">
        <v>135</v>
      </c>
      <c r="U798" t="str">
        <f t="shared" si="24"/>
        <v>Nord</v>
      </c>
      <c r="V798">
        <f t="shared" si="25"/>
        <v>14</v>
      </c>
    </row>
    <row r="799" spans="1:22" x14ac:dyDescent="0.2">
      <c r="A799" s="6">
        <v>43922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38</v>
      </c>
      <c r="H799">
        <v>-6</v>
      </c>
      <c r="I799">
        <v>32</v>
      </c>
      <c r="J799">
        <v>342</v>
      </c>
      <c r="K799">
        <v>374</v>
      </c>
      <c r="L799">
        <v>374</v>
      </c>
      <c r="M799">
        <v>374</v>
      </c>
      <c r="N799">
        <v>74</v>
      </c>
      <c r="O799">
        <v>22</v>
      </c>
      <c r="P799">
        <v>470</v>
      </c>
      <c r="Q799">
        <v>6508</v>
      </c>
      <c r="U799" t="str">
        <f t="shared" si="24"/>
        <v>Nord</v>
      </c>
      <c r="V799">
        <f t="shared" si="25"/>
        <v>14</v>
      </c>
    </row>
    <row r="800" spans="1:22" x14ac:dyDescent="0.2">
      <c r="A800" s="6">
        <v>43923</v>
      </c>
      <c r="B800" t="s">
        <v>14</v>
      </c>
      <c r="C800">
        <v>13</v>
      </c>
      <c r="D800" t="s">
        <v>15</v>
      </c>
      <c r="E800" s="1">
        <v>4235122196</v>
      </c>
      <c r="F800" s="1">
        <v>1339843823</v>
      </c>
      <c r="G800">
        <v>-1</v>
      </c>
      <c r="H800">
        <v>4</v>
      </c>
      <c r="I800">
        <v>3</v>
      </c>
      <c r="J800">
        <v>37</v>
      </c>
      <c r="K800">
        <v>40</v>
      </c>
      <c r="L800">
        <v>40</v>
      </c>
      <c r="M800">
        <v>40</v>
      </c>
      <c r="N800">
        <v>11</v>
      </c>
      <c r="O800">
        <v>10</v>
      </c>
      <c r="P800">
        <v>61</v>
      </c>
      <c r="Q800">
        <v>1037</v>
      </c>
      <c r="U800" t="str">
        <f t="shared" si="24"/>
        <v>Centro</v>
      </c>
      <c r="V800">
        <f t="shared" si="25"/>
        <v>14</v>
      </c>
    </row>
    <row r="801" spans="1:22" x14ac:dyDescent="0.2">
      <c r="A801" s="6">
        <v>43923</v>
      </c>
      <c r="B801" t="s">
        <v>14</v>
      </c>
      <c r="C801">
        <v>17</v>
      </c>
      <c r="D801" t="s">
        <v>16</v>
      </c>
      <c r="E801" s="1">
        <v>4063947052</v>
      </c>
      <c r="F801" s="1">
        <v>1580514834</v>
      </c>
      <c r="G801">
        <v>-1</v>
      </c>
      <c r="H801">
        <v>4</v>
      </c>
      <c r="I801">
        <v>3</v>
      </c>
      <c r="J801">
        <v>5</v>
      </c>
      <c r="K801">
        <v>8</v>
      </c>
      <c r="L801">
        <v>8</v>
      </c>
      <c r="M801">
        <v>8</v>
      </c>
      <c r="N801">
        <v>0</v>
      </c>
      <c r="O801">
        <v>1</v>
      </c>
      <c r="P801">
        <v>9</v>
      </c>
      <c r="Q801">
        <v>165</v>
      </c>
      <c r="U801" t="str">
        <f t="shared" si="24"/>
        <v>Sud</v>
      </c>
      <c r="V801">
        <f t="shared" si="25"/>
        <v>14</v>
      </c>
    </row>
    <row r="802" spans="1:22" x14ac:dyDescent="0.2">
      <c r="A802" s="6">
        <v>43923</v>
      </c>
      <c r="B802" t="s">
        <v>14</v>
      </c>
      <c r="C802">
        <v>18</v>
      </c>
      <c r="D802" t="s">
        <v>17</v>
      </c>
      <c r="E802" s="1">
        <v>3890597598</v>
      </c>
      <c r="F802" s="1">
        <v>1659440194</v>
      </c>
      <c r="G802">
        <v>19</v>
      </c>
      <c r="H802">
        <v>3</v>
      </c>
      <c r="I802">
        <v>22</v>
      </c>
      <c r="J802">
        <v>-5</v>
      </c>
      <c r="K802">
        <v>17</v>
      </c>
      <c r="L802">
        <v>17</v>
      </c>
      <c r="M802">
        <v>17</v>
      </c>
      <c r="N802">
        <v>2</v>
      </c>
      <c r="O802">
        <v>3</v>
      </c>
      <c r="P802">
        <v>22</v>
      </c>
      <c r="Q802">
        <v>696</v>
      </c>
      <c r="U802" t="str">
        <f t="shared" si="24"/>
        <v>Sud</v>
      </c>
      <c r="V802">
        <f t="shared" si="25"/>
        <v>14</v>
      </c>
    </row>
    <row r="803" spans="1:22" x14ac:dyDescent="0.2">
      <c r="A803" s="6">
        <v>43923</v>
      </c>
      <c r="B803" t="s">
        <v>14</v>
      </c>
      <c r="C803">
        <v>15</v>
      </c>
      <c r="D803" t="s">
        <v>18</v>
      </c>
      <c r="E803" s="1">
        <v>4083956555</v>
      </c>
      <c r="F803" s="1">
        <v>1425084984</v>
      </c>
      <c r="G803">
        <v>25</v>
      </c>
      <c r="H803">
        <v>-9</v>
      </c>
      <c r="I803">
        <v>16</v>
      </c>
      <c r="J803">
        <v>148</v>
      </c>
      <c r="K803">
        <v>164</v>
      </c>
      <c r="L803">
        <v>164</v>
      </c>
      <c r="M803">
        <v>164</v>
      </c>
      <c r="N803">
        <v>42</v>
      </c>
      <c r="O803">
        <v>19</v>
      </c>
      <c r="P803">
        <v>225</v>
      </c>
      <c r="Q803">
        <v>1676</v>
      </c>
      <c r="U803" t="str">
        <f t="shared" si="24"/>
        <v>Sud</v>
      </c>
      <c r="V803">
        <f t="shared" si="25"/>
        <v>14</v>
      </c>
    </row>
    <row r="804" spans="1:22" x14ac:dyDescent="0.2">
      <c r="A804" s="6">
        <v>43923</v>
      </c>
      <c r="B804" t="s">
        <v>14</v>
      </c>
      <c r="C804">
        <v>8</v>
      </c>
      <c r="D804" t="s">
        <v>46</v>
      </c>
      <c r="E804" s="1">
        <v>4449436681</v>
      </c>
      <c r="F804" s="1">
        <v>113417208</v>
      </c>
      <c r="G804">
        <v>46</v>
      </c>
      <c r="H804">
        <v>7</v>
      </c>
      <c r="I804">
        <v>53</v>
      </c>
      <c r="J804">
        <v>317</v>
      </c>
      <c r="K804">
        <v>370</v>
      </c>
      <c r="L804">
        <v>370</v>
      </c>
      <c r="M804">
        <v>370</v>
      </c>
      <c r="N804">
        <v>97</v>
      </c>
      <c r="O804">
        <v>79</v>
      </c>
      <c r="P804">
        <v>546</v>
      </c>
      <c r="Q804">
        <v>2050</v>
      </c>
      <c r="U804" t="str">
        <f t="shared" si="24"/>
        <v>Nord</v>
      </c>
      <c r="V804">
        <f t="shared" si="25"/>
        <v>14</v>
      </c>
    </row>
    <row r="805" spans="1:22" x14ac:dyDescent="0.2">
      <c r="A805" s="6">
        <v>43923</v>
      </c>
      <c r="B805" t="s">
        <v>14</v>
      </c>
      <c r="C805">
        <v>6</v>
      </c>
      <c r="D805" t="s">
        <v>19</v>
      </c>
      <c r="E805" s="1">
        <v>456494354</v>
      </c>
      <c r="F805" s="1">
        <v>1376813649</v>
      </c>
      <c r="G805">
        <v>-7</v>
      </c>
      <c r="H805">
        <v>0</v>
      </c>
      <c r="I805">
        <v>-7</v>
      </c>
      <c r="J805">
        <v>95</v>
      </c>
      <c r="K805">
        <v>88</v>
      </c>
      <c r="L805">
        <v>88</v>
      </c>
      <c r="M805">
        <v>88</v>
      </c>
      <c r="N805">
        <v>19</v>
      </c>
      <c r="O805">
        <v>7</v>
      </c>
      <c r="P805">
        <v>114</v>
      </c>
      <c r="Q805">
        <v>1134</v>
      </c>
      <c r="U805" t="str">
        <f t="shared" si="24"/>
        <v>Nord</v>
      </c>
      <c r="V805">
        <f t="shared" si="25"/>
        <v>14</v>
      </c>
    </row>
    <row r="806" spans="1:22" x14ac:dyDescent="0.2">
      <c r="A806" s="6">
        <v>43923</v>
      </c>
      <c r="B806" t="s">
        <v>14</v>
      </c>
      <c r="C806">
        <v>12</v>
      </c>
      <c r="D806" t="s">
        <v>20</v>
      </c>
      <c r="E806" s="1">
        <v>4189277044</v>
      </c>
      <c r="F806" s="1">
        <v>1248366722</v>
      </c>
      <c r="G806">
        <v>38</v>
      </c>
      <c r="H806">
        <v>4</v>
      </c>
      <c r="I806">
        <v>42</v>
      </c>
      <c r="J806">
        <v>79</v>
      </c>
      <c r="K806">
        <v>121</v>
      </c>
      <c r="L806">
        <v>121</v>
      </c>
      <c r="M806">
        <v>121</v>
      </c>
      <c r="N806">
        <v>32</v>
      </c>
      <c r="O806">
        <v>16</v>
      </c>
      <c r="P806">
        <v>169</v>
      </c>
      <c r="Q806">
        <v>5765</v>
      </c>
      <c r="U806" t="str">
        <f t="shared" si="24"/>
        <v>Centro</v>
      </c>
      <c r="V806">
        <f t="shared" si="25"/>
        <v>14</v>
      </c>
    </row>
    <row r="807" spans="1:22" x14ac:dyDescent="0.2">
      <c r="A807" s="6">
        <v>43923</v>
      </c>
      <c r="B807" t="s">
        <v>14</v>
      </c>
      <c r="C807">
        <v>7</v>
      </c>
      <c r="D807" t="s">
        <v>21</v>
      </c>
      <c r="E807" s="1">
        <v>4441149315</v>
      </c>
      <c r="F807" s="1">
        <v>89326992</v>
      </c>
      <c r="G807">
        <v>6</v>
      </c>
      <c r="H807">
        <v>-7</v>
      </c>
      <c r="I807">
        <v>-1</v>
      </c>
      <c r="J807">
        <v>16</v>
      </c>
      <c r="K807">
        <v>15</v>
      </c>
      <c r="L807">
        <v>15</v>
      </c>
      <c r="M807">
        <v>15</v>
      </c>
      <c r="N807">
        <v>79</v>
      </c>
      <c r="O807">
        <v>28</v>
      </c>
      <c r="P807">
        <v>122</v>
      </c>
      <c r="Q807">
        <v>735</v>
      </c>
      <c r="U807" t="str">
        <f t="shared" si="24"/>
        <v>Nord</v>
      </c>
      <c r="V807">
        <f t="shared" si="25"/>
        <v>14</v>
      </c>
    </row>
    <row r="808" spans="1:22" x14ac:dyDescent="0.2">
      <c r="A808" s="6">
        <v>43923</v>
      </c>
      <c r="B808" t="s">
        <v>14</v>
      </c>
      <c r="C808">
        <v>3</v>
      </c>
      <c r="D808" t="s">
        <v>22</v>
      </c>
      <c r="E808" s="1">
        <v>4546679409</v>
      </c>
      <c r="F808" s="1">
        <v>9190347404</v>
      </c>
      <c r="G808">
        <v>-165</v>
      </c>
      <c r="H808">
        <v>9</v>
      </c>
      <c r="I808">
        <v>-156</v>
      </c>
      <c r="J808">
        <v>267</v>
      </c>
      <c r="K808">
        <v>111</v>
      </c>
      <c r="L808">
        <v>111</v>
      </c>
      <c r="M808">
        <v>111</v>
      </c>
      <c r="N808">
        <v>814</v>
      </c>
      <c r="O808">
        <v>367</v>
      </c>
      <c r="P808">
        <v>1292</v>
      </c>
      <c r="Q808">
        <v>6837</v>
      </c>
      <c r="U808" t="str">
        <f t="shared" si="24"/>
        <v>Nord</v>
      </c>
      <c r="V808">
        <f t="shared" si="25"/>
        <v>14</v>
      </c>
    </row>
    <row r="809" spans="1:22" x14ac:dyDescent="0.2">
      <c r="A809" s="6">
        <v>43923</v>
      </c>
      <c r="B809" t="s">
        <v>14</v>
      </c>
      <c r="C809">
        <v>11</v>
      </c>
      <c r="D809" t="s">
        <v>23</v>
      </c>
      <c r="E809" s="1">
        <v>4361675973</v>
      </c>
      <c r="F809" s="1">
        <v>135188753</v>
      </c>
      <c r="G809">
        <v>2</v>
      </c>
      <c r="H809">
        <v>-4</v>
      </c>
      <c r="I809">
        <v>-2</v>
      </c>
      <c r="J809">
        <v>101</v>
      </c>
      <c r="K809">
        <v>99</v>
      </c>
      <c r="L809">
        <v>99</v>
      </c>
      <c r="M809">
        <v>99</v>
      </c>
      <c r="N809">
        <v>11</v>
      </c>
      <c r="O809">
        <v>26</v>
      </c>
      <c r="P809">
        <v>136</v>
      </c>
      <c r="Q809">
        <v>647</v>
      </c>
      <c r="U809" t="str">
        <f t="shared" si="24"/>
        <v>Centro</v>
      </c>
      <c r="V809">
        <f t="shared" si="25"/>
        <v>14</v>
      </c>
    </row>
    <row r="810" spans="1:22" x14ac:dyDescent="0.2">
      <c r="A810" s="6">
        <v>43923</v>
      </c>
      <c r="B810" t="s">
        <v>14</v>
      </c>
      <c r="C810">
        <v>14</v>
      </c>
      <c r="D810" t="s">
        <v>24</v>
      </c>
      <c r="E810" s="1">
        <v>4155774754</v>
      </c>
      <c r="F810" s="1">
        <v>1465916051</v>
      </c>
      <c r="G810">
        <v>-2</v>
      </c>
      <c r="H810">
        <v>0</v>
      </c>
      <c r="I810">
        <v>-2</v>
      </c>
      <c r="J810">
        <v>4</v>
      </c>
      <c r="K810">
        <v>2</v>
      </c>
      <c r="L810">
        <v>2</v>
      </c>
      <c r="M810">
        <v>2</v>
      </c>
      <c r="N810">
        <v>2</v>
      </c>
      <c r="O810">
        <v>1</v>
      </c>
      <c r="P810">
        <v>5</v>
      </c>
      <c r="Q810">
        <v>72</v>
      </c>
      <c r="U810" t="str">
        <f t="shared" si="24"/>
        <v>Sud</v>
      </c>
      <c r="V810">
        <f t="shared" si="25"/>
        <v>14</v>
      </c>
    </row>
    <row r="811" spans="1:22" x14ac:dyDescent="0.2">
      <c r="A811" s="6">
        <v>43923</v>
      </c>
      <c r="B811" t="s">
        <v>14</v>
      </c>
      <c r="C811">
        <v>4</v>
      </c>
      <c r="D811" t="s">
        <v>25</v>
      </c>
      <c r="E811" s="1">
        <v>4649933453</v>
      </c>
      <c r="F811" s="1">
        <v>1135662422</v>
      </c>
      <c r="G811">
        <v>10</v>
      </c>
      <c r="H811">
        <v>3</v>
      </c>
      <c r="I811">
        <v>13</v>
      </c>
      <c r="J811">
        <v>35</v>
      </c>
      <c r="K811">
        <v>48</v>
      </c>
      <c r="L811">
        <v>48</v>
      </c>
      <c r="M811">
        <v>48</v>
      </c>
      <c r="N811">
        <v>0</v>
      </c>
      <c r="O811">
        <v>13</v>
      </c>
      <c r="P811">
        <v>61</v>
      </c>
      <c r="Q811">
        <v>726</v>
      </c>
      <c r="U811" t="str">
        <f t="shared" si="24"/>
        <v>Nord</v>
      </c>
      <c r="V811">
        <f t="shared" si="25"/>
        <v>14</v>
      </c>
    </row>
    <row r="812" spans="1:22" x14ac:dyDescent="0.2">
      <c r="A812" s="6">
        <v>43923</v>
      </c>
      <c r="B812" t="s">
        <v>14</v>
      </c>
      <c r="C812">
        <v>4</v>
      </c>
      <c r="D812" t="s">
        <v>26</v>
      </c>
      <c r="E812" s="1">
        <v>4606893511</v>
      </c>
      <c r="F812" s="1">
        <v>1112123097</v>
      </c>
      <c r="G812">
        <v>-6</v>
      </c>
      <c r="H812">
        <v>2</v>
      </c>
      <c r="I812">
        <v>-4</v>
      </c>
      <c r="J812">
        <v>108</v>
      </c>
      <c r="K812">
        <v>104</v>
      </c>
      <c r="L812">
        <v>104</v>
      </c>
      <c r="M812">
        <v>104</v>
      </c>
      <c r="N812">
        <v>15</v>
      </c>
      <c r="O812">
        <v>14</v>
      </c>
      <c r="P812">
        <v>133</v>
      </c>
      <c r="Q812">
        <v>821</v>
      </c>
      <c r="U812" t="str">
        <f t="shared" si="24"/>
        <v>Nord</v>
      </c>
      <c r="V812">
        <f t="shared" si="25"/>
        <v>14</v>
      </c>
    </row>
    <row r="813" spans="1:22" x14ac:dyDescent="0.2">
      <c r="A813" s="6">
        <v>43923</v>
      </c>
      <c r="B813" t="s">
        <v>14</v>
      </c>
      <c r="C813">
        <v>1</v>
      </c>
      <c r="D813" t="s">
        <v>27</v>
      </c>
      <c r="E813" s="1">
        <v>450732745</v>
      </c>
      <c r="F813" s="1">
        <v>7680687483</v>
      </c>
      <c r="G813">
        <v>195</v>
      </c>
      <c r="H813">
        <v>0</v>
      </c>
      <c r="I813">
        <v>195</v>
      </c>
      <c r="J813">
        <v>134</v>
      </c>
      <c r="K813">
        <v>329</v>
      </c>
      <c r="L813">
        <v>329</v>
      </c>
      <c r="M813">
        <v>329</v>
      </c>
      <c r="N813">
        <v>132</v>
      </c>
      <c r="O813">
        <v>97</v>
      </c>
      <c r="P813">
        <v>558</v>
      </c>
      <c r="Q813">
        <v>2040</v>
      </c>
      <c r="U813" t="str">
        <f t="shared" si="24"/>
        <v>Nord</v>
      </c>
      <c r="V813">
        <f t="shared" si="25"/>
        <v>14</v>
      </c>
    </row>
    <row r="814" spans="1:22" x14ac:dyDescent="0.2">
      <c r="A814" s="6">
        <v>43923</v>
      </c>
      <c r="B814" t="s">
        <v>14</v>
      </c>
      <c r="C814">
        <v>16</v>
      </c>
      <c r="D814" t="s">
        <v>28</v>
      </c>
      <c r="E814" s="1">
        <v>4112559576</v>
      </c>
      <c r="F814" s="1">
        <v>1686736689</v>
      </c>
      <c r="G814">
        <v>8</v>
      </c>
      <c r="H814">
        <v>11</v>
      </c>
      <c r="I814">
        <v>19</v>
      </c>
      <c r="J814">
        <v>89</v>
      </c>
      <c r="K814">
        <v>108</v>
      </c>
      <c r="L814">
        <v>108</v>
      </c>
      <c r="M814">
        <v>108</v>
      </c>
      <c r="N814">
        <v>8</v>
      </c>
      <c r="O814">
        <v>15</v>
      </c>
      <c r="P814">
        <v>131</v>
      </c>
      <c r="Q814">
        <v>1345</v>
      </c>
      <c r="U814" t="str">
        <f t="shared" si="24"/>
        <v>Sud</v>
      </c>
      <c r="V814">
        <f t="shared" si="25"/>
        <v>14</v>
      </c>
    </row>
    <row r="815" spans="1:22" x14ac:dyDescent="0.2">
      <c r="A815" s="6">
        <v>43923</v>
      </c>
      <c r="B815" t="s">
        <v>14</v>
      </c>
      <c r="C815">
        <v>20</v>
      </c>
      <c r="D815" t="s">
        <v>29</v>
      </c>
      <c r="E815" s="1">
        <v>3921531192</v>
      </c>
      <c r="F815" s="1">
        <v>9110616306</v>
      </c>
      <c r="G815">
        <v>-2</v>
      </c>
      <c r="H815">
        <v>-3</v>
      </c>
      <c r="I815">
        <v>-5</v>
      </c>
      <c r="J815">
        <v>48</v>
      </c>
      <c r="K815">
        <v>43</v>
      </c>
      <c r="L815">
        <v>43</v>
      </c>
      <c r="M815">
        <v>43</v>
      </c>
      <c r="N815">
        <v>0</v>
      </c>
      <c r="O815">
        <v>6</v>
      </c>
      <c r="P815">
        <v>49</v>
      </c>
      <c r="Q815">
        <v>469</v>
      </c>
      <c r="U815" t="str">
        <f t="shared" si="24"/>
        <v>Sud</v>
      </c>
      <c r="V815">
        <f t="shared" si="25"/>
        <v>14</v>
      </c>
    </row>
    <row r="816" spans="1:22" x14ac:dyDescent="0.2">
      <c r="A816" s="6">
        <v>43923</v>
      </c>
      <c r="B816" t="s">
        <v>14</v>
      </c>
      <c r="C816">
        <v>19</v>
      </c>
      <c r="D816" t="s">
        <v>30</v>
      </c>
      <c r="E816" s="1">
        <v>3811569725</v>
      </c>
      <c r="F816" s="1">
        <v>133623567</v>
      </c>
      <c r="G816">
        <v>7</v>
      </c>
      <c r="H816">
        <v>1</v>
      </c>
      <c r="I816">
        <v>8</v>
      </c>
      <c r="J816">
        <v>54</v>
      </c>
      <c r="K816">
        <v>62</v>
      </c>
      <c r="L816">
        <v>62</v>
      </c>
      <c r="M816">
        <v>62</v>
      </c>
      <c r="N816">
        <v>6</v>
      </c>
      <c r="O816">
        <v>5</v>
      </c>
      <c r="P816">
        <v>73</v>
      </c>
      <c r="Q816">
        <v>997</v>
      </c>
      <c r="U816" t="str">
        <f t="shared" si="24"/>
        <v>Sud</v>
      </c>
      <c r="V816">
        <f t="shared" si="25"/>
        <v>14</v>
      </c>
    </row>
    <row r="817" spans="1:22" x14ac:dyDescent="0.2">
      <c r="A817" s="6">
        <v>43923</v>
      </c>
      <c r="B817" t="s">
        <v>14</v>
      </c>
      <c r="C817">
        <v>9</v>
      </c>
      <c r="D817" t="s">
        <v>31</v>
      </c>
      <c r="E817" s="1">
        <v>4376923077</v>
      </c>
      <c r="F817" s="1">
        <v>1125588885</v>
      </c>
      <c r="G817">
        <v>15</v>
      </c>
      <c r="H817">
        <v>-2</v>
      </c>
      <c r="I817">
        <v>13</v>
      </c>
      <c r="J817">
        <v>344</v>
      </c>
      <c r="K817">
        <v>357</v>
      </c>
      <c r="L817">
        <v>357</v>
      </c>
      <c r="M817">
        <v>357</v>
      </c>
      <c r="N817">
        <v>34</v>
      </c>
      <c r="O817">
        <v>15</v>
      </c>
      <c r="P817">
        <v>406</v>
      </c>
      <c r="Q817">
        <v>4149</v>
      </c>
      <c r="U817" t="str">
        <f t="shared" si="24"/>
        <v>Centro</v>
      </c>
      <c r="V817">
        <f t="shared" si="25"/>
        <v>14</v>
      </c>
    </row>
    <row r="818" spans="1:22" x14ac:dyDescent="0.2">
      <c r="A818" s="6">
        <v>43923</v>
      </c>
      <c r="B818" t="s">
        <v>14</v>
      </c>
      <c r="C818">
        <v>10</v>
      </c>
      <c r="D818" t="s">
        <v>32</v>
      </c>
      <c r="E818" s="1">
        <v>4310675841</v>
      </c>
      <c r="F818" s="1">
        <v>1238824698</v>
      </c>
      <c r="G818">
        <v>-2</v>
      </c>
      <c r="H818">
        <v>2</v>
      </c>
      <c r="I818">
        <v>0</v>
      </c>
      <c r="J818">
        <v>21</v>
      </c>
      <c r="K818">
        <v>21</v>
      </c>
      <c r="L818">
        <v>21</v>
      </c>
      <c r="M818">
        <v>21</v>
      </c>
      <c r="N818">
        <v>11</v>
      </c>
      <c r="O818">
        <v>1</v>
      </c>
      <c r="P818">
        <v>33</v>
      </c>
      <c r="Q818">
        <v>657</v>
      </c>
      <c r="U818" t="str">
        <f t="shared" si="24"/>
        <v>Centro</v>
      </c>
      <c r="V818">
        <f t="shared" si="25"/>
        <v>14</v>
      </c>
    </row>
    <row r="819" spans="1:22" x14ac:dyDescent="0.2">
      <c r="A819" s="6">
        <v>43923</v>
      </c>
      <c r="B819" t="s">
        <v>14</v>
      </c>
      <c r="C819">
        <v>2</v>
      </c>
      <c r="D819" t="s">
        <v>33</v>
      </c>
      <c r="E819" s="1">
        <v>4573750286</v>
      </c>
      <c r="F819" s="1">
        <v>7320149366</v>
      </c>
      <c r="G819">
        <v>0</v>
      </c>
      <c r="H819">
        <v>-2</v>
      </c>
      <c r="I819">
        <v>-2</v>
      </c>
      <c r="J819">
        <v>18</v>
      </c>
      <c r="K819">
        <v>16</v>
      </c>
      <c r="L819">
        <v>16</v>
      </c>
      <c r="M819">
        <v>16</v>
      </c>
      <c r="N819">
        <v>17</v>
      </c>
      <c r="O819">
        <v>4</v>
      </c>
      <c r="P819">
        <v>37</v>
      </c>
      <c r="Q819">
        <v>217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ref="V834:V897" si="27">WEEKNUM(A834)</f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si="27"/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ref="V898:V961" si="29">WEEKNUM(A898)</f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si="29"/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ref="V962:V1025" si="31">WEEKNUM(A962)</f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si="31"/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ref="V1026:V1089" si="33">WEEKNUM(A1026)</f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si="33"/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ref="V1090:V1153" si="35">WEEKNUM(A1090)</f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si="35"/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ref="V1154:V1217" si="37">WEEKNUM(A1154)</f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si="37"/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ref="V1218:V1281" si="39">WEEKNUM(A1218)</f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si="39"/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5" si="40">VLOOKUP(D1282,Zone,2)</f>
        <v>Nord</v>
      </c>
      <c r="V1282">
        <f t="shared" ref="V1282:V1345" si="41">WEEKNUM(A1282)</f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si="41"/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ref="U1346:U1409" si="42">VLOOKUP(D1346,Zone,2)</f>
        <v>Centro</v>
      </c>
      <c r="V1346">
        <f t="shared" ref="V1346:V1409" si="43">WEEKNUM(A1346)</f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si="42"/>
        <v>Sud</v>
      </c>
      <c r="V1347">
        <f t="shared" si="43"/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ref="U1410:U1473" si="44">VLOOKUP(D1410,Zone,2)</f>
        <v>Sud</v>
      </c>
      <c r="V1410">
        <f t="shared" ref="V1410:V1473" si="45">WEEKNUM(A1410)</f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si="44"/>
        <v>Sud</v>
      </c>
      <c r="V1411">
        <f t="shared" si="45"/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si="44"/>
        <v>Centro</v>
      </c>
      <c r="V1451">
        <f t="shared" si="45"/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4"/>
        <v>Sud</v>
      </c>
      <c r="V1452">
        <f t="shared" si="45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4"/>
        <v>Sud</v>
      </c>
      <c r="V1453">
        <f t="shared" si="45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4"/>
        <v>Sud</v>
      </c>
      <c r="V1454">
        <f t="shared" si="45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4"/>
        <v>Nord</v>
      </c>
      <c r="V1455">
        <f t="shared" si="45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4"/>
        <v>Nord</v>
      </c>
      <c r="V1456">
        <f t="shared" si="45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4"/>
        <v>Centro</v>
      </c>
      <c r="V1457">
        <f t="shared" si="45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4"/>
        <v>Nord</v>
      </c>
      <c r="V1458">
        <f t="shared" si="45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4"/>
        <v>Nord</v>
      </c>
      <c r="V1459">
        <f t="shared" si="45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4"/>
        <v>Centro</v>
      </c>
      <c r="V1460">
        <f t="shared" si="45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4"/>
        <v>Sud</v>
      </c>
      <c r="V1461">
        <f t="shared" si="45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4"/>
        <v>Nord</v>
      </c>
      <c r="V1462">
        <f t="shared" si="45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4"/>
        <v>Nord</v>
      </c>
      <c r="V1463">
        <f t="shared" si="45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4"/>
        <v>Nord</v>
      </c>
      <c r="V1464">
        <f t="shared" si="45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4"/>
        <v>Sud</v>
      </c>
      <c r="V1465">
        <f t="shared" si="45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4"/>
        <v>Sud</v>
      </c>
      <c r="V1466">
        <f t="shared" si="45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4"/>
        <v>Sud</v>
      </c>
      <c r="V1467">
        <f t="shared" si="45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4"/>
        <v>Centro</v>
      </c>
      <c r="V1468">
        <f t="shared" si="45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4"/>
        <v>Centro</v>
      </c>
      <c r="V1469">
        <f t="shared" si="45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4"/>
        <v>Nord</v>
      </c>
      <c r="V1470">
        <f t="shared" si="45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4"/>
        <v>Nord</v>
      </c>
      <c r="V1471">
        <f t="shared" si="45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si="44"/>
        <v>Centro</v>
      </c>
      <c r="V1472">
        <f t="shared" si="45"/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4"/>
        <v>Sud</v>
      </c>
      <c r="V1473">
        <f t="shared" si="45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ref="U1474:U1537" si="46">VLOOKUP(D1474,Zone,2)</f>
        <v>Sud</v>
      </c>
      <c r="V1474">
        <f t="shared" ref="V1474:V1537" si="47">WEEKNUM(A1474)</f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6"/>
        <v>Sud</v>
      </c>
      <c r="V1475">
        <f t="shared" si="47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6"/>
        <v>Nord</v>
      </c>
      <c r="V1476">
        <f t="shared" si="47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6"/>
        <v>Nord</v>
      </c>
      <c r="V1477">
        <f t="shared" si="47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6"/>
        <v>Centro</v>
      </c>
      <c r="V1478">
        <f t="shared" si="47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6"/>
        <v>Nord</v>
      </c>
      <c r="V1479">
        <f t="shared" si="47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6"/>
        <v>Nord</v>
      </c>
      <c r="V1480">
        <f t="shared" si="47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6"/>
        <v>Centro</v>
      </c>
      <c r="V1481">
        <f t="shared" si="47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6"/>
        <v>Sud</v>
      </c>
      <c r="V1482">
        <f t="shared" si="47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6"/>
        <v>Nord</v>
      </c>
      <c r="V1483">
        <f t="shared" si="47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6"/>
        <v>Nord</v>
      </c>
      <c r="V1484">
        <f t="shared" si="47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6"/>
        <v>Nord</v>
      </c>
      <c r="V1485">
        <f t="shared" si="47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6"/>
        <v>Sud</v>
      </c>
      <c r="V1486">
        <f t="shared" si="47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6"/>
        <v>Sud</v>
      </c>
      <c r="V1487">
        <f t="shared" si="47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6"/>
        <v>Sud</v>
      </c>
      <c r="V1488">
        <f t="shared" si="47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6"/>
        <v>Centro</v>
      </c>
      <c r="V1489">
        <f t="shared" si="47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6"/>
        <v>Centro</v>
      </c>
      <c r="V1490">
        <f t="shared" si="47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6"/>
        <v>Nord</v>
      </c>
      <c r="V1491">
        <f t="shared" si="47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6"/>
        <v>Nord</v>
      </c>
      <c r="V1492">
        <f t="shared" si="47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6"/>
        <v>Centro</v>
      </c>
      <c r="V1493">
        <f t="shared" si="47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6"/>
        <v>Sud</v>
      </c>
      <c r="V1494">
        <f t="shared" si="47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6"/>
        <v>Sud</v>
      </c>
      <c r="V1495">
        <f t="shared" si="47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6"/>
        <v>Sud</v>
      </c>
      <c r="V1496">
        <f t="shared" si="47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6"/>
        <v>Nord</v>
      </c>
      <c r="V1497">
        <f t="shared" si="47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6"/>
        <v>Nord</v>
      </c>
      <c r="V1498">
        <f t="shared" si="47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6"/>
        <v>Centro</v>
      </c>
      <c r="V1499">
        <f t="shared" si="47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6"/>
        <v>Nord</v>
      </c>
      <c r="V1500">
        <f t="shared" si="47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6"/>
        <v>Nord</v>
      </c>
      <c r="V1501">
        <f t="shared" si="47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6"/>
        <v>Centro</v>
      </c>
      <c r="V1502">
        <f t="shared" si="47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6"/>
        <v>Sud</v>
      </c>
      <c r="V1503">
        <f t="shared" si="47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6"/>
        <v>Nord</v>
      </c>
      <c r="V1504">
        <f t="shared" si="47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6"/>
        <v>Nord</v>
      </c>
      <c r="V1505">
        <f t="shared" si="47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6"/>
        <v>Nord</v>
      </c>
      <c r="V1506">
        <f t="shared" si="47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6"/>
        <v>Sud</v>
      </c>
      <c r="V1507">
        <f t="shared" si="47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6"/>
        <v>Sud</v>
      </c>
      <c r="V1508">
        <f t="shared" si="47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6"/>
        <v>Sud</v>
      </c>
      <c r="V1509">
        <f t="shared" si="47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6"/>
        <v>Centro</v>
      </c>
      <c r="V1510">
        <f t="shared" si="47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6"/>
        <v>Centro</v>
      </c>
      <c r="V1511">
        <f t="shared" si="47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6"/>
        <v>Nord</v>
      </c>
      <c r="V1512">
        <f t="shared" si="47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6"/>
        <v>Nord</v>
      </c>
      <c r="V1513">
        <f t="shared" si="47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6"/>
        <v>Centro</v>
      </c>
      <c r="V1514">
        <f t="shared" si="47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6"/>
        <v>Sud</v>
      </c>
      <c r="V1515">
        <f t="shared" si="47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6"/>
        <v>Sud</v>
      </c>
      <c r="V1516">
        <f t="shared" si="47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6"/>
        <v>Sud</v>
      </c>
      <c r="V1517">
        <f t="shared" si="47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6"/>
        <v>Nord</v>
      </c>
      <c r="V1518">
        <f t="shared" si="47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6"/>
        <v>Nord</v>
      </c>
      <c r="V1519">
        <f t="shared" si="47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6"/>
        <v>Centro</v>
      </c>
      <c r="V1520">
        <f t="shared" si="47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6"/>
        <v>Nord</v>
      </c>
      <c r="V1521">
        <f t="shared" si="47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6"/>
        <v>Nord</v>
      </c>
      <c r="V1522">
        <f t="shared" si="47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6"/>
        <v>Centro</v>
      </c>
      <c r="V1523">
        <f t="shared" si="47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6"/>
        <v>Sud</v>
      </c>
      <c r="V1524">
        <f t="shared" si="47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6"/>
        <v>Nord</v>
      </c>
      <c r="V1525">
        <f t="shared" si="47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6"/>
        <v>Nord</v>
      </c>
      <c r="V1526">
        <f t="shared" si="47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6"/>
        <v>Nord</v>
      </c>
      <c r="V1527">
        <f t="shared" si="47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6"/>
        <v>Sud</v>
      </c>
      <c r="V1528">
        <f t="shared" si="47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6"/>
        <v>Sud</v>
      </c>
      <c r="V1529">
        <f t="shared" si="47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6"/>
        <v>Sud</v>
      </c>
      <c r="V1530">
        <f t="shared" si="47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6"/>
        <v>Centro</v>
      </c>
      <c r="V1531">
        <f t="shared" si="47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6"/>
        <v>Centro</v>
      </c>
      <c r="V1532">
        <f t="shared" si="47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6"/>
        <v>Nord</v>
      </c>
      <c r="V1533">
        <f t="shared" si="47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6"/>
        <v>Nord</v>
      </c>
      <c r="V1534">
        <f t="shared" si="47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si="46"/>
        <v>Centro</v>
      </c>
      <c r="V1535">
        <f t="shared" si="47"/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46"/>
        <v>Sud</v>
      </c>
      <c r="V1536">
        <f t="shared" si="47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46"/>
        <v>Sud</v>
      </c>
      <c r="V1537">
        <f t="shared" si="47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ref="U1538:U1601" si="48">VLOOKUP(D1538,Zone,2)</f>
        <v>Sud</v>
      </c>
      <c r="V1538">
        <f t="shared" ref="V1538:V1601" si="49">WEEKNUM(A1538)</f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48"/>
        <v>Nord</v>
      </c>
      <c r="V1539">
        <f t="shared" si="49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48"/>
        <v>Nord</v>
      </c>
      <c r="V1540">
        <f t="shared" si="49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48"/>
        <v>Centro</v>
      </c>
      <c r="V1541">
        <f t="shared" si="49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48"/>
        <v>Nord</v>
      </c>
      <c r="V1542">
        <f t="shared" si="49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48"/>
        <v>Nord</v>
      </c>
      <c r="V1543">
        <f t="shared" si="49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48"/>
        <v>Centro</v>
      </c>
      <c r="V1544">
        <f t="shared" si="49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48"/>
        <v>Sud</v>
      </c>
      <c r="V1545">
        <f t="shared" si="49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48"/>
        <v>Nord</v>
      </c>
      <c r="V1546">
        <f t="shared" si="49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48"/>
        <v>Nord</v>
      </c>
      <c r="V1547">
        <f t="shared" si="49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48"/>
        <v>Nord</v>
      </c>
      <c r="V1548">
        <f t="shared" si="49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48"/>
        <v>Sud</v>
      </c>
      <c r="V1549">
        <f t="shared" si="49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48"/>
        <v>Sud</v>
      </c>
      <c r="V1550">
        <f t="shared" si="49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48"/>
        <v>Sud</v>
      </c>
      <c r="V1551">
        <f t="shared" si="49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48"/>
        <v>Centro</v>
      </c>
      <c r="V1552">
        <f t="shared" si="49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48"/>
        <v>Centro</v>
      </c>
      <c r="V1553">
        <f t="shared" si="49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48"/>
        <v>Nord</v>
      </c>
      <c r="V1554">
        <f t="shared" si="49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48"/>
        <v>Nord</v>
      </c>
      <c r="V1555">
        <f t="shared" si="49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si="48"/>
        <v>Centro</v>
      </c>
      <c r="V1556">
        <f t="shared" si="49"/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48"/>
        <v>Sud</v>
      </c>
      <c r="V1557">
        <f t="shared" si="49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48"/>
        <v>Sud</v>
      </c>
      <c r="V1558">
        <f t="shared" si="49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48"/>
        <v>Sud</v>
      </c>
      <c r="V1559">
        <f t="shared" si="49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48"/>
        <v>Nord</v>
      </c>
      <c r="V1560">
        <f t="shared" si="49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48"/>
        <v>Nord</v>
      </c>
      <c r="V1561">
        <f t="shared" si="49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48"/>
        <v>Centro</v>
      </c>
      <c r="V1562">
        <f t="shared" si="49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48"/>
        <v>Nord</v>
      </c>
      <c r="V1563">
        <f t="shared" si="49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48"/>
        <v>Nord</v>
      </c>
      <c r="V1564">
        <f t="shared" si="49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48"/>
        <v>Centro</v>
      </c>
      <c r="V1565">
        <f t="shared" si="49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48"/>
        <v>Sud</v>
      </c>
      <c r="V1566">
        <f t="shared" si="49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48"/>
        <v>Nord</v>
      </c>
      <c r="V1567">
        <f t="shared" si="49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48"/>
        <v>Nord</v>
      </c>
      <c r="V1568">
        <f t="shared" si="49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48"/>
        <v>Nord</v>
      </c>
      <c r="V1569">
        <f t="shared" si="49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48"/>
        <v>Sud</v>
      </c>
      <c r="V1570">
        <f t="shared" si="49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48"/>
        <v>Sud</v>
      </c>
      <c r="V1571">
        <f t="shared" si="49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48"/>
        <v>Sud</v>
      </c>
      <c r="V1572">
        <f t="shared" si="49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48"/>
        <v>Centro</v>
      </c>
      <c r="V1573">
        <f t="shared" si="49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48"/>
        <v>Centro</v>
      </c>
      <c r="V1574">
        <f t="shared" si="49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48"/>
        <v>Nord</v>
      </c>
      <c r="V1575">
        <f t="shared" si="49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48"/>
        <v>Nord</v>
      </c>
      <c r="V1576">
        <f t="shared" si="49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si="48"/>
        <v>Centro</v>
      </c>
      <c r="V1577">
        <f t="shared" si="49"/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48"/>
        <v>Sud</v>
      </c>
      <c r="V1578">
        <f t="shared" si="49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48"/>
        <v>Sud</v>
      </c>
      <c r="V1579">
        <f t="shared" si="49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48"/>
        <v>Sud</v>
      </c>
      <c r="V1580">
        <f t="shared" si="49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48"/>
        <v>Nord</v>
      </c>
      <c r="V1581">
        <f t="shared" si="49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48"/>
        <v>Nord</v>
      </c>
      <c r="V1582">
        <f t="shared" si="49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48"/>
        <v>Centro</v>
      </c>
      <c r="V1583">
        <f t="shared" si="49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48"/>
        <v>Nord</v>
      </c>
      <c r="V1584">
        <f t="shared" si="49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48"/>
        <v>Nord</v>
      </c>
      <c r="V1585">
        <f t="shared" si="49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48"/>
        <v>Centro</v>
      </c>
      <c r="V1586">
        <f t="shared" si="49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48"/>
        <v>Sud</v>
      </c>
      <c r="V1587">
        <f t="shared" si="49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48"/>
        <v>Nord</v>
      </c>
      <c r="V1588">
        <f t="shared" si="49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48"/>
        <v>Nord</v>
      </c>
      <c r="V1589">
        <f t="shared" si="49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48"/>
        <v>Nord</v>
      </c>
      <c r="V1590">
        <f t="shared" si="49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48"/>
        <v>Sud</v>
      </c>
      <c r="V1591">
        <f t="shared" si="49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48"/>
        <v>Sud</v>
      </c>
      <c r="V1592">
        <f t="shared" si="49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48"/>
        <v>Sud</v>
      </c>
      <c r="V1593">
        <f t="shared" si="49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48"/>
        <v>Centro</v>
      </c>
      <c r="V1594">
        <f t="shared" si="49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48"/>
        <v>Centro</v>
      </c>
      <c r="V1595">
        <f t="shared" si="49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48"/>
        <v>Nord</v>
      </c>
      <c r="V1596">
        <f t="shared" si="49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48"/>
        <v>Nord</v>
      </c>
      <c r="V1597">
        <f t="shared" si="49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si="48"/>
        <v>Centro</v>
      </c>
      <c r="V1598">
        <f t="shared" si="49"/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48"/>
        <v>Sud</v>
      </c>
      <c r="V1599">
        <f t="shared" si="49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48"/>
        <v>Sud</v>
      </c>
      <c r="V1600">
        <f t="shared" si="49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48"/>
        <v>Sud</v>
      </c>
      <c r="V1601">
        <f t="shared" si="49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ref="U1602:U1665" si="50">VLOOKUP(D1602,Zone,2)</f>
        <v>Nord</v>
      </c>
      <c r="V1602">
        <f t="shared" ref="V1602:V1665" si="51">WEEKNUM(A1602)</f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0"/>
        <v>Nord</v>
      </c>
      <c r="V1603">
        <f t="shared" si="51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0"/>
        <v>Centro</v>
      </c>
      <c r="V1604">
        <f t="shared" si="51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0"/>
        <v>Nord</v>
      </c>
      <c r="V1605">
        <f t="shared" si="51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0"/>
        <v>Nord</v>
      </c>
      <c r="V1606">
        <f t="shared" si="51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0"/>
        <v>Centro</v>
      </c>
      <c r="V1607">
        <f t="shared" si="51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0"/>
        <v>Sud</v>
      </c>
      <c r="V1608">
        <f t="shared" si="51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0"/>
        <v>Nord</v>
      </c>
      <c r="V1609">
        <f t="shared" si="51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0"/>
        <v>Nord</v>
      </c>
      <c r="V1610">
        <f t="shared" si="51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0"/>
        <v>Nord</v>
      </c>
      <c r="V1611">
        <f t="shared" si="51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0"/>
        <v>Sud</v>
      </c>
      <c r="V1612">
        <f t="shared" si="51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0"/>
        <v>Sud</v>
      </c>
      <c r="V1613">
        <f t="shared" si="51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0"/>
        <v>Sud</v>
      </c>
      <c r="V1614">
        <f t="shared" si="51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0"/>
        <v>Centro</v>
      </c>
      <c r="V1615">
        <f t="shared" si="51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0"/>
        <v>Centro</v>
      </c>
      <c r="V1616">
        <f t="shared" si="51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0"/>
        <v>Nord</v>
      </c>
      <c r="V1617">
        <f t="shared" si="51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0"/>
        <v>Nord</v>
      </c>
      <c r="V1618">
        <f t="shared" si="51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0"/>
        <v>Centro</v>
      </c>
      <c r="V1619">
        <f t="shared" si="51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0"/>
        <v>Sud</v>
      </c>
      <c r="V1620">
        <f t="shared" si="51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0"/>
        <v>Sud</v>
      </c>
      <c r="V1621">
        <f t="shared" si="51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0"/>
        <v>Sud</v>
      </c>
      <c r="V1622">
        <f t="shared" si="51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0"/>
        <v>Nord</v>
      </c>
      <c r="V1623">
        <f t="shared" si="51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0"/>
        <v>Nord</v>
      </c>
      <c r="V1624">
        <f t="shared" si="51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0"/>
        <v>Centro</v>
      </c>
      <c r="V1625">
        <f t="shared" si="51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0"/>
        <v>Nord</v>
      </c>
      <c r="V1626">
        <f t="shared" si="51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0"/>
        <v>Nord</v>
      </c>
      <c r="V1627">
        <f t="shared" si="51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0"/>
        <v>Centro</v>
      </c>
      <c r="V1628">
        <f t="shared" si="51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0"/>
        <v>Sud</v>
      </c>
      <c r="V1629">
        <f t="shared" si="51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0"/>
        <v>Nord</v>
      </c>
      <c r="V1630">
        <f t="shared" si="51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0"/>
        <v>Nord</v>
      </c>
      <c r="V1631">
        <f t="shared" si="51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0"/>
        <v>Nord</v>
      </c>
      <c r="V1632">
        <f t="shared" si="51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0"/>
        <v>Sud</v>
      </c>
      <c r="V1633">
        <f t="shared" si="51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0"/>
        <v>Sud</v>
      </c>
      <c r="V1634">
        <f t="shared" si="51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0"/>
        <v>Sud</v>
      </c>
      <c r="V1635">
        <f t="shared" si="51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0"/>
        <v>Centro</v>
      </c>
      <c r="V1636">
        <f t="shared" si="51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0"/>
        <v>Centro</v>
      </c>
      <c r="V1637">
        <f t="shared" si="51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0"/>
        <v>Nord</v>
      </c>
      <c r="V1638">
        <f t="shared" si="51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0"/>
        <v>Nord</v>
      </c>
      <c r="V1639">
        <f t="shared" si="51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si="50"/>
        <v>Centro</v>
      </c>
      <c r="V1640">
        <f t="shared" si="51"/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0"/>
        <v>Sud</v>
      </c>
      <c r="V1641">
        <f t="shared" si="51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0"/>
        <v>Sud</v>
      </c>
      <c r="V1642">
        <f t="shared" si="51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0"/>
        <v>Sud</v>
      </c>
      <c r="V1643">
        <f t="shared" si="51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0"/>
        <v>Nord</v>
      </c>
      <c r="V1644">
        <f t="shared" si="51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0"/>
        <v>Nord</v>
      </c>
      <c r="V1645">
        <f t="shared" si="51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0"/>
        <v>Centro</v>
      </c>
      <c r="V1646">
        <f t="shared" si="51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0"/>
        <v>Nord</v>
      </c>
      <c r="V1647">
        <f t="shared" si="51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0"/>
        <v>Nord</v>
      </c>
      <c r="V1648">
        <f t="shared" si="51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0"/>
        <v>Centro</v>
      </c>
      <c r="V1649">
        <f t="shared" si="51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0"/>
        <v>Sud</v>
      </c>
      <c r="V1650">
        <f t="shared" si="51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0"/>
        <v>Nord</v>
      </c>
      <c r="V1651">
        <f t="shared" si="51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0"/>
        <v>Nord</v>
      </c>
      <c r="V1652">
        <f t="shared" si="51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0"/>
        <v>Nord</v>
      </c>
      <c r="V1653">
        <f t="shared" si="51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0"/>
        <v>Sud</v>
      </c>
      <c r="V1654">
        <f t="shared" si="51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0"/>
        <v>Sud</v>
      </c>
      <c r="V1655">
        <f t="shared" si="51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0"/>
        <v>Sud</v>
      </c>
      <c r="V1656">
        <f t="shared" si="51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0"/>
        <v>Centro</v>
      </c>
      <c r="V1657">
        <f t="shared" si="51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0"/>
        <v>Centro</v>
      </c>
      <c r="V1658">
        <f t="shared" si="51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0"/>
        <v>Nord</v>
      </c>
      <c r="V1659">
        <f t="shared" si="51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0"/>
        <v>Nord</v>
      </c>
      <c r="V1660">
        <f t="shared" si="51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si="50"/>
        <v>Centro</v>
      </c>
      <c r="V1661">
        <f t="shared" si="51"/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50"/>
        <v>Sud</v>
      </c>
      <c r="V1662">
        <f t="shared" si="5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50"/>
        <v>Sud</v>
      </c>
      <c r="V1663">
        <f t="shared" si="5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50"/>
        <v>Sud</v>
      </c>
      <c r="V1664">
        <f t="shared" si="5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50"/>
        <v>Nord</v>
      </c>
      <c r="V1665">
        <f t="shared" si="5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ref="U1666:U1729" si="52">VLOOKUP(D1666,Zone,2)</f>
        <v>Nord</v>
      </c>
      <c r="V1666">
        <f t="shared" ref="V1666:V1729" si="53">WEEKNUM(A1666)</f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52"/>
        <v>Centro</v>
      </c>
      <c r="V1667">
        <f t="shared" si="53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52"/>
        <v>Nord</v>
      </c>
      <c r="V1668">
        <f t="shared" si="53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52"/>
        <v>Nord</v>
      </c>
      <c r="V1669">
        <f t="shared" si="53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52"/>
        <v>Centro</v>
      </c>
      <c r="V1670">
        <f t="shared" si="53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52"/>
        <v>Sud</v>
      </c>
      <c r="V1671">
        <f t="shared" si="53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52"/>
        <v>Nord</v>
      </c>
      <c r="V1672">
        <f t="shared" si="53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52"/>
        <v>Nord</v>
      </c>
      <c r="V1673">
        <f t="shared" si="53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52"/>
        <v>Nord</v>
      </c>
      <c r="V1674">
        <f t="shared" si="53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52"/>
        <v>Sud</v>
      </c>
      <c r="V1675">
        <f t="shared" si="53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52"/>
        <v>Sud</v>
      </c>
      <c r="V1676">
        <f t="shared" si="53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52"/>
        <v>Sud</v>
      </c>
      <c r="V1677">
        <f t="shared" si="53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52"/>
        <v>Centro</v>
      </c>
      <c r="V1678">
        <f t="shared" si="53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52"/>
        <v>Centro</v>
      </c>
      <c r="V1679">
        <f t="shared" si="53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52"/>
        <v>Nord</v>
      </c>
      <c r="V1680">
        <f t="shared" si="53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52"/>
        <v>Nord</v>
      </c>
      <c r="V1681">
        <f t="shared" si="53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si="52"/>
        <v>Centro</v>
      </c>
      <c r="V1682">
        <f t="shared" si="53"/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52"/>
        <v>Sud</v>
      </c>
      <c r="V1683">
        <f t="shared" si="5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52"/>
        <v>Sud</v>
      </c>
      <c r="V1684">
        <f t="shared" si="5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52"/>
        <v>Sud</v>
      </c>
      <c r="V1685">
        <f t="shared" si="5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52"/>
        <v>Nord</v>
      </c>
      <c r="V1686">
        <f t="shared" si="5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52"/>
        <v>Nord</v>
      </c>
      <c r="V1687">
        <f t="shared" si="5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52"/>
        <v>Centro</v>
      </c>
      <c r="V1688">
        <f t="shared" si="5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52"/>
        <v>Nord</v>
      </c>
      <c r="V1689">
        <f t="shared" si="5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52"/>
        <v>Nord</v>
      </c>
      <c r="V1690">
        <f t="shared" si="5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52"/>
        <v>Centro</v>
      </c>
      <c r="V1691">
        <f t="shared" si="5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52"/>
        <v>Sud</v>
      </c>
      <c r="V1692">
        <f t="shared" si="5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52"/>
        <v>Nord</v>
      </c>
      <c r="V1693">
        <f t="shared" si="5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52"/>
        <v>Nord</v>
      </c>
      <c r="V1694">
        <f t="shared" si="5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52"/>
        <v>Nord</v>
      </c>
      <c r="V1695">
        <f t="shared" si="5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52"/>
        <v>Sud</v>
      </c>
      <c r="V1696">
        <f t="shared" si="5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52"/>
        <v>Sud</v>
      </c>
      <c r="V1697">
        <f t="shared" si="5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52"/>
        <v>Sud</v>
      </c>
      <c r="V1698">
        <f t="shared" si="5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52"/>
        <v>Centro</v>
      </c>
      <c r="V1699">
        <f t="shared" si="5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52"/>
        <v>Centro</v>
      </c>
      <c r="V1700">
        <f t="shared" si="5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52"/>
        <v>Nord</v>
      </c>
      <c r="V1701">
        <f t="shared" si="5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52"/>
        <v>Nord</v>
      </c>
      <c r="V1702">
        <f t="shared" si="5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si="52"/>
        <v>Centro</v>
      </c>
      <c r="V1703">
        <f t="shared" si="53"/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52"/>
        <v>Sud</v>
      </c>
      <c r="V1704">
        <f t="shared" si="53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52"/>
        <v>Sud</v>
      </c>
      <c r="V1705">
        <f t="shared" si="53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52"/>
        <v>Sud</v>
      </c>
      <c r="V1706">
        <f t="shared" si="53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52"/>
        <v>Nord</v>
      </c>
      <c r="V1707">
        <f t="shared" si="53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52"/>
        <v>Nord</v>
      </c>
      <c r="V1708">
        <f t="shared" si="53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52"/>
        <v>Centro</v>
      </c>
      <c r="V1709">
        <f t="shared" si="53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52"/>
        <v>Nord</v>
      </c>
      <c r="V1710">
        <f t="shared" si="53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52"/>
        <v>Nord</v>
      </c>
      <c r="V1711">
        <f t="shared" si="53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52"/>
        <v>Centro</v>
      </c>
      <c r="V1712">
        <f t="shared" si="53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52"/>
        <v>Sud</v>
      </c>
      <c r="V1713">
        <f t="shared" si="53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52"/>
        <v>Nord</v>
      </c>
      <c r="V1714">
        <f t="shared" si="53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52"/>
        <v>Nord</v>
      </c>
      <c r="V1715">
        <f t="shared" si="53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52"/>
        <v>Nord</v>
      </c>
      <c r="V1716">
        <f t="shared" si="53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52"/>
        <v>Sud</v>
      </c>
      <c r="V1717">
        <f t="shared" si="53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52"/>
        <v>Sud</v>
      </c>
      <c r="V1718">
        <f t="shared" si="53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52"/>
        <v>Sud</v>
      </c>
      <c r="V1719">
        <f t="shared" si="53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52"/>
        <v>Centro</v>
      </c>
      <c r="V1720">
        <f t="shared" si="53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52"/>
        <v>Centro</v>
      </c>
      <c r="V1721">
        <f t="shared" si="53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52"/>
        <v>Nord</v>
      </c>
      <c r="V1722">
        <f t="shared" si="53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52"/>
        <v>Nord</v>
      </c>
      <c r="V1723">
        <f t="shared" si="53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si="52"/>
        <v>Centro</v>
      </c>
      <c r="V1724">
        <f t="shared" si="53"/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52"/>
        <v>Sud</v>
      </c>
      <c r="V1725">
        <f t="shared" si="53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52"/>
        <v>Sud</v>
      </c>
      <c r="V1726">
        <f t="shared" si="53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52"/>
        <v>Sud</v>
      </c>
      <c r="V1727">
        <f t="shared" si="53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52"/>
        <v>Nord</v>
      </c>
      <c r="V1728">
        <f t="shared" si="53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52"/>
        <v>Nord</v>
      </c>
      <c r="V1729">
        <f t="shared" si="53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ref="U1730:U1793" si="54">VLOOKUP(D1730,Zone,2)</f>
        <v>Centro</v>
      </c>
      <c r="V1730">
        <f t="shared" ref="V1730:V1793" si="55">WEEKNUM(A1730)</f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54"/>
        <v>Nord</v>
      </c>
      <c r="V1731">
        <f t="shared" si="55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54"/>
        <v>Nord</v>
      </c>
      <c r="V1732">
        <f t="shared" si="55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54"/>
        <v>Centro</v>
      </c>
      <c r="V1733">
        <f t="shared" si="55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54"/>
        <v>Sud</v>
      </c>
      <c r="V1734">
        <f t="shared" si="55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54"/>
        <v>Nord</v>
      </c>
      <c r="V1735">
        <f t="shared" si="55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54"/>
        <v>Nord</v>
      </c>
      <c r="V1736">
        <f t="shared" si="55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54"/>
        <v>Nord</v>
      </c>
      <c r="V1737">
        <f t="shared" si="55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54"/>
        <v>Sud</v>
      </c>
      <c r="V1738">
        <f t="shared" si="55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54"/>
        <v>Sud</v>
      </c>
      <c r="V1739">
        <f t="shared" si="55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54"/>
        <v>Sud</v>
      </c>
      <c r="V1740">
        <f t="shared" si="55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54"/>
        <v>Centro</v>
      </c>
      <c r="V1741">
        <f t="shared" si="55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54"/>
        <v>Centro</v>
      </c>
      <c r="V1742">
        <f t="shared" si="55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54"/>
        <v>Nord</v>
      </c>
      <c r="V1743">
        <f t="shared" si="55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54"/>
        <v>Nord</v>
      </c>
      <c r="V1744">
        <f t="shared" si="55"/>
        <v>20</v>
      </c>
    </row>
    <row r="1745" spans="1:22" x14ac:dyDescent="0.2">
      <c r="A1745" s="6">
        <v>43968</v>
      </c>
      <c r="B1745" t="s">
        <v>14</v>
      </c>
      <c r="C1745">
        <v>13</v>
      </c>
      <c r="D1745" t="s">
        <v>15</v>
      </c>
      <c r="E1745" s="1">
        <v>4235122196</v>
      </c>
      <c r="F1745" s="1">
        <v>1339843823</v>
      </c>
      <c r="G1745">
        <v>-2</v>
      </c>
      <c r="H1745">
        <v>-1</v>
      </c>
      <c r="I1745">
        <v>-3</v>
      </c>
      <c r="J1745">
        <v>2</v>
      </c>
      <c r="K1745">
        <v>-1</v>
      </c>
      <c r="L1745">
        <v>-1</v>
      </c>
      <c r="M1745">
        <v>-1</v>
      </c>
      <c r="N1745">
        <v>7</v>
      </c>
      <c r="O1745">
        <v>2</v>
      </c>
      <c r="P1745">
        <v>8</v>
      </c>
      <c r="Q1745">
        <v>1545</v>
      </c>
      <c r="U1745" t="str">
        <f t="shared" si="54"/>
        <v>Centro</v>
      </c>
      <c r="V1745">
        <f t="shared" si="55"/>
        <v>21</v>
      </c>
    </row>
    <row r="1746" spans="1:22" x14ac:dyDescent="0.2">
      <c r="A1746" s="6">
        <v>43968</v>
      </c>
      <c r="B1746" t="s">
        <v>14</v>
      </c>
      <c r="C1746">
        <v>17</v>
      </c>
      <c r="D1746" t="s">
        <v>16</v>
      </c>
      <c r="E1746" s="1">
        <v>4063947052</v>
      </c>
      <c r="F1746" s="1">
        <v>1580514834</v>
      </c>
      <c r="G1746">
        <v>0</v>
      </c>
      <c r="H1746">
        <v>0</v>
      </c>
      <c r="I1746">
        <v>0</v>
      </c>
      <c r="J1746">
        <v>-9</v>
      </c>
      <c r="K1746">
        <v>-9</v>
      </c>
      <c r="L1746">
        <v>-9</v>
      </c>
      <c r="M1746">
        <v>-9</v>
      </c>
      <c r="N1746">
        <v>11</v>
      </c>
      <c r="O1746">
        <v>0</v>
      </c>
      <c r="P1746">
        <v>2</v>
      </c>
      <c r="Q1746">
        <v>671</v>
      </c>
      <c r="U1746" t="str">
        <f t="shared" si="54"/>
        <v>Sud</v>
      </c>
      <c r="V1746">
        <f t="shared" si="55"/>
        <v>21</v>
      </c>
    </row>
    <row r="1747" spans="1:22" x14ac:dyDescent="0.2">
      <c r="A1747" s="6">
        <v>43968</v>
      </c>
      <c r="B1747" t="s">
        <v>14</v>
      </c>
      <c r="C1747">
        <v>18</v>
      </c>
      <c r="D1747" t="s">
        <v>17</v>
      </c>
      <c r="E1747" s="1">
        <v>3890597598</v>
      </c>
      <c r="F1747" s="1">
        <v>1659440194</v>
      </c>
      <c r="G1747">
        <v>0</v>
      </c>
      <c r="H1747">
        <v>0</v>
      </c>
      <c r="I1747">
        <v>0</v>
      </c>
      <c r="J1747">
        <v>-52</v>
      </c>
      <c r="K1747">
        <v>-52</v>
      </c>
      <c r="L1747">
        <v>-52</v>
      </c>
      <c r="M1747">
        <v>-52</v>
      </c>
      <c r="N1747">
        <v>52</v>
      </c>
      <c r="O1747">
        <v>0</v>
      </c>
      <c r="P1747">
        <v>0</v>
      </c>
      <c r="Q1747">
        <v>1213</v>
      </c>
      <c r="U1747" t="str">
        <f t="shared" si="54"/>
        <v>Sud</v>
      </c>
      <c r="V1747">
        <f t="shared" si="55"/>
        <v>21</v>
      </c>
    </row>
    <row r="1748" spans="1:22" x14ac:dyDescent="0.2">
      <c r="A1748" s="6">
        <v>43968</v>
      </c>
      <c r="B1748" t="s">
        <v>14</v>
      </c>
      <c r="C1748">
        <v>15</v>
      </c>
      <c r="D1748" t="s">
        <v>18</v>
      </c>
      <c r="E1748" s="1">
        <v>4083956555</v>
      </c>
      <c r="F1748" s="1">
        <v>1425084984</v>
      </c>
      <c r="G1748">
        <v>-9</v>
      </c>
      <c r="H1748">
        <v>1</v>
      </c>
      <c r="I1748">
        <v>-8</v>
      </c>
      <c r="J1748">
        <v>-6</v>
      </c>
      <c r="K1748">
        <v>-14</v>
      </c>
      <c r="L1748">
        <v>-14</v>
      </c>
      <c r="M1748">
        <v>-14</v>
      </c>
      <c r="N1748">
        <v>30</v>
      </c>
      <c r="O1748">
        <v>0</v>
      </c>
      <c r="P1748">
        <v>16</v>
      </c>
      <c r="Q1748">
        <v>3526</v>
      </c>
      <c r="U1748" t="str">
        <f t="shared" si="54"/>
        <v>Sud</v>
      </c>
      <c r="V1748">
        <f t="shared" si="55"/>
        <v>21</v>
      </c>
    </row>
    <row r="1749" spans="1:22" x14ac:dyDescent="0.2">
      <c r="A1749" s="6">
        <v>43968</v>
      </c>
      <c r="B1749" t="s">
        <v>14</v>
      </c>
      <c r="C1749">
        <v>8</v>
      </c>
      <c r="D1749" t="s">
        <v>46</v>
      </c>
      <c r="E1749" s="1">
        <v>4449436681</v>
      </c>
      <c r="F1749" s="1">
        <v>113417208</v>
      </c>
      <c r="G1749">
        <v>-19</v>
      </c>
      <c r="H1749">
        <v>-1</v>
      </c>
      <c r="I1749">
        <v>-20</v>
      </c>
      <c r="J1749">
        <v>-176</v>
      </c>
      <c r="K1749">
        <v>-196</v>
      </c>
      <c r="L1749">
        <v>-196</v>
      </c>
      <c r="M1749">
        <v>-196</v>
      </c>
      <c r="N1749">
        <v>233</v>
      </c>
      <c r="O1749">
        <v>13</v>
      </c>
      <c r="P1749">
        <v>50</v>
      </c>
      <c r="Q1749">
        <v>2832</v>
      </c>
      <c r="U1749" t="str">
        <f t="shared" si="54"/>
        <v>Nord</v>
      </c>
      <c r="V1749">
        <f t="shared" si="55"/>
        <v>21</v>
      </c>
    </row>
    <row r="1750" spans="1:22" x14ac:dyDescent="0.2">
      <c r="A1750" s="6">
        <v>43968</v>
      </c>
      <c r="B1750" t="s">
        <v>14</v>
      </c>
      <c r="C1750">
        <v>6</v>
      </c>
      <c r="D1750" t="s">
        <v>19</v>
      </c>
      <c r="E1750" s="1">
        <v>456494354</v>
      </c>
      <c r="F1750" s="1">
        <v>1376813649</v>
      </c>
      <c r="G1750">
        <v>1</v>
      </c>
      <c r="H1750">
        <v>0</v>
      </c>
      <c r="I1750">
        <v>1</v>
      </c>
      <c r="J1750">
        <v>-27</v>
      </c>
      <c r="K1750">
        <v>-26</v>
      </c>
      <c r="L1750">
        <v>-26</v>
      </c>
      <c r="M1750">
        <v>-26</v>
      </c>
      <c r="N1750">
        <v>34</v>
      </c>
      <c r="O1750">
        <v>0</v>
      </c>
      <c r="P1750">
        <v>8</v>
      </c>
      <c r="Q1750">
        <v>2362</v>
      </c>
      <c r="U1750" t="str">
        <f t="shared" si="54"/>
        <v>Nord</v>
      </c>
      <c r="V1750">
        <f t="shared" si="55"/>
        <v>21</v>
      </c>
    </row>
    <row r="1751" spans="1:22" x14ac:dyDescent="0.2">
      <c r="A1751" s="6">
        <v>43968</v>
      </c>
      <c r="B1751" t="s">
        <v>14</v>
      </c>
      <c r="C1751">
        <v>12</v>
      </c>
      <c r="D1751" t="s">
        <v>20</v>
      </c>
      <c r="E1751" s="1">
        <v>4189277044</v>
      </c>
      <c r="F1751" s="1">
        <v>1248366722</v>
      </c>
      <c r="G1751">
        <v>-6</v>
      </c>
      <c r="H1751">
        <v>-2</v>
      </c>
      <c r="I1751">
        <v>-8</v>
      </c>
      <c r="J1751">
        <v>-104</v>
      </c>
      <c r="K1751">
        <v>-112</v>
      </c>
      <c r="L1751">
        <v>-112</v>
      </c>
      <c r="M1751">
        <v>-112</v>
      </c>
      <c r="N1751">
        <v>156</v>
      </c>
      <c r="O1751">
        <v>6</v>
      </c>
      <c r="P1751">
        <v>50</v>
      </c>
      <c r="Q1751">
        <v>4228</v>
      </c>
      <c r="U1751" t="str">
        <f t="shared" si="54"/>
        <v>Centro</v>
      </c>
      <c r="V1751">
        <f t="shared" si="55"/>
        <v>21</v>
      </c>
    </row>
    <row r="1752" spans="1:22" x14ac:dyDescent="0.2">
      <c r="A1752" s="6">
        <v>43968</v>
      </c>
      <c r="B1752" t="s">
        <v>14</v>
      </c>
      <c r="C1752">
        <v>7</v>
      </c>
      <c r="D1752" t="s">
        <v>21</v>
      </c>
      <c r="E1752" s="1">
        <v>4441149315</v>
      </c>
      <c r="F1752" s="1">
        <v>89326992</v>
      </c>
      <c r="G1752">
        <v>-9</v>
      </c>
      <c r="H1752">
        <v>-2</v>
      </c>
      <c r="I1752">
        <v>-11</v>
      </c>
      <c r="J1752">
        <v>-66</v>
      </c>
      <c r="K1752">
        <v>-77</v>
      </c>
      <c r="L1752">
        <v>-77</v>
      </c>
      <c r="M1752">
        <v>-77</v>
      </c>
      <c r="N1752">
        <v>116</v>
      </c>
      <c r="O1752">
        <v>9</v>
      </c>
      <c r="P1752">
        <v>48</v>
      </c>
      <c r="Q1752">
        <v>2086</v>
      </c>
      <c r="U1752" t="str">
        <f t="shared" si="54"/>
        <v>Nord</v>
      </c>
      <c r="V1752">
        <f t="shared" si="55"/>
        <v>21</v>
      </c>
    </row>
    <row r="1753" spans="1:22" x14ac:dyDescent="0.2">
      <c r="A1753" s="6">
        <v>43968</v>
      </c>
      <c r="B1753" t="s">
        <v>14</v>
      </c>
      <c r="C1753">
        <v>3</v>
      </c>
      <c r="D1753" t="s">
        <v>22</v>
      </c>
      <c r="E1753" s="1">
        <v>4546679409</v>
      </c>
      <c r="F1753" s="1">
        <v>9190347404</v>
      </c>
      <c r="G1753">
        <v>-41</v>
      </c>
      <c r="H1753">
        <v>-13</v>
      </c>
      <c r="I1753">
        <v>-54</v>
      </c>
      <c r="J1753">
        <v>-195</v>
      </c>
      <c r="K1753">
        <v>-249</v>
      </c>
      <c r="L1753">
        <v>-249</v>
      </c>
      <c r="M1753">
        <v>-249</v>
      </c>
      <c r="N1753">
        <v>506</v>
      </c>
      <c r="O1753">
        <v>69</v>
      </c>
      <c r="P1753">
        <v>326</v>
      </c>
      <c r="Q1753">
        <v>11809</v>
      </c>
      <c r="U1753" t="str">
        <f t="shared" si="54"/>
        <v>Nord</v>
      </c>
      <c r="V1753">
        <f t="shared" si="55"/>
        <v>21</v>
      </c>
    </row>
    <row r="1754" spans="1:22" x14ac:dyDescent="0.2">
      <c r="A1754" s="6">
        <v>43968</v>
      </c>
      <c r="B1754" t="s">
        <v>14</v>
      </c>
      <c r="C1754">
        <v>11</v>
      </c>
      <c r="D1754" t="s">
        <v>23</v>
      </c>
      <c r="E1754" s="1">
        <v>4361675973</v>
      </c>
      <c r="F1754" s="1">
        <v>135188753</v>
      </c>
      <c r="G1754">
        <v>-3</v>
      </c>
      <c r="H1754">
        <v>1</v>
      </c>
      <c r="I1754">
        <v>-2</v>
      </c>
      <c r="J1754">
        <v>-90</v>
      </c>
      <c r="K1754">
        <v>-92</v>
      </c>
      <c r="L1754">
        <v>-92</v>
      </c>
      <c r="M1754">
        <v>-92</v>
      </c>
      <c r="N1754">
        <v>115</v>
      </c>
      <c r="O1754">
        <v>2</v>
      </c>
      <c r="P1754">
        <v>25</v>
      </c>
      <c r="Q1754">
        <v>1445</v>
      </c>
      <c r="U1754" t="str">
        <f t="shared" si="54"/>
        <v>Centro</v>
      </c>
      <c r="V1754">
        <f t="shared" si="55"/>
        <v>21</v>
      </c>
    </row>
    <row r="1755" spans="1:22" x14ac:dyDescent="0.2">
      <c r="A1755" s="6">
        <v>43968</v>
      </c>
      <c r="B1755" t="s">
        <v>14</v>
      </c>
      <c r="C1755">
        <v>14</v>
      </c>
      <c r="D1755" t="s">
        <v>24</v>
      </c>
      <c r="E1755" s="1">
        <v>4155774754</v>
      </c>
      <c r="F1755" s="1">
        <v>1465916051</v>
      </c>
      <c r="G1755">
        <v>3</v>
      </c>
      <c r="H1755">
        <v>0</v>
      </c>
      <c r="I1755">
        <v>3</v>
      </c>
      <c r="J1755">
        <v>-2</v>
      </c>
      <c r="K1755">
        <v>1</v>
      </c>
      <c r="L1755">
        <v>1</v>
      </c>
      <c r="M1755">
        <v>1</v>
      </c>
      <c r="N1755">
        <v>0</v>
      </c>
      <c r="O1755">
        <v>0</v>
      </c>
      <c r="P1755">
        <v>1</v>
      </c>
      <c r="Q1755">
        <v>226</v>
      </c>
      <c r="U1755" t="str">
        <f t="shared" si="54"/>
        <v>Sud</v>
      </c>
      <c r="V1755">
        <f t="shared" si="55"/>
        <v>21</v>
      </c>
    </row>
    <row r="1756" spans="1:22" x14ac:dyDescent="0.2">
      <c r="A1756" s="6">
        <v>43968</v>
      </c>
      <c r="B1756" t="s">
        <v>14</v>
      </c>
      <c r="C1756">
        <v>21</v>
      </c>
      <c r="D1756" t="s">
        <v>25</v>
      </c>
      <c r="E1756" s="1">
        <v>4649933453</v>
      </c>
      <c r="F1756" s="1">
        <v>1135662422</v>
      </c>
      <c r="G1756">
        <v>2</v>
      </c>
      <c r="H1756">
        <v>0</v>
      </c>
      <c r="I1756">
        <v>2</v>
      </c>
      <c r="J1756">
        <v>-31</v>
      </c>
      <c r="K1756">
        <v>-29</v>
      </c>
      <c r="L1756">
        <v>-29</v>
      </c>
      <c r="M1756">
        <v>-29</v>
      </c>
      <c r="N1756">
        <v>32</v>
      </c>
      <c r="O1756">
        <v>0</v>
      </c>
      <c r="P1756">
        <v>3</v>
      </c>
      <c r="Q1756">
        <v>725</v>
      </c>
      <c r="U1756" t="str">
        <f t="shared" si="54"/>
        <v>Nord</v>
      </c>
      <c r="V1756">
        <f t="shared" si="55"/>
        <v>21</v>
      </c>
    </row>
    <row r="1757" spans="1:22" x14ac:dyDescent="0.2">
      <c r="A1757" s="6">
        <v>43968</v>
      </c>
      <c r="B1757" t="s">
        <v>14</v>
      </c>
      <c r="C1757">
        <v>22</v>
      </c>
      <c r="D1757" t="s">
        <v>26</v>
      </c>
      <c r="E1757" s="1">
        <v>4606893511</v>
      </c>
      <c r="F1757" s="1">
        <v>1112123097</v>
      </c>
      <c r="G1757">
        <v>-3</v>
      </c>
      <c r="H1757">
        <v>0</v>
      </c>
      <c r="I1757">
        <v>-3</v>
      </c>
      <c r="J1757">
        <v>-41</v>
      </c>
      <c r="K1757">
        <v>-44</v>
      </c>
      <c r="L1757">
        <v>-44</v>
      </c>
      <c r="M1757">
        <v>-44</v>
      </c>
      <c r="N1757">
        <v>56</v>
      </c>
      <c r="O1757">
        <v>0</v>
      </c>
      <c r="P1757">
        <v>12</v>
      </c>
      <c r="Q1757">
        <v>4276</v>
      </c>
      <c r="U1757" t="str">
        <f t="shared" si="54"/>
        <v>Nord</v>
      </c>
      <c r="V1757">
        <f t="shared" si="55"/>
        <v>21</v>
      </c>
    </row>
    <row r="1758" spans="1:22" x14ac:dyDescent="0.2">
      <c r="A1758" s="6">
        <v>43968</v>
      </c>
      <c r="B1758" t="s">
        <v>14</v>
      </c>
      <c r="C1758">
        <v>1</v>
      </c>
      <c r="D1758" t="s">
        <v>27</v>
      </c>
      <c r="E1758" s="1">
        <v>450732745</v>
      </c>
      <c r="F1758" s="1">
        <v>7680687483</v>
      </c>
      <c r="G1758">
        <v>58</v>
      </c>
      <c r="H1758">
        <v>1</v>
      </c>
      <c r="I1758">
        <v>59</v>
      </c>
      <c r="J1758">
        <v>-522</v>
      </c>
      <c r="K1758">
        <v>-463</v>
      </c>
      <c r="L1758">
        <v>-463</v>
      </c>
      <c r="M1758">
        <v>-463</v>
      </c>
      <c r="N1758">
        <v>509</v>
      </c>
      <c r="O1758">
        <v>18</v>
      </c>
      <c r="P1758">
        <v>64</v>
      </c>
      <c r="Q1758">
        <v>4296</v>
      </c>
      <c r="U1758" t="str">
        <f t="shared" si="54"/>
        <v>Nord</v>
      </c>
      <c r="V1758">
        <f t="shared" si="55"/>
        <v>21</v>
      </c>
    </row>
    <row r="1759" spans="1:22" x14ac:dyDescent="0.2">
      <c r="A1759" s="6">
        <v>43968</v>
      </c>
      <c r="B1759" t="s">
        <v>14</v>
      </c>
      <c r="C1759">
        <v>16</v>
      </c>
      <c r="D1759" t="s">
        <v>28</v>
      </c>
      <c r="E1759" s="1">
        <v>4112559576</v>
      </c>
      <c r="F1759" s="1">
        <v>1686736689</v>
      </c>
      <c r="G1759">
        <v>-9</v>
      </c>
      <c r="H1759">
        <v>-1</v>
      </c>
      <c r="I1759">
        <v>-10</v>
      </c>
      <c r="J1759">
        <v>-77</v>
      </c>
      <c r="K1759">
        <v>-87</v>
      </c>
      <c r="L1759">
        <v>-87</v>
      </c>
      <c r="M1759">
        <v>-87</v>
      </c>
      <c r="N1759">
        <v>85</v>
      </c>
      <c r="O1759">
        <v>7</v>
      </c>
      <c r="P1759">
        <v>5</v>
      </c>
      <c r="Q1759">
        <v>1424</v>
      </c>
      <c r="U1759" t="str">
        <f t="shared" si="54"/>
        <v>Sud</v>
      </c>
      <c r="V1759">
        <f t="shared" si="55"/>
        <v>21</v>
      </c>
    </row>
    <row r="1760" spans="1:22" x14ac:dyDescent="0.2">
      <c r="A1760" s="6">
        <v>43968</v>
      </c>
      <c r="B1760" t="s">
        <v>14</v>
      </c>
      <c r="C1760">
        <v>20</v>
      </c>
      <c r="D1760" t="s">
        <v>29</v>
      </c>
      <c r="E1760" s="1">
        <v>3921531192</v>
      </c>
      <c r="F1760" s="1">
        <v>9110616306</v>
      </c>
      <c r="G1760">
        <v>1</v>
      </c>
      <c r="H1760">
        <v>0</v>
      </c>
      <c r="I1760">
        <v>1</v>
      </c>
      <c r="J1760">
        <v>-11</v>
      </c>
      <c r="K1760">
        <v>-10</v>
      </c>
      <c r="L1760">
        <v>-10</v>
      </c>
      <c r="M1760">
        <v>-10</v>
      </c>
      <c r="N1760">
        <v>11</v>
      </c>
      <c r="O1760">
        <v>0</v>
      </c>
      <c r="P1760">
        <v>1</v>
      </c>
      <c r="Q1760">
        <v>992</v>
      </c>
      <c r="U1760" t="str">
        <f t="shared" si="54"/>
        <v>Sud</v>
      </c>
      <c r="V1760">
        <f t="shared" si="55"/>
        <v>21</v>
      </c>
    </row>
    <row r="1761" spans="1:22" x14ac:dyDescent="0.2">
      <c r="A1761" s="6">
        <v>43968</v>
      </c>
      <c r="B1761" t="s">
        <v>14</v>
      </c>
      <c r="C1761">
        <v>19</v>
      </c>
      <c r="D1761" t="s">
        <v>30</v>
      </c>
      <c r="E1761" s="1">
        <v>3811569725</v>
      </c>
      <c r="F1761" s="1">
        <v>133623567</v>
      </c>
      <c r="G1761">
        <v>-14</v>
      </c>
      <c r="H1761">
        <v>1</v>
      </c>
      <c r="I1761">
        <v>-13</v>
      </c>
      <c r="J1761">
        <v>-91</v>
      </c>
      <c r="K1761">
        <v>-104</v>
      </c>
      <c r="L1761">
        <v>-104</v>
      </c>
      <c r="M1761">
        <v>-104</v>
      </c>
      <c r="N1761">
        <v>108</v>
      </c>
      <c r="O1761">
        <v>2</v>
      </c>
      <c r="P1761">
        <v>6</v>
      </c>
      <c r="Q1761">
        <v>2463</v>
      </c>
      <c r="U1761" t="str">
        <f t="shared" si="54"/>
        <v>Sud</v>
      </c>
      <c r="V1761">
        <f t="shared" si="55"/>
        <v>21</v>
      </c>
    </row>
    <row r="1762" spans="1:22" x14ac:dyDescent="0.2">
      <c r="A1762" s="6">
        <v>43968</v>
      </c>
      <c r="B1762" t="s">
        <v>14</v>
      </c>
      <c r="C1762">
        <v>9</v>
      </c>
      <c r="D1762" t="s">
        <v>31</v>
      </c>
      <c r="E1762" s="1">
        <v>4376923077</v>
      </c>
      <c r="F1762" s="1">
        <v>1125588885</v>
      </c>
      <c r="G1762">
        <v>-20</v>
      </c>
      <c r="H1762">
        <v>1</v>
      </c>
      <c r="I1762">
        <v>-19</v>
      </c>
      <c r="J1762">
        <v>-122</v>
      </c>
      <c r="K1762">
        <v>-141</v>
      </c>
      <c r="L1762">
        <v>-141</v>
      </c>
      <c r="M1762">
        <v>-141</v>
      </c>
      <c r="N1762">
        <v>171</v>
      </c>
      <c r="O1762">
        <v>5</v>
      </c>
      <c r="P1762">
        <v>35</v>
      </c>
      <c r="Q1762">
        <v>3319</v>
      </c>
      <c r="U1762" t="str">
        <f t="shared" si="54"/>
        <v>Centro</v>
      </c>
      <c r="V1762">
        <f t="shared" si="55"/>
        <v>21</v>
      </c>
    </row>
    <row r="1763" spans="1:22" x14ac:dyDescent="0.2">
      <c r="A1763" s="6">
        <v>43968</v>
      </c>
      <c r="B1763" t="s">
        <v>14</v>
      </c>
      <c r="C1763">
        <v>10</v>
      </c>
      <c r="D1763" t="s">
        <v>32</v>
      </c>
      <c r="E1763" s="1">
        <v>4310675841</v>
      </c>
      <c r="F1763" s="1">
        <v>1238824698</v>
      </c>
      <c r="G1763">
        <v>0</v>
      </c>
      <c r="H1763">
        <v>0</v>
      </c>
      <c r="I1763">
        <v>0</v>
      </c>
      <c r="J1763">
        <v>-3</v>
      </c>
      <c r="K1763">
        <v>-3</v>
      </c>
      <c r="L1763">
        <v>-3</v>
      </c>
      <c r="M1763">
        <v>-3</v>
      </c>
      <c r="N1763">
        <v>5</v>
      </c>
      <c r="O1763">
        <v>0</v>
      </c>
      <c r="P1763">
        <v>2</v>
      </c>
      <c r="Q1763">
        <v>786</v>
      </c>
      <c r="U1763" t="str">
        <f t="shared" si="54"/>
        <v>Centro</v>
      </c>
      <c r="V1763">
        <f t="shared" si="55"/>
        <v>21</v>
      </c>
    </row>
    <row r="1764" spans="1:22" x14ac:dyDescent="0.2">
      <c r="A1764" s="6">
        <v>43968</v>
      </c>
      <c r="B1764" t="s">
        <v>14</v>
      </c>
      <c r="C1764">
        <v>2</v>
      </c>
      <c r="D1764" t="s">
        <v>33</v>
      </c>
      <c r="E1764" s="1">
        <v>4573750286</v>
      </c>
      <c r="F1764" s="1">
        <v>7320149366</v>
      </c>
      <c r="G1764">
        <v>-2</v>
      </c>
      <c r="H1764">
        <v>0</v>
      </c>
      <c r="I1764">
        <v>-2</v>
      </c>
      <c r="J1764">
        <v>-5</v>
      </c>
      <c r="K1764">
        <v>-7</v>
      </c>
      <c r="L1764">
        <v>-7</v>
      </c>
      <c r="M1764">
        <v>-7</v>
      </c>
      <c r="N1764">
        <v>6</v>
      </c>
      <c r="O1764">
        <v>1</v>
      </c>
      <c r="P1764">
        <v>0</v>
      </c>
      <c r="Q1764">
        <v>334</v>
      </c>
      <c r="U1764" t="str">
        <f t="shared" si="54"/>
        <v>Nord</v>
      </c>
      <c r="V1764">
        <f t="shared" si="55"/>
        <v>21</v>
      </c>
    </row>
    <row r="1765" spans="1:22" x14ac:dyDescent="0.2">
      <c r="A1765" s="6">
        <v>43968</v>
      </c>
      <c r="B1765" t="s">
        <v>14</v>
      </c>
      <c r="C1765">
        <v>5</v>
      </c>
      <c r="D1765" t="s">
        <v>34</v>
      </c>
      <c r="E1765" s="1">
        <v>4543490485</v>
      </c>
      <c r="F1765" s="1">
        <v>1233845213</v>
      </c>
      <c r="G1765">
        <v>-17</v>
      </c>
      <c r="H1765">
        <v>2</v>
      </c>
      <c r="I1765">
        <v>-15</v>
      </c>
      <c r="J1765">
        <v>-106</v>
      </c>
      <c r="K1765">
        <v>-121</v>
      </c>
      <c r="L1765">
        <v>-121</v>
      </c>
      <c r="M1765">
        <v>-121</v>
      </c>
      <c r="N1765">
        <v>123</v>
      </c>
      <c r="O1765">
        <v>11</v>
      </c>
      <c r="P1765">
        <v>13</v>
      </c>
      <c r="Q1765">
        <v>9543</v>
      </c>
      <c r="U1765" t="str">
        <f t="shared" si="54"/>
        <v>Nord</v>
      </c>
      <c r="V1765">
        <f t="shared" si="55"/>
        <v>21</v>
      </c>
    </row>
    <row r="1766" spans="1:22" x14ac:dyDescent="0.2">
      <c r="A1766" s="6">
        <v>43969</v>
      </c>
      <c r="B1766" t="s">
        <v>14</v>
      </c>
      <c r="C1766">
        <v>13</v>
      </c>
      <c r="D1766" t="s">
        <v>15</v>
      </c>
      <c r="E1766" s="1">
        <v>4235122196</v>
      </c>
      <c r="F1766" s="1">
        <v>1339843823</v>
      </c>
      <c r="G1766">
        <v>-2</v>
      </c>
      <c r="H1766">
        <v>0</v>
      </c>
      <c r="I1766">
        <v>-2</v>
      </c>
      <c r="J1766">
        <v>-7</v>
      </c>
      <c r="K1766">
        <v>-9</v>
      </c>
      <c r="L1766">
        <v>-9</v>
      </c>
      <c r="M1766">
        <v>-9</v>
      </c>
      <c r="N1766">
        <v>13</v>
      </c>
      <c r="O1766">
        <v>3</v>
      </c>
      <c r="P1766">
        <v>7</v>
      </c>
      <c r="Q1766">
        <v>680</v>
      </c>
      <c r="U1766" t="str">
        <f t="shared" si="54"/>
        <v>Centro</v>
      </c>
      <c r="V1766">
        <f t="shared" si="55"/>
        <v>21</v>
      </c>
    </row>
    <row r="1767" spans="1:22" x14ac:dyDescent="0.2">
      <c r="A1767" s="6">
        <v>43969</v>
      </c>
      <c r="B1767" t="s">
        <v>14</v>
      </c>
      <c r="C1767">
        <v>17</v>
      </c>
      <c r="D1767" t="s">
        <v>16</v>
      </c>
      <c r="E1767" s="1">
        <v>4063947052</v>
      </c>
      <c r="F1767" s="1">
        <v>1580514834</v>
      </c>
      <c r="G1767">
        <v>0</v>
      </c>
      <c r="H1767">
        <v>0</v>
      </c>
      <c r="I1767">
        <v>0</v>
      </c>
      <c r="J1767">
        <v>-11</v>
      </c>
      <c r="K1767">
        <v>-11</v>
      </c>
      <c r="L1767">
        <v>-11</v>
      </c>
      <c r="M1767">
        <v>-11</v>
      </c>
      <c r="N1767">
        <v>11</v>
      </c>
      <c r="O1767">
        <v>0</v>
      </c>
      <c r="P1767">
        <v>0</v>
      </c>
      <c r="Q1767">
        <v>414</v>
      </c>
      <c r="U1767" t="str">
        <f t="shared" si="54"/>
        <v>Sud</v>
      </c>
      <c r="V1767">
        <f t="shared" si="55"/>
        <v>21</v>
      </c>
    </row>
    <row r="1768" spans="1:22" x14ac:dyDescent="0.2">
      <c r="A1768" s="6">
        <v>43969</v>
      </c>
      <c r="B1768" t="s">
        <v>14</v>
      </c>
      <c r="C1768">
        <v>18</v>
      </c>
      <c r="D1768" t="s">
        <v>17</v>
      </c>
      <c r="E1768" s="1">
        <v>3890597598</v>
      </c>
      <c r="F1768" s="1">
        <v>1659440194</v>
      </c>
      <c r="G1768">
        <v>-3</v>
      </c>
      <c r="H1768">
        <v>0</v>
      </c>
      <c r="I1768">
        <v>-3</v>
      </c>
      <c r="J1768">
        <v>-18</v>
      </c>
      <c r="K1768">
        <v>-21</v>
      </c>
      <c r="L1768">
        <v>-21</v>
      </c>
      <c r="M1768">
        <v>-21</v>
      </c>
      <c r="N1768">
        <v>21</v>
      </c>
      <c r="O1768">
        <v>0</v>
      </c>
      <c r="P1768">
        <v>0</v>
      </c>
      <c r="Q1768">
        <v>863</v>
      </c>
      <c r="U1768" t="str">
        <f t="shared" si="54"/>
        <v>Sud</v>
      </c>
      <c r="V1768">
        <f t="shared" si="55"/>
        <v>21</v>
      </c>
    </row>
    <row r="1769" spans="1:22" x14ac:dyDescent="0.2">
      <c r="A1769" s="6">
        <v>43969</v>
      </c>
      <c r="B1769" t="s">
        <v>14</v>
      </c>
      <c r="C1769">
        <v>15</v>
      </c>
      <c r="D1769" t="s">
        <v>18</v>
      </c>
      <c r="E1769" s="1">
        <v>4083956555</v>
      </c>
      <c r="F1769" s="1">
        <v>1425084984</v>
      </c>
      <c r="G1769">
        <v>0</v>
      </c>
      <c r="H1769">
        <v>0</v>
      </c>
      <c r="I1769">
        <v>0</v>
      </c>
      <c r="J1769">
        <v>-23</v>
      </c>
      <c r="K1769">
        <v>-23</v>
      </c>
      <c r="L1769">
        <v>-23</v>
      </c>
      <c r="M1769">
        <v>-23</v>
      </c>
      <c r="N1769">
        <v>31</v>
      </c>
      <c r="O1769">
        <v>3</v>
      </c>
      <c r="P1769">
        <v>11</v>
      </c>
      <c r="Q1769">
        <v>3691</v>
      </c>
      <c r="U1769" t="str">
        <f t="shared" si="54"/>
        <v>Sud</v>
      </c>
      <c r="V1769">
        <f t="shared" si="55"/>
        <v>21</v>
      </c>
    </row>
    <row r="1770" spans="1:22" x14ac:dyDescent="0.2">
      <c r="A1770" s="6">
        <v>43969</v>
      </c>
      <c r="B1770" t="s">
        <v>14</v>
      </c>
      <c r="C1770">
        <v>8</v>
      </c>
      <c r="D1770" t="s">
        <v>46</v>
      </c>
      <c r="E1770" s="1">
        <v>4449436681</v>
      </c>
      <c r="F1770" s="1">
        <v>113417208</v>
      </c>
      <c r="G1770">
        <v>-13</v>
      </c>
      <c r="H1770">
        <v>-6</v>
      </c>
      <c r="I1770">
        <v>-19</v>
      </c>
      <c r="J1770">
        <v>-112</v>
      </c>
      <c r="K1770">
        <v>-131</v>
      </c>
      <c r="L1770">
        <v>-131</v>
      </c>
      <c r="M1770">
        <v>-131</v>
      </c>
      <c r="N1770">
        <v>153</v>
      </c>
      <c r="O1770">
        <v>13</v>
      </c>
      <c r="P1770">
        <v>35</v>
      </c>
      <c r="Q1770">
        <v>2782</v>
      </c>
      <c r="U1770" t="str">
        <f t="shared" si="54"/>
        <v>Nord</v>
      </c>
      <c r="V1770">
        <f t="shared" si="55"/>
        <v>21</v>
      </c>
    </row>
    <row r="1771" spans="1:22" x14ac:dyDescent="0.2">
      <c r="A1771" s="6">
        <v>43969</v>
      </c>
      <c r="B1771" t="s">
        <v>14</v>
      </c>
      <c r="C1771">
        <v>6</v>
      </c>
      <c r="D1771" t="s">
        <v>19</v>
      </c>
      <c r="E1771" s="1">
        <v>456494354</v>
      </c>
      <c r="F1771" s="1">
        <v>1376813649</v>
      </c>
      <c r="G1771">
        <v>1</v>
      </c>
      <c r="H1771">
        <v>0</v>
      </c>
      <c r="I1771">
        <v>1</v>
      </c>
      <c r="J1771">
        <v>-34</v>
      </c>
      <c r="K1771">
        <v>-33</v>
      </c>
      <c r="L1771">
        <v>-33</v>
      </c>
      <c r="M1771">
        <v>-33</v>
      </c>
      <c r="N1771">
        <v>39</v>
      </c>
      <c r="O1771">
        <v>1</v>
      </c>
      <c r="P1771">
        <v>7</v>
      </c>
      <c r="Q1771">
        <v>818</v>
      </c>
      <c r="U1771" t="str">
        <f t="shared" si="54"/>
        <v>Nord</v>
      </c>
      <c r="V1771">
        <f t="shared" si="55"/>
        <v>21</v>
      </c>
    </row>
    <row r="1772" spans="1:22" x14ac:dyDescent="0.2">
      <c r="A1772" s="6">
        <v>43969</v>
      </c>
      <c r="B1772" t="s">
        <v>14</v>
      </c>
      <c r="C1772">
        <v>12</v>
      </c>
      <c r="D1772" t="s">
        <v>20</v>
      </c>
      <c r="E1772" s="1">
        <v>4189277044</v>
      </c>
      <c r="F1772" s="1">
        <v>1248366722</v>
      </c>
      <c r="G1772">
        <v>-13</v>
      </c>
      <c r="H1772">
        <v>-1</v>
      </c>
      <c r="I1772">
        <v>-14</v>
      </c>
      <c r="J1772">
        <v>-70</v>
      </c>
      <c r="K1772">
        <v>-84</v>
      </c>
      <c r="L1772">
        <v>-84</v>
      </c>
      <c r="M1772">
        <v>-84</v>
      </c>
      <c r="N1772">
        <v>117</v>
      </c>
      <c r="O1772">
        <v>6</v>
      </c>
      <c r="P1772">
        <v>39</v>
      </c>
      <c r="Q1772">
        <v>3306</v>
      </c>
      <c r="U1772" t="str">
        <f t="shared" si="54"/>
        <v>Centro</v>
      </c>
      <c r="V1772">
        <f t="shared" si="55"/>
        <v>21</v>
      </c>
    </row>
    <row r="1773" spans="1:22" x14ac:dyDescent="0.2">
      <c r="A1773" s="6">
        <v>43969</v>
      </c>
      <c r="B1773" t="s">
        <v>14</v>
      </c>
      <c r="C1773">
        <v>7</v>
      </c>
      <c r="D1773" t="s">
        <v>21</v>
      </c>
      <c r="E1773" s="1">
        <v>4441149315</v>
      </c>
      <c r="F1773" s="1">
        <v>89326992</v>
      </c>
      <c r="G1773">
        <v>0</v>
      </c>
      <c r="H1773">
        <v>-1</v>
      </c>
      <c r="I1773">
        <v>-1</v>
      </c>
      <c r="J1773">
        <v>-116</v>
      </c>
      <c r="K1773">
        <v>-117</v>
      </c>
      <c r="L1773">
        <v>-117</v>
      </c>
      <c r="M1773">
        <v>-117</v>
      </c>
      <c r="N1773">
        <v>137</v>
      </c>
      <c r="O1773">
        <v>12</v>
      </c>
      <c r="P1773">
        <v>32</v>
      </c>
      <c r="Q1773">
        <v>1331</v>
      </c>
      <c r="U1773" t="str">
        <f t="shared" si="54"/>
        <v>Nord</v>
      </c>
      <c r="V1773">
        <f t="shared" si="55"/>
        <v>21</v>
      </c>
    </row>
    <row r="1774" spans="1:22" x14ac:dyDescent="0.2">
      <c r="A1774" s="6">
        <v>43969</v>
      </c>
      <c r="B1774" t="s">
        <v>14</v>
      </c>
      <c r="C1774">
        <v>3</v>
      </c>
      <c r="D1774" t="s">
        <v>22</v>
      </c>
      <c r="E1774" s="1">
        <v>4546679409</v>
      </c>
      <c r="F1774" s="1">
        <v>9190347404</v>
      </c>
      <c r="G1774">
        <v>2</v>
      </c>
      <c r="H1774">
        <v>-3</v>
      </c>
      <c r="I1774">
        <v>-1</v>
      </c>
      <c r="J1774">
        <v>-356</v>
      </c>
      <c r="K1774">
        <v>-357</v>
      </c>
      <c r="L1774">
        <v>-357</v>
      </c>
      <c r="M1774">
        <v>-357</v>
      </c>
      <c r="N1774">
        <v>508</v>
      </c>
      <c r="O1774">
        <v>24</v>
      </c>
      <c r="P1774">
        <v>175</v>
      </c>
      <c r="Q1774">
        <v>5078</v>
      </c>
      <c r="U1774" t="str">
        <f t="shared" si="54"/>
        <v>Nord</v>
      </c>
      <c r="V1774">
        <f t="shared" si="55"/>
        <v>21</v>
      </c>
    </row>
    <row r="1775" spans="1:22" x14ac:dyDescent="0.2">
      <c r="A1775" s="6">
        <v>43969</v>
      </c>
      <c r="B1775" t="s">
        <v>14</v>
      </c>
      <c r="C1775">
        <v>11</v>
      </c>
      <c r="D1775" t="s">
        <v>23</v>
      </c>
      <c r="E1775" s="1">
        <v>4361675973</v>
      </c>
      <c r="F1775" s="1">
        <v>135188753</v>
      </c>
      <c r="G1775">
        <v>5</v>
      </c>
      <c r="H1775">
        <v>-1</v>
      </c>
      <c r="I1775">
        <v>4</v>
      </c>
      <c r="J1775">
        <v>-254</v>
      </c>
      <c r="K1775">
        <v>-250</v>
      </c>
      <c r="L1775">
        <v>-250</v>
      </c>
      <c r="M1775">
        <v>-250</v>
      </c>
      <c r="N1775">
        <v>261</v>
      </c>
      <c r="O1775">
        <v>0</v>
      </c>
      <c r="P1775">
        <v>11</v>
      </c>
      <c r="Q1775">
        <v>429</v>
      </c>
      <c r="U1775" t="str">
        <f t="shared" si="54"/>
        <v>Centro</v>
      </c>
      <c r="V1775">
        <f t="shared" si="55"/>
        <v>21</v>
      </c>
    </row>
    <row r="1776" spans="1:22" x14ac:dyDescent="0.2">
      <c r="A1776" s="6">
        <v>43969</v>
      </c>
      <c r="B1776" t="s">
        <v>14</v>
      </c>
      <c r="C1776">
        <v>14</v>
      </c>
      <c r="D1776" t="s">
        <v>24</v>
      </c>
      <c r="E1776" s="1">
        <v>4155774754</v>
      </c>
      <c r="F1776" s="1">
        <v>1465916051</v>
      </c>
      <c r="G1776">
        <v>-2</v>
      </c>
      <c r="H1776">
        <v>0</v>
      </c>
      <c r="I1776">
        <v>-2</v>
      </c>
      <c r="J1776">
        <v>3</v>
      </c>
      <c r="K1776">
        <v>1</v>
      </c>
      <c r="L1776">
        <v>1</v>
      </c>
      <c r="M1776">
        <v>1</v>
      </c>
      <c r="N1776">
        <v>10</v>
      </c>
      <c r="O1776">
        <v>0</v>
      </c>
      <c r="P1776">
        <v>11</v>
      </c>
      <c r="Q1776">
        <v>429</v>
      </c>
      <c r="U1776" t="str">
        <f t="shared" si="54"/>
        <v>Sud</v>
      </c>
      <c r="V1776">
        <f t="shared" si="55"/>
        <v>21</v>
      </c>
    </row>
    <row r="1777" spans="1:22" x14ac:dyDescent="0.2">
      <c r="A1777" s="6">
        <v>43969</v>
      </c>
      <c r="B1777" t="s">
        <v>14</v>
      </c>
      <c r="C1777">
        <v>21</v>
      </c>
      <c r="D1777" t="s">
        <v>25</v>
      </c>
      <c r="E1777" s="1">
        <v>4649933453</v>
      </c>
      <c r="F1777" s="1">
        <v>1135662422</v>
      </c>
      <c r="G1777">
        <v>2</v>
      </c>
      <c r="H1777">
        <v>1</v>
      </c>
      <c r="I1777">
        <v>3</v>
      </c>
      <c r="J1777">
        <v>-10</v>
      </c>
      <c r="K1777">
        <v>-7</v>
      </c>
      <c r="L1777">
        <v>-7</v>
      </c>
      <c r="M1777">
        <v>-7</v>
      </c>
      <c r="N1777">
        <v>7</v>
      </c>
      <c r="O1777">
        <v>1</v>
      </c>
      <c r="P1777">
        <v>1</v>
      </c>
      <c r="Q1777">
        <v>433</v>
      </c>
      <c r="U1777" t="str">
        <f t="shared" si="54"/>
        <v>Nord</v>
      </c>
      <c r="V1777">
        <f t="shared" si="55"/>
        <v>21</v>
      </c>
    </row>
    <row r="1778" spans="1:22" x14ac:dyDescent="0.2">
      <c r="A1778" s="6">
        <v>43969</v>
      </c>
      <c r="B1778" t="s">
        <v>14</v>
      </c>
      <c r="C1778">
        <v>22</v>
      </c>
      <c r="D1778" t="s">
        <v>26</v>
      </c>
      <c r="E1778" s="1">
        <v>4606893511</v>
      </c>
      <c r="F1778" s="1">
        <v>1112123097</v>
      </c>
      <c r="G1778">
        <v>0</v>
      </c>
      <c r="H1778">
        <v>0</v>
      </c>
      <c r="I1778">
        <v>0</v>
      </c>
      <c r="J1778">
        <v>-53</v>
      </c>
      <c r="K1778">
        <v>-53</v>
      </c>
      <c r="L1778">
        <v>-53</v>
      </c>
      <c r="M1778">
        <v>-53</v>
      </c>
      <c r="N1778">
        <v>66</v>
      </c>
      <c r="O1778">
        <v>0</v>
      </c>
      <c r="P1778">
        <v>13</v>
      </c>
      <c r="Q1778">
        <v>514</v>
      </c>
      <c r="U1778" t="str">
        <f t="shared" si="54"/>
        <v>Nord</v>
      </c>
      <c r="V1778">
        <f t="shared" si="55"/>
        <v>21</v>
      </c>
    </row>
    <row r="1779" spans="1:22" x14ac:dyDescent="0.2">
      <c r="A1779" s="6">
        <v>43969</v>
      </c>
      <c r="B1779" t="s">
        <v>14</v>
      </c>
      <c r="C1779">
        <v>1</v>
      </c>
      <c r="D1779" t="s">
        <v>27</v>
      </c>
      <c r="E1779" s="1">
        <v>450732745</v>
      </c>
      <c r="F1779" s="1">
        <v>7680687483</v>
      </c>
      <c r="G1779">
        <v>-31</v>
      </c>
      <c r="H1779">
        <v>-2</v>
      </c>
      <c r="I1779">
        <v>-33</v>
      </c>
      <c r="J1779">
        <v>-332</v>
      </c>
      <c r="K1779">
        <v>-365</v>
      </c>
      <c r="L1779">
        <v>-365</v>
      </c>
      <c r="M1779">
        <v>-365</v>
      </c>
      <c r="N1779">
        <v>417</v>
      </c>
      <c r="O1779">
        <v>20</v>
      </c>
      <c r="P1779">
        <v>72</v>
      </c>
      <c r="Q1779">
        <v>4108</v>
      </c>
      <c r="U1779" t="str">
        <f t="shared" si="54"/>
        <v>Nord</v>
      </c>
      <c r="V1779">
        <f t="shared" si="55"/>
        <v>21</v>
      </c>
    </row>
    <row r="1780" spans="1:22" x14ac:dyDescent="0.2">
      <c r="A1780" s="6">
        <v>43969</v>
      </c>
      <c r="B1780" t="s">
        <v>14</v>
      </c>
      <c r="C1780">
        <v>16</v>
      </c>
      <c r="D1780" t="s">
        <v>28</v>
      </c>
      <c r="E1780" s="1">
        <v>4112559576</v>
      </c>
      <c r="F1780" s="1">
        <v>1686736689</v>
      </c>
      <c r="G1780">
        <v>-9</v>
      </c>
      <c r="H1780">
        <v>1</v>
      </c>
      <c r="I1780">
        <v>-8</v>
      </c>
      <c r="J1780">
        <v>-14</v>
      </c>
      <c r="K1780">
        <v>-22</v>
      </c>
      <c r="L1780">
        <v>-22</v>
      </c>
      <c r="M1780">
        <v>-22</v>
      </c>
      <c r="N1780">
        <v>28</v>
      </c>
      <c r="O1780">
        <v>1</v>
      </c>
      <c r="P1780">
        <v>7</v>
      </c>
      <c r="Q1780">
        <v>866</v>
      </c>
      <c r="U1780" t="str">
        <f t="shared" si="54"/>
        <v>Sud</v>
      </c>
      <c r="V1780">
        <f t="shared" si="55"/>
        <v>21</v>
      </c>
    </row>
    <row r="1781" spans="1:22" x14ac:dyDescent="0.2">
      <c r="A1781" s="6">
        <v>43969</v>
      </c>
      <c r="B1781" t="s">
        <v>14</v>
      </c>
      <c r="C1781">
        <v>20</v>
      </c>
      <c r="D1781" t="s">
        <v>29</v>
      </c>
      <c r="E1781" s="1">
        <v>3921531192</v>
      </c>
      <c r="F1781" s="1">
        <v>9110616306</v>
      </c>
      <c r="G1781">
        <v>-4</v>
      </c>
      <c r="H1781">
        <v>0</v>
      </c>
      <c r="I1781">
        <v>-4</v>
      </c>
      <c r="J1781">
        <v>-21</v>
      </c>
      <c r="K1781">
        <v>-25</v>
      </c>
      <c r="L1781">
        <v>-25</v>
      </c>
      <c r="M1781">
        <v>-25</v>
      </c>
      <c r="N1781">
        <v>24</v>
      </c>
      <c r="O1781">
        <v>1</v>
      </c>
      <c r="P1781">
        <v>0</v>
      </c>
      <c r="Q1781">
        <v>1138</v>
      </c>
      <c r="U1781" t="str">
        <f t="shared" si="54"/>
        <v>Sud</v>
      </c>
      <c r="V1781">
        <f t="shared" si="55"/>
        <v>21</v>
      </c>
    </row>
    <row r="1782" spans="1:22" x14ac:dyDescent="0.2">
      <c r="A1782" s="6">
        <v>43969</v>
      </c>
      <c r="B1782" t="s">
        <v>14</v>
      </c>
      <c r="C1782">
        <v>19</v>
      </c>
      <c r="D1782" t="s">
        <v>30</v>
      </c>
      <c r="E1782" s="1">
        <v>3811569725</v>
      </c>
      <c r="F1782" s="1">
        <v>133623567</v>
      </c>
      <c r="G1782">
        <v>-8</v>
      </c>
      <c r="H1782">
        <v>0</v>
      </c>
      <c r="I1782">
        <v>-8</v>
      </c>
      <c r="J1782">
        <v>-8</v>
      </c>
      <c r="K1782">
        <v>-16</v>
      </c>
      <c r="L1782">
        <v>-16</v>
      </c>
      <c r="M1782">
        <v>-16</v>
      </c>
      <c r="N1782">
        <v>23</v>
      </c>
      <c r="O1782">
        <v>0</v>
      </c>
      <c r="P1782">
        <v>7</v>
      </c>
      <c r="Q1782">
        <v>1433</v>
      </c>
      <c r="U1782" t="str">
        <f t="shared" si="54"/>
        <v>Sud</v>
      </c>
      <c r="V1782">
        <f t="shared" si="55"/>
        <v>21</v>
      </c>
    </row>
    <row r="1783" spans="1:22" x14ac:dyDescent="0.2">
      <c r="A1783" s="6">
        <v>43969</v>
      </c>
      <c r="B1783" t="s">
        <v>14</v>
      </c>
      <c r="C1783">
        <v>9</v>
      </c>
      <c r="D1783" t="s">
        <v>31</v>
      </c>
      <c r="E1783" s="1">
        <v>4376923077</v>
      </c>
      <c r="F1783" s="1">
        <v>1125588885</v>
      </c>
      <c r="G1783">
        <v>-17</v>
      </c>
      <c r="H1783">
        <v>-1</v>
      </c>
      <c r="I1783">
        <v>-18</v>
      </c>
      <c r="J1783">
        <v>-211</v>
      </c>
      <c r="K1783">
        <v>-229</v>
      </c>
      <c r="L1783">
        <v>-229</v>
      </c>
      <c r="M1783">
        <v>-229</v>
      </c>
      <c r="N1783">
        <v>237</v>
      </c>
      <c r="O1783">
        <v>5</v>
      </c>
      <c r="P1783">
        <v>13</v>
      </c>
      <c r="Q1783">
        <v>1179</v>
      </c>
      <c r="U1783" t="str">
        <f t="shared" si="54"/>
        <v>Centro</v>
      </c>
      <c r="V1783">
        <f t="shared" si="55"/>
        <v>21</v>
      </c>
    </row>
    <row r="1784" spans="1:22" x14ac:dyDescent="0.2">
      <c r="A1784" s="6">
        <v>43969</v>
      </c>
      <c r="B1784" t="s">
        <v>14</v>
      </c>
      <c r="C1784">
        <v>10</v>
      </c>
      <c r="D1784" t="s">
        <v>32</v>
      </c>
      <c r="E1784" s="1">
        <v>4310675841</v>
      </c>
      <c r="F1784" s="1">
        <v>1238824698</v>
      </c>
      <c r="G1784">
        <v>-1</v>
      </c>
      <c r="H1784">
        <v>0</v>
      </c>
      <c r="I1784">
        <v>-1</v>
      </c>
      <c r="J1784">
        <v>0</v>
      </c>
      <c r="K1784">
        <v>-1</v>
      </c>
      <c r="L1784">
        <v>-1</v>
      </c>
      <c r="M1784">
        <v>-1</v>
      </c>
      <c r="N1784">
        <v>1</v>
      </c>
      <c r="O1784">
        <v>0</v>
      </c>
      <c r="P1784">
        <v>0</v>
      </c>
      <c r="Q1784">
        <v>323</v>
      </c>
      <c r="U1784" t="str">
        <f t="shared" si="54"/>
        <v>Centro</v>
      </c>
      <c r="V1784">
        <f t="shared" si="55"/>
        <v>21</v>
      </c>
    </row>
    <row r="1785" spans="1:22" x14ac:dyDescent="0.2">
      <c r="A1785" s="6">
        <v>43969</v>
      </c>
      <c r="B1785" t="s">
        <v>14</v>
      </c>
      <c r="C1785">
        <v>2</v>
      </c>
      <c r="D1785" t="s">
        <v>33</v>
      </c>
      <c r="E1785" s="1">
        <v>4573750286</v>
      </c>
      <c r="F1785" s="1">
        <v>7320149366</v>
      </c>
      <c r="G1785">
        <v>-1</v>
      </c>
      <c r="H1785">
        <v>0</v>
      </c>
      <c r="I1785">
        <v>-1</v>
      </c>
      <c r="J1785">
        <v>-7</v>
      </c>
      <c r="K1785">
        <v>-8</v>
      </c>
      <c r="L1785">
        <v>-8</v>
      </c>
      <c r="M1785">
        <v>-8</v>
      </c>
      <c r="N1785">
        <v>9</v>
      </c>
      <c r="O1785">
        <v>0</v>
      </c>
      <c r="P1785">
        <v>1</v>
      </c>
      <c r="Q1785">
        <v>158</v>
      </c>
      <c r="U1785" t="str">
        <f t="shared" si="54"/>
        <v>Nord</v>
      </c>
      <c r="V1785">
        <f t="shared" si="55"/>
        <v>21</v>
      </c>
    </row>
    <row r="1786" spans="1:22" x14ac:dyDescent="0.2">
      <c r="A1786" s="6">
        <v>43969</v>
      </c>
      <c r="B1786" t="s">
        <v>14</v>
      </c>
      <c r="C1786">
        <v>5</v>
      </c>
      <c r="D1786" t="s">
        <v>34</v>
      </c>
      <c r="E1786" s="1">
        <v>4543490485</v>
      </c>
      <c r="F1786" s="1">
        <v>1233845213</v>
      </c>
      <c r="G1786">
        <v>-10</v>
      </c>
      <c r="H1786">
        <v>0</v>
      </c>
      <c r="I1786">
        <v>-10</v>
      </c>
      <c r="J1786">
        <v>-27</v>
      </c>
      <c r="K1786">
        <v>-37</v>
      </c>
      <c r="L1786">
        <v>-37</v>
      </c>
      <c r="M1786">
        <v>-37</v>
      </c>
      <c r="N1786">
        <v>37</v>
      </c>
      <c r="O1786">
        <v>9</v>
      </c>
      <c r="P1786">
        <v>9</v>
      </c>
      <c r="Q1786">
        <v>6433</v>
      </c>
      <c r="U1786" t="str">
        <f t="shared" si="54"/>
        <v>Nord</v>
      </c>
      <c r="V1786">
        <f t="shared" si="55"/>
        <v>21</v>
      </c>
    </row>
    <row r="1787" spans="1:22" x14ac:dyDescent="0.2">
      <c r="A1787" s="6">
        <v>43970</v>
      </c>
      <c r="B1787" t="s">
        <v>14</v>
      </c>
      <c r="C1787">
        <v>13</v>
      </c>
      <c r="D1787" t="s">
        <v>15</v>
      </c>
      <c r="E1787" s="1">
        <v>4235122196</v>
      </c>
      <c r="F1787" s="1">
        <v>1339843823</v>
      </c>
      <c r="G1787">
        <v>-3</v>
      </c>
      <c r="H1787">
        <v>0</v>
      </c>
      <c r="I1787">
        <v>-3</v>
      </c>
      <c r="J1787">
        <v>-21</v>
      </c>
      <c r="K1787">
        <v>-24</v>
      </c>
      <c r="L1787">
        <v>-24</v>
      </c>
      <c r="M1787">
        <v>-24</v>
      </c>
      <c r="N1787">
        <v>27</v>
      </c>
      <c r="O1787">
        <v>1</v>
      </c>
      <c r="P1787">
        <v>4</v>
      </c>
      <c r="Q1787">
        <v>1048</v>
      </c>
      <c r="U1787" t="str">
        <f t="shared" si="54"/>
        <v>Centro</v>
      </c>
      <c r="V1787">
        <f t="shared" si="55"/>
        <v>21</v>
      </c>
    </row>
    <row r="1788" spans="1:22" x14ac:dyDescent="0.2">
      <c r="A1788" s="6">
        <v>43970</v>
      </c>
      <c r="B1788" t="s">
        <v>14</v>
      </c>
      <c r="C1788">
        <v>17</v>
      </c>
      <c r="D1788" t="s">
        <v>16</v>
      </c>
      <c r="E1788" s="1">
        <v>4063947052</v>
      </c>
      <c r="F1788" s="1">
        <v>1580514834</v>
      </c>
      <c r="G1788">
        <v>-3</v>
      </c>
      <c r="H1788">
        <v>0</v>
      </c>
      <c r="I1788">
        <v>-3</v>
      </c>
      <c r="J1788">
        <v>-6</v>
      </c>
      <c r="K1788">
        <v>-9</v>
      </c>
      <c r="L1788">
        <v>-9</v>
      </c>
      <c r="M1788">
        <v>-9</v>
      </c>
      <c r="N1788">
        <v>10</v>
      </c>
      <c r="O1788">
        <v>0</v>
      </c>
      <c r="P1788">
        <v>1</v>
      </c>
      <c r="Q1788">
        <v>766</v>
      </c>
      <c r="U1788" t="str">
        <f t="shared" si="54"/>
        <v>Sud</v>
      </c>
      <c r="V1788">
        <f t="shared" si="55"/>
        <v>21</v>
      </c>
    </row>
    <row r="1789" spans="1:22" x14ac:dyDescent="0.2">
      <c r="A1789" s="6">
        <v>43970</v>
      </c>
      <c r="B1789" t="s">
        <v>14</v>
      </c>
      <c r="C1789">
        <v>18</v>
      </c>
      <c r="D1789" t="s">
        <v>17</v>
      </c>
      <c r="E1789" s="1">
        <v>3890597598</v>
      </c>
      <c r="F1789" s="1">
        <v>1659440194</v>
      </c>
      <c r="G1789">
        <v>-3</v>
      </c>
      <c r="H1789">
        <v>0</v>
      </c>
      <c r="I1789">
        <v>-3</v>
      </c>
      <c r="J1789">
        <v>-16</v>
      </c>
      <c r="K1789">
        <v>-19</v>
      </c>
      <c r="L1789">
        <v>-19</v>
      </c>
      <c r="M1789">
        <v>-19</v>
      </c>
      <c r="N1789">
        <v>21</v>
      </c>
      <c r="O1789">
        <v>0</v>
      </c>
      <c r="P1789">
        <v>2</v>
      </c>
      <c r="Q1789">
        <v>1143</v>
      </c>
      <c r="U1789" t="str">
        <f t="shared" si="54"/>
        <v>Sud</v>
      </c>
      <c r="V1789">
        <f t="shared" si="55"/>
        <v>21</v>
      </c>
    </row>
    <row r="1790" spans="1:22" x14ac:dyDescent="0.2">
      <c r="A1790" s="6">
        <v>43970</v>
      </c>
      <c r="B1790" t="s">
        <v>14</v>
      </c>
      <c r="C1790">
        <v>15</v>
      </c>
      <c r="D1790" t="s">
        <v>18</v>
      </c>
      <c r="E1790" s="1">
        <v>4083956555</v>
      </c>
      <c r="F1790" s="1">
        <v>1425084984</v>
      </c>
      <c r="G1790">
        <v>-12</v>
      </c>
      <c r="H1790">
        <v>0</v>
      </c>
      <c r="I1790">
        <v>-12</v>
      </c>
      <c r="J1790">
        <v>-143</v>
      </c>
      <c r="K1790">
        <v>-155</v>
      </c>
      <c r="L1790">
        <v>-155</v>
      </c>
      <c r="M1790">
        <v>-155</v>
      </c>
      <c r="N1790">
        <v>167</v>
      </c>
      <c r="O1790">
        <v>0</v>
      </c>
      <c r="P1790">
        <v>12</v>
      </c>
      <c r="Q1790">
        <v>3747</v>
      </c>
      <c r="U1790" t="str">
        <f t="shared" si="54"/>
        <v>Sud</v>
      </c>
      <c r="V1790">
        <f t="shared" si="55"/>
        <v>21</v>
      </c>
    </row>
    <row r="1791" spans="1:22" x14ac:dyDescent="0.2">
      <c r="A1791" s="6">
        <v>43970</v>
      </c>
      <c r="B1791" t="s">
        <v>14</v>
      </c>
      <c r="C1791">
        <v>8</v>
      </c>
      <c r="D1791" t="s">
        <v>46</v>
      </c>
      <c r="E1791" s="1">
        <v>4449436681</v>
      </c>
      <c r="F1791" s="1">
        <v>113417208</v>
      </c>
      <c r="G1791">
        <v>-38</v>
      </c>
      <c r="H1791">
        <v>-6</v>
      </c>
      <c r="I1791">
        <v>-44</v>
      </c>
      <c r="J1791">
        <v>-151</v>
      </c>
      <c r="K1791">
        <v>-195</v>
      </c>
      <c r="L1791">
        <v>-195</v>
      </c>
      <c r="M1791">
        <v>-195</v>
      </c>
      <c r="N1791">
        <v>231</v>
      </c>
      <c r="O1791">
        <v>11</v>
      </c>
      <c r="P1791">
        <v>47</v>
      </c>
      <c r="Q1791">
        <v>4312</v>
      </c>
      <c r="U1791" t="str">
        <f t="shared" si="54"/>
        <v>Nord</v>
      </c>
      <c r="V1791">
        <f t="shared" si="55"/>
        <v>21</v>
      </c>
    </row>
    <row r="1792" spans="1:22" x14ac:dyDescent="0.2">
      <c r="A1792" s="6">
        <v>43970</v>
      </c>
      <c r="B1792" t="s">
        <v>14</v>
      </c>
      <c r="C1792">
        <v>6</v>
      </c>
      <c r="D1792" t="s">
        <v>19</v>
      </c>
      <c r="E1792" s="1">
        <v>456494354</v>
      </c>
      <c r="F1792" s="1">
        <v>1376813649</v>
      </c>
      <c r="G1792">
        <v>-5</v>
      </c>
      <c r="H1792">
        <v>-1</v>
      </c>
      <c r="I1792">
        <v>-6</v>
      </c>
      <c r="J1792">
        <v>-15</v>
      </c>
      <c r="K1792">
        <v>-21</v>
      </c>
      <c r="L1792">
        <v>-21</v>
      </c>
      <c r="M1792">
        <v>-21</v>
      </c>
      <c r="N1792">
        <v>26</v>
      </c>
      <c r="O1792">
        <v>0</v>
      </c>
      <c r="P1792">
        <v>5</v>
      </c>
      <c r="Q1792">
        <v>782</v>
      </c>
      <c r="U1792" t="str">
        <f t="shared" si="54"/>
        <v>Nord</v>
      </c>
      <c r="V1792">
        <f t="shared" si="55"/>
        <v>21</v>
      </c>
    </row>
    <row r="1793" spans="1:22" x14ac:dyDescent="0.2">
      <c r="A1793" s="6">
        <v>43970</v>
      </c>
      <c r="B1793" t="s">
        <v>14</v>
      </c>
      <c r="C1793">
        <v>12</v>
      </c>
      <c r="D1793" t="s">
        <v>20</v>
      </c>
      <c r="E1793" s="1">
        <v>4189277044</v>
      </c>
      <c r="F1793" s="1">
        <v>1248366722</v>
      </c>
      <c r="G1793">
        <v>-13</v>
      </c>
      <c r="H1793">
        <v>1</v>
      </c>
      <c r="I1793">
        <v>-12</v>
      </c>
      <c r="J1793">
        <v>-28</v>
      </c>
      <c r="K1793">
        <v>-40</v>
      </c>
      <c r="L1793">
        <v>-40</v>
      </c>
      <c r="M1793">
        <v>-40</v>
      </c>
      <c r="N1793">
        <v>48</v>
      </c>
      <c r="O1793">
        <v>12</v>
      </c>
      <c r="P1793">
        <v>20</v>
      </c>
      <c r="Q1793">
        <v>4405</v>
      </c>
      <c r="U1793" t="str">
        <f t="shared" si="54"/>
        <v>Centro</v>
      </c>
      <c r="V1793">
        <f t="shared" si="55"/>
        <v>21</v>
      </c>
    </row>
    <row r="1794" spans="1:22" x14ac:dyDescent="0.2">
      <c r="A1794" s="6">
        <v>43970</v>
      </c>
      <c r="B1794" t="s">
        <v>14</v>
      </c>
      <c r="C1794">
        <v>7</v>
      </c>
      <c r="D1794" t="s">
        <v>21</v>
      </c>
      <c r="E1794" s="1">
        <v>4441149315</v>
      </c>
      <c r="F1794" s="1">
        <v>89326992</v>
      </c>
      <c r="G1794">
        <v>-22</v>
      </c>
      <c r="H1794">
        <v>-1</v>
      </c>
      <c r="I1794">
        <v>-23</v>
      </c>
      <c r="J1794">
        <v>-52</v>
      </c>
      <c r="K1794">
        <v>-75</v>
      </c>
      <c r="L1794">
        <v>-75</v>
      </c>
      <c r="M1794">
        <v>-75</v>
      </c>
      <c r="N1794">
        <v>132</v>
      </c>
      <c r="O1794">
        <v>9</v>
      </c>
      <c r="P1794">
        <v>66</v>
      </c>
      <c r="Q1794">
        <v>2108</v>
      </c>
      <c r="U1794" t="str">
        <f t="shared" ref="U1794:U1857" si="56">VLOOKUP(D1794,Zone,2)</f>
        <v>Nord</v>
      </c>
      <c r="V1794">
        <f t="shared" ref="V1794:V1857" si="57">WEEKNUM(A1794)</f>
        <v>21</v>
      </c>
    </row>
    <row r="1795" spans="1:22" x14ac:dyDescent="0.2">
      <c r="A1795" s="6">
        <v>43970</v>
      </c>
      <c r="B1795" t="s">
        <v>14</v>
      </c>
      <c r="C1795">
        <v>3</v>
      </c>
      <c r="D1795" t="s">
        <v>22</v>
      </c>
      <c r="E1795" s="1">
        <v>4546679409</v>
      </c>
      <c r="F1795" s="1">
        <v>9190347404</v>
      </c>
      <c r="G1795">
        <v>-56</v>
      </c>
      <c r="H1795">
        <v>-8</v>
      </c>
      <c r="I1795">
        <v>-64</v>
      </c>
      <c r="J1795">
        <v>282</v>
      </c>
      <c r="K1795">
        <v>218</v>
      </c>
      <c r="L1795">
        <v>218</v>
      </c>
      <c r="M1795">
        <v>218</v>
      </c>
      <c r="N1795">
        <v>190</v>
      </c>
      <c r="O1795">
        <v>54</v>
      </c>
      <c r="P1795">
        <v>462</v>
      </c>
      <c r="Q1795">
        <v>14918</v>
      </c>
      <c r="U1795" t="str">
        <f t="shared" si="56"/>
        <v>Nord</v>
      </c>
      <c r="V1795">
        <f t="shared" si="57"/>
        <v>21</v>
      </c>
    </row>
    <row r="1796" spans="1:22" x14ac:dyDescent="0.2">
      <c r="A1796" s="6">
        <v>43970</v>
      </c>
      <c r="B1796" t="s">
        <v>14</v>
      </c>
      <c r="C1796">
        <v>11</v>
      </c>
      <c r="D1796" t="s">
        <v>23</v>
      </c>
      <c r="E1796" s="1">
        <v>4361675973</v>
      </c>
      <c r="F1796" s="1">
        <v>135188753</v>
      </c>
      <c r="G1796">
        <v>-12</v>
      </c>
      <c r="H1796">
        <v>0</v>
      </c>
      <c r="I1796">
        <v>-12</v>
      </c>
      <c r="J1796">
        <v>-175</v>
      </c>
      <c r="K1796">
        <v>-187</v>
      </c>
      <c r="L1796">
        <v>-187</v>
      </c>
      <c r="M1796">
        <v>-187</v>
      </c>
      <c r="N1796">
        <v>182</v>
      </c>
      <c r="O1796">
        <v>2</v>
      </c>
      <c r="P1796">
        <v>-3</v>
      </c>
      <c r="Q1796">
        <v>900</v>
      </c>
      <c r="U1796" t="str">
        <f t="shared" si="56"/>
        <v>Centro</v>
      </c>
      <c r="V1796">
        <f t="shared" si="57"/>
        <v>21</v>
      </c>
    </row>
    <row r="1797" spans="1:22" x14ac:dyDescent="0.2">
      <c r="A1797" s="6">
        <v>43970</v>
      </c>
      <c r="B1797" t="s">
        <v>14</v>
      </c>
      <c r="C1797">
        <v>14</v>
      </c>
      <c r="D1797" t="s">
        <v>24</v>
      </c>
      <c r="E1797" s="1">
        <v>4155774754</v>
      </c>
      <c r="F1797" s="1">
        <v>1465916051</v>
      </c>
      <c r="G1797">
        <v>0</v>
      </c>
      <c r="H1797">
        <v>0</v>
      </c>
      <c r="I1797">
        <v>0</v>
      </c>
      <c r="J1797">
        <v>-5</v>
      </c>
      <c r="K1797">
        <v>-5</v>
      </c>
      <c r="L1797">
        <v>-5</v>
      </c>
      <c r="M1797">
        <v>-5</v>
      </c>
      <c r="N1797">
        <v>5</v>
      </c>
      <c r="O1797">
        <v>0</v>
      </c>
      <c r="P1797">
        <v>0</v>
      </c>
      <c r="Q1797">
        <v>78</v>
      </c>
      <c r="U1797" t="str">
        <f t="shared" si="56"/>
        <v>Sud</v>
      </c>
      <c r="V1797">
        <f t="shared" si="57"/>
        <v>21</v>
      </c>
    </row>
    <row r="1798" spans="1:22" x14ac:dyDescent="0.2">
      <c r="A1798" s="6">
        <v>43970</v>
      </c>
      <c r="B1798" t="s">
        <v>14</v>
      </c>
      <c r="C1798">
        <v>21</v>
      </c>
      <c r="D1798" t="s">
        <v>25</v>
      </c>
      <c r="E1798" s="1">
        <v>4649933453</v>
      </c>
      <c r="F1798" s="1">
        <v>1135662422</v>
      </c>
      <c r="G1798">
        <v>-6</v>
      </c>
      <c r="H1798">
        <v>0</v>
      </c>
      <c r="I1798">
        <v>-6</v>
      </c>
      <c r="J1798">
        <v>7</v>
      </c>
      <c r="K1798">
        <v>1</v>
      </c>
      <c r="L1798">
        <v>1</v>
      </c>
      <c r="M1798">
        <v>1</v>
      </c>
      <c r="N1798">
        <v>4</v>
      </c>
      <c r="O1798">
        <v>0</v>
      </c>
      <c r="P1798">
        <v>5</v>
      </c>
      <c r="Q1798">
        <v>665</v>
      </c>
      <c r="U1798" t="str">
        <f t="shared" si="56"/>
        <v>Nord</v>
      </c>
      <c r="V1798">
        <f t="shared" si="57"/>
        <v>21</v>
      </c>
    </row>
    <row r="1799" spans="1:22" x14ac:dyDescent="0.2">
      <c r="A1799" s="6">
        <v>43970</v>
      </c>
      <c r="B1799" t="s">
        <v>14</v>
      </c>
      <c r="C1799">
        <v>22</v>
      </c>
      <c r="D1799" t="s">
        <v>26</v>
      </c>
      <c r="E1799" s="1">
        <v>4606893511</v>
      </c>
      <c r="F1799" s="1">
        <v>1112123097</v>
      </c>
      <c r="G1799">
        <v>1</v>
      </c>
      <c r="H1799">
        <v>0</v>
      </c>
      <c r="I1799">
        <v>1</v>
      </c>
      <c r="J1799">
        <v>-45</v>
      </c>
      <c r="K1799">
        <v>-44</v>
      </c>
      <c r="L1799">
        <v>-44</v>
      </c>
      <c r="M1799">
        <v>-44</v>
      </c>
      <c r="N1799">
        <v>49</v>
      </c>
      <c r="O1799">
        <v>2</v>
      </c>
      <c r="P1799">
        <v>7</v>
      </c>
      <c r="Q1799">
        <v>518</v>
      </c>
      <c r="U1799" t="str">
        <f t="shared" si="56"/>
        <v>Nord</v>
      </c>
      <c r="V1799">
        <f t="shared" si="57"/>
        <v>21</v>
      </c>
    </row>
    <row r="1800" spans="1:22" x14ac:dyDescent="0.2">
      <c r="A1800" s="6">
        <v>43970</v>
      </c>
      <c r="B1800" t="s">
        <v>14</v>
      </c>
      <c r="C1800">
        <v>1</v>
      </c>
      <c r="D1800" t="s">
        <v>27</v>
      </c>
      <c r="E1800" s="1">
        <v>450732745</v>
      </c>
      <c r="F1800" s="1">
        <v>7680687483</v>
      </c>
      <c r="G1800">
        <v>-10</v>
      </c>
      <c r="H1800">
        <v>-3</v>
      </c>
      <c r="I1800">
        <v>-13</v>
      </c>
      <c r="J1800">
        <v>-226</v>
      </c>
      <c r="K1800">
        <v>-239</v>
      </c>
      <c r="L1800">
        <v>-239</v>
      </c>
      <c r="M1800">
        <v>-239</v>
      </c>
      <c r="N1800">
        <v>300</v>
      </c>
      <c r="O1800">
        <v>47</v>
      </c>
      <c r="P1800">
        <v>108</v>
      </c>
      <c r="Q1800">
        <v>5010</v>
      </c>
      <c r="U1800" t="str">
        <f t="shared" si="56"/>
        <v>Nord</v>
      </c>
      <c r="V1800">
        <f t="shared" si="57"/>
        <v>21</v>
      </c>
    </row>
    <row r="1801" spans="1:22" x14ac:dyDescent="0.2">
      <c r="A1801" s="6">
        <v>43970</v>
      </c>
      <c r="B1801" t="s">
        <v>14</v>
      </c>
      <c r="C1801">
        <v>16</v>
      </c>
      <c r="D1801" t="s">
        <v>28</v>
      </c>
      <c r="E1801" s="1">
        <v>4112559576</v>
      </c>
      <c r="F1801" s="1">
        <v>1686736689</v>
      </c>
      <c r="G1801">
        <v>-7</v>
      </c>
      <c r="H1801">
        <v>0</v>
      </c>
      <c r="I1801">
        <v>-7</v>
      </c>
      <c r="J1801">
        <v>-47</v>
      </c>
      <c r="K1801">
        <v>-54</v>
      </c>
      <c r="L1801">
        <v>-54</v>
      </c>
      <c r="M1801">
        <v>-54</v>
      </c>
      <c r="N1801">
        <v>62</v>
      </c>
      <c r="O1801">
        <v>2</v>
      </c>
      <c r="P1801">
        <v>10</v>
      </c>
      <c r="Q1801">
        <v>1933</v>
      </c>
      <c r="U1801" t="str">
        <f t="shared" si="56"/>
        <v>Sud</v>
      </c>
      <c r="V1801">
        <f t="shared" si="57"/>
        <v>21</v>
      </c>
    </row>
    <row r="1802" spans="1:22" x14ac:dyDescent="0.2">
      <c r="A1802" s="6">
        <v>43970</v>
      </c>
      <c r="B1802" t="s">
        <v>14</v>
      </c>
      <c r="C1802">
        <v>20</v>
      </c>
      <c r="D1802" t="s">
        <v>29</v>
      </c>
      <c r="E1802" s="1">
        <v>3921531192</v>
      </c>
      <c r="F1802" s="1">
        <v>9110616306</v>
      </c>
      <c r="G1802">
        <v>-1</v>
      </c>
      <c r="H1802">
        <v>-1</v>
      </c>
      <c r="I1802">
        <v>-2</v>
      </c>
      <c r="J1802">
        <v>-37</v>
      </c>
      <c r="K1802">
        <v>-39</v>
      </c>
      <c r="L1802">
        <v>-39</v>
      </c>
      <c r="M1802">
        <v>-39</v>
      </c>
      <c r="N1802">
        <v>40</v>
      </c>
      <c r="O1802">
        <v>0</v>
      </c>
      <c r="P1802">
        <v>1</v>
      </c>
      <c r="Q1802">
        <v>1026</v>
      </c>
      <c r="U1802" t="str">
        <f t="shared" si="56"/>
        <v>Sud</v>
      </c>
      <c r="V1802">
        <f t="shared" si="57"/>
        <v>21</v>
      </c>
    </row>
    <row r="1803" spans="1:22" x14ac:dyDescent="0.2">
      <c r="A1803" s="6">
        <v>43970</v>
      </c>
      <c r="B1803" t="s">
        <v>14</v>
      </c>
      <c r="C1803">
        <v>19</v>
      </c>
      <c r="D1803" t="s">
        <v>30</v>
      </c>
      <c r="E1803" s="1">
        <v>3811569725</v>
      </c>
      <c r="F1803" s="1">
        <v>133623567</v>
      </c>
      <c r="G1803">
        <v>-12</v>
      </c>
      <c r="H1803">
        <v>-1</v>
      </c>
      <c r="I1803">
        <v>-13</v>
      </c>
      <c r="J1803">
        <v>-2</v>
      </c>
      <c r="K1803">
        <v>-15</v>
      </c>
      <c r="L1803">
        <v>-15</v>
      </c>
      <c r="M1803">
        <v>-15</v>
      </c>
      <c r="N1803">
        <v>22</v>
      </c>
      <c r="O1803">
        <v>1</v>
      </c>
      <c r="P1803">
        <v>8</v>
      </c>
      <c r="Q1803">
        <v>3181</v>
      </c>
      <c r="U1803" t="str">
        <f t="shared" si="56"/>
        <v>Sud</v>
      </c>
      <c r="V1803">
        <f t="shared" si="57"/>
        <v>21</v>
      </c>
    </row>
    <row r="1804" spans="1:22" x14ac:dyDescent="0.2">
      <c r="A1804" s="6">
        <v>43970</v>
      </c>
      <c r="B1804" t="s">
        <v>14</v>
      </c>
      <c r="C1804">
        <v>9</v>
      </c>
      <c r="D1804" t="s">
        <v>31</v>
      </c>
      <c r="E1804" s="1">
        <v>4376923077</v>
      </c>
      <c r="F1804" s="1">
        <v>1125588885</v>
      </c>
      <c r="G1804">
        <v>-7</v>
      </c>
      <c r="H1804">
        <v>-10</v>
      </c>
      <c r="I1804">
        <v>-17</v>
      </c>
      <c r="J1804">
        <v>-233</v>
      </c>
      <c r="K1804">
        <v>-250</v>
      </c>
      <c r="L1804">
        <v>-250</v>
      </c>
      <c r="M1804">
        <v>-250</v>
      </c>
      <c r="N1804">
        <v>254</v>
      </c>
      <c r="O1804">
        <v>3</v>
      </c>
      <c r="P1804">
        <v>7</v>
      </c>
      <c r="Q1804">
        <v>3960</v>
      </c>
      <c r="U1804" t="str">
        <f t="shared" si="56"/>
        <v>Centro</v>
      </c>
      <c r="V1804">
        <f t="shared" si="57"/>
        <v>21</v>
      </c>
    </row>
    <row r="1805" spans="1:22" x14ac:dyDescent="0.2">
      <c r="A1805" s="6">
        <v>43970</v>
      </c>
      <c r="B1805" t="s">
        <v>14</v>
      </c>
      <c r="C1805">
        <v>10</v>
      </c>
      <c r="D1805" t="s">
        <v>32</v>
      </c>
      <c r="E1805" s="1">
        <v>4310675841</v>
      </c>
      <c r="F1805" s="1">
        <v>1238824698</v>
      </c>
      <c r="G1805">
        <v>1</v>
      </c>
      <c r="H1805">
        <v>0</v>
      </c>
      <c r="I1805">
        <v>1</v>
      </c>
      <c r="J1805">
        <v>-12</v>
      </c>
      <c r="K1805">
        <v>-11</v>
      </c>
      <c r="L1805">
        <v>-11</v>
      </c>
      <c r="M1805">
        <v>-11</v>
      </c>
      <c r="N1805">
        <v>13</v>
      </c>
      <c r="O1805">
        <v>1</v>
      </c>
      <c r="P1805">
        <v>3</v>
      </c>
      <c r="Q1805">
        <v>1543</v>
      </c>
      <c r="U1805" t="str">
        <f t="shared" si="56"/>
        <v>Centro</v>
      </c>
      <c r="V1805">
        <f t="shared" si="57"/>
        <v>21</v>
      </c>
    </row>
    <row r="1806" spans="1:22" x14ac:dyDescent="0.2">
      <c r="A1806" s="6">
        <v>43970</v>
      </c>
      <c r="B1806" t="s">
        <v>14</v>
      </c>
      <c r="C1806">
        <v>2</v>
      </c>
      <c r="D1806" t="s">
        <v>33</v>
      </c>
      <c r="E1806" s="1">
        <v>4573750286</v>
      </c>
      <c r="F1806" s="1">
        <v>7320149366</v>
      </c>
      <c r="G1806">
        <v>-4</v>
      </c>
      <c r="H1806">
        <v>1</v>
      </c>
      <c r="I1806">
        <v>-3</v>
      </c>
      <c r="J1806">
        <v>-8</v>
      </c>
      <c r="K1806">
        <v>-11</v>
      </c>
      <c r="L1806">
        <v>-11</v>
      </c>
      <c r="M1806">
        <v>-11</v>
      </c>
      <c r="N1806">
        <v>12</v>
      </c>
      <c r="O1806">
        <v>0</v>
      </c>
      <c r="P1806">
        <v>1</v>
      </c>
      <c r="Q1806">
        <v>336</v>
      </c>
      <c r="U1806" t="str">
        <f t="shared" si="56"/>
        <v>Nord</v>
      </c>
      <c r="V1806">
        <f t="shared" si="57"/>
        <v>21</v>
      </c>
    </row>
    <row r="1807" spans="1:22" x14ac:dyDescent="0.2">
      <c r="A1807" s="6">
        <v>43970</v>
      </c>
      <c r="B1807" t="s">
        <v>14</v>
      </c>
      <c r="C1807">
        <v>5</v>
      </c>
      <c r="D1807" t="s">
        <v>34</v>
      </c>
      <c r="E1807" s="1">
        <v>4543490485</v>
      </c>
      <c r="F1807" s="1">
        <v>1233845213</v>
      </c>
      <c r="G1807">
        <v>-4</v>
      </c>
      <c r="H1807">
        <v>-4</v>
      </c>
      <c r="I1807">
        <v>-8</v>
      </c>
      <c r="J1807">
        <v>-242</v>
      </c>
      <c r="K1807">
        <v>-250</v>
      </c>
      <c r="L1807">
        <v>-250</v>
      </c>
      <c r="M1807">
        <v>-250</v>
      </c>
      <c r="N1807">
        <v>280</v>
      </c>
      <c r="O1807">
        <v>17</v>
      </c>
      <c r="P1807">
        <v>47</v>
      </c>
      <c r="Q1807">
        <v>10779</v>
      </c>
      <c r="U1807" t="str">
        <f t="shared" si="56"/>
        <v>Nord</v>
      </c>
      <c r="V1807">
        <f t="shared" si="57"/>
        <v>21</v>
      </c>
    </row>
    <row r="1808" spans="1:22" x14ac:dyDescent="0.2">
      <c r="A1808" s="6">
        <v>43971</v>
      </c>
      <c r="B1808" t="s">
        <v>14</v>
      </c>
      <c r="C1808">
        <v>13</v>
      </c>
      <c r="D1808" t="s">
        <v>15</v>
      </c>
      <c r="E1808" s="1">
        <v>4235122196</v>
      </c>
      <c r="F1808" s="1">
        <v>1339843823</v>
      </c>
      <c r="G1808">
        <v>-3</v>
      </c>
      <c r="H1808">
        <v>0</v>
      </c>
      <c r="I1808">
        <v>-3</v>
      </c>
      <c r="J1808">
        <v>-69</v>
      </c>
      <c r="K1808">
        <v>-72</v>
      </c>
      <c r="L1808">
        <v>-72</v>
      </c>
      <c r="M1808">
        <v>-72</v>
      </c>
      <c r="N1808">
        <v>80</v>
      </c>
      <c r="O1808">
        <v>0</v>
      </c>
      <c r="P1808">
        <v>8</v>
      </c>
      <c r="Q1808">
        <v>2178</v>
      </c>
      <c r="U1808" t="str">
        <f t="shared" si="56"/>
        <v>Centro</v>
      </c>
      <c r="V1808">
        <f t="shared" si="57"/>
        <v>21</v>
      </c>
    </row>
    <row r="1809" spans="1:22" x14ac:dyDescent="0.2">
      <c r="A1809" s="6">
        <v>43971</v>
      </c>
      <c r="B1809" t="s">
        <v>14</v>
      </c>
      <c r="C1809">
        <v>17</v>
      </c>
      <c r="D1809" t="s">
        <v>16</v>
      </c>
      <c r="E1809" s="1">
        <v>4063947052</v>
      </c>
      <c r="F1809" s="1">
        <v>1580514834</v>
      </c>
      <c r="G1809">
        <v>-4</v>
      </c>
      <c r="H1809">
        <v>0</v>
      </c>
      <c r="I1809">
        <v>-4</v>
      </c>
      <c r="J1809">
        <v>-7</v>
      </c>
      <c r="K1809">
        <v>-11</v>
      </c>
      <c r="L1809">
        <v>-11</v>
      </c>
      <c r="M1809">
        <v>-11</v>
      </c>
      <c r="N1809">
        <v>11</v>
      </c>
      <c r="O1809">
        <v>0</v>
      </c>
      <c r="P1809">
        <v>0</v>
      </c>
      <c r="Q1809">
        <v>639</v>
      </c>
      <c r="U1809" t="str">
        <f t="shared" si="56"/>
        <v>Sud</v>
      </c>
      <c r="V1809">
        <f t="shared" si="57"/>
        <v>21</v>
      </c>
    </row>
    <row r="1810" spans="1:22" x14ac:dyDescent="0.2">
      <c r="A1810" s="6">
        <v>43971</v>
      </c>
      <c r="B1810" t="s">
        <v>14</v>
      </c>
      <c r="C1810">
        <v>18</v>
      </c>
      <c r="D1810" t="s">
        <v>17</v>
      </c>
      <c r="E1810" s="1">
        <v>3890597598</v>
      </c>
      <c r="F1810" s="1">
        <v>1659440194</v>
      </c>
      <c r="G1810">
        <v>-1</v>
      </c>
      <c r="H1810">
        <v>-1</v>
      </c>
      <c r="I1810">
        <v>-2</v>
      </c>
      <c r="J1810">
        <v>-27</v>
      </c>
      <c r="K1810">
        <v>-29</v>
      </c>
      <c r="L1810">
        <v>-29</v>
      </c>
      <c r="M1810">
        <v>-29</v>
      </c>
      <c r="N1810">
        <v>31</v>
      </c>
      <c r="O1810">
        <v>1</v>
      </c>
      <c r="P1810">
        <v>3</v>
      </c>
      <c r="Q1810">
        <v>1158</v>
      </c>
      <c r="U1810" t="str">
        <f t="shared" si="56"/>
        <v>Sud</v>
      </c>
      <c r="V1810">
        <f t="shared" si="57"/>
        <v>21</v>
      </c>
    </row>
    <row r="1811" spans="1:22" x14ac:dyDescent="0.2">
      <c r="A1811" s="6">
        <v>43971</v>
      </c>
      <c r="B1811" t="s">
        <v>14</v>
      </c>
      <c r="C1811">
        <v>15</v>
      </c>
      <c r="D1811" t="s">
        <v>18</v>
      </c>
      <c r="E1811" s="1">
        <v>4083956555</v>
      </c>
      <c r="F1811" s="1">
        <v>1425084984</v>
      </c>
      <c r="G1811">
        <v>-12</v>
      </c>
      <c r="H1811">
        <v>-5</v>
      </c>
      <c r="I1811">
        <v>-17</v>
      </c>
      <c r="J1811">
        <v>-59</v>
      </c>
      <c r="K1811">
        <v>-76</v>
      </c>
      <c r="L1811">
        <v>-76</v>
      </c>
      <c r="M1811">
        <v>-76</v>
      </c>
      <c r="N1811">
        <v>81</v>
      </c>
      <c r="O1811">
        <v>2</v>
      </c>
      <c r="P1811">
        <v>7</v>
      </c>
      <c r="Q1811">
        <v>3539</v>
      </c>
      <c r="U1811" t="str">
        <f t="shared" si="56"/>
        <v>Sud</v>
      </c>
      <c r="V1811">
        <f t="shared" si="57"/>
        <v>21</v>
      </c>
    </row>
    <row r="1812" spans="1:22" x14ac:dyDescent="0.2">
      <c r="A1812" s="6">
        <v>43971</v>
      </c>
      <c r="B1812" t="s">
        <v>14</v>
      </c>
      <c r="C1812">
        <v>8</v>
      </c>
      <c r="D1812" t="s">
        <v>46</v>
      </c>
      <c r="E1812" s="1">
        <v>4449436681</v>
      </c>
      <c r="F1812" s="1">
        <v>113417208</v>
      </c>
      <c r="G1812">
        <v>-44</v>
      </c>
      <c r="H1812">
        <v>-3</v>
      </c>
      <c r="I1812">
        <v>-47</v>
      </c>
      <c r="J1812">
        <v>-185</v>
      </c>
      <c r="K1812">
        <v>-232</v>
      </c>
      <c r="L1812">
        <v>-232</v>
      </c>
      <c r="M1812">
        <v>-232</v>
      </c>
      <c r="N1812">
        <v>271</v>
      </c>
      <c r="O1812">
        <v>11</v>
      </c>
      <c r="P1812">
        <v>50</v>
      </c>
      <c r="Q1812">
        <v>6162</v>
      </c>
      <c r="U1812" t="str">
        <f t="shared" si="56"/>
        <v>Nord</v>
      </c>
      <c r="V1812">
        <f t="shared" si="57"/>
        <v>21</v>
      </c>
    </row>
    <row r="1813" spans="1:22" x14ac:dyDescent="0.2">
      <c r="A1813" s="6">
        <v>43971</v>
      </c>
      <c r="B1813" t="s">
        <v>14</v>
      </c>
      <c r="C1813">
        <v>6</v>
      </c>
      <c r="D1813" t="s">
        <v>19</v>
      </c>
      <c r="E1813" s="1">
        <v>456494354</v>
      </c>
      <c r="F1813" s="1">
        <v>1376813649</v>
      </c>
      <c r="G1813">
        <v>0</v>
      </c>
      <c r="H1813">
        <v>0</v>
      </c>
      <c r="I1813">
        <v>0</v>
      </c>
      <c r="J1813">
        <v>-4</v>
      </c>
      <c r="K1813">
        <v>-4</v>
      </c>
      <c r="L1813">
        <v>-4</v>
      </c>
      <c r="M1813">
        <v>-4</v>
      </c>
      <c r="N1813">
        <v>8</v>
      </c>
      <c r="O1813">
        <v>2</v>
      </c>
      <c r="P1813">
        <v>6</v>
      </c>
      <c r="Q1813">
        <v>3015</v>
      </c>
      <c r="U1813" t="str">
        <f t="shared" si="56"/>
        <v>Nord</v>
      </c>
      <c r="V1813">
        <f t="shared" si="57"/>
        <v>21</v>
      </c>
    </row>
    <row r="1814" spans="1:22" x14ac:dyDescent="0.2">
      <c r="A1814" s="6">
        <v>43971</v>
      </c>
      <c r="B1814" t="s">
        <v>14</v>
      </c>
      <c r="C1814">
        <v>12</v>
      </c>
      <c r="D1814" t="s">
        <v>20</v>
      </c>
      <c r="E1814" s="1">
        <v>4189277044</v>
      </c>
      <c r="F1814" s="1">
        <v>1248366722</v>
      </c>
      <c r="G1814">
        <v>-5</v>
      </c>
      <c r="H1814">
        <v>0</v>
      </c>
      <c r="I1814">
        <v>-5</v>
      </c>
      <c r="J1814">
        <v>5</v>
      </c>
      <c r="K1814">
        <v>0</v>
      </c>
      <c r="L1814">
        <v>0</v>
      </c>
      <c r="M1814">
        <v>0</v>
      </c>
      <c r="N1814">
        <v>21</v>
      </c>
      <c r="O1814">
        <v>7</v>
      </c>
      <c r="P1814">
        <v>28</v>
      </c>
      <c r="Q1814">
        <v>3972</v>
      </c>
      <c r="U1814" t="str">
        <f t="shared" si="56"/>
        <v>Centro</v>
      </c>
      <c r="V1814">
        <f t="shared" si="57"/>
        <v>21</v>
      </c>
    </row>
    <row r="1815" spans="1:22" x14ac:dyDescent="0.2">
      <c r="A1815" s="6">
        <v>43971</v>
      </c>
      <c r="B1815" t="s">
        <v>14</v>
      </c>
      <c r="C1815">
        <v>7</v>
      </c>
      <c r="D1815" t="s">
        <v>21</v>
      </c>
      <c r="E1815" s="1">
        <v>4441149315</v>
      </c>
      <c r="F1815" s="1">
        <v>89326992</v>
      </c>
      <c r="G1815">
        <v>-28</v>
      </c>
      <c r="H1815">
        <v>0</v>
      </c>
      <c r="I1815">
        <v>-28</v>
      </c>
      <c r="J1815">
        <v>-58</v>
      </c>
      <c r="K1815">
        <v>-86</v>
      </c>
      <c r="L1815">
        <v>-86</v>
      </c>
      <c r="M1815">
        <v>-86</v>
      </c>
      <c r="N1815">
        <v>108</v>
      </c>
      <c r="O1815">
        <v>10</v>
      </c>
      <c r="P1815">
        <v>32</v>
      </c>
      <c r="Q1815">
        <v>1547</v>
      </c>
      <c r="U1815" t="str">
        <f t="shared" si="56"/>
        <v>Nord</v>
      </c>
      <c r="V1815">
        <f t="shared" si="57"/>
        <v>21</v>
      </c>
    </row>
    <row r="1816" spans="1:22" x14ac:dyDescent="0.2">
      <c r="A1816" s="6">
        <v>43971</v>
      </c>
      <c r="B1816" t="s">
        <v>14</v>
      </c>
      <c r="C1816">
        <v>3</v>
      </c>
      <c r="D1816" t="s">
        <v>22</v>
      </c>
      <c r="E1816" s="1">
        <v>4546679409</v>
      </c>
      <c r="F1816" s="1">
        <v>9190347404</v>
      </c>
      <c r="G1816">
        <v>-145</v>
      </c>
      <c r="H1816">
        <v>-13</v>
      </c>
      <c r="I1816">
        <v>-158</v>
      </c>
      <c r="J1816">
        <v>-462</v>
      </c>
      <c r="K1816">
        <v>-620</v>
      </c>
      <c r="L1816">
        <v>-620</v>
      </c>
      <c r="M1816">
        <v>-620</v>
      </c>
      <c r="N1816">
        <v>849</v>
      </c>
      <c r="O1816">
        <v>65</v>
      </c>
      <c r="P1816">
        <v>294</v>
      </c>
      <c r="Q1816">
        <v>11508</v>
      </c>
      <c r="U1816" t="str">
        <f t="shared" si="56"/>
        <v>Nord</v>
      </c>
      <c r="V1816">
        <f t="shared" si="57"/>
        <v>21</v>
      </c>
    </row>
    <row r="1817" spans="1:22" x14ac:dyDescent="0.2">
      <c r="A1817" s="6">
        <v>43971</v>
      </c>
      <c r="B1817" t="s">
        <v>14</v>
      </c>
      <c r="C1817">
        <v>11</v>
      </c>
      <c r="D1817" t="s">
        <v>23</v>
      </c>
      <c r="E1817" s="1">
        <v>4361675973</v>
      </c>
      <c r="F1817" s="1">
        <v>135188753</v>
      </c>
      <c r="G1817">
        <v>-19</v>
      </c>
      <c r="H1817">
        <v>-1</v>
      </c>
      <c r="I1817">
        <v>-20</v>
      </c>
      <c r="J1817">
        <v>-134</v>
      </c>
      <c r="K1817">
        <v>-154</v>
      </c>
      <c r="L1817">
        <v>-154</v>
      </c>
      <c r="M1817">
        <v>-154</v>
      </c>
      <c r="N1817">
        <v>155</v>
      </c>
      <c r="O1817">
        <v>1</v>
      </c>
      <c r="P1817">
        <v>2</v>
      </c>
      <c r="Q1817">
        <v>108</v>
      </c>
      <c r="U1817" t="str">
        <f t="shared" si="56"/>
        <v>Centro</v>
      </c>
      <c r="V1817">
        <f t="shared" si="57"/>
        <v>21</v>
      </c>
    </row>
    <row r="1818" spans="1:22" x14ac:dyDescent="0.2">
      <c r="A1818" s="6">
        <v>43971</v>
      </c>
      <c r="B1818" t="s">
        <v>14</v>
      </c>
      <c r="C1818">
        <v>14</v>
      </c>
      <c r="D1818" t="s">
        <v>24</v>
      </c>
      <c r="E1818" s="1">
        <v>4155774754</v>
      </c>
      <c r="F1818" s="1">
        <v>1465916051</v>
      </c>
      <c r="G1818">
        <v>-2</v>
      </c>
      <c r="H1818">
        <v>0</v>
      </c>
      <c r="I1818">
        <v>-2</v>
      </c>
      <c r="J1818">
        <v>-12</v>
      </c>
      <c r="K1818">
        <v>-14</v>
      </c>
      <c r="L1818">
        <v>-14</v>
      </c>
      <c r="M1818">
        <v>-14</v>
      </c>
      <c r="N1818">
        <v>14</v>
      </c>
      <c r="O1818">
        <v>0</v>
      </c>
      <c r="P1818">
        <v>0</v>
      </c>
      <c r="Q1818">
        <v>566</v>
      </c>
      <c r="U1818" t="str">
        <f t="shared" si="56"/>
        <v>Sud</v>
      </c>
      <c r="V1818">
        <f t="shared" si="57"/>
        <v>21</v>
      </c>
    </row>
    <row r="1819" spans="1:22" x14ac:dyDescent="0.2">
      <c r="A1819" s="6">
        <v>43971</v>
      </c>
      <c r="B1819" t="s">
        <v>14</v>
      </c>
      <c r="C1819">
        <v>21</v>
      </c>
      <c r="D1819" t="s">
        <v>25</v>
      </c>
      <c r="E1819" s="1">
        <v>4649933453</v>
      </c>
      <c r="F1819" s="1">
        <v>1135662422</v>
      </c>
      <c r="G1819">
        <v>-3</v>
      </c>
      <c r="H1819">
        <v>-1</v>
      </c>
      <c r="I1819">
        <v>-4</v>
      </c>
      <c r="J1819">
        <v>-32</v>
      </c>
      <c r="K1819">
        <v>-36</v>
      </c>
      <c r="L1819">
        <v>-36</v>
      </c>
      <c r="M1819">
        <v>-36</v>
      </c>
      <c r="N1819">
        <v>36</v>
      </c>
      <c r="O1819">
        <v>0</v>
      </c>
      <c r="P1819">
        <v>0</v>
      </c>
      <c r="Q1819">
        <v>784</v>
      </c>
      <c r="U1819" t="str">
        <f t="shared" si="56"/>
        <v>Nord</v>
      </c>
      <c r="V1819">
        <f t="shared" si="57"/>
        <v>21</v>
      </c>
    </row>
    <row r="1820" spans="1:22" x14ac:dyDescent="0.2">
      <c r="A1820" s="6">
        <v>43971</v>
      </c>
      <c r="B1820" t="s">
        <v>14</v>
      </c>
      <c r="C1820">
        <v>22</v>
      </c>
      <c r="D1820" t="s">
        <v>26</v>
      </c>
      <c r="E1820" s="1">
        <v>4606893511</v>
      </c>
      <c r="F1820" s="1">
        <v>1112123097</v>
      </c>
      <c r="G1820">
        <v>-3</v>
      </c>
      <c r="H1820">
        <v>-2</v>
      </c>
      <c r="I1820">
        <v>-5</v>
      </c>
      <c r="J1820">
        <v>-73</v>
      </c>
      <c r="K1820">
        <v>-78</v>
      </c>
      <c r="L1820">
        <v>-78</v>
      </c>
      <c r="M1820">
        <v>-78</v>
      </c>
      <c r="N1820">
        <v>88</v>
      </c>
      <c r="O1820">
        <v>0</v>
      </c>
      <c r="P1820">
        <v>10</v>
      </c>
      <c r="Q1820">
        <v>1340</v>
      </c>
      <c r="U1820" t="str">
        <f t="shared" si="56"/>
        <v>Nord</v>
      </c>
      <c r="V1820">
        <f t="shared" si="57"/>
        <v>21</v>
      </c>
    </row>
    <row r="1821" spans="1:22" x14ac:dyDescent="0.2">
      <c r="A1821" s="6">
        <v>43971</v>
      </c>
      <c r="B1821" t="s">
        <v>14</v>
      </c>
      <c r="C1821">
        <v>1</v>
      </c>
      <c r="D1821" t="s">
        <v>27</v>
      </c>
      <c r="E1821" s="1">
        <v>450732745</v>
      </c>
      <c r="F1821" s="1">
        <v>7680687483</v>
      </c>
      <c r="G1821">
        <v>-66</v>
      </c>
      <c r="H1821">
        <v>0</v>
      </c>
      <c r="I1821">
        <v>-66</v>
      </c>
      <c r="J1821">
        <v>-418</v>
      </c>
      <c r="K1821">
        <v>-484</v>
      </c>
      <c r="L1821">
        <v>-484</v>
      </c>
      <c r="M1821">
        <v>-484</v>
      </c>
      <c r="N1821">
        <v>603</v>
      </c>
      <c r="O1821">
        <v>39</v>
      </c>
      <c r="P1821">
        <v>158</v>
      </c>
      <c r="Q1821">
        <v>6135</v>
      </c>
      <c r="U1821" t="str">
        <f t="shared" si="56"/>
        <v>Nord</v>
      </c>
      <c r="V1821">
        <f t="shared" si="57"/>
        <v>21</v>
      </c>
    </row>
    <row r="1822" spans="1:22" x14ac:dyDescent="0.2">
      <c r="A1822" s="6">
        <v>43971</v>
      </c>
      <c r="B1822" t="s">
        <v>14</v>
      </c>
      <c r="C1822">
        <v>16</v>
      </c>
      <c r="D1822" t="s">
        <v>28</v>
      </c>
      <c r="E1822" s="1">
        <v>4112559576</v>
      </c>
      <c r="F1822" s="1">
        <v>1686736689</v>
      </c>
      <c r="G1822">
        <v>-5</v>
      </c>
      <c r="H1822">
        <v>-1</v>
      </c>
      <c r="I1822">
        <v>-6</v>
      </c>
      <c r="J1822">
        <v>-33</v>
      </c>
      <c r="K1822">
        <v>-39</v>
      </c>
      <c r="L1822">
        <v>-39</v>
      </c>
      <c r="M1822">
        <v>-39</v>
      </c>
      <c r="N1822">
        <v>45</v>
      </c>
      <c r="O1822">
        <v>5</v>
      </c>
      <c r="P1822">
        <v>11</v>
      </c>
      <c r="Q1822">
        <v>2061</v>
      </c>
      <c r="U1822" t="str">
        <f t="shared" si="56"/>
        <v>Sud</v>
      </c>
      <c r="V1822">
        <f t="shared" si="57"/>
        <v>21</v>
      </c>
    </row>
    <row r="1823" spans="1:22" x14ac:dyDescent="0.2">
      <c r="A1823" s="6">
        <v>43971</v>
      </c>
      <c r="B1823" t="s">
        <v>14</v>
      </c>
      <c r="C1823">
        <v>20</v>
      </c>
      <c r="D1823" t="s">
        <v>29</v>
      </c>
      <c r="E1823" s="1">
        <v>3921531192</v>
      </c>
      <c r="F1823" s="1">
        <v>9110616306</v>
      </c>
      <c r="G1823">
        <v>-3</v>
      </c>
      <c r="H1823">
        <v>1</v>
      </c>
      <c r="I1823">
        <v>-2</v>
      </c>
      <c r="J1823">
        <v>-8</v>
      </c>
      <c r="K1823">
        <v>-10</v>
      </c>
      <c r="L1823">
        <v>-10</v>
      </c>
      <c r="M1823">
        <v>-10</v>
      </c>
      <c r="N1823">
        <v>11</v>
      </c>
      <c r="O1823">
        <v>0</v>
      </c>
      <c r="P1823">
        <v>1</v>
      </c>
      <c r="Q1823">
        <v>1159</v>
      </c>
      <c r="U1823" t="str">
        <f t="shared" si="56"/>
        <v>Sud</v>
      </c>
      <c r="V1823">
        <f t="shared" si="57"/>
        <v>21</v>
      </c>
    </row>
    <row r="1824" spans="1:22" x14ac:dyDescent="0.2">
      <c r="A1824" s="6">
        <v>43971</v>
      </c>
      <c r="B1824" t="s">
        <v>14</v>
      </c>
      <c r="C1824">
        <v>19</v>
      </c>
      <c r="D1824" t="s">
        <v>30</v>
      </c>
      <c r="E1824" s="1">
        <v>3811569725</v>
      </c>
      <c r="F1824" s="1">
        <v>133623567</v>
      </c>
      <c r="G1824">
        <v>-7</v>
      </c>
      <c r="H1824">
        <v>-1</v>
      </c>
      <c r="I1824">
        <v>-8</v>
      </c>
      <c r="J1824">
        <v>7</v>
      </c>
      <c r="K1824">
        <v>-1</v>
      </c>
      <c r="L1824">
        <v>-1</v>
      </c>
      <c r="M1824">
        <v>-1</v>
      </c>
      <c r="N1824">
        <v>9</v>
      </c>
      <c r="O1824">
        <v>0</v>
      </c>
      <c r="P1824">
        <v>8</v>
      </c>
      <c r="Q1824">
        <v>1533</v>
      </c>
      <c r="U1824" t="str">
        <f t="shared" si="56"/>
        <v>Sud</v>
      </c>
      <c r="V1824">
        <f t="shared" si="57"/>
        <v>21</v>
      </c>
    </row>
    <row r="1825" spans="1:22" x14ac:dyDescent="0.2">
      <c r="A1825" s="6">
        <v>43971</v>
      </c>
      <c r="B1825" t="s">
        <v>14</v>
      </c>
      <c r="C1825">
        <v>9</v>
      </c>
      <c r="D1825" t="s">
        <v>31</v>
      </c>
      <c r="E1825" s="1">
        <v>4376923077</v>
      </c>
      <c r="F1825" s="1">
        <v>1125588885</v>
      </c>
      <c r="G1825">
        <v>-12</v>
      </c>
      <c r="H1825">
        <v>-11</v>
      </c>
      <c r="I1825">
        <v>-23</v>
      </c>
      <c r="J1825">
        <v>-183</v>
      </c>
      <c r="K1825">
        <v>-206</v>
      </c>
      <c r="L1825">
        <v>-206</v>
      </c>
      <c r="M1825">
        <v>-206</v>
      </c>
      <c r="N1825">
        <v>214</v>
      </c>
      <c r="O1825">
        <v>6</v>
      </c>
      <c r="P1825">
        <v>14</v>
      </c>
      <c r="Q1825">
        <v>5138</v>
      </c>
      <c r="U1825" t="str">
        <f t="shared" si="56"/>
        <v>Centro</v>
      </c>
      <c r="V1825">
        <f t="shared" si="57"/>
        <v>21</v>
      </c>
    </row>
    <row r="1826" spans="1:22" x14ac:dyDescent="0.2">
      <c r="A1826" s="6">
        <v>43971</v>
      </c>
      <c r="B1826" t="s">
        <v>14</v>
      </c>
      <c r="C1826">
        <v>10</v>
      </c>
      <c r="D1826" t="s">
        <v>32</v>
      </c>
      <c r="E1826" s="1">
        <v>4310675841</v>
      </c>
      <c r="F1826" s="1">
        <v>1238824698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1398</v>
      </c>
      <c r="U1826" t="str">
        <f t="shared" si="56"/>
        <v>Centro</v>
      </c>
      <c r="V1826">
        <f t="shared" si="57"/>
        <v>21</v>
      </c>
    </row>
    <row r="1827" spans="1:22" x14ac:dyDescent="0.2">
      <c r="A1827" s="6">
        <v>43971</v>
      </c>
      <c r="B1827" t="s">
        <v>14</v>
      </c>
      <c r="C1827">
        <v>2</v>
      </c>
      <c r="D1827" t="s">
        <v>33</v>
      </c>
      <c r="E1827" s="1">
        <v>4573750286</v>
      </c>
      <c r="F1827" s="1">
        <v>7320149366</v>
      </c>
      <c r="G1827">
        <v>-1</v>
      </c>
      <c r="H1827">
        <v>0</v>
      </c>
      <c r="I1827">
        <v>-1</v>
      </c>
      <c r="J1827">
        <v>-2</v>
      </c>
      <c r="K1827">
        <v>-3</v>
      </c>
      <c r="L1827">
        <v>-3</v>
      </c>
      <c r="M1827">
        <v>-3</v>
      </c>
      <c r="N1827">
        <v>3</v>
      </c>
      <c r="O1827">
        <v>0</v>
      </c>
      <c r="P1827">
        <v>0</v>
      </c>
      <c r="Q1827">
        <v>257</v>
      </c>
      <c r="U1827" t="str">
        <f t="shared" si="56"/>
        <v>Nord</v>
      </c>
      <c r="V1827">
        <f t="shared" si="57"/>
        <v>21</v>
      </c>
    </row>
    <row r="1828" spans="1:22" x14ac:dyDescent="0.2">
      <c r="A1828" s="6">
        <v>43971</v>
      </c>
      <c r="B1828" t="s">
        <v>14</v>
      </c>
      <c r="C1828">
        <v>5</v>
      </c>
      <c r="D1828" t="s">
        <v>34</v>
      </c>
      <c r="E1828" s="1">
        <v>4543490485</v>
      </c>
      <c r="F1828" s="1">
        <v>1233845213</v>
      </c>
      <c r="G1828">
        <v>-4</v>
      </c>
      <c r="H1828">
        <v>-2</v>
      </c>
      <c r="I1828">
        <v>-6</v>
      </c>
      <c r="J1828">
        <v>-216</v>
      </c>
      <c r="K1828">
        <v>-222</v>
      </c>
      <c r="L1828">
        <v>-222</v>
      </c>
      <c r="M1828">
        <v>-222</v>
      </c>
      <c r="N1828">
        <v>243</v>
      </c>
      <c r="O1828">
        <v>12</v>
      </c>
      <c r="P1828">
        <v>33</v>
      </c>
      <c r="Q1828">
        <v>12998</v>
      </c>
      <c r="U1828" t="str">
        <f t="shared" si="56"/>
        <v>Nord</v>
      </c>
      <c r="V1828">
        <f t="shared" si="57"/>
        <v>21</v>
      </c>
    </row>
    <row r="1829" spans="1:22" x14ac:dyDescent="0.2">
      <c r="A1829" s="6">
        <v>43972</v>
      </c>
      <c r="B1829" t="s">
        <v>14</v>
      </c>
      <c r="C1829">
        <v>13</v>
      </c>
      <c r="D1829" t="s">
        <v>15</v>
      </c>
      <c r="E1829" s="1">
        <v>4235122196</v>
      </c>
      <c r="F1829" s="1">
        <v>1339843823</v>
      </c>
      <c r="G1829">
        <v>-10</v>
      </c>
      <c r="H1829">
        <v>-1</v>
      </c>
      <c r="I1829">
        <v>-11</v>
      </c>
      <c r="J1829">
        <v>-34</v>
      </c>
      <c r="K1829">
        <v>-45</v>
      </c>
      <c r="L1829">
        <v>-45</v>
      </c>
      <c r="M1829">
        <v>-45</v>
      </c>
      <c r="N1829">
        <v>50</v>
      </c>
      <c r="O1829">
        <v>2</v>
      </c>
      <c r="P1829">
        <v>7</v>
      </c>
      <c r="Q1829">
        <v>1038</v>
      </c>
      <c r="U1829" t="str">
        <f t="shared" si="56"/>
        <v>Centro</v>
      </c>
      <c r="V1829">
        <f t="shared" si="57"/>
        <v>21</v>
      </c>
    </row>
    <row r="1830" spans="1:22" x14ac:dyDescent="0.2">
      <c r="A1830" s="6">
        <v>43972</v>
      </c>
      <c r="B1830" t="s">
        <v>14</v>
      </c>
      <c r="C1830">
        <v>17</v>
      </c>
      <c r="D1830" t="s">
        <v>16</v>
      </c>
      <c r="E1830" s="1">
        <v>4063947052</v>
      </c>
      <c r="F1830" s="1">
        <v>1580514834</v>
      </c>
      <c r="G1830">
        <v>-7</v>
      </c>
      <c r="H1830">
        <v>0</v>
      </c>
      <c r="I1830">
        <v>-7</v>
      </c>
      <c r="J1830">
        <v>-6</v>
      </c>
      <c r="K1830">
        <v>-13</v>
      </c>
      <c r="L1830">
        <v>-13</v>
      </c>
      <c r="M1830">
        <v>-13</v>
      </c>
      <c r="N1830">
        <v>14</v>
      </c>
      <c r="O1830">
        <v>0</v>
      </c>
      <c r="P1830">
        <v>1</v>
      </c>
      <c r="Q1830">
        <v>551</v>
      </c>
      <c r="U1830" t="str">
        <f t="shared" si="56"/>
        <v>Sud</v>
      </c>
      <c r="V1830">
        <f t="shared" si="57"/>
        <v>21</v>
      </c>
    </row>
    <row r="1831" spans="1:22" x14ac:dyDescent="0.2">
      <c r="A1831" s="6">
        <v>43972</v>
      </c>
      <c r="B1831" t="s">
        <v>14</v>
      </c>
      <c r="C1831">
        <v>18</v>
      </c>
      <c r="D1831" t="s">
        <v>17</v>
      </c>
      <c r="E1831" s="1">
        <v>3890597598</v>
      </c>
      <c r="F1831" s="1">
        <v>1659440194</v>
      </c>
      <c r="G1831">
        <v>-2</v>
      </c>
      <c r="H1831">
        <v>0</v>
      </c>
      <c r="I1831">
        <v>-2</v>
      </c>
      <c r="J1831">
        <v>-25</v>
      </c>
      <c r="K1831">
        <v>-27</v>
      </c>
      <c r="L1831">
        <v>-27</v>
      </c>
      <c r="M1831">
        <v>-27</v>
      </c>
      <c r="N1831">
        <v>27</v>
      </c>
      <c r="O1831">
        <v>0</v>
      </c>
      <c r="P1831">
        <v>0</v>
      </c>
      <c r="Q1831">
        <v>1256</v>
      </c>
      <c r="U1831" t="str">
        <f t="shared" si="56"/>
        <v>Sud</v>
      </c>
      <c r="V1831">
        <f t="shared" si="57"/>
        <v>21</v>
      </c>
    </row>
    <row r="1832" spans="1:22" x14ac:dyDescent="0.2">
      <c r="A1832" s="6">
        <v>43972</v>
      </c>
      <c r="B1832" t="s">
        <v>14</v>
      </c>
      <c r="C1832">
        <v>15</v>
      </c>
      <c r="D1832" t="s">
        <v>18</v>
      </c>
      <c r="E1832" s="1">
        <v>4083956555</v>
      </c>
      <c r="F1832" s="1">
        <v>1425084984</v>
      </c>
      <c r="G1832">
        <v>-6</v>
      </c>
      <c r="H1832">
        <v>-3</v>
      </c>
      <c r="I1832">
        <v>-9</v>
      </c>
      <c r="J1832">
        <v>-60</v>
      </c>
      <c r="K1832">
        <v>-69</v>
      </c>
      <c r="L1832">
        <v>-69</v>
      </c>
      <c r="M1832">
        <v>-69</v>
      </c>
      <c r="N1832">
        <v>76</v>
      </c>
      <c r="O1832">
        <v>2</v>
      </c>
      <c r="P1832">
        <v>9</v>
      </c>
      <c r="Q1832">
        <v>5078</v>
      </c>
      <c r="U1832" t="str">
        <f t="shared" si="56"/>
        <v>Sud</v>
      </c>
      <c r="V1832">
        <f t="shared" si="57"/>
        <v>21</v>
      </c>
    </row>
    <row r="1833" spans="1:22" x14ac:dyDescent="0.2">
      <c r="A1833" s="6">
        <v>43972</v>
      </c>
      <c r="B1833" t="s">
        <v>14</v>
      </c>
      <c r="C1833">
        <v>8</v>
      </c>
      <c r="D1833" t="s">
        <v>46</v>
      </c>
      <c r="E1833" s="1">
        <v>4449436681</v>
      </c>
      <c r="F1833" s="1">
        <v>113417208</v>
      </c>
      <c r="G1833">
        <v>-34</v>
      </c>
      <c r="H1833">
        <v>-4</v>
      </c>
      <c r="I1833">
        <v>-38</v>
      </c>
      <c r="J1833">
        <v>-134</v>
      </c>
      <c r="K1833">
        <v>-172</v>
      </c>
      <c r="L1833">
        <v>-172</v>
      </c>
      <c r="M1833">
        <v>-172</v>
      </c>
      <c r="N1833">
        <v>208</v>
      </c>
      <c r="O1833">
        <v>17</v>
      </c>
      <c r="P1833">
        <v>53</v>
      </c>
      <c r="Q1833">
        <v>4555</v>
      </c>
      <c r="U1833" t="str">
        <f t="shared" si="56"/>
        <v>Nord</v>
      </c>
      <c r="V1833">
        <f t="shared" si="57"/>
        <v>21</v>
      </c>
    </row>
    <row r="1834" spans="1:22" x14ac:dyDescent="0.2">
      <c r="A1834" s="6">
        <v>43972</v>
      </c>
      <c r="B1834" t="s">
        <v>14</v>
      </c>
      <c r="C1834">
        <v>6</v>
      </c>
      <c r="D1834" t="s">
        <v>19</v>
      </c>
      <c r="E1834" s="1">
        <v>456494354</v>
      </c>
      <c r="F1834" s="1">
        <v>1376813649</v>
      </c>
      <c r="G1834">
        <v>-4</v>
      </c>
      <c r="H1834">
        <v>0</v>
      </c>
      <c r="I1834">
        <v>-4</v>
      </c>
      <c r="J1834">
        <v>-14</v>
      </c>
      <c r="K1834">
        <v>-18</v>
      </c>
      <c r="L1834">
        <v>-18</v>
      </c>
      <c r="M1834">
        <v>-18</v>
      </c>
      <c r="N1834">
        <v>23</v>
      </c>
      <c r="O1834">
        <v>1</v>
      </c>
      <c r="P1834">
        <v>6</v>
      </c>
      <c r="Q1834">
        <v>2870</v>
      </c>
      <c r="U1834" t="str">
        <f t="shared" si="56"/>
        <v>Nord</v>
      </c>
      <c r="V1834">
        <f t="shared" si="57"/>
        <v>21</v>
      </c>
    </row>
    <row r="1835" spans="1:22" x14ac:dyDescent="0.2">
      <c r="A1835" s="6">
        <v>43972</v>
      </c>
      <c r="B1835" t="s">
        <v>14</v>
      </c>
      <c r="C1835">
        <v>12</v>
      </c>
      <c r="D1835" t="s">
        <v>20</v>
      </c>
      <c r="E1835" s="1">
        <v>4189277044</v>
      </c>
      <c r="F1835" s="1">
        <v>1248366722</v>
      </c>
      <c r="G1835">
        <v>-9</v>
      </c>
      <c r="H1835">
        <v>-6</v>
      </c>
      <c r="I1835">
        <v>-15</v>
      </c>
      <c r="J1835">
        <v>-134</v>
      </c>
      <c r="K1835">
        <v>-149</v>
      </c>
      <c r="L1835">
        <v>-149</v>
      </c>
      <c r="M1835">
        <v>-149</v>
      </c>
      <c r="N1835">
        <v>159</v>
      </c>
      <c r="O1835">
        <v>15</v>
      </c>
      <c r="P1835">
        <v>25</v>
      </c>
      <c r="Q1835">
        <v>4222</v>
      </c>
      <c r="U1835" t="str">
        <f t="shared" si="56"/>
        <v>Centro</v>
      </c>
      <c r="V1835">
        <f t="shared" si="57"/>
        <v>21</v>
      </c>
    </row>
    <row r="1836" spans="1:22" x14ac:dyDescent="0.2">
      <c r="A1836" s="6">
        <v>43972</v>
      </c>
      <c r="B1836" t="s">
        <v>14</v>
      </c>
      <c r="C1836">
        <v>7</v>
      </c>
      <c r="D1836" t="s">
        <v>21</v>
      </c>
      <c r="E1836" s="1">
        <v>4441149315</v>
      </c>
      <c r="F1836" s="1">
        <v>89326992</v>
      </c>
      <c r="G1836">
        <v>-27</v>
      </c>
      <c r="H1836">
        <v>0</v>
      </c>
      <c r="I1836">
        <v>-27</v>
      </c>
      <c r="J1836">
        <v>-76</v>
      </c>
      <c r="K1836">
        <v>-103</v>
      </c>
      <c r="L1836">
        <v>-103</v>
      </c>
      <c r="M1836">
        <v>-103</v>
      </c>
      <c r="N1836">
        <v>147</v>
      </c>
      <c r="O1836">
        <v>11</v>
      </c>
      <c r="P1836">
        <v>55</v>
      </c>
      <c r="Q1836">
        <v>1871</v>
      </c>
      <c r="U1836" t="str">
        <f t="shared" si="56"/>
        <v>Nord</v>
      </c>
      <c r="V1836">
        <f t="shared" si="57"/>
        <v>21</v>
      </c>
    </row>
    <row r="1837" spans="1:22" x14ac:dyDescent="0.2">
      <c r="A1837" s="6">
        <v>43972</v>
      </c>
      <c r="B1837" t="s">
        <v>14</v>
      </c>
      <c r="C1837">
        <v>3</v>
      </c>
      <c r="D1837" t="s">
        <v>22</v>
      </c>
      <c r="E1837" s="1">
        <v>4546679409</v>
      </c>
      <c r="F1837" s="1">
        <v>9190347404</v>
      </c>
      <c r="G1837">
        <v>-162</v>
      </c>
      <c r="H1837">
        <v>-5</v>
      </c>
      <c r="I1837">
        <v>-167</v>
      </c>
      <c r="J1837">
        <v>211</v>
      </c>
      <c r="K1837">
        <v>44</v>
      </c>
      <c r="L1837">
        <v>44</v>
      </c>
      <c r="M1837">
        <v>44</v>
      </c>
      <c r="N1837">
        <v>207</v>
      </c>
      <c r="O1837">
        <v>65</v>
      </c>
      <c r="P1837">
        <v>316</v>
      </c>
      <c r="Q1837">
        <v>14702</v>
      </c>
      <c r="U1837" t="str">
        <f t="shared" si="56"/>
        <v>Nord</v>
      </c>
      <c r="V1837">
        <f t="shared" si="57"/>
        <v>21</v>
      </c>
    </row>
    <row r="1838" spans="1:22" x14ac:dyDescent="0.2">
      <c r="A1838" s="6">
        <v>43972</v>
      </c>
      <c r="B1838" t="s">
        <v>14</v>
      </c>
      <c r="C1838">
        <v>11</v>
      </c>
      <c r="D1838" t="s">
        <v>23</v>
      </c>
      <c r="E1838" s="1">
        <v>4361675973</v>
      </c>
      <c r="F1838" s="1">
        <v>135188753</v>
      </c>
      <c r="G1838">
        <v>-14</v>
      </c>
      <c r="H1838">
        <v>0</v>
      </c>
      <c r="I1838">
        <v>-14</v>
      </c>
      <c r="J1838">
        <v>-128</v>
      </c>
      <c r="K1838">
        <v>-142</v>
      </c>
      <c r="L1838">
        <v>-142</v>
      </c>
      <c r="M1838">
        <v>-142</v>
      </c>
      <c r="N1838">
        <v>151</v>
      </c>
      <c r="O1838">
        <v>3</v>
      </c>
      <c r="P1838">
        <v>12</v>
      </c>
      <c r="Q1838">
        <v>1792</v>
      </c>
      <c r="U1838" t="str">
        <f t="shared" si="56"/>
        <v>Centro</v>
      </c>
      <c r="V1838">
        <f t="shared" si="57"/>
        <v>21</v>
      </c>
    </row>
    <row r="1839" spans="1:22" x14ac:dyDescent="0.2">
      <c r="A1839" s="6">
        <v>43972</v>
      </c>
      <c r="B1839" t="s">
        <v>14</v>
      </c>
      <c r="C1839">
        <v>14</v>
      </c>
      <c r="D1839" t="s">
        <v>24</v>
      </c>
      <c r="E1839" s="1">
        <v>4155774754</v>
      </c>
      <c r="F1839" s="1">
        <v>1465916051</v>
      </c>
      <c r="G1839">
        <v>1</v>
      </c>
      <c r="H1839">
        <v>0</v>
      </c>
      <c r="I1839">
        <v>1</v>
      </c>
      <c r="J1839">
        <v>-5</v>
      </c>
      <c r="K1839">
        <v>-4</v>
      </c>
      <c r="L1839">
        <v>-4</v>
      </c>
      <c r="M1839">
        <v>-4</v>
      </c>
      <c r="N1839">
        <v>5</v>
      </c>
      <c r="O1839">
        <v>0</v>
      </c>
      <c r="P1839">
        <v>1</v>
      </c>
      <c r="Q1839">
        <v>95</v>
      </c>
      <c r="U1839" t="str">
        <f t="shared" si="56"/>
        <v>Sud</v>
      </c>
      <c r="V1839">
        <f t="shared" si="57"/>
        <v>21</v>
      </c>
    </row>
    <row r="1840" spans="1:22" x14ac:dyDescent="0.2">
      <c r="A1840" s="6">
        <v>43972</v>
      </c>
      <c r="B1840" t="s">
        <v>14</v>
      </c>
      <c r="C1840">
        <v>21</v>
      </c>
      <c r="D1840" t="s">
        <v>25</v>
      </c>
      <c r="E1840" s="1">
        <v>4649933453</v>
      </c>
      <c r="F1840" s="1">
        <v>1135662422</v>
      </c>
      <c r="G1840">
        <v>7</v>
      </c>
      <c r="H1840">
        <v>0</v>
      </c>
      <c r="I1840">
        <v>7</v>
      </c>
      <c r="J1840">
        <v>-29</v>
      </c>
      <c r="K1840">
        <v>-22</v>
      </c>
      <c r="L1840">
        <v>-22</v>
      </c>
      <c r="M1840">
        <v>-22</v>
      </c>
      <c r="N1840">
        <v>22</v>
      </c>
      <c r="O1840">
        <v>0</v>
      </c>
      <c r="P1840">
        <v>0</v>
      </c>
      <c r="Q1840">
        <v>794</v>
      </c>
      <c r="U1840" t="str">
        <f t="shared" si="56"/>
        <v>Nord</v>
      </c>
      <c r="V1840">
        <f t="shared" si="57"/>
        <v>21</v>
      </c>
    </row>
    <row r="1841" spans="1:22" x14ac:dyDescent="0.2">
      <c r="A1841" s="6">
        <v>43972</v>
      </c>
      <c r="B1841" t="s">
        <v>14</v>
      </c>
      <c r="C1841">
        <v>22</v>
      </c>
      <c r="D1841" t="s">
        <v>26</v>
      </c>
      <c r="E1841" s="1">
        <v>4606893511</v>
      </c>
      <c r="F1841" s="1">
        <v>1112123097</v>
      </c>
      <c r="G1841">
        <v>1</v>
      </c>
      <c r="H1841">
        <v>0</v>
      </c>
      <c r="I1841">
        <v>1</v>
      </c>
      <c r="J1841">
        <v>-61</v>
      </c>
      <c r="K1841">
        <v>-60</v>
      </c>
      <c r="L1841">
        <v>-60</v>
      </c>
      <c r="M1841">
        <v>-60</v>
      </c>
      <c r="N1841">
        <v>70</v>
      </c>
      <c r="O1841">
        <v>0</v>
      </c>
      <c r="P1841">
        <v>10</v>
      </c>
      <c r="Q1841">
        <v>1818</v>
      </c>
      <c r="U1841" t="str">
        <f t="shared" si="56"/>
        <v>Nord</v>
      </c>
      <c r="V1841">
        <f t="shared" si="57"/>
        <v>21</v>
      </c>
    </row>
    <row r="1842" spans="1:22" x14ac:dyDescent="0.2">
      <c r="A1842" s="6">
        <v>43972</v>
      </c>
      <c r="B1842" t="s">
        <v>14</v>
      </c>
      <c r="C1842">
        <v>1</v>
      </c>
      <c r="D1842" t="s">
        <v>27</v>
      </c>
      <c r="E1842" s="1">
        <v>450732745</v>
      </c>
      <c r="F1842" s="1">
        <v>7680687483</v>
      </c>
      <c r="G1842">
        <v>-34</v>
      </c>
      <c r="H1842">
        <v>-13</v>
      </c>
      <c r="I1842">
        <v>-47</v>
      </c>
      <c r="J1842">
        <v>-394</v>
      </c>
      <c r="K1842">
        <v>-441</v>
      </c>
      <c r="L1842">
        <v>-441</v>
      </c>
      <c r="M1842">
        <v>-441</v>
      </c>
      <c r="N1842">
        <v>522</v>
      </c>
      <c r="O1842">
        <v>24</v>
      </c>
      <c r="P1842">
        <v>105</v>
      </c>
      <c r="Q1842">
        <v>6662</v>
      </c>
      <c r="U1842" t="str">
        <f t="shared" si="56"/>
        <v>Nord</v>
      </c>
      <c r="V1842">
        <f t="shared" si="57"/>
        <v>21</v>
      </c>
    </row>
    <row r="1843" spans="1:22" x14ac:dyDescent="0.2">
      <c r="A1843" s="6">
        <v>43972</v>
      </c>
      <c r="B1843" t="s">
        <v>14</v>
      </c>
      <c r="C1843">
        <v>16</v>
      </c>
      <c r="D1843" t="s">
        <v>28</v>
      </c>
      <c r="E1843" s="1">
        <v>4112559576</v>
      </c>
      <c r="F1843" s="1">
        <v>1686736689</v>
      </c>
      <c r="G1843">
        <v>-6</v>
      </c>
      <c r="H1843">
        <v>-1</v>
      </c>
      <c r="I1843">
        <v>-7</v>
      </c>
      <c r="J1843">
        <v>-56</v>
      </c>
      <c r="K1843">
        <v>-63</v>
      </c>
      <c r="L1843">
        <v>-63</v>
      </c>
      <c r="M1843">
        <v>-63</v>
      </c>
      <c r="N1843">
        <v>69</v>
      </c>
      <c r="O1843">
        <v>0</v>
      </c>
      <c r="P1843">
        <v>6</v>
      </c>
      <c r="Q1843">
        <v>1694</v>
      </c>
      <c r="U1843" t="str">
        <f t="shared" si="56"/>
        <v>Sud</v>
      </c>
      <c r="V1843">
        <f t="shared" si="57"/>
        <v>21</v>
      </c>
    </row>
    <row r="1844" spans="1:22" x14ac:dyDescent="0.2">
      <c r="A1844" s="6">
        <v>43972</v>
      </c>
      <c r="B1844" t="s">
        <v>14</v>
      </c>
      <c r="C1844">
        <v>20</v>
      </c>
      <c r="D1844" t="s">
        <v>29</v>
      </c>
      <c r="E1844" s="1">
        <v>3921531192</v>
      </c>
      <c r="F1844" s="1">
        <v>9110616306</v>
      </c>
      <c r="G1844">
        <v>-4</v>
      </c>
      <c r="H1844">
        <v>2</v>
      </c>
      <c r="I1844">
        <v>-2</v>
      </c>
      <c r="J1844">
        <v>-11</v>
      </c>
      <c r="K1844">
        <v>-13</v>
      </c>
      <c r="L1844">
        <v>-13</v>
      </c>
      <c r="M1844">
        <v>-13</v>
      </c>
      <c r="N1844">
        <v>13</v>
      </c>
      <c r="O1844">
        <v>1</v>
      </c>
      <c r="P1844">
        <v>1</v>
      </c>
      <c r="Q1844">
        <v>1223</v>
      </c>
      <c r="U1844" t="str">
        <f t="shared" si="56"/>
        <v>Sud</v>
      </c>
      <c r="V1844">
        <f t="shared" si="57"/>
        <v>21</v>
      </c>
    </row>
    <row r="1845" spans="1:22" x14ac:dyDescent="0.2">
      <c r="A1845" s="6">
        <v>43972</v>
      </c>
      <c r="B1845" t="s">
        <v>14</v>
      </c>
      <c r="C1845">
        <v>19</v>
      </c>
      <c r="D1845" t="s">
        <v>30</v>
      </c>
      <c r="E1845" s="1">
        <v>3811569725</v>
      </c>
      <c r="F1845" s="1">
        <v>133623567</v>
      </c>
      <c r="G1845">
        <v>-11</v>
      </c>
      <c r="H1845">
        <v>0</v>
      </c>
      <c r="I1845">
        <v>-11</v>
      </c>
      <c r="J1845">
        <v>10</v>
      </c>
      <c r="K1845">
        <v>-1</v>
      </c>
      <c r="L1845">
        <v>-1</v>
      </c>
      <c r="M1845">
        <v>-1</v>
      </c>
      <c r="N1845">
        <v>7</v>
      </c>
      <c r="O1845">
        <v>0</v>
      </c>
      <c r="P1845">
        <v>6</v>
      </c>
      <c r="Q1845">
        <v>3775</v>
      </c>
      <c r="U1845" t="str">
        <f t="shared" si="56"/>
        <v>Sud</v>
      </c>
      <c r="V1845">
        <f t="shared" si="57"/>
        <v>21</v>
      </c>
    </row>
    <row r="1846" spans="1:22" x14ac:dyDescent="0.2">
      <c r="A1846" s="6">
        <v>43972</v>
      </c>
      <c r="B1846" t="s">
        <v>14</v>
      </c>
      <c r="C1846">
        <v>9</v>
      </c>
      <c r="D1846" t="s">
        <v>31</v>
      </c>
      <c r="E1846" s="1">
        <v>4376923077</v>
      </c>
      <c r="F1846" s="1">
        <v>1125588885</v>
      </c>
      <c r="G1846">
        <v>-9</v>
      </c>
      <c r="H1846">
        <v>-4</v>
      </c>
      <c r="I1846">
        <v>-13</v>
      </c>
      <c r="J1846">
        <v>-227</v>
      </c>
      <c r="K1846">
        <v>-240</v>
      </c>
      <c r="L1846">
        <v>-240</v>
      </c>
      <c r="M1846">
        <v>-240</v>
      </c>
      <c r="N1846">
        <v>252</v>
      </c>
      <c r="O1846">
        <v>6</v>
      </c>
      <c r="P1846">
        <v>18</v>
      </c>
      <c r="Q1846">
        <v>4316</v>
      </c>
      <c r="U1846" t="str">
        <f t="shared" si="56"/>
        <v>Centro</v>
      </c>
      <c r="V1846">
        <f t="shared" si="57"/>
        <v>21</v>
      </c>
    </row>
    <row r="1847" spans="1:22" x14ac:dyDescent="0.2">
      <c r="A1847" s="6">
        <v>43972</v>
      </c>
      <c r="B1847" t="s">
        <v>14</v>
      </c>
      <c r="C1847">
        <v>10</v>
      </c>
      <c r="D1847" t="s">
        <v>32</v>
      </c>
      <c r="E1847" s="1">
        <v>4310675841</v>
      </c>
      <c r="F1847" s="1">
        <v>1238824698</v>
      </c>
      <c r="G1847">
        <v>-8</v>
      </c>
      <c r="H1847">
        <v>0</v>
      </c>
      <c r="I1847">
        <v>-8</v>
      </c>
      <c r="J1847">
        <v>3</v>
      </c>
      <c r="K1847">
        <v>-5</v>
      </c>
      <c r="L1847">
        <v>-5</v>
      </c>
      <c r="M1847">
        <v>-5</v>
      </c>
      <c r="N1847">
        <v>7</v>
      </c>
      <c r="O1847">
        <v>0</v>
      </c>
      <c r="P1847">
        <v>2</v>
      </c>
      <c r="Q1847">
        <v>1251</v>
      </c>
      <c r="U1847" t="str">
        <f t="shared" si="56"/>
        <v>Centro</v>
      </c>
      <c r="V1847">
        <f t="shared" si="57"/>
        <v>21</v>
      </c>
    </row>
    <row r="1848" spans="1:22" x14ac:dyDescent="0.2">
      <c r="A1848" s="6">
        <v>43972</v>
      </c>
      <c r="B1848" t="s">
        <v>14</v>
      </c>
      <c r="C1848">
        <v>2</v>
      </c>
      <c r="D1848" t="s">
        <v>33</v>
      </c>
      <c r="E1848" s="1">
        <v>4573750286</v>
      </c>
      <c r="F1848" s="1">
        <v>7320149366</v>
      </c>
      <c r="G1848">
        <v>1</v>
      </c>
      <c r="H1848">
        <v>0</v>
      </c>
      <c r="I1848">
        <v>1</v>
      </c>
      <c r="J1848">
        <v>-4</v>
      </c>
      <c r="K1848">
        <v>-3</v>
      </c>
      <c r="L1848">
        <v>-3</v>
      </c>
      <c r="M1848">
        <v>-3</v>
      </c>
      <c r="N1848">
        <v>4</v>
      </c>
      <c r="O1848">
        <v>0</v>
      </c>
      <c r="P1848">
        <v>1</v>
      </c>
      <c r="Q1848">
        <v>341</v>
      </c>
      <c r="U1848" t="str">
        <f t="shared" si="56"/>
        <v>Nord</v>
      </c>
      <c r="V1848">
        <f t="shared" si="57"/>
        <v>21</v>
      </c>
    </row>
    <row r="1849" spans="1:22" x14ac:dyDescent="0.2">
      <c r="A1849" s="6">
        <v>43972</v>
      </c>
      <c r="B1849" t="s">
        <v>14</v>
      </c>
      <c r="C1849">
        <v>5</v>
      </c>
      <c r="D1849" t="s">
        <v>34</v>
      </c>
      <c r="E1849" s="1">
        <v>4543490485</v>
      </c>
      <c r="F1849" s="1">
        <v>1233845213</v>
      </c>
      <c r="G1849">
        <v>-18</v>
      </c>
      <c r="H1849">
        <v>-1</v>
      </c>
      <c r="I1849">
        <v>-19</v>
      </c>
      <c r="J1849">
        <v>-227</v>
      </c>
      <c r="K1849">
        <v>-246</v>
      </c>
      <c r="L1849">
        <v>-246</v>
      </c>
      <c r="M1849">
        <v>-246</v>
      </c>
      <c r="N1849">
        <v>245</v>
      </c>
      <c r="O1849">
        <v>9</v>
      </c>
      <c r="P1849">
        <v>8</v>
      </c>
      <c r="Q1849">
        <v>11775</v>
      </c>
      <c r="U1849" t="str">
        <f t="shared" si="56"/>
        <v>Nord</v>
      </c>
      <c r="V1849">
        <f t="shared" si="57"/>
        <v>21</v>
      </c>
    </row>
    <row r="1850" spans="1:22" x14ac:dyDescent="0.2">
      <c r="A1850" s="6">
        <v>43973</v>
      </c>
      <c r="B1850" t="s">
        <v>14</v>
      </c>
      <c r="C1850">
        <v>13</v>
      </c>
      <c r="D1850" t="s">
        <v>15</v>
      </c>
      <c r="E1850" s="1">
        <v>4235122196</v>
      </c>
      <c r="F1850" s="1">
        <v>1339843823</v>
      </c>
      <c r="G1850">
        <v>-18</v>
      </c>
      <c r="H1850">
        <v>-1</v>
      </c>
      <c r="I1850">
        <v>-19</v>
      </c>
      <c r="J1850">
        <v>-74</v>
      </c>
      <c r="K1850">
        <v>-93</v>
      </c>
      <c r="L1850">
        <v>-93</v>
      </c>
      <c r="M1850">
        <v>-93</v>
      </c>
      <c r="N1850">
        <v>98</v>
      </c>
      <c r="O1850">
        <v>3</v>
      </c>
      <c r="P1850">
        <v>8</v>
      </c>
      <c r="Q1850">
        <v>1795</v>
      </c>
      <c r="U1850" t="str">
        <f t="shared" si="56"/>
        <v>Centro</v>
      </c>
      <c r="V1850">
        <f t="shared" si="57"/>
        <v>21</v>
      </c>
    </row>
    <row r="1851" spans="1:22" x14ac:dyDescent="0.2">
      <c r="A1851" s="6">
        <v>43973</v>
      </c>
      <c r="B1851" t="s">
        <v>14</v>
      </c>
      <c r="C1851">
        <v>17</v>
      </c>
      <c r="D1851" t="s">
        <v>16</v>
      </c>
      <c r="E1851" s="1">
        <v>4063947052</v>
      </c>
      <c r="F1851" s="1">
        <v>1580514834</v>
      </c>
      <c r="G1851">
        <v>0</v>
      </c>
      <c r="H1851">
        <v>0</v>
      </c>
      <c r="I1851">
        <v>0</v>
      </c>
      <c r="J1851">
        <v>-11</v>
      </c>
      <c r="K1851">
        <v>-11</v>
      </c>
      <c r="L1851">
        <v>-11</v>
      </c>
      <c r="M1851">
        <v>-11</v>
      </c>
      <c r="N1851">
        <v>11</v>
      </c>
      <c r="O1851">
        <v>0</v>
      </c>
      <c r="P1851">
        <v>0</v>
      </c>
      <c r="Q1851">
        <v>508</v>
      </c>
      <c r="U1851" t="str">
        <f t="shared" si="56"/>
        <v>Sud</v>
      </c>
      <c r="V1851">
        <f t="shared" si="57"/>
        <v>21</v>
      </c>
    </row>
    <row r="1852" spans="1:22" x14ac:dyDescent="0.2">
      <c r="A1852" s="6">
        <v>43973</v>
      </c>
      <c r="B1852" t="s">
        <v>14</v>
      </c>
      <c r="C1852">
        <v>18</v>
      </c>
      <c r="D1852" t="s">
        <v>17</v>
      </c>
      <c r="E1852" s="1">
        <v>3890597598</v>
      </c>
      <c r="F1852" s="1">
        <v>1659440194</v>
      </c>
      <c r="G1852">
        <v>0</v>
      </c>
      <c r="H1852">
        <v>0</v>
      </c>
      <c r="I1852">
        <v>0</v>
      </c>
      <c r="J1852">
        <v>-24</v>
      </c>
      <c r="K1852">
        <v>-24</v>
      </c>
      <c r="L1852">
        <v>-24</v>
      </c>
      <c r="M1852">
        <v>-24</v>
      </c>
      <c r="N1852">
        <v>25</v>
      </c>
      <c r="O1852">
        <v>0</v>
      </c>
      <c r="P1852">
        <v>1</v>
      </c>
      <c r="Q1852">
        <v>1123</v>
      </c>
      <c r="U1852" t="str">
        <f t="shared" si="56"/>
        <v>Sud</v>
      </c>
      <c r="V1852">
        <f t="shared" si="57"/>
        <v>21</v>
      </c>
    </row>
    <row r="1853" spans="1:22" x14ac:dyDescent="0.2">
      <c r="A1853" s="6">
        <v>43973</v>
      </c>
      <c r="B1853" t="s">
        <v>14</v>
      </c>
      <c r="C1853">
        <v>15</v>
      </c>
      <c r="D1853" t="s">
        <v>18</v>
      </c>
      <c r="E1853" s="1">
        <v>4083956555</v>
      </c>
      <c r="F1853" s="1">
        <v>1425084984</v>
      </c>
      <c r="G1853">
        <v>0</v>
      </c>
      <c r="H1853">
        <v>0</v>
      </c>
      <c r="I1853">
        <v>0</v>
      </c>
      <c r="J1853">
        <v>-81</v>
      </c>
      <c r="K1853">
        <v>-81</v>
      </c>
      <c r="L1853">
        <v>-81</v>
      </c>
      <c r="M1853">
        <v>-81</v>
      </c>
      <c r="N1853">
        <v>90</v>
      </c>
      <c r="O1853">
        <v>1</v>
      </c>
      <c r="P1853">
        <v>10</v>
      </c>
      <c r="Q1853">
        <v>5983</v>
      </c>
      <c r="U1853" t="str">
        <f t="shared" si="56"/>
        <v>Sud</v>
      </c>
      <c r="V1853">
        <f t="shared" si="57"/>
        <v>21</v>
      </c>
    </row>
    <row r="1854" spans="1:22" x14ac:dyDescent="0.2">
      <c r="A1854" s="6">
        <v>43973</v>
      </c>
      <c r="B1854" t="s">
        <v>14</v>
      </c>
      <c r="C1854">
        <v>8</v>
      </c>
      <c r="D1854" t="s">
        <v>46</v>
      </c>
      <c r="E1854" s="1">
        <v>4449436681</v>
      </c>
      <c r="F1854" s="1">
        <v>113417208</v>
      </c>
      <c r="G1854">
        <v>-40</v>
      </c>
      <c r="H1854">
        <v>-3</v>
      </c>
      <c r="I1854">
        <v>-43</v>
      </c>
      <c r="J1854">
        <v>-153</v>
      </c>
      <c r="K1854">
        <v>-196</v>
      </c>
      <c r="L1854">
        <v>-196</v>
      </c>
      <c r="M1854">
        <v>-196</v>
      </c>
      <c r="N1854">
        <v>237</v>
      </c>
      <c r="O1854">
        <v>12</v>
      </c>
      <c r="P1854">
        <v>53</v>
      </c>
      <c r="Q1854">
        <v>3940</v>
      </c>
      <c r="U1854" t="str">
        <f t="shared" si="56"/>
        <v>Nord</v>
      </c>
      <c r="V1854">
        <f t="shared" si="57"/>
        <v>21</v>
      </c>
    </row>
    <row r="1855" spans="1:22" x14ac:dyDescent="0.2">
      <c r="A1855" s="6">
        <v>43973</v>
      </c>
      <c r="B1855" t="s">
        <v>14</v>
      </c>
      <c r="C1855">
        <v>6</v>
      </c>
      <c r="D1855" t="s">
        <v>19</v>
      </c>
      <c r="E1855" s="1">
        <v>456494354</v>
      </c>
      <c r="F1855" s="1">
        <v>1376813649</v>
      </c>
      <c r="G1855">
        <v>-4</v>
      </c>
      <c r="H1855">
        <v>0</v>
      </c>
      <c r="I1855">
        <v>-4</v>
      </c>
      <c r="J1855">
        <v>-89</v>
      </c>
      <c r="K1855">
        <v>-93</v>
      </c>
      <c r="L1855">
        <v>-93</v>
      </c>
      <c r="M1855">
        <v>-93</v>
      </c>
      <c r="N1855">
        <v>103</v>
      </c>
      <c r="O1855">
        <v>2</v>
      </c>
      <c r="P1855">
        <v>12</v>
      </c>
      <c r="Q1855">
        <v>2521</v>
      </c>
      <c r="U1855" t="str">
        <f t="shared" si="56"/>
        <v>Nord</v>
      </c>
      <c r="V1855">
        <f t="shared" si="57"/>
        <v>21</v>
      </c>
    </row>
    <row r="1856" spans="1:22" x14ac:dyDescent="0.2">
      <c r="A1856" s="6">
        <v>43973</v>
      </c>
      <c r="B1856" t="s">
        <v>14</v>
      </c>
      <c r="C1856">
        <v>12</v>
      </c>
      <c r="D1856" t="s">
        <v>20</v>
      </c>
      <c r="E1856" s="1">
        <v>4189277044</v>
      </c>
      <c r="F1856" s="1">
        <v>1248366722</v>
      </c>
      <c r="G1856">
        <v>1</v>
      </c>
      <c r="H1856">
        <v>-1</v>
      </c>
      <c r="I1856">
        <v>0</v>
      </c>
      <c r="J1856">
        <v>-2</v>
      </c>
      <c r="K1856">
        <v>-2</v>
      </c>
      <c r="L1856">
        <v>-2</v>
      </c>
      <c r="M1856">
        <v>-2</v>
      </c>
      <c r="N1856">
        <v>26</v>
      </c>
      <c r="O1856">
        <v>7</v>
      </c>
      <c r="P1856">
        <v>31</v>
      </c>
      <c r="Q1856">
        <v>5019</v>
      </c>
      <c r="U1856" t="str">
        <f t="shared" si="56"/>
        <v>Centro</v>
      </c>
      <c r="V1856">
        <f t="shared" si="57"/>
        <v>21</v>
      </c>
    </row>
    <row r="1857" spans="1:22" x14ac:dyDescent="0.2">
      <c r="A1857" s="6">
        <v>43973</v>
      </c>
      <c r="B1857" t="s">
        <v>14</v>
      </c>
      <c r="C1857">
        <v>7</v>
      </c>
      <c r="D1857" t="s">
        <v>21</v>
      </c>
      <c r="E1857" s="1">
        <v>4441149315</v>
      </c>
      <c r="F1857" s="1">
        <v>89326992</v>
      </c>
      <c r="G1857">
        <v>-14</v>
      </c>
      <c r="H1857">
        <v>-3</v>
      </c>
      <c r="I1857">
        <v>-17</v>
      </c>
      <c r="J1857">
        <v>-150</v>
      </c>
      <c r="K1857">
        <v>-167</v>
      </c>
      <c r="L1857">
        <v>-167</v>
      </c>
      <c r="M1857">
        <v>-167</v>
      </c>
      <c r="N1857">
        <v>202</v>
      </c>
      <c r="O1857">
        <v>10</v>
      </c>
      <c r="P1857">
        <v>45</v>
      </c>
      <c r="Q1857">
        <v>2518</v>
      </c>
      <c r="U1857" t="str">
        <f t="shared" si="56"/>
        <v>Nord</v>
      </c>
      <c r="V1857">
        <f t="shared" si="57"/>
        <v>21</v>
      </c>
    </row>
    <row r="1858" spans="1:22" x14ac:dyDescent="0.2">
      <c r="A1858" s="6">
        <v>43973</v>
      </c>
      <c r="B1858" t="s">
        <v>14</v>
      </c>
      <c r="C1858">
        <v>3</v>
      </c>
      <c r="D1858" t="s">
        <v>22</v>
      </c>
      <c r="E1858" s="1">
        <v>4546679409</v>
      </c>
      <c r="F1858" s="1">
        <v>9190347404</v>
      </c>
      <c r="G1858">
        <v>-91</v>
      </c>
      <c r="H1858">
        <v>-19</v>
      </c>
      <c r="I1858">
        <v>-110</v>
      </c>
      <c r="J1858">
        <v>-672</v>
      </c>
      <c r="K1858">
        <v>-782</v>
      </c>
      <c r="L1858">
        <v>-782</v>
      </c>
      <c r="M1858">
        <v>-782</v>
      </c>
      <c r="N1858">
        <v>1018</v>
      </c>
      <c r="O1858">
        <v>57</v>
      </c>
      <c r="P1858">
        <v>293</v>
      </c>
      <c r="Q1858">
        <v>19028</v>
      </c>
      <c r="U1858" t="str">
        <f t="shared" ref="U1858:U1921" si="58">VLOOKUP(D1858,Zone,2)</f>
        <v>Nord</v>
      </c>
      <c r="V1858">
        <f t="shared" ref="V1858:V1921" si="59">WEEKNUM(A1858)</f>
        <v>21</v>
      </c>
    </row>
    <row r="1859" spans="1:22" x14ac:dyDescent="0.2">
      <c r="A1859" s="6">
        <v>43973</v>
      </c>
      <c r="B1859" t="s">
        <v>14</v>
      </c>
      <c r="C1859">
        <v>11</v>
      </c>
      <c r="D1859" t="s">
        <v>23</v>
      </c>
      <c r="E1859" s="1">
        <v>4361675973</v>
      </c>
      <c r="F1859" s="1">
        <v>135188753</v>
      </c>
      <c r="G1859">
        <v>-10</v>
      </c>
      <c r="H1859">
        <v>-1</v>
      </c>
      <c r="I1859">
        <v>-11</v>
      </c>
      <c r="J1859">
        <v>-53</v>
      </c>
      <c r="K1859">
        <v>-64</v>
      </c>
      <c r="L1859">
        <v>-64</v>
      </c>
      <c r="M1859">
        <v>-64</v>
      </c>
      <c r="N1859">
        <v>72</v>
      </c>
      <c r="O1859">
        <v>0</v>
      </c>
      <c r="P1859">
        <v>8</v>
      </c>
      <c r="Q1859">
        <v>1664</v>
      </c>
      <c r="U1859" t="str">
        <f t="shared" si="58"/>
        <v>Centro</v>
      </c>
      <c r="V1859">
        <f t="shared" si="59"/>
        <v>21</v>
      </c>
    </row>
    <row r="1860" spans="1:22" x14ac:dyDescent="0.2">
      <c r="A1860" s="6">
        <v>43973</v>
      </c>
      <c r="B1860" t="s">
        <v>14</v>
      </c>
      <c r="C1860">
        <v>14</v>
      </c>
      <c r="D1860" t="s">
        <v>24</v>
      </c>
      <c r="E1860" s="1">
        <v>4155774754</v>
      </c>
      <c r="F1860" s="1">
        <v>1465916051</v>
      </c>
      <c r="G1860">
        <v>0</v>
      </c>
      <c r="H1860">
        <v>0</v>
      </c>
      <c r="I1860">
        <v>0</v>
      </c>
      <c r="J1860">
        <v>-10</v>
      </c>
      <c r="K1860">
        <v>-10</v>
      </c>
      <c r="L1860">
        <v>-10</v>
      </c>
      <c r="M1860">
        <v>-10</v>
      </c>
      <c r="N1860">
        <v>13</v>
      </c>
      <c r="O1860">
        <v>0</v>
      </c>
      <c r="P1860">
        <v>3</v>
      </c>
      <c r="Q1860">
        <v>363</v>
      </c>
      <c r="U1860" t="str">
        <f t="shared" si="58"/>
        <v>Sud</v>
      </c>
      <c r="V1860">
        <f t="shared" si="59"/>
        <v>21</v>
      </c>
    </row>
    <row r="1861" spans="1:22" x14ac:dyDescent="0.2">
      <c r="A1861" s="6">
        <v>43973</v>
      </c>
      <c r="B1861" t="s">
        <v>14</v>
      </c>
      <c r="C1861">
        <v>21</v>
      </c>
      <c r="D1861" t="s">
        <v>25</v>
      </c>
      <c r="E1861" s="1">
        <v>4649933453</v>
      </c>
      <c r="F1861" s="1">
        <v>1135662422</v>
      </c>
      <c r="G1861">
        <v>-16</v>
      </c>
      <c r="H1861">
        <v>0</v>
      </c>
      <c r="I1861">
        <v>-16</v>
      </c>
      <c r="J1861">
        <v>-10</v>
      </c>
      <c r="K1861">
        <v>-26</v>
      </c>
      <c r="L1861">
        <v>-26</v>
      </c>
      <c r="M1861">
        <v>-26</v>
      </c>
      <c r="N1861">
        <v>29</v>
      </c>
      <c r="O1861">
        <v>0</v>
      </c>
      <c r="P1861">
        <v>3</v>
      </c>
      <c r="Q1861">
        <v>1084</v>
      </c>
      <c r="U1861" t="str">
        <f t="shared" si="58"/>
        <v>Nord</v>
      </c>
      <c r="V1861">
        <f t="shared" si="59"/>
        <v>21</v>
      </c>
    </row>
    <row r="1862" spans="1:22" x14ac:dyDescent="0.2">
      <c r="A1862" s="6">
        <v>43973</v>
      </c>
      <c r="B1862" t="s">
        <v>14</v>
      </c>
      <c r="C1862">
        <v>22</v>
      </c>
      <c r="D1862" t="s">
        <v>26</v>
      </c>
      <c r="E1862" s="1">
        <v>4606893511</v>
      </c>
      <c r="F1862" s="1">
        <v>1112123097</v>
      </c>
      <c r="G1862">
        <v>-8</v>
      </c>
      <c r="H1862">
        <v>-2</v>
      </c>
      <c r="I1862">
        <v>-10</v>
      </c>
      <c r="J1862">
        <v>551</v>
      </c>
      <c r="K1862">
        <v>541</v>
      </c>
      <c r="L1862">
        <v>541</v>
      </c>
      <c r="M1862">
        <v>541</v>
      </c>
      <c r="N1862">
        <v>-531</v>
      </c>
      <c r="O1862">
        <v>0</v>
      </c>
      <c r="P1862">
        <v>10</v>
      </c>
      <c r="Q1862">
        <v>2152</v>
      </c>
      <c r="U1862" t="str">
        <f t="shared" si="58"/>
        <v>Nord</v>
      </c>
      <c r="V1862">
        <f t="shared" si="59"/>
        <v>21</v>
      </c>
    </row>
    <row r="1863" spans="1:22" x14ac:dyDescent="0.2">
      <c r="A1863" s="6">
        <v>43973</v>
      </c>
      <c r="B1863" t="s">
        <v>14</v>
      </c>
      <c r="C1863">
        <v>1</v>
      </c>
      <c r="D1863" t="s">
        <v>27</v>
      </c>
      <c r="E1863" s="1">
        <v>450732745</v>
      </c>
      <c r="F1863" s="1">
        <v>7680687483</v>
      </c>
      <c r="G1863">
        <v>-65</v>
      </c>
      <c r="H1863">
        <v>-4</v>
      </c>
      <c r="I1863">
        <v>-69</v>
      </c>
      <c r="J1863">
        <v>-189</v>
      </c>
      <c r="K1863">
        <v>-258</v>
      </c>
      <c r="L1863">
        <v>-258</v>
      </c>
      <c r="M1863">
        <v>-258</v>
      </c>
      <c r="N1863">
        <v>330</v>
      </c>
      <c r="O1863">
        <v>15</v>
      </c>
      <c r="P1863">
        <v>87</v>
      </c>
      <c r="Q1863">
        <v>5347</v>
      </c>
      <c r="U1863" t="str">
        <f t="shared" si="58"/>
        <v>Nord</v>
      </c>
      <c r="V1863">
        <f t="shared" si="59"/>
        <v>21</v>
      </c>
    </row>
    <row r="1864" spans="1:22" x14ac:dyDescent="0.2">
      <c r="A1864" s="6">
        <v>43973</v>
      </c>
      <c r="B1864" t="s">
        <v>14</v>
      </c>
      <c r="C1864">
        <v>16</v>
      </c>
      <c r="D1864" t="s">
        <v>28</v>
      </c>
      <c r="E1864" s="1">
        <v>4112559576</v>
      </c>
      <c r="F1864" s="1">
        <v>1686736689</v>
      </c>
      <c r="G1864">
        <v>-3</v>
      </c>
      <c r="H1864">
        <v>-3</v>
      </c>
      <c r="I1864">
        <v>-6</v>
      </c>
      <c r="J1864">
        <v>5</v>
      </c>
      <c r="K1864">
        <v>-1</v>
      </c>
      <c r="L1864">
        <v>-1</v>
      </c>
      <c r="M1864">
        <v>-1</v>
      </c>
      <c r="N1864">
        <v>24</v>
      </c>
      <c r="O1864">
        <v>4</v>
      </c>
      <c r="P1864">
        <v>27</v>
      </c>
      <c r="Q1864">
        <v>2113</v>
      </c>
      <c r="U1864" t="str">
        <f t="shared" si="58"/>
        <v>Sud</v>
      </c>
      <c r="V1864">
        <f t="shared" si="59"/>
        <v>21</v>
      </c>
    </row>
    <row r="1865" spans="1:22" x14ac:dyDescent="0.2">
      <c r="A1865" s="6">
        <v>43973</v>
      </c>
      <c r="B1865" t="s">
        <v>14</v>
      </c>
      <c r="C1865">
        <v>20</v>
      </c>
      <c r="D1865" t="s">
        <v>29</v>
      </c>
      <c r="E1865" s="1">
        <v>3921531192</v>
      </c>
      <c r="F1865" s="1">
        <v>9110616306</v>
      </c>
      <c r="G1865">
        <v>-6</v>
      </c>
      <c r="H1865">
        <v>-6</v>
      </c>
      <c r="I1865">
        <v>-12</v>
      </c>
      <c r="J1865">
        <v>0</v>
      </c>
      <c r="K1865">
        <v>-12</v>
      </c>
      <c r="L1865">
        <v>-12</v>
      </c>
      <c r="M1865">
        <v>-12</v>
      </c>
      <c r="N1865">
        <v>11</v>
      </c>
      <c r="O1865">
        <v>1</v>
      </c>
      <c r="P1865">
        <v>0</v>
      </c>
      <c r="Q1865">
        <v>1394</v>
      </c>
      <c r="U1865" t="str">
        <f t="shared" si="58"/>
        <v>Sud</v>
      </c>
      <c r="V1865">
        <f t="shared" si="59"/>
        <v>21</v>
      </c>
    </row>
    <row r="1866" spans="1:22" x14ac:dyDescent="0.2">
      <c r="A1866" s="6">
        <v>43973</v>
      </c>
      <c r="B1866" t="s">
        <v>14</v>
      </c>
      <c r="C1866">
        <v>19</v>
      </c>
      <c r="D1866" t="s">
        <v>30</v>
      </c>
      <c r="E1866" s="1">
        <v>3811569725</v>
      </c>
      <c r="F1866" s="1">
        <v>133623567</v>
      </c>
      <c r="G1866">
        <v>-4</v>
      </c>
      <c r="H1866">
        <v>-1</v>
      </c>
      <c r="I1866">
        <v>-5</v>
      </c>
      <c r="J1866">
        <v>2</v>
      </c>
      <c r="K1866">
        <v>-3</v>
      </c>
      <c r="L1866">
        <v>-3</v>
      </c>
      <c r="M1866">
        <v>-3</v>
      </c>
      <c r="N1866">
        <v>7</v>
      </c>
      <c r="O1866">
        <v>0</v>
      </c>
      <c r="P1866">
        <v>4</v>
      </c>
      <c r="Q1866">
        <v>2083</v>
      </c>
      <c r="U1866" t="str">
        <f t="shared" si="58"/>
        <v>Sud</v>
      </c>
      <c r="V1866">
        <f t="shared" si="59"/>
        <v>21</v>
      </c>
    </row>
    <row r="1867" spans="1:22" x14ac:dyDescent="0.2">
      <c r="A1867" s="6">
        <v>43973</v>
      </c>
      <c r="B1867" t="s">
        <v>14</v>
      </c>
      <c r="C1867">
        <v>9</v>
      </c>
      <c r="D1867" t="s">
        <v>31</v>
      </c>
      <c r="E1867" s="1">
        <v>4376923077</v>
      </c>
      <c r="F1867" s="1">
        <v>1125588885</v>
      </c>
      <c r="G1867">
        <v>-7</v>
      </c>
      <c r="H1867">
        <v>1</v>
      </c>
      <c r="I1867">
        <v>-6</v>
      </c>
      <c r="J1867">
        <v>-85</v>
      </c>
      <c r="K1867">
        <v>-91</v>
      </c>
      <c r="L1867">
        <v>-91</v>
      </c>
      <c r="M1867">
        <v>-91</v>
      </c>
      <c r="N1867">
        <v>121</v>
      </c>
      <c r="O1867">
        <v>5</v>
      </c>
      <c r="P1867">
        <v>35</v>
      </c>
      <c r="Q1867">
        <v>3890</v>
      </c>
      <c r="U1867" t="str">
        <f t="shared" si="58"/>
        <v>Centro</v>
      </c>
      <c r="V1867">
        <f t="shared" si="59"/>
        <v>21</v>
      </c>
    </row>
    <row r="1868" spans="1:22" x14ac:dyDescent="0.2">
      <c r="A1868" s="6">
        <v>43973</v>
      </c>
      <c r="B1868" t="s">
        <v>14</v>
      </c>
      <c r="C1868">
        <v>10</v>
      </c>
      <c r="D1868" t="s">
        <v>32</v>
      </c>
      <c r="E1868" s="1">
        <v>4310675841</v>
      </c>
      <c r="F1868" s="1">
        <v>1238824698</v>
      </c>
      <c r="G1868">
        <v>-1</v>
      </c>
      <c r="H1868">
        <v>0</v>
      </c>
      <c r="I1868">
        <v>-1</v>
      </c>
      <c r="J1868">
        <v>-1</v>
      </c>
      <c r="K1868">
        <v>-2</v>
      </c>
      <c r="L1868">
        <v>-2</v>
      </c>
      <c r="M1868">
        <v>-2</v>
      </c>
      <c r="N1868">
        <v>2</v>
      </c>
      <c r="O1868">
        <v>0</v>
      </c>
      <c r="P1868">
        <v>0</v>
      </c>
      <c r="Q1868">
        <v>1225</v>
      </c>
      <c r="U1868" t="str">
        <f t="shared" si="58"/>
        <v>Centro</v>
      </c>
      <c r="V1868">
        <f t="shared" si="59"/>
        <v>21</v>
      </c>
    </row>
    <row r="1869" spans="1:22" x14ac:dyDescent="0.2">
      <c r="A1869" s="6">
        <v>43973</v>
      </c>
      <c r="B1869" t="s">
        <v>14</v>
      </c>
      <c r="C1869">
        <v>2</v>
      </c>
      <c r="D1869" t="s">
        <v>33</v>
      </c>
      <c r="E1869" s="1">
        <v>4573750286</v>
      </c>
      <c r="F1869" s="1">
        <v>7320149366</v>
      </c>
      <c r="G1869">
        <v>-4</v>
      </c>
      <c r="H1869">
        <v>1</v>
      </c>
      <c r="I1869">
        <v>-3</v>
      </c>
      <c r="J1869">
        <v>3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270</v>
      </c>
      <c r="U1869" t="str">
        <f t="shared" si="58"/>
        <v>Nord</v>
      </c>
      <c r="V1869">
        <f t="shared" si="59"/>
        <v>21</v>
      </c>
    </row>
    <row r="1870" spans="1:22" x14ac:dyDescent="0.2">
      <c r="A1870" s="6">
        <v>43973</v>
      </c>
      <c r="B1870" t="s">
        <v>14</v>
      </c>
      <c r="C1870">
        <v>5</v>
      </c>
      <c r="D1870" t="s">
        <v>34</v>
      </c>
      <c r="E1870" s="1">
        <v>4543490485</v>
      </c>
      <c r="F1870" s="1">
        <v>1233845213</v>
      </c>
      <c r="G1870">
        <v>-22</v>
      </c>
      <c r="H1870">
        <v>-3</v>
      </c>
      <c r="I1870">
        <v>-25</v>
      </c>
      <c r="J1870">
        <v>-238</v>
      </c>
      <c r="K1870">
        <v>-263</v>
      </c>
      <c r="L1870">
        <v>-263</v>
      </c>
      <c r="M1870">
        <v>-263</v>
      </c>
      <c r="N1870">
        <v>271</v>
      </c>
      <c r="O1870">
        <v>13</v>
      </c>
      <c r="P1870">
        <v>21</v>
      </c>
      <c r="Q1870">
        <v>11360</v>
      </c>
      <c r="U1870" t="str">
        <f t="shared" si="58"/>
        <v>Nord</v>
      </c>
      <c r="V1870">
        <f t="shared" si="59"/>
        <v>21</v>
      </c>
    </row>
    <row r="1871" spans="1:22" x14ac:dyDescent="0.2">
      <c r="A1871" s="6">
        <v>43974</v>
      </c>
      <c r="B1871" t="s">
        <v>14</v>
      </c>
      <c r="C1871">
        <v>13</v>
      </c>
      <c r="D1871" t="s">
        <v>15</v>
      </c>
      <c r="E1871" s="1">
        <v>4235122196</v>
      </c>
      <c r="F1871" s="1">
        <v>1339843823</v>
      </c>
      <c r="G1871">
        <v>-1</v>
      </c>
      <c r="H1871">
        <v>0</v>
      </c>
      <c r="I1871">
        <v>-1</v>
      </c>
      <c r="J1871">
        <v>-10</v>
      </c>
      <c r="K1871">
        <v>-11</v>
      </c>
      <c r="L1871">
        <v>-11</v>
      </c>
      <c r="M1871">
        <v>-11</v>
      </c>
      <c r="N1871">
        <v>12</v>
      </c>
      <c r="O1871">
        <v>0</v>
      </c>
      <c r="P1871">
        <v>1</v>
      </c>
      <c r="Q1871">
        <v>1334</v>
      </c>
      <c r="U1871" t="str">
        <f t="shared" si="58"/>
        <v>Centro</v>
      </c>
      <c r="V1871">
        <f t="shared" si="59"/>
        <v>21</v>
      </c>
    </row>
    <row r="1872" spans="1:22" x14ac:dyDescent="0.2">
      <c r="A1872" s="6">
        <v>43974</v>
      </c>
      <c r="B1872" t="s">
        <v>14</v>
      </c>
      <c r="C1872">
        <v>17</v>
      </c>
      <c r="D1872" t="s">
        <v>16</v>
      </c>
      <c r="E1872" s="1">
        <v>4063947052</v>
      </c>
      <c r="F1872" s="1">
        <v>1580514834</v>
      </c>
      <c r="G1872">
        <v>-1</v>
      </c>
      <c r="H1872">
        <v>0</v>
      </c>
      <c r="I1872">
        <v>-1</v>
      </c>
      <c r="J1872">
        <v>-7</v>
      </c>
      <c r="K1872">
        <v>-8</v>
      </c>
      <c r="L1872">
        <v>-8</v>
      </c>
      <c r="M1872">
        <v>-8</v>
      </c>
      <c r="N1872">
        <v>12</v>
      </c>
      <c r="O1872">
        <v>0</v>
      </c>
      <c r="P1872">
        <v>4</v>
      </c>
      <c r="Q1872">
        <v>466</v>
      </c>
      <c r="U1872" t="str">
        <f t="shared" si="58"/>
        <v>Sud</v>
      </c>
      <c r="V1872">
        <f t="shared" si="59"/>
        <v>21</v>
      </c>
    </row>
    <row r="1873" spans="1:22" x14ac:dyDescent="0.2">
      <c r="A1873" s="6">
        <v>43974</v>
      </c>
      <c r="B1873" t="s">
        <v>14</v>
      </c>
      <c r="C1873">
        <v>18</v>
      </c>
      <c r="D1873" t="s">
        <v>17</v>
      </c>
      <c r="E1873" s="1">
        <v>3890597598</v>
      </c>
      <c r="F1873" s="1">
        <v>1659440194</v>
      </c>
      <c r="G1873">
        <v>-4</v>
      </c>
      <c r="H1873">
        <v>0</v>
      </c>
      <c r="I1873">
        <v>-4</v>
      </c>
      <c r="J1873">
        <v>-10</v>
      </c>
      <c r="K1873">
        <v>-14</v>
      </c>
      <c r="L1873">
        <v>-14</v>
      </c>
      <c r="M1873">
        <v>-14</v>
      </c>
      <c r="N1873">
        <v>14</v>
      </c>
      <c r="O1873">
        <v>0</v>
      </c>
      <c r="P1873">
        <v>0</v>
      </c>
      <c r="Q1873">
        <v>1045</v>
      </c>
      <c r="U1873" t="str">
        <f t="shared" si="58"/>
        <v>Sud</v>
      </c>
      <c r="V1873">
        <f t="shared" si="59"/>
        <v>21</v>
      </c>
    </row>
    <row r="1874" spans="1:22" x14ac:dyDescent="0.2">
      <c r="A1874" s="6">
        <v>43974</v>
      </c>
      <c r="B1874" t="s">
        <v>14</v>
      </c>
      <c r="C1874">
        <v>15</v>
      </c>
      <c r="D1874" t="s">
        <v>18</v>
      </c>
      <c r="E1874" s="1">
        <v>4083956555</v>
      </c>
      <c r="F1874" s="1">
        <v>1425084984</v>
      </c>
      <c r="G1874">
        <v>-17</v>
      </c>
      <c r="H1874">
        <v>1</v>
      </c>
      <c r="I1874">
        <v>-16</v>
      </c>
      <c r="J1874">
        <v>-3</v>
      </c>
      <c r="K1874">
        <v>-19</v>
      </c>
      <c r="L1874">
        <v>-19</v>
      </c>
      <c r="M1874">
        <v>-19</v>
      </c>
      <c r="N1874">
        <v>30</v>
      </c>
      <c r="O1874">
        <v>0</v>
      </c>
      <c r="P1874">
        <v>11</v>
      </c>
      <c r="Q1874">
        <v>4867</v>
      </c>
      <c r="U1874" t="str">
        <f t="shared" si="58"/>
        <v>Sud</v>
      </c>
      <c r="V1874">
        <f t="shared" si="59"/>
        <v>21</v>
      </c>
    </row>
    <row r="1875" spans="1:22" x14ac:dyDescent="0.2">
      <c r="A1875" s="6">
        <v>43974</v>
      </c>
      <c r="B1875" t="s">
        <v>14</v>
      </c>
      <c r="C1875">
        <v>8</v>
      </c>
      <c r="D1875" t="s">
        <v>46</v>
      </c>
      <c r="E1875" s="1">
        <v>4449436681</v>
      </c>
      <c r="F1875" s="1">
        <v>113417208</v>
      </c>
      <c r="G1875">
        <v>-28</v>
      </c>
      <c r="H1875">
        <v>-5</v>
      </c>
      <c r="I1875">
        <v>-33</v>
      </c>
      <c r="J1875">
        <v>-127</v>
      </c>
      <c r="K1875">
        <v>-160</v>
      </c>
      <c r="L1875">
        <v>-160</v>
      </c>
      <c r="M1875">
        <v>-160</v>
      </c>
      <c r="N1875">
        <v>193</v>
      </c>
      <c r="O1875">
        <v>10</v>
      </c>
      <c r="P1875">
        <v>43</v>
      </c>
      <c r="Q1875">
        <v>4525</v>
      </c>
      <c r="U1875" t="str">
        <f t="shared" si="58"/>
        <v>Nord</v>
      </c>
      <c r="V1875">
        <f t="shared" si="59"/>
        <v>21</v>
      </c>
    </row>
    <row r="1876" spans="1:22" x14ac:dyDescent="0.2">
      <c r="A1876" s="6">
        <v>43974</v>
      </c>
      <c r="B1876" t="s">
        <v>14</v>
      </c>
      <c r="C1876">
        <v>6</v>
      </c>
      <c r="D1876" t="s">
        <v>19</v>
      </c>
      <c r="E1876" s="1">
        <v>456494354</v>
      </c>
      <c r="F1876" s="1">
        <v>1376813649</v>
      </c>
      <c r="G1876">
        <v>-5</v>
      </c>
      <c r="H1876">
        <v>-1</v>
      </c>
      <c r="I1876">
        <v>-6</v>
      </c>
      <c r="J1876">
        <v>-20</v>
      </c>
      <c r="K1876">
        <v>-26</v>
      </c>
      <c r="L1876">
        <v>-26</v>
      </c>
      <c r="M1876">
        <v>-26</v>
      </c>
      <c r="N1876">
        <v>30</v>
      </c>
      <c r="O1876">
        <v>2</v>
      </c>
      <c r="P1876">
        <v>6</v>
      </c>
      <c r="Q1876">
        <v>2627</v>
      </c>
      <c r="U1876" t="str">
        <f t="shared" si="58"/>
        <v>Nord</v>
      </c>
      <c r="V1876">
        <f t="shared" si="59"/>
        <v>21</v>
      </c>
    </row>
    <row r="1877" spans="1:22" x14ac:dyDescent="0.2">
      <c r="A1877" s="6">
        <v>43974</v>
      </c>
      <c r="B1877" t="s">
        <v>14</v>
      </c>
      <c r="C1877">
        <v>12</v>
      </c>
      <c r="D1877" t="s">
        <v>20</v>
      </c>
      <c r="E1877" s="1">
        <v>4189277044</v>
      </c>
      <c r="F1877" s="1">
        <v>1248366722</v>
      </c>
      <c r="G1877">
        <v>-14</v>
      </c>
      <c r="H1877">
        <v>-7</v>
      </c>
      <c r="I1877">
        <v>-21</v>
      </c>
      <c r="J1877">
        <v>-33</v>
      </c>
      <c r="K1877">
        <v>-54</v>
      </c>
      <c r="L1877">
        <v>-54</v>
      </c>
      <c r="M1877">
        <v>-54</v>
      </c>
      <c r="N1877">
        <v>65</v>
      </c>
      <c r="O1877">
        <v>7</v>
      </c>
      <c r="P1877">
        <v>18</v>
      </c>
      <c r="Q1877">
        <v>3653</v>
      </c>
      <c r="U1877" t="str">
        <f t="shared" si="58"/>
        <v>Centro</v>
      </c>
      <c r="V1877">
        <f t="shared" si="59"/>
        <v>21</v>
      </c>
    </row>
    <row r="1878" spans="1:22" x14ac:dyDescent="0.2">
      <c r="A1878" s="6">
        <v>43974</v>
      </c>
      <c r="B1878" t="s">
        <v>14</v>
      </c>
      <c r="C1878">
        <v>7</v>
      </c>
      <c r="D1878" t="s">
        <v>21</v>
      </c>
      <c r="E1878" s="1">
        <v>4441149315</v>
      </c>
      <c r="F1878" s="1">
        <v>89326992</v>
      </c>
      <c r="G1878">
        <v>-22</v>
      </c>
      <c r="H1878">
        <v>1</v>
      </c>
      <c r="I1878">
        <v>-21</v>
      </c>
      <c r="J1878">
        <v>-153</v>
      </c>
      <c r="K1878">
        <v>-174</v>
      </c>
      <c r="L1878">
        <v>-174</v>
      </c>
      <c r="M1878">
        <v>-174</v>
      </c>
      <c r="N1878">
        <v>205</v>
      </c>
      <c r="O1878">
        <v>7</v>
      </c>
      <c r="P1878">
        <v>38</v>
      </c>
      <c r="Q1878">
        <v>2206</v>
      </c>
      <c r="U1878" t="str">
        <f t="shared" si="58"/>
        <v>Nord</v>
      </c>
      <c r="V1878">
        <f t="shared" si="59"/>
        <v>21</v>
      </c>
    </row>
    <row r="1879" spans="1:22" x14ac:dyDescent="0.2">
      <c r="A1879" s="6">
        <v>43974</v>
      </c>
      <c r="B1879" t="s">
        <v>14</v>
      </c>
      <c r="C1879">
        <v>3</v>
      </c>
      <c r="D1879" t="s">
        <v>22</v>
      </c>
      <c r="E1879" s="1">
        <v>4546679409</v>
      </c>
      <c r="F1879" s="1">
        <v>9190347404</v>
      </c>
      <c r="G1879">
        <v>-2</v>
      </c>
      <c r="H1879">
        <v>-8</v>
      </c>
      <c r="I1879">
        <v>-10</v>
      </c>
      <c r="J1879">
        <v>-293</v>
      </c>
      <c r="K1879">
        <v>-303</v>
      </c>
      <c r="L1879">
        <v>-303</v>
      </c>
      <c r="M1879">
        <v>-303</v>
      </c>
      <c r="N1879">
        <v>688</v>
      </c>
      <c r="O1879">
        <v>56</v>
      </c>
      <c r="P1879">
        <v>441</v>
      </c>
      <c r="Q1879">
        <v>17191</v>
      </c>
      <c r="U1879" t="str">
        <f t="shared" si="58"/>
        <v>Nord</v>
      </c>
      <c r="V1879">
        <f t="shared" si="59"/>
        <v>21</v>
      </c>
    </row>
    <row r="1880" spans="1:22" x14ac:dyDescent="0.2">
      <c r="A1880" s="6">
        <v>43974</v>
      </c>
      <c r="B1880" t="s">
        <v>14</v>
      </c>
      <c r="C1880">
        <v>11</v>
      </c>
      <c r="D1880" t="s">
        <v>23</v>
      </c>
      <c r="E1880" s="1">
        <v>4361675973</v>
      </c>
      <c r="F1880" s="1">
        <v>135188753</v>
      </c>
      <c r="G1880">
        <v>-1</v>
      </c>
      <c r="H1880">
        <v>0</v>
      </c>
      <c r="I1880">
        <v>-1</v>
      </c>
      <c r="J1880">
        <v>-54</v>
      </c>
      <c r="K1880">
        <v>-55</v>
      </c>
      <c r="L1880">
        <v>-55</v>
      </c>
      <c r="M1880">
        <v>-55</v>
      </c>
      <c r="N1880">
        <v>56</v>
      </c>
      <c r="O1880">
        <v>3</v>
      </c>
      <c r="P1880">
        <v>4</v>
      </c>
      <c r="Q1880">
        <v>1108</v>
      </c>
      <c r="U1880" t="str">
        <f t="shared" si="58"/>
        <v>Centro</v>
      </c>
      <c r="V1880">
        <f t="shared" si="59"/>
        <v>21</v>
      </c>
    </row>
    <row r="1881" spans="1:22" x14ac:dyDescent="0.2">
      <c r="A1881" s="6">
        <v>43974</v>
      </c>
      <c r="B1881" t="s">
        <v>14</v>
      </c>
      <c r="C1881">
        <v>14</v>
      </c>
      <c r="D1881" t="s">
        <v>24</v>
      </c>
      <c r="E1881" s="1">
        <v>4155774754</v>
      </c>
      <c r="F1881" s="1">
        <v>1465916051</v>
      </c>
      <c r="G1881">
        <v>0</v>
      </c>
      <c r="H1881">
        <v>0</v>
      </c>
      <c r="I1881">
        <v>0</v>
      </c>
      <c r="J1881">
        <v>5</v>
      </c>
      <c r="K1881">
        <v>5</v>
      </c>
      <c r="L1881">
        <v>5</v>
      </c>
      <c r="M1881">
        <v>5</v>
      </c>
      <c r="N1881">
        <v>0</v>
      </c>
      <c r="O1881">
        <v>0</v>
      </c>
      <c r="P1881">
        <v>5</v>
      </c>
      <c r="Q1881">
        <v>401</v>
      </c>
      <c r="U1881" t="str">
        <f t="shared" si="58"/>
        <v>Sud</v>
      </c>
      <c r="V1881">
        <f t="shared" si="59"/>
        <v>21</v>
      </c>
    </row>
    <row r="1882" spans="1:22" x14ac:dyDescent="0.2">
      <c r="A1882" s="6">
        <v>43974</v>
      </c>
      <c r="B1882" t="s">
        <v>14</v>
      </c>
      <c r="C1882">
        <v>21</v>
      </c>
      <c r="D1882" t="s">
        <v>25</v>
      </c>
      <c r="E1882" s="1">
        <v>4649933453</v>
      </c>
      <c r="F1882" s="1">
        <v>1135662422</v>
      </c>
      <c r="G1882">
        <v>1</v>
      </c>
      <c r="H1882">
        <v>0</v>
      </c>
      <c r="I1882">
        <v>1</v>
      </c>
      <c r="J1882">
        <v>-11</v>
      </c>
      <c r="K1882">
        <v>-10</v>
      </c>
      <c r="L1882">
        <v>-10</v>
      </c>
      <c r="M1882">
        <v>-10</v>
      </c>
      <c r="N1882">
        <v>10</v>
      </c>
      <c r="O1882">
        <v>0</v>
      </c>
      <c r="P1882">
        <v>0</v>
      </c>
      <c r="Q1882">
        <v>1483</v>
      </c>
      <c r="U1882" t="str">
        <f t="shared" si="58"/>
        <v>Nord</v>
      </c>
      <c r="V1882">
        <f t="shared" si="59"/>
        <v>21</v>
      </c>
    </row>
    <row r="1883" spans="1:22" x14ac:dyDescent="0.2">
      <c r="A1883" s="6">
        <v>43974</v>
      </c>
      <c r="B1883" t="s">
        <v>14</v>
      </c>
      <c r="C1883">
        <v>22</v>
      </c>
      <c r="D1883" t="s">
        <v>26</v>
      </c>
      <c r="E1883" s="1">
        <v>4606893511</v>
      </c>
      <c r="F1883" s="1">
        <v>1112123097</v>
      </c>
      <c r="G1883">
        <v>-4</v>
      </c>
      <c r="H1883">
        <v>0</v>
      </c>
      <c r="I1883">
        <v>-4</v>
      </c>
      <c r="J1883">
        <v>-38</v>
      </c>
      <c r="K1883">
        <v>-42</v>
      </c>
      <c r="L1883">
        <v>-42</v>
      </c>
      <c r="M1883">
        <v>-42</v>
      </c>
      <c r="N1883">
        <v>48</v>
      </c>
      <c r="O1883">
        <v>1</v>
      </c>
      <c r="P1883">
        <v>7</v>
      </c>
      <c r="Q1883">
        <v>2184</v>
      </c>
      <c r="U1883" t="str">
        <f t="shared" si="58"/>
        <v>Nord</v>
      </c>
      <c r="V1883">
        <f t="shared" si="59"/>
        <v>21</v>
      </c>
    </row>
    <row r="1884" spans="1:22" x14ac:dyDescent="0.2">
      <c r="A1884" s="6">
        <v>43974</v>
      </c>
      <c r="B1884" t="s">
        <v>14</v>
      </c>
      <c r="C1884">
        <v>1</v>
      </c>
      <c r="D1884" t="s">
        <v>27</v>
      </c>
      <c r="E1884" s="1">
        <v>450732745</v>
      </c>
      <c r="F1884" s="1">
        <v>7680687483</v>
      </c>
      <c r="G1884">
        <v>-123</v>
      </c>
      <c r="H1884">
        <v>-3</v>
      </c>
      <c r="I1884">
        <v>-126</v>
      </c>
      <c r="J1884">
        <v>-301</v>
      </c>
      <c r="K1884">
        <v>-427</v>
      </c>
      <c r="L1884">
        <v>-427</v>
      </c>
      <c r="M1884">
        <v>-427</v>
      </c>
      <c r="N1884">
        <v>473</v>
      </c>
      <c r="O1884">
        <v>14</v>
      </c>
      <c r="P1884">
        <v>60</v>
      </c>
      <c r="Q1884">
        <v>5264</v>
      </c>
      <c r="U1884" t="str">
        <f t="shared" si="58"/>
        <v>Nord</v>
      </c>
      <c r="V1884">
        <f t="shared" si="59"/>
        <v>21</v>
      </c>
    </row>
    <row r="1885" spans="1:22" x14ac:dyDescent="0.2">
      <c r="A1885" s="6">
        <v>43974</v>
      </c>
      <c r="B1885" t="s">
        <v>14</v>
      </c>
      <c r="C1885">
        <v>16</v>
      </c>
      <c r="D1885" t="s">
        <v>28</v>
      </c>
      <c r="E1885" s="1">
        <v>4112559576</v>
      </c>
      <c r="F1885" s="1">
        <v>1686736689</v>
      </c>
      <c r="G1885">
        <v>-18</v>
      </c>
      <c r="H1885">
        <v>0</v>
      </c>
      <c r="I1885">
        <v>-18</v>
      </c>
      <c r="J1885">
        <v>-15</v>
      </c>
      <c r="K1885">
        <v>-33</v>
      </c>
      <c r="L1885">
        <v>-33</v>
      </c>
      <c r="M1885">
        <v>-33</v>
      </c>
      <c r="N1885">
        <v>37</v>
      </c>
      <c r="O1885">
        <v>4</v>
      </c>
      <c r="P1885">
        <v>8</v>
      </c>
      <c r="Q1885">
        <v>2036</v>
      </c>
      <c r="U1885" t="str">
        <f t="shared" si="58"/>
        <v>Sud</v>
      </c>
      <c r="V1885">
        <f t="shared" si="59"/>
        <v>21</v>
      </c>
    </row>
    <row r="1886" spans="1:22" x14ac:dyDescent="0.2">
      <c r="A1886" s="6">
        <v>43974</v>
      </c>
      <c r="B1886" t="s">
        <v>14</v>
      </c>
      <c r="C1886">
        <v>20</v>
      </c>
      <c r="D1886" t="s">
        <v>29</v>
      </c>
      <c r="E1886" s="1">
        <v>3921531192</v>
      </c>
      <c r="F1886" s="1">
        <v>9110616306</v>
      </c>
      <c r="G1886">
        <v>0</v>
      </c>
      <c r="H1886">
        <v>0</v>
      </c>
      <c r="I1886">
        <v>0</v>
      </c>
      <c r="J1886">
        <v>-19</v>
      </c>
      <c r="K1886">
        <v>-19</v>
      </c>
      <c r="L1886">
        <v>-19</v>
      </c>
      <c r="M1886">
        <v>-19</v>
      </c>
      <c r="N1886">
        <v>18</v>
      </c>
      <c r="O1886">
        <v>1</v>
      </c>
      <c r="P1886">
        <v>0</v>
      </c>
      <c r="Q1886">
        <v>1486</v>
      </c>
      <c r="U1886" t="str">
        <f t="shared" si="58"/>
        <v>Sud</v>
      </c>
      <c r="V1886">
        <f t="shared" si="59"/>
        <v>21</v>
      </c>
    </row>
    <row r="1887" spans="1:22" x14ac:dyDescent="0.2">
      <c r="A1887" s="6">
        <v>43974</v>
      </c>
      <c r="B1887" t="s">
        <v>14</v>
      </c>
      <c r="C1887">
        <v>19</v>
      </c>
      <c r="D1887" t="s">
        <v>30</v>
      </c>
      <c r="E1887" s="1">
        <v>3811569725</v>
      </c>
      <c r="F1887" s="1">
        <v>133623567</v>
      </c>
      <c r="G1887">
        <v>-8</v>
      </c>
      <c r="H1887">
        <v>-1</v>
      </c>
      <c r="I1887">
        <v>-9</v>
      </c>
      <c r="J1887">
        <v>2</v>
      </c>
      <c r="K1887">
        <v>-7</v>
      </c>
      <c r="L1887">
        <v>-7</v>
      </c>
      <c r="M1887">
        <v>-7</v>
      </c>
      <c r="N1887">
        <v>6</v>
      </c>
      <c r="O1887">
        <v>1</v>
      </c>
      <c r="P1887">
        <v>0</v>
      </c>
      <c r="Q1887">
        <v>2482</v>
      </c>
      <c r="U1887" t="str">
        <f t="shared" si="58"/>
        <v>Sud</v>
      </c>
      <c r="V1887">
        <f t="shared" si="59"/>
        <v>21</v>
      </c>
    </row>
    <row r="1888" spans="1:22" x14ac:dyDescent="0.2">
      <c r="A1888" s="6">
        <v>43974</v>
      </c>
      <c r="B1888" t="s">
        <v>14</v>
      </c>
      <c r="C1888">
        <v>9</v>
      </c>
      <c r="D1888" t="s">
        <v>31</v>
      </c>
      <c r="E1888" s="1">
        <v>4376923077</v>
      </c>
      <c r="F1888" s="1">
        <v>1125588885</v>
      </c>
      <c r="G1888">
        <v>-5</v>
      </c>
      <c r="H1888">
        <v>-2</v>
      </c>
      <c r="I1888">
        <v>-7</v>
      </c>
      <c r="J1888">
        <v>-13</v>
      </c>
      <c r="K1888">
        <v>-20</v>
      </c>
      <c r="L1888">
        <v>-20</v>
      </c>
      <c r="M1888">
        <v>-20</v>
      </c>
      <c r="N1888">
        <v>30</v>
      </c>
      <c r="O1888">
        <v>2</v>
      </c>
      <c r="P1888">
        <v>12</v>
      </c>
      <c r="Q1888">
        <v>3541</v>
      </c>
      <c r="U1888" t="str">
        <f t="shared" si="58"/>
        <v>Centro</v>
      </c>
      <c r="V1888">
        <f t="shared" si="59"/>
        <v>21</v>
      </c>
    </row>
    <row r="1889" spans="1:22" x14ac:dyDescent="0.2">
      <c r="A1889" s="6">
        <v>43974</v>
      </c>
      <c r="B1889" t="s">
        <v>14</v>
      </c>
      <c r="C1889">
        <v>10</v>
      </c>
      <c r="D1889" t="s">
        <v>32</v>
      </c>
      <c r="E1889" s="1">
        <v>4310675841</v>
      </c>
      <c r="F1889" s="1">
        <v>1238824698</v>
      </c>
      <c r="G1889">
        <v>-1</v>
      </c>
      <c r="H1889">
        <v>0</v>
      </c>
      <c r="I1889">
        <v>-1</v>
      </c>
      <c r="J1889">
        <v>-2</v>
      </c>
      <c r="K1889">
        <v>-3</v>
      </c>
      <c r="L1889">
        <v>-3</v>
      </c>
      <c r="M1889">
        <v>-3</v>
      </c>
      <c r="N1889">
        <v>4</v>
      </c>
      <c r="O1889">
        <v>0</v>
      </c>
      <c r="P1889">
        <v>1</v>
      </c>
      <c r="Q1889">
        <v>1313</v>
      </c>
      <c r="U1889" t="str">
        <f t="shared" si="58"/>
        <v>Centro</v>
      </c>
      <c r="V1889">
        <f t="shared" si="59"/>
        <v>21</v>
      </c>
    </row>
    <row r="1890" spans="1:22" x14ac:dyDescent="0.2">
      <c r="A1890" s="6">
        <v>43974</v>
      </c>
      <c r="B1890" t="s">
        <v>14</v>
      </c>
      <c r="C1890">
        <v>2</v>
      </c>
      <c r="D1890" t="s">
        <v>33</v>
      </c>
      <c r="E1890" s="1">
        <v>4573750286</v>
      </c>
      <c r="F1890" s="1">
        <v>7320149366</v>
      </c>
      <c r="G1890">
        <v>1</v>
      </c>
      <c r="H1890">
        <v>0</v>
      </c>
      <c r="I1890">
        <v>1</v>
      </c>
      <c r="J1890">
        <v>-9</v>
      </c>
      <c r="K1890">
        <v>-8</v>
      </c>
      <c r="L1890">
        <v>-8</v>
      </c>
      <c r="M1890">
        <v>-8</v>
      </c>
      <c r="N1890">
        <v>8</v>
      </c>
      <c r="O1890">
        <v>0</v>
      </c>
      <c r="P1890">
        <v>0</v>
      </c>
      <c r="Q1890">
        <v>297</v>
      </c>
      <c r="U1890" t="str">
        <f t="shared" si="58"/>
        <v>Nord</v>
      </c>
      <c r="V1890">
        <f t="shared" si="59"/>
        <v>21</v>
      </c>
    </row>
    <row r="1891" spans="1:22" x14ac:dyDescent="0.2">
      <c r="A1891" s="6">
        <v>43974</v>
      </c>
      <c r="B1891" t="s">
        <v>14</v>
      </c>
      <c r="C1891">
        <v>5</v>
      </c>
      <c r="D1891" t="s">
        <v>34</v>
      </c>
      <c r="E1891" s="1">
        <v>4543490485</v>
      </c>
      <c r="F1891" s="1">
        <v>1233845213</v>
      </c>
      <c r="G1891">
        <v>-10</v>
      </c>
      <c r="H1891">
        <v>2</v>
      </c>
      <c r="I1891">
        <v>-8</v>
      </c>
      <c r="J1891">
        <v>-174</v>
      </c>
      <c r="K1891">
        <v>-182</v>
      </c>
      <c r="L1891">
        <v>-182</v>
      </c>
      <c r="M1891">
        <v>-182</v>
      </c>
      <c r="N1891">
        <v>181</v>
      </c>
      <c r="O1891">
        <v>11</v>
      </c>
      <c r="P1891">
        <v>10</v>
      </c>
      <c r="Q1891">
        <v>12901</v>
      </c>
      <c r="U1891" t="str">
        <f t="shared" si="58"/>
        <v>Nord</v>
      </c>
      <c r="V1891">
        <f t="shared" si="59"/>
        <v>21</v>
      </c>
    </row>
    <row r="1892" spans="1:22" x14ac:dyDescent="0.2">
      <c r="A1892" s="6">
        <v>43975</v>
      </c>
      <c r="B1892" t="s">
        <v>14</v>
      </c>
      <c r="C1892">
        <v>13</v>
      </c>
      <c r="D1892" t="s">
        <v>15</v>
      </c>
      <c r="E1892" s="1">
        <v>4235122196</v>
      </c>
      <c r="F1892" s="1">
        <v>1339843823</v>
      </c>
      <c r="G1892">
        <v>-7</v>
      </c>
      <c r="H1892">
        <v>-1</v>
      </c>
      <c r="I1892">
        <v>-8</v>
      </c>
      <c r="J1892">
        <v>-68</v>
      </c>
      <c r="K1892">
        <v>-76</v>
      </c>
      <c r="L1892">
        <v>-76</v>
      </c>
      <c r="M1892">
        <v>-76</v>
      </c>
      <c r="N1892">
        <v>77</v>
      </c>
      <c r="O1892">
        <v>4</v>
      </c>
      <c r="P1892">
        <v>5</v>
      </c>
      <c r="Q1892">
        <v>1196</v>
      </c>
      <c r="U1892" t="str">
        <f t="shared" si="58"/>
        <v>Centro</v>
      </c>
      <c r="V1892">
        <f t="shared" si="59"/>
        <v>22</v>
      </c>
    </row>
    <row r="1893" spans="1:22" x14ac:dyDescent="0.2">
      <c r="A1893" s="6">
        <v>43975</v>
      </c>
      <c r="B1893" t="s">
        <v>14</v>
      </c>
      <c r="C1893">
        <v>17</v>
      </c>
      <c r="D1893" t="s">
        <v>16</v>
      </c>
      <c r="E1893" s="1">
        <v>4063947052</v>
      </c>
      <c r="F1893" s="1">
        <v>1580514834</v>
      </c>
      <c r="G1893">
        <v>-1</v>
      </c>
      <c r="H1893">
        <v>0</v>
      </c>
      <c r="I1893">
        <v>-1</v>
      </c>
      <c r="J1893">
        <v>-1</v>
      </c>
      <c r="K1893">
        <v>-2</v>
      </c>
      <c r="L1893">
        <v>-2</v>
      </c>
      <c r="M1893">
        <v>-2</v>
      </c>
      <c r="N1893">
        <v>3</v>
      </c>
      <c r="O1893">
        <v>0</v>
      </c>
      <c r="P1893">
        <v>1</v>
      </c>
      <c r="Q1893">
        <v>600</v>
      </c>
      <c r="U1893" t="str">
        <f t="shared" si="58"/>
        <v>Sud</v>
      </c>
      <c r="V1893">
        <f t="shared" si="59"/>
        <v>22</v>
      </c>
    </row>
    <row r="1894" spans="1:22" x14ac:dyDescent="0.2">
      <c r="A1894" s="6">
        <v>43975</v>
      </c>
      <c r="B1894" t="s">
        <v>14</v>
      </c>
      <c r="C1894">
        <v>18</v>
      </c>
      <c r="D1894" t="s">
        <v>17</v>
      </c>
      <c r="E1894" s="1">
        <v>3890597598</v>
      </c>
      <c r="F1894" s="1">
        <v>1659440194</v>
      </c>
      <c r="G1894">
        <v>0</v>
      </c>
      <c r="H1894">
        <v>0</v>
      </c>
      <c r="I1894">
        <v>0</v>
      </c>
      <c r="J1894">
        <v>-13</v>
      </c>
      <c r="K1894">
        <v>-13</v>
      </c>
      <c r="L1894">
        <v>-13</v>
      </c>
      <c r="M1894">
        <v>-13</v>
      </c>
      <c r="N1894">
        <v>13</v>
      </c>
      <c r="O1894">
        <v>0</v>
      </c>
      <c r="P1894">
        <v>0</v>
      </c>
      <c r="Q1894">
        <v>1060</v>
      </c>
      <c r="U1894" t="str">
        <f t="shared" si="58"/>
        <v>Sud</v>
      </c>
      <c r="V1894">
        <f t="shared" si="59"/>
        <v>22</v>
      </c>
    </row>
    <row r="1895" spans="1:22" x14ac:dyDescent="0.2">
      <c r="A1895" s="6">
        <v>43975</v>
      </c>
      <c r="B1895" t="s">
        <v>14</v>
      </c>
      <c r="C1895">
        <v>15</v>
      </c>
      <c r="D1895" t="s">
        <v>18</v>
      </c>
      <c r="E1895" s="1">
        <v>4083956555</v>
      </c>
      <c r="F1895" s="1">
        <v>1425084984</v>
      </c>
      <c r="G1895">
        <v>16</v>
      </c>
      <c r="H1895">
        <v>-2</v>
      </c>
      <c r="I1895">
        <v>14</v>
      </c>
      <c r="J1895">
        <v>-19</v>
      </c>
      <c r="K1895">
        <v>-5</v>
      </c>
      <c r="L1895">
        <v>-5</v>
      </c>
      <c r="M1895">
        <v>-5</v>
      </c>
      <c r="N1895">
        <v>9</v>
      </c>
      <c r="O1895">
        <v>1</v>
      </c>
      <c r="P1895">
        <v>5</v>
      </c>
      <c r="Q1895">
        <v>5414</v>
      </c>
      <c r="U1895" t="str">
        <f t="shared" si="58"/>
        <v>Sud</v>
      </c>
      <c r="V1895">
        <f t="shared" si="59"/>
        <v>22</v>
      </c>
    </row>
    <row r="1896" spans="1:22" x14ac:dyDescent="0.2">
      <c r="A1896" s="6">
        <v>43975</v>
      </c>
      <c r="B1896" t="s">
        <v>14</v>
      </c>
      <c r="C1896">
        <v>8</v>
      </c>
      <c r="D1896" t="s">
        <v>46</v>
      </c>
      <c r="E1896" s="1">
        <v>4449436681</v>
      </c>
      <c r="F1896" s="1">
        <v>113417208</v>
      </c>
      <c r="G1896">
        <v>-5</v>
      </c>
      <c r="H1896">
        <v>-1</v>
      </c>
      <c r="I1896">
        <v>-6</v>
      </c>
      <c r="J1896">
        <v>-107</v>
      </c>
      <c r="K1896">
        <v>-113</v>
      </c>
      <c r="L1896">
        <v>-113</v>
      </c>
      <c r="M1896">
        <v>-113</v>
      </c>
      <c r="N1896">
        <v>150</v>
      </c>
      <c r="O1896">
        <v>8</v>
      </c>
      <c r="P1896">
        <v>45</v>
      </c>
      <c r="Q1896">
        <v>4494</v>
      </c>
      <c r="U1896" t="str">
        <f t="shared" si="58"/>
        <v>Nord</v>
      </c>
      <c r="V1896">
        <f t="shared" si="59"/>
        <v>22</v>
      </c>
    </row>
    <row r="1897" spans="1:22" x14ac:dyDescent="0.2">
      <c r="A1897" s="6">
        <v>43975</v>
      </c>
      <c r="B1897" t="s">
        <v>14</v>
      </c>
      <c r="C1897">
        <v>6</v>
      </c>
      <c r="D1897" t="s">
        <v>19</v>
      </c>
      <c r="E1897" s="1">
        <v>456494354</v>
      </c>
      <c r="F1897" s="1">
        <v>1376813649</v>
      </c>
      <c r="G1897">
        <v>-1</v>
      </c>
      <c r="H1897">
        <v>0</v>
      </c>
      <c r="I1897">
        <v>-1</v>
      </c>
      <c r="J1897">
        <v>-46</v>
      </c>
      <c r="K1897">
        <v>-47</v>
      </c>
      <c r="L1897">
        <v>-47</v>
      </c>
      <c r="M1897">
        <v>-47</v>
      </c>
      <c r="N1897">
        <v>48</v>
      </c>
      <c r="O1897">
        <v>2</v>
      </c>
      <c r="P1897">
        <v>3</v>
      </c>
      <c r="Q1897">
        <v>2163</v>
      </c>
      <c r="U1897" t="str">
        <f t="shared" si="58"/>
        <v>Nord</v>
      </c>
      <c r="V1897">
        <f t="shared" si="59"/>
        <v>22</v>
      </c>
    </row>
    <row r="1898" spans="1:22" x14ac:dyDescent="0.2">
      <c r="A1898" s="6">
        <v>43975</v>
      </c>
      <c r="B1898" t="s">
        <v>14</v>
      </c>
      <c r="C1898">
        <v>12</v>
      </c>
      <c r="D1898" t="s">
        <v>20</v>
      </c>
      <c r="E1898" s="1">
        <v>4189277044</v>
      </c>
      <c r="F1898" s="1">
        <v>1248366722</v>
      </c>
      <c r="G1898">
        <v>-9</v>
      </c>
      <c r="H1898">
        <v>1</v>
      </c>
      <c r="I1898">
        <v>-8</v>
      </c>
      <c r="J1898">
        <v>-4</v>
      </c>
      <c r="K1898">
        <v>-12</v>
      </c>
      <c r="L1898">
        <v>-12</v>
      </c>
      <c r="M1898">
        <v>-12</v>
      </c>
      <c r="N1898">
        <v>24</v>
      </c>
      <c r="O1898">
        <v>8</v>
      </c>
      <c r="P1898">
        <v>20</v>
      </c>
      <c r="Q1898">
        <v>2755</v>
      </c>
      <c r="U1898" t="str">
        <f t="shared" si="58"/>
        <v>Centro</v>
      </c>
      <c r="V1898">
        <f t="shared" si="59"/>
        <v>22</v>
      </c>
    </row>
    <row r="1899" spans="1:22" x14ac:dyDescent="0.2">
      <c r="A1899" s="6">
        <v>43975</v>
      </c>
      <c r="B1899" t="s">
        <v>14</v>
      </c>
      <c r="C1899">
        <v>7</v>
      </c>
      <c r="D1899" t="s">
        <v>21</v>
      </c>
      <c r="E1899" s="1">
        <v>4441149315</v>
      </c>
      <c r="F1899" s="1">
        <v>89326992</v>
      </c>
      <c r="G1899">
        <v>0</v>
      </c>
      <c r="H1899">
        <v>-2</v>
      </c>
      <c r="I1899">
        <v>-2</v>
      </c>
      <c r="J1899">
        <v>-108</v>
      </c>
      <c r="K1899">
        <v>-110</v>
      </c>
      <c r="L1899">
        <v>-110</v>
      </c>
      <c r="M1899">
        <v>-110</v>
      </c>
      <c r="N1899">
        <v>158</v>
      </c>
      <c r="O1899">
        <v>5</v>
      </c>
      <c r="P1899">
        <v>53</v>
      </c>
      <c r="Q1899">
        <v>1438</v>
      </c>
      <c r="U1899" t="str">
        <f t="shared" si="58"/>
        <v>Nord</v>
      </c>
      <c r="V1899">
        <f t="shared" si="59"/>
        <v>22</v>
      </c>
    </row>
    <row r="1900" spans="1:22" x14ac:dyDescent="0.2">
      <c r="A1900" s="6">
        <v>43975</v>
      </c>
      <c r="B1900" t="s">
        <v>14</v>
      </c>
      <c r="C1900">
        <v>3</v>
      </c>
      <c r="D1900" t="s">
        <v>22</v>
      </c>
      <c r="E1900" s="1">
        <v>4546679409</v>
      </c>
      <c r="F1900" s="1">
        <v>9190347404</v>
      </c>
      <c r="G1900">
        <v>-9</v>
      </c>
      <c r="H1900">
        <v>-2</v>
      </c>
      <c r="I1900">
        <v>-11</v>
      </c>
      <c r="J1900">
        <v>-5</v>
      </c>
      <c r="K1900">
        <v>-16</v>
      </c>
      <c r="L1900">
        <v>-16</v>
      </c>
      <c r="M1900">
        <v>-16</v>
      </c>
      <c r="N1900">
        <v>301</v>
      </c>
      <c r="O1900">
        <v>0</v>
      </c>
      <c r="P1900">
        <v>285</v>
      </c>
      <c r="Q1900">
        <v>11457</v>
      </c>
      <c r="U1900" t="str">
        <f t="shared" si="58"/>
        <v>Nord</v>
      </c>
      <c r="V1900">
        <f t="shared" si="59"/>
        <v>22</v>
      </c>
    </row>
    <row r="1901" spans="1:22" x14ac:dyDescent="0.2">
      <c r="A1901" s="6">
        <v>43975</v>
      </c>
      <c r="B1901" t="s">
        <v>14</v>
      </c>
      <c r="C1901">
        <v>11</v>
      </c>
      <c r="D1901" t="s">
        <v>23</v>
      </c>
      <c r="E1901" s="1">
        <v>4361675973</v>
      </c>
      <c r="F1901" s="1">
        <v>135188753</v>
      </c>
      <c r="G1901">
        <v>1</v>
      </c>
      <c r="H1901">
        <v>-2</v>
      </c>
      <c r="I1901">
        <v>-1</v>
      </c>
      <c r="J1901">
        <v>-20</v>
      </c>
      <c r="K1901">
        <v>-21</v>
      </c>
      <c r="L1901">
        <v>-21</v>
      </c>
      <c r="M1901">
        <v>-21</v>
      </c>
      <c r="N1901">
        <v>33</v>
      </c>
      <c r="O1901">
        <v>1</v>
      </c>
      <c r="P1901">
        <v>13</v>
      </c>
      <c r="Q1901">
        <v>1058</v>
      </c>
      <c r="U1901" t="str">
        <f t="shared" si="58"/>
        <v>Centro</v>
      </c>
      <c r="V1901">
        <f t="shared" si="59"/>
        <v>22</v>
      </c>
    </row>
    <row r="1902" spans="1:22" x14ac:dyDescent="0.2">
      <c r="A1902" s="6">
        <v>43975</v>
      </c>
      <c r="B1902" t="s">
        <v>14</v>
      </c>
      <c r="C1902">
        <v>14</v>
      </c>
      <c r="D1902" t="s">
        <v>24</v>
      </c>
      <c r="E1902" s="1">
        <v>4155774754</v>
      </c>
      <c r="F1902" s="1">
        <v>1465916051</v>
      </c>
      <c r="G1902">
        <v>-2</v>
      </c>
      <c r="H1902">
        <v>0</v>
      </c>
      <c r="I1902">
        <v>-2</v>
      </c>
      <c r="J1902">
        <v>-4</v>
      </c>
      <c r="K1902">
        <v>-6</v>
      </c>
      <c r="L1902">
        <v>-6</v>
      </c>
      <c r="M1902">
        <v>-6</v>
      </c>
      <c r="N1902">
        <v>7</v>
      </c>
      <c r="O1902">
        <v>0</v>
      </c>
      <c r="P1902">
        <v>1</v>
      </c>
      <c r="Q1902">
        <v>209</v>
      </c>
      <c r="U1902" t="str">
        <f t="shared" si="58"/>
        <v>Sud</v>
      </c>
      <c r="V1902">
        <f t="shared" si="59"/>
        <v>22</v>
      </c>
    </row>
    <row r="1903" spans="1:22" x14ac:dyDescent="0.2">
      <c r="A1903" s="6">
        <v>43975</v>
      </c>
      <c r="B1903" t="s">
        <v>14</v>
      </c>
      <c r="C1903">
        <v>21</v>
      </c>
      <c r="D1903" t="s">
        <v>25</v>
      </c>
      <c r="E1903" s="1">
        <v>4649933453</v>
      </c>
      <c r="F1903" s="1">
        <v>1135662422</v>
      </c>
      <c r="G1903">
        <v>-5</v>
      </c>
      <c r="H1903">
        <v>0</v>
      </c>
      <c r="I1903">
        <v>-5</v>
      </c>
      <c r="J1903">
        <v>-14</v>
      </c>
      <c r="K1903">
        <v>-19</v>
      </c>
      <c r="L1903">
        <v>-19</v>
      </c>
      <c r="M1903">
        <v>-19</v>
      </c>
      <c r="N1903">
        <v>22</v>
      </c>
      <c r="O1903">
        <v>0</v>
      </c>
      <c r="P1903">
        <v>3</v>
      </c>
      <c r="Q1903">
        <v>902</v>
      </c>
      <c r="U1903" t="str">
        <f t="shared" si="58"/>
        <v>Nord</v>
      </c>
      <c r="V1903">
        <f t="shared" si="59"/>
        <v>22</v>
      </c>
    </row>
    <row r="1904" spans="1:22" x14ac:dyDescent="0.2">
      <c r="A1904" s="6">
        <v>43975</v>
      </c>
      <c r="B1904" t="s">
        <v>14</v>
      </c>
      <c r="C1904">
        <v>22</v>
      </c>
      <c r="D1904" t="s">
        <v>26</v>
      </c>
      <c r="E1904" s="1">
        <v>4606893511</v>
      </c>
      <c r="F1904" s="1">
        <v>1112123097</v>
      </c>
      <c r="G1904">
        <v>-1</v>
      </c>
      <c r="H1904">
        <v>0</v>
      </c>
      <c r="I1904">
        <v>-1</v>
      </c>
      <c r="J1904">
        <v>-29</v>
      </c>
      <c r="K1904">
        <v>-30</v>
      </c>
      <c r="L1904">
        <v>-30</v>
      </c>
      <c r="M1904">
        <v>-30</v>
      </c>
      <c r="N1904">
        <v>38</v>
      </c>
      <c r="O1904">
        <v>1</v>
      </c>
      <c r="P1904">
        <v>9</v>
      </c>
      <c r="Q1904">
        <v>1603</v>
      </c>
      <c r="U1904" t="str">
        <f t="shared" si="58"/>
        <v>Nord</v>
      </c>
      <c r="V1904">
        <f t="shared" si="59"/>
        <v>22</v>
      </c>
    </row>
    <row r="1905" spans="1:22" x14ac:dyDescent="0.2">
      <c r="A1905" s="6">
        <v>43975</v>
      </c>
      <c r="B1905" t="s">
        <v>14</v>
      </c>
      <c r="C1905">
        <v>1</v>
      </c>
      <c r="D1905" t="s">
        <v>27</v>
      </c>
      <c r="E1905" s="1">
        <v>450732745</v>
      </c>
      <c r="F1905" s="1">
        <v>7680687483</v>
      </c>
      <c r="G1905">
        <v>-8</v>
      </c>
      <c r="H1905">
        <v>-1</v>
      </c>
      <c r="I1905">
        <v>-9</v>
      </c>
      <c r="J1905">
        <v>-313</v>
      </c>
      <c r="K1905">
        <v>-322</v>
      </c>
      <c r="L1905">
        <v>-322</v>
      </c>
      <c r="M1905">
        <v>-322</v>
      </c>
      <c r="N1905">
        <v>353</v>
      </c>
      <c r="O1905">
        <v>12</v>
      </c>
      <c r="P1905">
        <v>43</v>
      </c>
      <c r="Q1905">
        <v>3263</v>
      </c>
      <c r="U1905" t="str">
        <f t="shared" si="58"/>
        <v>Nord</v>
      </c>
      <c r="V1905">
        <f t="shared" si="59"/>
        <v>22</v>
      </c>
    </row>
    <row r="1906" spans="1:22" x14ac:dyDescent="0.2">
      <c r="A1906" s="6">
        <v>43975</v>
      </c>
      <c r="B1906" t="s">
        <v>14</v>
      </c>
      <c r="C1906">
        <v>16</v>
      </c>
      <c r="D1906" t="s">
        <v>28</v>
      </c>
      <c r="E1906" s="1">
        <v>4112559576</v>
      </c>
      <c r="F1906" s="1">
        <v>1686736689</v>
      </c>
      <c r="G1906">
        <v>-11</v>
      </c>
      <c r="H1906">
        <v>0</v>
      </c>
      <c r="I1906">
        <v>-11</v>
      </c>
      <c r="J1906">
        <v>-1</v>
      </c>
      <c r="K1906">
        <v>-12</v>
      </c>
      <c r="L1906">
        <v>-12</v>
      </c>
      <c r="M1906">
        <v>-12</v>
      </c>
      <c r="N1906">
        <v>21</v>
      </c>
      <c r="O1906">
        <v>1</v>
      </c>
      <c r="P1906">
        <v>10</v>
      </c>
      <c r="Q1906">
        <v>1832</v>
      </c>
      <c r="U1906" t="str">
        <f t="shared" si="58"/>
        <v>Sud</v>
      </c>
      <c r="V1906">
        <f t="shared" si="59"/>
        <v>22</v>
      </c>
    </row>
    <row r="1907" spans="1:22" x14ac:dyDescent="0.2">
      <c r="A1907" s="6">
        <v>43975</v>
      </c>
      <c r="B1907" t="s">
        <v>14</v>
      </c>
      <c r="C1907">
        <v>20</v>
      </c>
      <c r="D1907" t="s">
        <v>29</v>
      </c>
      <c r="E1907" s="1">
        <v>3921531192</v>
      </c>
      <c r="F1907" s="1">
        <v>9110616306</v>
      </c>
      <c r="G1907">
        <v>-7</v>
      </c>
      <c r="H1907">
        <v>-3</v>
      </c>
      <c r="I1907">
        <v>-10</v>
      </c>
      <c r="J1907">
        <v>-32</v>
      </c>
      <c r="K1907">
        <v>-42</v>
      </c>
      <c r="L1907">
        <v>-42</v>
      </c>
      <c r="M1907">
        <v>-42</v>
      </c>
      <c r="N1907">
        <v>42</v>
      </c>
      <c r="O1907">
        <v>0</v>
      </c>
      <c r="P1907">
        <v>0</v>
      </c>
      <c r="Q1907">
        <v>1121</v>
      </c>
      <c r="U1907" t="str">
        <f t="shared" si="58"/>
        <v>Sud</v>
      </c>
      <c r="V1907">
        <f t="shared" si="59"/>
        <v>22</v>
      </c>
    </row>
    <row r="1908" spans="1:22" x14ac:dyDescent="0.2">
      <c r="A1908" s="6">
        <v>43975</v>
      </c>
      <c r="B1908" t="s">
        <v>14</v>
      </c>
      <c r="C1908">
        <v>19</v>
      </c>
      <c r="D1908" t="s">
        <v>30</v>
      </c>
      <c r="E1908" s="1">
        <v>3811569725</v>
      </c>
      <c r="F1908" s="1">
        <v>133623567</v>
      </c>
      <c r="G1908">
        <v>-4</v>
      </c>
      <c r="H1908">
        <v>0</v>
      </c>
      <c r="I1908">
        <v>-4</v>
      </c>
      <c r="J1908">
        <v>-55</v>
      </c>
      <c r="K1908">
        <v>-59</v>
      </c>
      <c r="L1908">
        <v>-59</v>
      </c>
      <c r="M1908">
        <v>-59</v>
      </c>
      <c r="N1908">
        <v>61</v>
      </c>
      <c r="O1908">
        <v>0</v>
      </c>
      <c r="P1908">
        <v>2</v>
      </c>
      <c r="Q1908">
        <v>1336</v>
      </c>
      <c r="U1908" t="str">
        <f t="shared" si="58"/>
        <v>Sud</v>
      </c>
      <c r="V1908">
        <f t="shared" si="59"/>
        <v>22</v>
      </c>
    </row>
    <row r="1909" spans="1:22" x14ac:dyDescent="0.2">
      <c r="A1909" s="6">
        <v>43975</v>
      </c>
      <c r="B1909" t="s">
        <v>14</v>
      </c>
      <c r="C1909">
        <v>9</v>
      </c>
      <c r="D1909" t="s">
        <v>31</v>
      </c>
      <c r="E1909" s="1">
        <v>4376923077</v>
      </c>
      <c r="F1909" s="1">
        <v>1125588885</v>
      </c>
      <c r="G1909">
        <v>-9</v>
      </c>
      <c r="H1909">
        <v>-2</v>
      </c>
      <c r="I1909">
        <v>-11</v>
      </c>
      <c r="J1909">
        <v>-55</v>
      </c>
      <c r="K1909">
        <v>-66</v>
      </c>
      <c r="L1909">
        <v>-66</v>
      </c>
      <c r="M1909">
        <v>-66</v>
      </c>
      <c r="N1909">
        <v>79</v>
      </c>
      <c r="O1909">
        <v>2</v>
      </c>
      <c r="P1909">
        <v>15</v>
      </c>
      <c r="Q1909">
        <v>3089</v>
      </c>
      <c r="U1909" t="str">
        <f t="shared" si="58"/>
        <v>Centro</v>
      </c>
      <c r="V1909">
        <f t="shared" si="59"/>
        <v>22</v>
      </c>
    </row>
    <row r="1910" spans="1:22" x14ac:dyDescent="0.2">
      <c r="A1910" s="6">
        <v>43975</v>
      </c>
      <c r="B1910" t="s">
        <v>14</v>
      </c>
      <c r="C1910">
        <v>10</v>
      </c>
      <c r="D1910" t="s">
        <v>32</v>
      </c>
      <c r="E1910" s="1">
        <v>4310675841</v>
      </c>
      <c r="F1910" s="1">
        <v>1238824698</v>
      </c>
      <c r="G1910">
        <v>0</v>
      </c>
      <c r="H1910">
        <v>0</v>
      </c>
      <c r="I1910">
        <v>0</v>
      </c>
      <c r="J1910">
        <v>-3</v>
      </c>
      <c r="K1910">
        <v>-3</v>
      </c>
      <c r="L1910">
        <v>-3</v>
      </c>
      <c r="M1910">
        <v>-3</v>
      </c>
      <c r="N1910">
        <v>2</v>
      </c>
      <c r="O1910">
        <v>1</v>
      </c>
      <c r="P1910">
        <v>0</v>
      </c>
      <c r="Q1910">
        <v>708</v>
      </c>
      <c r="U1910" t="str">
        <f t="shared" si="58"/>
        <v>Centro</v>
      </c>
      <c r="V1910">
        <f t="shared" si="59"/>
        <v>22</v>
      </c>
    </row>
    <row r="1911" spans="1:22" x14ac:dyDescent="0.2">
      <c r="A1911" s="6">
        <v>43975</v>
      </c>
      <c r="B1911" t="s">
        <v>14</v>
      </c>
      <c r="C1911">
        <v>2</v>
      </c>
      <c r="D1911" t="s">
        <v>33</v>
      </c>
      <c r="E1911" s="1">
        <v>4573750286</v>
      </c>
      <c r="F1911" s="1">
        <v>7320149366</v>
      </c>
      <c r="G1911">
        <v>0</v>
      </c>
      <c r="H1911">
        <v>-1</v>
      </c>
      <c r="I1911">
        <v>-1</v>
      </c>
      <c r="J1911">
        <v>-2</v>
      </c>
      <c r="K1911">
        <v>-3</v>
      </c>
      <c r="L1911">
        <v>-3</v>
      </c>
      <c r="M1911">
        <v>-3</v>
      </c>
      <c r="N1911">
        <v>4</v>
      </c>
      <c r="O1911">
        <v>0</v>
      </c>
      <c r="P1911">
        <v>1</v>
      </c>
      <c r="Q1911">
        <v>251</v>
      </c>
      <c r="U1911" t="str">
        <f t="shared" si="58"/>
        <v>Nord</v>
      </c>
      <c r="V1911">
        <f t="shared" si="59"/>
        <v>22</v>
      </c>
    </row>
    <row r="1912" spans="1:22" x14ac:dyDescent="0.2">
      <c r="A1912" s="6">
        <v>43975</v>
      </c>
      <c r="B1912" t="s">
        <v>14</v>
      </c>
      <c r="C1912">
        <v>5</v>
      </c>
      <c r="D1912" t="s">
        <v>34</v>
      </c>
      <c r="E1912" s="1">
        <v>4543490485</v>
      </c>
      <c r="F1912" s="1">
        <v>1233845213</v>
      </c>
      <c r="G1912">
        <v>-20</v>
      </c>
      <c r="H1912">
        <v>-3</v>
      </c>
      <c r="I1912">
        <v>-23</v>
      </c>
      <c r="J1912">
        <v>-158</v>
      </c>
      <c r="K1912">
        <v>-181</v>
      </c>
      <c r="L1912">
        <v>-181</v>
      </c>
      <c r="M1912">
        <v>-181</v>
      </c>
      <c r="N1912">
        <v>194</v>
      </c>
      <c r="O1912">
        <v>4</v>
      </c>
      <c r="P1912">
        <v>17</v>
      </c>
      <c r="Q1912">
        <v>9875</v>
      </c>
      <c r="U1912" t="str">
        <f t="shared" si="58"/>
        <v>Nord</v>
      </c>
      <c r="V1912">
        <f t="shared" si="59"/>
        <v>22</v>
      </c>
    </row>
    <row r="1913" spans="1:22" x14ac:dyDescent="0.2">
      <c r="A1913" s="6">
        <v>43976</v>
      </c>
      <c r="B1913" t="s">
        <v>14</v>
      </c>
      <c r="C1913">
        <v>13</v>
      </c>
      <c r="D1913" t="s">
        <v>15</v>
      </c>
      <c r="E1913" s="1">
        <v>4235122196</v>
      </c>
      <c r="F1913" s="1">
        <v>1339843823</v>
      </c>
      <c r="G1913">
        <v>0</v>
      </c>
      <c r="H1913">
        <v>0</v>
      </c>
      <c r="I1913">
        <v>0</v>
      </c>
      <c r="J1913">
        <v>-46</v>
      </c>
      <c r="K1913">
        <v>-46</v>
      </c>
      <c r="L1913">
        <v>-46</v>
      </c>
      <c r="M1913">
        <v>-46</v>
      </c>
      <c r="N1913">
        <v>45</v>
      </c>
      <c r="O1913">
        <v>2</v>
      </c>
      <c r="P1913">
        <v>1</v>
      </c>
      <c r="Q1913">
        <v>982</v>
      </c>
      <c r="U1913" t="str">
        <f t="shared" si="58"/>
        <v>Centro</v>
      </c>
      <c r="V1913">
        <f t="shared" si="59"/>
        <v>22</v>
      </c>
    </row>
    <row r="1914" spans="1:22" x14ac:dyDescent="0.2">
      <c r="A1914" s="6">
        <v>43976</v>
      </c>
      <c r="B1914" t="s">
        <v>14</v>
      </c>
      <c r="C1914">
        <v>17</v>
      </c>
      <c r="D1914" t="s">
        <v>16</v>
      </c>
      <c r="E1914" s="1">
        <v>4063947052</v>
      </c>
      <c r="F1914" s="1">
        <v>1580514834</v>
      </c>
      <c r="G1914">
        <v>0</v>
      </c>
      <c r="H1914">
        <v>-1</v>
      </c>
      <c r="I1914">
        <v>-1</v>
      </c>
      <c r="J1914">
        <v>-2</v>
      </c>
      <c r="K1914">
        <v>-3</v>
      </c>
      <c r="L1914">
        <v>-3</v>
      </c>
      <c r="M1914">
        <v>-3</v>
      </c>
      <c r="N1914">
        <v>3</v>
      </c>
      <c r="O1914">
        <v>0</v>
      </c>
      <c r="P1914">
        <v>0</v>
      </c>
      <c r="Q1914">
        <v>523</v>
      </c>
      <c r="U1914" t="str">
        <f t="shared" si="58"/>
        <v>Sud</v>
      </c>
      <c r="V1914">
        <f t="shared" si="59"/>
        <v>22</v>
      </c>
    </row>
    <row r="1915" spans="1:22" x14ac:dyDescent="0.2">
      <c r="A1915" s="6">
        <v>43976</v>
      </c>
      <c r="B1915" t="s">
        <v>14</v>
      </c>
      <c r="C1915">
        <v>18</v>
      </c>
      <c r="D1915" t="s">
        <v>17</v>
      </c>
      <c r="E1915" s="1">
        <v>3890597598</v>
      </c>
      <c r="F1915" s="1">
        <v>1659440194</v>
      </c>
      <c r="G1915">
        <v>-1</v>
      </c>
      <c r="H1915">
        <v>0</v>
      </c>
      <c r="I1915">
        <v>-1</v>
      </c>
      <c r="J1915">
        <v>-10</v>
      </c>
      <c r="K1915">
        <v>-11</v>
      </c>
      <c r="L1915">
        <v>-11</v>
      </c>
      <c r="M1915">
        <v>-11</v>
      </c>
      <c r="N1915">
        <v>11</v>
      </c>
      <c r="O1915">
        <v>0</v>
      </c>
      <c r="P1915">
        <v>0</v>
      </c>
      <c r="Q1915">
        <v>556</v>
      </c>
      <c r="U1915" t="str">
        <f t="shared" si="58"/>
        <v>Sud</v>
      </c>
      <c r="V1915">
        <f t="shared" si="59"/>
        <v>22</v>
      </c>
    </row>
    <row r="1916" spans="1:22" x14ac:dyDescent="0.2">
      <c r="A1916" s="6">
        <v>43976</v>
      </c>
      <c r="B1916" t="s">
        <v>14</v>
      </c>
      <c r="C1916">
        <v>15</v>
      </c>
      <c r="D1916" t="s">
        <v>18</v>
      </c>
      <c r="E1916" s="1">
        <v>4083956555</v>
      </c>
      <c r="F1916" s="1">
        <v>1425084984</v>
      </c>
      <c r="G1916">
        <v>-24</v>
      </c>
      <c r="H1916">
        <v>-1</v>
      </c>
      <c r="I1916">
        <v>-25</v>
      </c>
      <c r="J1916">
        <v>-30</v>
      </c>
      <c r="K1916">
        <v>-55</v>
      </c>
      <c r="L1916">
        <v>-55</v>
      </c>
      <c r="M1916">
        <v>-55</v>
      </c>
      <c r="N1916">
        <v>61</v>
      </c>
      <c r="O1916">
        <v>0</v>
      </c>
      <c r="P1916">
        <v>6</v>
      </c>
      <c r="Q1916">
        <v>3360</v>
      </c>
      <c r="U1916" t="str">
        <f t="shared" si="58"/>
        <v>Sud</v>
      </c>
      <c r="V1916">
        <f t="shared" si="59"/>
        <v>22</v>
      </c>
    </row>
    <row r="1917" spans="1:22" x14ac:dyDescent="0.2">
      <c r="A1917" s="6">
        <v>43976</v>
      </c>
      <c r="B1917" t="s">
        <v>14</v>
      </c>
      <c r="C1917">
        <v>8</v>
      </c>
      <c r="D1917" t="s">
        <v>46</v>
      </c>
      <c r="E1917" s="1">
        <v>4449436681</v>
      </c>
      <c r="F1917" s="1">
        <v>113417208</v>
      </c>
      <c r="G1917">
        <v>-5</v>
      </c>
      <c r="H1917">
        <v>-1</v>
      </c>
      <c r="I1917">
        <v>-6</v>
      </c>
      <c r="J1917">
        <v>-92</v>
      </c>
      <c r="K1917">
        <v>-98</v>
      </c>
      <c r="L1917">
        <v>-98</v>
      </c>
      <c r="M1917">
        <v>-98</v>
      </c>
      <c r="N1917">
        <v>114</v>
      </c>
      <c r="O1917">
        <v>13</v>
      </c>
      <c r="P1917">
        <v>29</v>
      </c>
      <c r="Q1917">
        <v>2305</v>
      </c>
      <c r="U1917" t="str">
        <f t="shared" si="58"/>
        <v>Nord</v>
      </c>
      <c r="V1917">
        <f t="shared" si="59"/>
        <v>22</v>
      </c>
    </row>
    <row r="1918" spans="1:22" x14ac:dyDescent="0.2">
      <c r="A1918" s="6">
        <v>43976</v>
      </c>
      <c r="B1918" t="s">
        <v>14</v>
      </c>
      <c r="C1918">
        <v>6</v>
      </c>
      <c r="D1918" t="s">
        <v>19</v>
      </c>
      <c r="E1918" s="1">
        <v>456494354</v>
      </c>
      <c r="F1918" s="1">
        <v>1376813649</v>
      </c>
      <c r="G1918">
        <v>0</v>
      </c>
      <c r="H1918">
        <v>0</v>
      </c>
      <c r="I1918">
        <v>0</v>
      </c>
      <c r="J1918">
        <v>-26</v>
      </c>
      <c r="K1918">
        <v>-26</v>
      </c>
      <c r="L1918">
        <v>-26</v>
      </c>
      <c r="M1918">
        <v>-26</v>
      </c>
      <c r="N1918">
        <v>30</v>
      </c>
      <c r="O1918">
        <v>0</v>
      </c>
      <c r="P1918">
        <v>4</v>
      </c>
      <c r="Q1918">
        <v>1271</v>
      </c>
      <c r="U1918" t="str">
        <f t="shared" si="58"/>
        <v>Nord</v>
      </c>
      <c r="V1918">
        <f t="shared" si="59"/>
        <v>22</v>
      </c>
    </row>
    <row r="1919" spans="1:22" x14ac:dyDescent="0.2">
      <c r="A1919" s="6">
        <v>43976</v>
      </c>
      <c r="B1919" t="s">
        <v>14</v>
      </c>
      <c r="C1919">
        <v>12</v>
      </c>
      <c r="D1919" t="s">
        <v>20</v>
      </c>
      <c r="E1919" s="1">
        <v>4189277044</v>
      </c>
      <c r="F1919" s="1">
        <v>1248366722</v>
      </c>
      <c r="G1919">
        <v>-3</v>
      </c>
      <c r="H1919">
        <v>-1</v>
      </c>
      <c r="I1919">
        <v>-4</v>
      </c>
      <c r="J1919">
        <v>-11</v>
      </c>
      <c r="K1919">
        <v>-15</v>
      </c>
      <c r="L1919">
        <v>-15</v>
      </c>
      <c r="M1919">
        <v>-15</v>
      </c>
      <c r="N1919">
        <v>27</v>
      </c>
      <c r="O1919">
        <v>4</v>
      </c>
      <c r="P1919">
        <v>16</v>
      </c>
      <c r="Q1919">
        <v>2342</v>
      </c>
      <c r="U1919" t="str">
        <f t="shared" si="58"/>
        <v>Centro</v>
      </c>
      <c r="V1919">
        <f t="shared" si="59"/>
        <v>22</v>
      </c>
    </row>
    <row r="1920" spans="1:22" x14ac:dyDescent="0.2">
      <c r="A1920" s="6">
        <v>43976</v>
      </c>
      <c r="B1920" t="s">
        <v>14</v>
      </c>
      <c r="C1920">
        <v>7</v>
      </c>
      <c r="D1920" t="s">
        <v>21</v>
      </c>
      <c r="E1920" s="1">
        <v>4441149315</v>
      </c>
      <c r="F1920" s="1">
        <v>89326992</v>
      </c>
      <c r="G1920">
        <v>-11</v>
      </c>
      <c r="H1920">
        <v>0</v>
      </c>
      <c r="I1920">
        <v>-11</v>
      </c>
      <c r="J1920">
        <v>-57</v>
      </c>
      <c r="K1920">
        <v>-68</v>
      </c>
      <c r="L1920">
        <v>-68</v>
      </c>
      <c r="M1920">
        <v>-68</v>
      </c>
      <c r="N1920">
        <v>79</v>
      </c>
      <c r="O1920">
        <v>6</v>
      </c>
      <c r="P1920">
        <v>17</v>
      </c>
      <c r="Q1920">
        <v>1299</v>
      </c>
      <c r="U1920" t="str">
        <f t="shared" si="58"/>
        <v>Nord</v>
      </c>
      <c r="V1920">
        <f t="shared" si="59"/>
        <v>22</v>
      </c>
    </row>
    <row r="1921" spans="1:22" x14ac:dyDescent="0.2">
      <c r="A1921" s="6">
        <v>43976</v>
      </c>
      <c r="B1921" t="s">
        <v>14</v>
      </c>
      <c r="C1921">
        <v>3</v>
      </c>
      <c r="D1921" t="s">
        <v>22</v>
      </c>
      <c r="E1921" s="1">
        <v>4546679409</v>
      </c>
      <c r="F1921" s="1">
        <v>9190347404</v>
      </c>
      <c r="G1921">
        <v>-296</v>
      </c>
      <c r="H1921">
        <v>-1</v>
      </c>
      <c r="I1921">
        <v>-297</v>
      </c>
      <c r="J1921">
        <v>-102</v>
      </c>
      <c r="K1921">
        <v>-399</v>
      </c>
      <c r="L1921">
        <v>-399</v>
      </c>
      <c r="M1921">
        <v>-399</v>
      </c>
      <c r="N1921">
        <v>513</v>
      </c>
      <c r="O1921">
        <v>34</v>
      </c>
      <c r="P1921">
        <v>148</v>
      </c>
      <c r="Q1921">
        <v>5641</v>
      </c>
      <c r="U1921" t="str">
        <f t="shared" si="58"/>
        <v>Nord</v>
      </c>
      <c r="V1921">
        <f t="shared" si="59"/>
        <v>22</v>
      </c>
    </row>
    <row r="1922" spans="1:22" x14ac:dyDescent="0.2">
      <c r="A1922" s="6">
        <v>43976</v>
      </c>
      <c r="B1922" t="s">
        <v>14</v>
      </c>
      <c r="C1922">
        <v>11</v>
      </c>
      <c r="D1922" t="s">
        <v>23</v>
      </c>
      <c r="E1922" s="1">
        <v>4361675973</v>
      </c>
      <c r="F1922" s="1">
        <v>135188753</v>
      </c>
      <c r="G1922">
        <v>-6</v>
      </c>
      <c r="H1922">
        <v>0</v>
      </c>
      <c r="I1922">
        <v>-6</v>
      </c>
      <c r="J1922">
        <v>-24</v>
      </c>
      <c r="K1922">
        <v>-30</v>
      </c>
      <c r="L1922">
        <v>-30</v>
      </c>
      <c r="M1922">
        <v>-30</v>
      </c>
      <c r="N1922">
        <v>31</v>
      </c>
      <c r="O1922">
        <v>1</v>
      </c>
      <c r="P1922">
        <v>2</v>
      </c>
      <c r="Q1922">
        <v>555</v>
      </c>
      <c r="U1922" t="str">
        <f t="shared" ref="U1922:U1985" si="60">VLOOKUP(D1922,Zone,2)</f>
        <v>Centro</v>
      </c>
      <c r="V1922">
        <f t="shared" ref="V1922:V1985" si="61">WEEKNUM(A1922)</f>
        <v>22</v>
      </c>
    </row>
    <row r="1923" spans="1:22" x14ac:dyDescent="0.2">
      <c r="A1923" s="6">
        <v>43976</v>
      </c>
      <c r="B1923" t="s">
        <v>14</v>
      </c>
      <c r="C1923">
        <v>14</v>
      </c>
      <c r="D1923" t="s">
        <v>24</v>
      </c>
      <c r="E1923" s="1">
        <v>4155774754</v>
      </c>
      <c r="F1923" s="1">
        <v>1465916051</v>
      </c>
      <c r="G1923">
        <v>-1</v>
      </c>
      <c r="H1923">
        <v>0</v>
      </c>
      <c r="I1923">
        <v>-1</v>
      </c>
      <c r="J1923">
        <v>-5</v>
      </c>
      <c r="K1923">
        <v>-6</v>
      </c>
      <c r="L1923">
        <v>-6</v>
      </c>
      <c r="M1923">
        <v>-6</v>
      </c>
      <c r="N1923">
        <v>6</v>
      </c>
      <c r="O1923">
        <v>0</v>
      </c>
      <c r="P1923">
        <v>0</v>
      </c>
      <c r="Q1923">
        <v>89</v>
      </c>
      <c r="U1923" t="str">
        <f t="shared" si="60"/>
        <v>Sud</v>
      </c>
      <c r="V1923">
        <f t="shared" si="61"/>
        <v>22</v>
      </c>
    </row>
    <row r="1924" spans="1:22" x14ac:dyDescent="0.2">
      <c r="A1924" s="6">
        <v>43976</v>
      </c>
      <c r="B1924" t="s">
        <v>14</v>
      </c>
      <c r="C1924">
        <v>21</v>
      </c>
      <c r="D1924" t="s">
        <v>25</v>
      </c>
      <c r="E1924" s="1">
        <v>4649933453</v>
      </c>
      <c r="F1924" s="1">
        <v>1135662422</v>
      </c>
      <c r="G1924">
        <v>-1</v>
      </c>
      <c r="H1924">
        <v>0</v>
      </c>
      <c r="I1924">
        <v>-1</v>
      </c>
      <c r="J1924">
        <v>-10</v>
      </c>
      <c r="K1924">
        <v>-11</v>
      </c>
      <c r="L1924">
        <v>-11</v>
      </c>
      <c r="M1924">
        <v>-11</v>
      </c>
      <c r="N1924">
        <v>11</v>
      </c>
      <c r="O1924">
        <v>0</v>
      </c>
      <c r="P1924">
        <v>0</v>
      </c>
      <c r="Q1924">
        <v>502</v>
      </c>
      <c r="U1924" t="str">
        <f t="shared" si="60"/>
        <v>Nord</v>
      </c>
      <c r="V1924">
        <f t="shared" si="61"/>
        <v>22</v>
      </c>
    </row>
    <row r="1925" spans="1:22" x14ac:dyDescent="0.2">
      <c r="A1925" s="6">
        <v>43976</v>
      </c>
      <c r="B1925" t="s">
        <v>14</v>
      </c>
      <c r="C1925">
        <v>22</v>
      </c>
      <c r="D1925" t="s">
        <v>26</v>
      </c>
      <c r="E1925" s="1">
        <v>4606893511</v>
      </c>
      <c r="F1925" s="1">
        <v>1112123097</v>
      </c>
      <c r="G1925">
        <v>0</v>
      </c>
      <c r="H1925">
        <v>0</v>
      </c>
      <c r="I1925">
        <v>0</v>
      </c>
      <c r="J1925">
        <v>-18</v>
      </c>
      <c r="K1925">
        <v>-18</v>
      </c>
      <c r="L1925">
        <v>-18</v>
      </c>
      <c r="M1925">
        <v>-18</v>
      </c>
      <c r="N1925">
        <v>18</v>
      </c>
      <c r="O1925">
        <v>1</v>
      </c>
      <c r="P1925">
        <v>1</v>
      </c>
      <c r="Q1925">
        <v>666</v>
      </c>
      <c r="U1925" t="str">
        <f t="shared" si="60"/>
        <v>Nord</v>
      </c>
      <c r="V1925">
        <f t="shared" si="61"/>
        <v>22</v>
      </c>
    </row>
    <row r="1926" spans="1:22" x14ac:dyDescent="0.2">
      <c r="A1926" s="6">
        <v>43976</v>
      </c>
      <c r="B1926" t="s">
        <v>14</v>
      </c>
      <c r="C1926">
        <v>1</v>
      </c>
      <c r="D1926" t="s">
        <v>27</v>
      </c>
      <c r="E1926" s="1">
        <v>450732745</v>
      </c>
      <c r="F1926" s="1">
        <v>7680687483</v>
      </c>
      <c r="G1926">
        <v>-56</v>
      </c>
      <c r="H1926">
        <v>-3</v>
      </c>
      <c r="I1926">
        <v>-59</v>
      </c>
      <c r="J1926">
        <v>-148</v>
      </c>
      <c r="K1926">
        <v>-207</v>
      </c>
      <c r="L1926">
        <v>-207</v>
      </c>
      <c r="M1926">
        <v>-207</v>
      </c>
      <c r="N1926">
        <v>240</v>
      </c>
      <c r="O1926">
        <v>15</v>
      </c>
      <c r="P1926">
        <v>48</v>
      </c>
      <c r="Q1926">
        <v>2858</v>
      </c>
      <c r="U1926" t="str">
        <f t="shared" si="60"/>
        <v>Nord</v>
      </c>
      <c r="V1926">
        <f t="shared" si="61"/>
        <v>22</v>
      </c>
    </row>
    <row r="1927" spans="1:22" x14ac:dyDescent="0.2">
      <c r="A1927" s="6">
        <v>43976</v>
      </c>
      <c r="B1927" t="s">
        <v>14</v>
      </c>
      <c r="C1927">
        <v>16</v>
      </c>
      <c r="D1927" t="s">
        <v>28</v>
      </c>
      <c r="E1927" s="1">
        <v>4112559576</v>
      </c>
      <c r="F1927" s="1">
        <v>1686736689</v>
      </c>
      <c r="G1927">
        <v>-14</v>
      </c>
      <c r="H1927">
        <v>-2</v>
      </c>
      <c r="I1927">
        <v>-16</v>
      </c>
      <c r="J1927">
        <v>-99</v>
      </c>
      <c r="K1927">
        <v>-115</v>
      </c>
      <c r="L1927">
        <v>-115</v>
      </c>
      <c r="M1927">
        <v>-115</v>
      </c>
      <c r="N1927">
        <v>120</v>
      </c>
      <c r="O1927">
        <v>4</v>
      </c>
      <c r="P1927">
        <v>9</v>
      </c>
      <c r="Q1927">
        <v>1100</v>
      </c>
      <c r="U1927" t="str">
        <f t="shared" si="60"/>
        <v>Sud</v>
      </c>
      <c r="V1927">
        <f t="shared" si="61"/>
        <v>22</v>
      </c>
    </row>
    <row r="1928" spans="1:22" x14ac:dyDescent="0.2">
      <c r="A1928" s="6">
        <v>43976</v>
      </c>
      <c r="B1928" t="s">
        <v>14</v>
      </c>
      <c r="C1928">
        <v>20</v>
      </c>
      <c r="D1928" t="s">
        <v>29</v>
      </c>
      <c r="E1928" s="1">
        <v>3921531192</v>
      </c>
      <c r="F1928" s="1">
        <v>9110616306</v>
      </c>
      <c r="G1928">
        <v>-2</v>
      </c>
      <c r="H1928">
        <v>0</v>
      </c>
      <c r="I1928">
        <v>-2</v>
      </c>
      <c r="J1928">
        <v>-12</v>
      </c>
      <c r="K1928">
        <v>-14</v>
      </c>
      <c r="L1928">
        <v>-14</v>
      </c>
      <c r="M1928">
        <v>-14</v>
      </c>
      <c r="N1928">
        <v>12</v>
      </c>
      <c r="O1928">
        <v>0</v>
      </c>
      <c r="P1928">
        <v>-2</v>
      </c>
      <c r="Q1928">
        <v>277</v>
      </c>
      <c r="U1928" t="str">
        <f t="shared" si="60"/>
        <v>Sud</v>
      </c>
      <c r="V1928">
        <f t="shared" si="61"/>
        <v>22</v>
      </c>
    </row>
    <row r="1929" spans="1:22" x14ac:dyDescent="0.2">
      <c r="A1929" s="6">
        <v>43976</v>
      </c>
      <c r="B1929" t="s">
        <v>14</v>
      </c>
      <c r="C1929">
        <v>19</v>
      </c>
      <c r="D1929" t="s">
        <v>30</v>
      </c>
      <c r="E1929" s="1">
        <v>3811569725</v>
      </c>
      <c r="F1929" s="1">
        <v>133623567</v>
      </c>
      <c r="G1929">
        <v>-2</v>
      </c>
      <c r="H1929">
        <v>0</v>
      </c>
      <c r="I1929">
        <v>-2</v>
      </c>
      <c r="J1929">
        <v>-18</v>
      </c>
      <c r="K1929">
        <v>-20</v>
      </c>
      <c r="L1929">
        <v>-20</v>
      </c>
      <c r="M1929">
        <v>-20</v>
      </c>
      <c r="N1929">
        <v>23</v>
      </c>
      <c r="O1929">
        <v>1</v>
      </c>
      <c r="P1929">
        <v>4</v>
      </c>
      <c r="Q1929">
        <v>2012</v>
      </c>
      <c r="U1929" t="str">
        <f t="shared" si="60"/>
        <v>Sud</v>
      </c>
      <c r="V1929">
        <f t="shared" si="61"/>
        <v>22</v>
      </c>
    </row>
    <row r="1930" spans="1:22" x14ac:dyDescent="0.2">
      <c r="A1930" s="6">
        <v>43976</v>
      </c>
      <c r="B1930" t="s">
        <v>14</v>
      </c>
      <c r="C1930">
        <v>9</v>
      </c>
      <c r="D1930" t="s">
        <v>31</v>
      </c>
      <c r="E1930" s="1">
        <v>4376923077</v>
      </c>
      <c r="F1930" s="1">
        <v>1125588885</v>
      </c>
      <c r="G1930">
        <v>4</v>
      </c>
      <c r="H1930">
        <v>-1</v>
      </c>
      <c r="I1930">
        <v>3</v>
      </c>
      <c r="J1930">
        <v>-67</v>
      </c>
      <c r="K1930">
        <v>-64</v>
      </c>
      <c r="L1930">
        <v>-64</v>
      </c>
      <c r="M1930">
        <v>-64</v>
      </c>
      <c r="N1930">
        <v>67</v>
      </c>
      <c r="O1930">
        <v>2</v>
      </c>
      <c r="P1930">
        <v>5</v>
      </c>
      <c r="Q1930">
        <v>1138</v>
      </c>
      <c r="U1930" t="str">
        <f t="shared" si="60"/>
        <v>Centro</v>
      </c>
      <c r="V1930">
        <f t="shared" si="61"/>
        <v>22</v>
      </c>
    </row>
    <row r="1931" spans="1:22" x14ac:dyDescent="0.2">
      <c r="A1931" s="6">
        <v>43976</v>
      </c>
      <c r="B1931" t="s">
        <v>14</v>
      </c>
      <c r="C1931">
        <v>10</v>
      </c>
      <c r="D1931" t="s">
        <v>32</v>
      </c>
      <c r="E1931" s="1">
        <v>4310675841</v>
      </c>
      <c r="F1931" s="1">
        <v>1238824698</v>
      </c>
      <c r="G1931">
        <v>0</v>
      </c>
      <c r="H1931">
        <v>0</v>
      </c>
      <c r="I1931">
        <v>0</v>
      </c>
      <c r="J1931">
        <v>-7</v>
      </c>
      <c r="K1931">
        <v>-7</v>
      </c>
      <c r="L1931">
        <v>-7</v>
      </c>
      <c r="M1931">
        <v>-7</v>
      </c>
      <c r="N1931">
        <v>7</v>
      </c>
      <c r="O1931">
        <v>0</v>
      </c>
      <c r="P1931">
        <v>0</v>
      </c>
      <c r="Q1931">
        <v>199</v>
      </c>
      <c r="U1931" t="str">
        <f t="shared" si="60"/>
        <v>Centro</v>
      </c>
      <c r="V1931">
        <f t="shared" si="61"/>
        <v>22</v>
      </c>
    </row>
    <row r="1932" spans="1:22" x14ac:dyDescent="0.2">
      <c r="A1932" s="6">
        <v>43976</v>
      </c>
      <c r="B1932" t="s">
        <v>14</v>
      </c>
      <c r="C1932">
        <v>2</v>
      </c>
      <c r="D1932" t="s">
        <v>33</v>
      </c>
      <c r="E1932" s="1">
        <v>4573750286</v>
      </c>
      <c r="F1932" s="1">
        <v>7320149366</v>
      </c>
      <c r="G1932">
        <v>-4</v>
      </c>
      <c r="H1932">
        <v>0</v>
      </c>
      <c r="I1932">
        <v>-4</v>
      </c>
      <c r="J1932">
        <v>5</v>
      </c>
      <c r="K1932">
        <v>1</v>
      </c>
      <c r="L1932">
        <v>1</v>
      </c>
      <c r="M1932">
        <v>1</v>
      </c>
      <c r="N1932">
        <v>0</v>
      </c>
      <c r="O1932">
        <v>0</v>
      </c>
      <c r="P1932">
        <v>1</v>
      </c>
      <c r="Q1932">
        <v>96</v>
      </c>
      <c r="U1932" t="str">
        <f t="shared" si="60"/>
        <v>Nord</v>
      </c>
      <c r="V1932">
        <f t="shared" si="61"/>
        <v>22</v>
      </c>
    </row>
    <row r="1933" spans="1:22" x14ac:dyDescent="0.2">
      <c r="A1933" s="6">
        <v>43976</v>
      </c>
      <c r="B1933" t="s">
        <v>14</v>
      </c>
      <c r="C1933">
        <v>5</v>
      </c>
      <c r="D1933" t="s">
        <v>34</v>
      </c>
      <c r="E1933" s="1">
        <v>4543490485</v>
      </c>
      <c r="F1933" s="1">
        <v>1233845213</v>
      </c>
      <c r="G1933">
        <v>-6</v>
      </c>
      <c r="H1933">
        <v>-1</v>
      </c>
      <c r="I1933">
        <v>-7</v>
      </c>
      <c r="J1933">
        <v>-75</v>
      </c>
      <c r="K1933">
        <v>-82</v>
      </c>
      <c r="L1933">
        <v>-82</v>
      </c>
      <c r="M1933">
        <v>-82</v>
      </c>
      <c r="N1933">
        <v>84</v>
      </c>
      <c r="O1933">
        <v>9</v>
      </c>
      <c r="P1933">
        <v>11</v>
      </c>
      <c r="Q1933">
        <v>7470</v>
      </c>
      <c r="U1933" t="str">
        <f t="shared" si="60"/>
        <v>Nord</v>
      </c>
      <c r="V1933">
        <f t="shared" si="61"/>
        <v>22</v>
      </c>
    </row>
    <row r="1934" spans="1:22" x14ac:dyDescent="0.2">
      <c r="A1934" s="6">
        <v>43977</v>
      </c>
      <c r="B1934" t="s">
        <v>14</v>
      </c>
      <c r="C1934">
        <v>13</v>
      </c>
      <c r="D1934" t="s">
        <v>15</v>
      </c>
      <c r="E1934" s="1">
        <v>4235122196</v>
      </c>
      <c r="F1934" s="1">
        <v>1339843823</v>
      </c>
      <c r="G1934">
        <v>-7</v>
      </c>
      <c r="H1934">
        <v>0</v>
      </c>
      <c r="I1934">
        <v>-7</v>
      </c>
      <c r="J1934">
        <v>-130</v>
      </c>
      <c r="K1934">
        <v>-137</v>
      </c>
      <c r="L1934">
        <v>-137</v>
      </c>
      <c r="M1934">
        <v>-137</v>
      </c>
      <c r="N1934">
        <v>140</v>
      </c>
      <c r="O1934">
        <v>0</v>
      </c>
      <c r="P1934">
        <v>3</v>
      </c>
      <c r="Q1934">
        <v>1265</v>
      </c>
      <c r="U1934" t="str">
        <f t="shared" si="60"/>
        <v>Centro</v>
      </c>
      <c r="V1934">
        <f t="shared" si="61"/>
        <v>22</v>
      </c>
    </row>
    <row r="1935" spans="1:22" x14ac:dyDescent="0.2">
      <c r="A1935" s="6">
        <v>43977</v>
      </c>
      <c r="B1935" t="s">
        <v>14</v>
      </c>
      <c r="C1935">
        <v>17</v>
      </c>
      <c r="D1935" t="s">
        <v>16</v>
      </c>
      <c r="E1935" s="1">
        <v>4063947052</v>
      </c>
      <c r="F1935" s="1">
        <v>1580514834</v>
      </c>
      <c r="G1935">
        <v>-5</v>
      </c>
      <c r="H1935">
        <v>0</v>
      </c>
      <c r="I1935">
        <v>-5</v>
      </c>
      <c r="J1935">
        <v>5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563</v>
      </c>
      <c r="U1935" t="str">
        <f t="shared" si="60"/>
        <v>Sud</v>
      </c>
      <c r="V1935">
        <f t="shared" si="61"/>
        <v>22</v>
      </c>
    </row>
    <row r="1936" spans="1:22" x14ac:dyDescent="0.2">
      <c r="A1936" s="6">
        <v>43977</v>
      </c>
      <c r="B1936" t="s">
        <v>14</v>
      </c>
      <c r="C1936">
        <v>18</v>
      </c>
      <c r="D1936" t="s">
        <v>17</v>
      </c>
      <c r="E1936" s="1">
        <v>3890597598</v>
      </c>
      <c r="F1936" s="1">
        <v>1659440194</v>
      </c>
      <c r="G1936">
        <v>-1</v>
      </c>
      <c r="H1936">
        <v>0</v>
      </c>
      <c r="I1936">
        <v>-1</v>
      </c>
      <c r="J1936">
        <v>-25</v>
      </c>
      <c r="K1936">
        <v>-26</v>
      </c>
      <c r="L1936">
        <v>-26</v>
      </c>
      <c r="M1936">
        <v>-26</v>
      </c>
      <c r="N1936">
        <v>26</v>
      </c>
      <c r="O1936">
        <v>0</v>
      </c>
      <c r="P1936">
        <v>0</v>
      </c>
      <c r="Q1936">
        <v>1006</v>
      </c>
      <c r="U1936" t="str">
        <f t="shared" si="60"/>
        <v>Sud</v>
      </c>
      <c r="V1936">
        <f t="shared" si="61"/>
        <v>22</v>
      </c>
    </row>
    <row r="1937" spans="1:22" x14ac:dyDescent="0.2">
      <c r="A1937" s="6">
        <v>43977</v>
      </c>
      <c r="B1937" t="s">
        <v>14</v>
      </c>
      <c r="C1937">
        <v>15</v>
      </c>
      <c r="D1937" t="s">
        <v>18</v>
      </c>
      <c r="E1937" s="1">
        <v>4083956555</v>
      </c>
      <c r="F1937" s="1">
        <v>1425084984</v>
      </c>
      <c r="G1937">
        <v>-1</v>
      </c>
      <c r="H1937">
        <v>-2</v>
      </c>
      <c r="I1937">
        <v>-3</v>
      </c>
      <c r="J1937">
        <v>-26</v>
      </c>
      <c r="K1937">
        <v>-29</v>
      </c>
      <c r="L1937">
        <v>-29</v>
      </c>
      <c r="M1937">
        <v>-29</v>
      </c>
      <c r="N1937">
        <v>41</v>
      </c>
      <c r="O1937">
        <v>0</v>
      </c>
      <c r="P1937">
        <v>12</v>
      </c>
      <c r="Q1937">
        <v>4379</v>
      </c>
      <c r="U1937" t="str">
        <f t="shared" si="60"/>
        <v>Sud</v>
      </c>
      <c r="V1937">
        <f t="shared" si="61"/>
        <v>22</v>
      </c>
    </row>
    <row r="1938" spans="1:22" x14ac:dyDescent="0.2">
      <c r="A1938" s="6">
        <v>43977</v>
      </c>
      <c r="B1938" t="s">
        <v>14</v>
      </c>
      <c r="C1938">
        <v>8</v>
      </c>
      <c r="D1938" t="s">
        <v>46</v>
      </c>
      <c r="E1938" s="1">
        <v>4449436681</v>
      </c>
      <c r="F1938" s="1">
        <v>113417208</v>
      </c>
      <c r="G1938">
        <v>-21</v>
      </c>
      <c r="H1938">
        <v>-2</v>
      </c>
      <c r="I1938">
        <v>-23</v>
      </c>
      <c r="J1938">
        <v>-190</v>
      </c>
      <c r="K1938">
        <v>-213</v>
      </c>
      <c r="L1938">
        <v>-213</v>
      </c>
      <c r="M1938">
        <v>-213</v>
      </c>
      <c r="N1938">
        <v>229</v>
      </c>
      <c r="O1938">
        <v>8</v>
      </c>
      <c r="P1938">
        <v>24</v>
      </c>
      <c r="Q1938">
        <v>3673</v>
      </c>
      <c r="U1938" t="str">
        <f t="shared" si="60"/>
        <v>Nord</v>
      </c>
      <c r="V1938">
        <f t="shared" si="61"/>
        <v>22</v>
      </c>
    </row>
    <row r="1939" spans="1:22" x14ac:dyDescent="0.2">
      <c r="A1939" s="6">
        <v>43977</v>
      </c>
      <c r="B1939" t="s">
        <v>14</v>
      </c>
      <c r="C1939">
        <v>6</v>
      </c>
      <c r="D1939" t="s">
        <v>19</v>
      </c>
      <c r="E1939" s="1">
        <v>456494354</v>
      </c>
      <c r="F1939" s="1">
        <v>1376813649</v>
      </c>
      <c r="G1939">
        <v>-3</v>
      </c>
      <c r="H1939">
        <v>0</v>
      </c>
      <c r="I1939">
        <v>-3</v>
      </c>
      <c r="J1939">
        <v>-8</v>
      </c>
      <c r="K1939">
        <v>-11</v>
      </c>
      <c r="L1939">
        <v>-11</v>
      </c>
      <c r="M1939">
        <v>-11</v>
      </c>
      <c r="N1939">
        <v>22</v>
      </c>
      <c r="O1939">
        <v>0</v>
      </c>
      <c r="P1939">
        <v>11</v>
      </c>
      <c r="Q1939">
        <v>1289</v>
      </c>
      <c r="U1939" t="str">
        <f t="shared" si="60"/>
        <v>Nord</v>
      </c>
      <c r="V1939">
        <f t="shared" si="61"/>
        <v>22</v>
      </c>
    </row>
    <row r="1940" spans="1:22" x14ac:dyDescent="0.2">
      <c r="A1940" s="6">
        <v>43977</v>
      </c>
      <c r="B1940" t="s">
        <v>14</v>
      </c>
      <c r="C1940">
        <v>12</v>
      </c>
      <c r="D1940" t="s">
        <v>20</v>
      </c>
      <c r="E1940" s="1">
        <v>4189277044</v>
      </c>
      <c r="F1940" s="1">
        <v>1248366722</v>
      </c>
      <c r="G1940">
        <v>-2</v>
      </c>
      <c r="H1940">
        <v>-1</v>
      </c>
      <c r="I1940">
        <v>-3</v>
      </c>
      <c r="J1940">
        <v>-13</v>
      </c>
      <c r="K1940">
        <v>-16</v>
      </c>
      <c r="L1940">
        <v>-16</v>
      </c>
      <c r="M1940">
        <v>-16</v>
      </c>
      <c r="N1940">
        <v>29</v>
      </c>
      <c r="O1940">
        <v>5</v>
      </c>
      <c r="P1940">
        <v>18</v>
      </c>
      <c r="Q1940">
        <v>3127</v>
      </c>
      <c r="U1940" t="str">
        <f t="shared" si="60"/>
        <v>Centro</v>
      </c>
      <c r="V1940">
        <f t="shared" si="61"/>
        <v>22</v>
      </c>
    </row>
    <row r="1941" spans="1:22" x14ac:dyDescent="0.2">
      <c r="A1941" s="6">
        <v>43977</v>
      </c>
      <c r="B1941" t="s">
        <v>14</v>
      </c>
      <c r="C1941">
        <v>7</v>
      </c>
      <c r="D1941" t="s">
        <v>21</v>
      </c>
      <c r="E1941" s="1">
        <v>4441149315</v>
      </c>
      <c r="F1941" s="1">
        <v>89326992</v>
      </c>
      <c r="G1941">
        <v>-13</v>
      </c>
      <c r="H1941">
        <v>1</v>
      </c>
      <c r="I1941">
        <v>-12</v>
      </c>
      <c r="J1941">
        <v>-106</v>
      </c>
      <c r="K1941">
        <v>-118</v>
      </c>
      <c r="L1941">
        <v>-118</v>
      </c>
      <c r="M1941">
        <v>-118</v>
      </c>
      <c r="N1941">
        <v>165</v>
      </c>
      <c r="O1941">
        <v>6</v>
      </c>
      <c r="P1941">
        <v>53</v>
      </c>
      <c r="Q1941">
        <v>2206</v>
      </c>
      <c r="U1941" t="str">
        <f t="shared" si="60"/>
        <v>Nord</v>
      </c>
      <c r="V1941">
        <f t="shared" si="61"/>
        <v>22</v>
      </c>
    </row>
    <row r="1942" spans="1:22" x14ac:dyDescent="0.2">
      <c r="A1942" s="6">
        <v>43977</v>
      </c>
      <c r="B1942" t="s">
        <v>14</v>
      </c>
      <c r="C1942">
        <v>3</v>
      </c>
      <c r="D1942" t="s">
        <v>22</v>
      </c>
      <c r="E1942" s="1">
        <v>4546679409</v>
      </c>
      <c r="F1942" s="1">
        <v>9190347404</v>
      </c>
      <c r="G1942">
        <v>-99</v>
      </c>
      <c r="H1942">
        <v>-13</v>
      </c>
      <c r="I1942">
        <v>-112</v>
      </c>
      <c r="J1942">
        <v>-626</v>
      </c>
      <c r="K1942">
        <v>-738</v>
      </c>
      <c r="L1942">
        <v>-738</v>
      </c>
      <c r="M1942">
        <v>-738</v>
      </c>
      <c r="N1942">
        <v>875</v>
      </c>
      <c r="O1942">
        <v>22</v>
      </c>
      <c r="P1942">
        <v>159</v>
      </c>
      <c r="Q1942">
        <v>9176</v>
      </c>
      <c r="U1942" t="str">
        <f t="shared" si="60"/>
        <v>Nord</v>
      </c>
      <c r="V1942">
        <f t="shared" si="61"/>
        <v>22</v>
      </c>
    </row>
    <row r="1943" spans="1:22" x14ac:dyDescent="0.2">
      <c r="A1943" s="6">
        <v>43977</v>
      </c>
      <c r="B1943" t="s">
        <v>14</v>
      </c>
      <c r="C1943">
        <v>11</v>
      </c>
      <c r="D1943" t="s">
        <v>23</v>
      </c>
      <c r="E1943" s="1">
        <v>4361675973</v>
      </c>
      <c r="F1943" s="1">
        <v>135188753</v>
      </c>
      <c r="G1943">
        <v>-1</v>
      </c>
      <c r="H1943">
        <v>0</v>
      </c>
      <c r="I1943">
        <v>-1</v>
      </c>
      <c r="J1943">
        <v>-86</v>
      </c>
      <c r="K1943">
        <v>-87</v>
      </c>
      <c r="L1943">
        <v>-87</v>
      </c>
      <c r="M1943">
        <v>-87</v>
      </c>
      <c r="N1943">
        <v>88</v>
      </c>
      <c r="O1943">
        <v>1</v>
      </c>
      <c r="P1943">
        <v>2</v>
      </c>
      <c r="Q1943">
        <v>1015</v>
      </c>
      <c r="U1943" t="str">
        <f t="shared" si="60"/>
        <v>Centro</v>
      </c>
      <c r="V1943">
        <f t="shared" si="61"/>
        <v>22</v>
      </c>
    </row>
    <row r="1944" spans="1:22" x14ac:dyDescent="0.2">
      <c r="A1944" s="6">
        <v>43977</v>
      </c>
      <c r="B1944" t="s">
        <v>14</v>
      </c>
      <c r="C1944">
        <v>14</v>
      </c>
      <c r="D1944" t="s">
        <v>24</v>
      </c>
      <c r="E1944" s="1">
        <v>4155774754</v>
      </c>
      <c r="F1944" s="1">
        <v>1465916051</v>
      </c>
      <c r="G1944">
        <v>0</v>
      </c>
      <c r="H1944">
        <v>0</v>
      </c>
      <c r="I1944">
        <v>0</v>
      </c>
      <c r="J1944">
        <v>-3</v>
      </c>
      <c r="K1944">
        <v>-3</v>
      </c>
      <c r="L1944">
        <v>-3</v>
      </c>
      <c r="M1944">
        <v>-3</v>
      </c>
      <c r="N1944">
        <v>3</v>
      </c>
      <c r="O1944">
        <v>0</v>
      </c>
      <c r="P1944">
        <v>0</v>
      </c>
      <c r="Q1944">
        <v>137</v>
      </c>
      <c r="U1944" t="str">
        <f t="shared" si="60"/>
        <v>Sud</v>
      </c>
      <c r="V1944">
        <f t="shared" si="61"/>
        <v>22</v>
      </c>
    </row>
    <row r="1945" spans="1:22" x14ac:dyDescent="0.2">
      <c r="A1945" s="6">
        <v>43977</v>
      </c>
      <c r="B1945" t="s">
        <v>14</v>
      </c>
      <c r="C1945">
        <v>21</v>
      </c>
      <c r="D1945" t="s">
        <v>25</v>
      </c>
      <c r="E1945" s="1">
        <v>4649933453</v>
      </c>
      <c r="F1945" s="1">
        <v>1135662422</v>
      </c>
      <c r="G1945">
        <v>-1</v>
      </c>
      <c r="H1945">
        <v>0</v>
      </c>
      <c r="I1945">
        <v>-1</v>
      </c>
      <c r="J1945">
        <v>-4</v>
      </c>
      <c r="K1945">
        <v>-5</v>
      </c>
      <c r="L1945">
        <v>-5</v>
      </c>
      <c r="M1945">
        <v>-5</v>
      </c>
      <c r="N1945">
        <v>5</v>
      </c>
      <c r="O1945">
        <v>0</v>
      </c>
      <c r="P1945">
        <v>0</v>
      </c>
      <c r="Q1945">
        <v>389</v>
      </c>
      <c r="U1945" t="str">
        <f t="shared" si="60"/>
        <v>Nord</v>
      </c>
      <c r="V1945">
        <f t="shared" si="61"/>
        <v>22</v>
      </c>
    </row>
    <row r="1946" spans="1:22" x14ac:dyDescent="0.2">
      <c r="A1946" s="6">
        <v>43977</v>
      </c>
      <c r="B1946" t="s">
        <v>14</v>
      </c>
      <c r="C1946">
        <v>22</v>
      </c>
      <c r="D1946" t="s">
        <v>26</v>
      </c>
      <c r="E1946" s="1">
        <v>4606893511</v>
      </c>
      <c r="F1946" s="1">
        <v>1112123097</v>
      </c>
      <c r="G1946">
        <v>-3</v>
      </c>
      <c r="H1946">
        <v>-1</v>
      </c>
      <c r="I1946">
        <v>-4</v>
      </c>
      <c r="J1946">
        <v>0</v>
      </c>
      <c r="K1946">
        <v>-4</v>
      </c>
      <c r="L1946">
        <v>-4</v>
      </c>
      <c r="M1946">
        <v>-4</v>
      </c>
      <c r="N1946">
        <v>11</v>
      </c>
      <c r="O1946">
        <v>3</v>
      </c>
      <c r="P1946">
        <v>10</v>
      </c>
      <c r="Q1946">
        <v>695</v>
      </c>
      <c r="U1946" t="str">
        <f t="shared" si="60"/>
        <v>Nord</v>
      </c>
      <c r="V1946">
        <f t="shared" si="61"/>
        <v>22</v>
      </c>
    </row>
    <row r="1947" spans="1:22" x14ac:dyDescent="0.2">
      <c r="A1947" s="6">
        <v>43977</v>
      </c>
      <c r="B1947" t="s">
        <v>14</v>
      </c>
      <c r="C1947">
        <v>1</v>
      </c>
      <c r="D1947" t="s">
        <v>27</v>
      </c>
      <c r="E1947" s="1">
        <v>450732745</v>
      </c>
      <c r="F1947" s="1">
        <v>7680687483</v>
      </c>
      <c r="G1947">
        <v>-65</v>
      </c>
      <c r="H1947">
        <v>-2</v>
      </c>
      <c r="I1947">
        <v>-67</v>
      </c>
      <c r="J1947">
        <v>-488</v>
      </c>
      <c r="K1947">
        <v>-555</v>
      </c>
      <c r="L1947">
        <v>-555</v>
      </c>
      <c r="M1947">
        <v>-555</v>
      </c>
      <c r="N1947">
        <v>627</v>
      </c>
      <c r="O1947">
        <v>14</v>
      </c>
      <c r="P1947">
        <v>86</v>
      </c>
      <c r="Q1947">
        <v>5455</v>
      </c>
      <c r="U1947" t="str">
        <f t="shared" si="60"/>
        <v>Nord</v>
      </c>
      <c r="V1947">
        <f t="shared" si="61"/>
        <v>22</v>
      </c>
    </row>
    <row r="1948" spans="1:22" x14ac:dyDescent="0.2">
      <c r="A1948" s="6">
        <v>43977</v>
      </c>
      <c r="B1948" t="s">
        <v>14</v>
      </c>
      <c r="C1948">
        <v>16</v>
      </c>
      <c r="D1948" t="s">
        <v>28</v>
      </c>
      <c r="E1948" s="1">
        <v>4112559576</v>
      </c>
      <c r="F1948" s="1">
        <v>1686736689</v>
      </c>
      <c r="G1948">
        <v>-18</v>
      </c>
      <c r="H1948">
        <v>2</v>
      </c>
      <c r="I1948">
        <v>-16</v>
      </c>
      <c r="J1948">
        <v>-123</v>
      </c>
      <c r="K1948">
        <v>-139</v>
      </c>
      <c r="L1948">
        <v>-139</v>
      </c>
      <c r="M1948">
        <v>-139</v>
      </c>
      <c r="N1948">
        <v>138</v>
      </c>
      <c r="O1948">
        <v>3</v>
      </c>
      <c r="P1948">
        <v>2</v>
      </c>
      <c r="Q1948">
        <v>2203</v>
      </c>
      <c r="U1948" t="str">
        <f t="shared" si="60"/>
        <v>Sud</v>
      </c>
      <c r="V1948">
        <f t="shared" si="61"/>
        <v>22</v>
      </c>
    </row>
    <row r="1949" spans="1:22" x14ac:dyDescent="0.2">
      <c r="A1949" s="6">
        <v>43977</v>
      </c>
      <c r="B1949" t="s">
        <v>14</v>
      </c>
      <c r="C1949">
        <v>20</v>
      </c>
      <c r="D1949" t="s">
        <v>29</v>
      </c>
      <c r="E1949" s="1">
        <v>3921531192</v>
      </c>
      <c r="F1949" s="1">
        <v>9110616306</v>
      </c>
      <c r="G1949">
        <v>-8</v>
      </c>
      <c r="H1949">
        <v>-1</v>
      </c>
      <c r="I1949">
        <v>-9</v>
      </c>
      <c r="J1949">
        <v>2</v>
      </c>
      <c r="K1949">
        <v>-7</v>
      </c>
      <c r="L1949">
        <v>-7</v>
      </c>
      <c r="M1949">
        <v>-7</v>
      </c>
      <c r="N1949">
        <v>6</v>
      </c>
      <c r="O1949">
        <v>1</v>
      </c>
      <c r="P1949">
        <v>0</v>
      </c>
      <c r="Q1949">
        <v>895</v>
      </c>
      <c r="U1949" t="str">
        <f t="shared" si="60"/>
        <v>Sud</v>
      </c>
      <c r="V1949">
        <f t="shared" si="61"/>
        <v>22</v>
      </c>
    </row>
    <row r="1950" spans="1:22" x14ac:dyDescent="0.2">
      <c r="A1950" s="6">
        <v>43977</v>
      </c>
      <c r="B1950" t="s">
        <v>14</v>
      </c>
      <c r="C1950">
        <v>19</v>
      </c>
      <c r="D1950" t="s">
        <v>30</v>
      </c>
      <c r="E1950" s="1">
        <v>3811569725</v>
      </c>
      <c r="F1950" s="1">
        <v>133623567</v>
      </c>
      <c r="G1950">
        <v>-6</v>
      </c>
      <c r="H1950">
        <v>1</v>
      </c>
      <c r="I1950">
        <v>-5</v>
      </c>
      <c r="J1950">
        <v>2</v>
      </c>
      <c r="K1950">
        <v>-3</v>
      </c>
      <c r="L1950">
        <v>-3</v>
      </c>
      <c r="M1950">
        <v>-3</v>
      </c>
      <c r="N1950">
        <v>5</v>
      </c>
      <c r="O1950">
        <v>1</v>
      </c>
      <c r="P1950">
        <v>3</v>
      </c>
      <c r="Q1950">
        <v>2421</v>
      </c>
      <c r="U1950" t="str">
        <f t="shared" si="60"/>
        <v>Sud</v>
      </c>
      <c r="V1950">
        <f t="shared" si="61"/>
        <v>22</v>
      </c>
    </row>
    <row r="1951" spans="1:22" x14ac:dyDescent="0.2">
      <c r="A1951" s="6">
        <v>43977</v>
      </c>
      <c r="B1951" t="s">
        <v>14</v>
      </c>
      <c r="C1951">
        <v>9</v>
      </c>
      <c r="D1951" t="s">
        <v>31</v>
      </c>
      <c r="E1951" s="1">
        <v>4376923077</v>
      </c>
      <c r="F1951" s="1">
        <v>1125588885</v>
      </c>
      <c r="G1951">
        <v>-7</v>
      </c>
      <c r="H1951">
        <v>-3</v>
      </c>
      <c r="I1951">
        <v>-10</v>
      </c>
      <c r="J1951">
        <v>-104</v>
      </c>
      <c r="K1951">
        <v>-114</v>
      </c>
      <c r="L1951">
        <v>-114</v>
      </c>
      <c r="M1951">
        <v>-114</v>
      </c>
      <c r="N1951">
        <v>111</v>
      </c>
      <c r="O1951">
        <v>6</v>
      </c>
      <c r="P1951">
        <v>3</v>
      </c>
      <c r="Q1951">
        <v>4523</v>
      </c>
      <c r="U1951" t="str">
        <f t="shared" si="60"/>
        <v>Centro</v>
      </c>
      <c r="V1951">
        <f t="shared" si="61"/>
        <v>22</v>
      </c>
    </row>
    <row r="1952" spans="1:22" x14ac:dyDescent="0.2">
      <c r="A1952" s="6">
        <v>43977</v>
      </c>
      <c r="B1952" t="s">
        <v>14</v>
      </c>
      <c r="C1952">
        <v>10</v>
      </c>
      <c r="D1952" t="s">
        <v>32</v>
      </c>
      <c r="E1952" s="1">
        <v>4310675841</v>
      </c>
      <c r="F1952" s="1">
        <v>1238824698</v>
      </c>
      <c r="G1952">
        <v>-3</v>
      </c>
      <c r="H1952">
        <v>0</v>
      </c>
      <c r="I1952">
        <v>-3</v>
      </c>
      <c r="J1952">
        <v>-1</v>
      </c>
      <c r="K1952">
        <v>-4</v>
      </c>
      <c r="L1952">
        <v>-4</v>
      </c>
      <c r="M1952">
        <v>-4</v>
      </c>
      <c r="N1952">
        <v>5</v>
      </c>
      <c r="O1952">
        <v>0</v>
      </c>
      <c r="P1952">
        <v>1</v>
      </c>
      <c r="Q1952">
        <v>1097</v>
      </c>
      <c r="U1952" t="str">
        <f t="shared" si="60"/>
        <v>Centro</v>
      </c>
      <c r="V1952">
        <f t="shared" si="61"/>
        <v>22</v>
      </c>
    </row>
    <row r="1953" spans="1:22" x14ac:dyDescent="0.2">
      <c r="A1953" s="6">
        <v>43977</v>
      </c>
      <c r="B1953" t="s">
        <v>14</v>
      </c>
      <c r="C1953">
        <v>2</v>
      </c>
      <c r="D1953" t="s">
        <v>33</v>
      </c>
      <c r="E1953" s="1">
        <v>4573750286</v>
      </c>
      <c r="F1953" s="1">
        <v>7320149366</v>
      </c>
      <c r="G1953">
        <v>-2</v>
      </c>
      <c r="H1953">
        <v>0</v>
      </c>
      <c r="I1953">
        <v>-2</v>
      </c>
      <c r="J1953">
        <v>0</v>
      </c>
      <c r="K1953">
        <v>-2</v>
      </c>
      <c r="L1953">
        <v>-2</v>
      </c>
      <c r="M1953">
        <v>-2</v>
      </c>
      <c r="N1953">
        <v>4</v>
      </c>
      <c r="O1953">
        <v>0</v>
      </c>
      <c r="P1953">
        <v>2</v>
      </c>
      <c r="Q1953">
        <v>87</v>
      </c>
      <c r="U1953" t="str">
        <f t="shared" si="60"/>
        <v>Nord</v>
      </c>
      <c r="V1953">
        <f t="shared" si="61"/>
        <v>22</v>
      </c>
    </row>
    <row r="1954" spans="1:22" x14ac:dyDescent="0.2">
      <c r="A1954" s="6">
        <v>43977</v>
      </c>
      <c r="B1954" t="s">
        <v>14</v>
      </c>
      <c r="C1954">
        <v>5</v>
      </c>
      <c r="D1954" t="s">
        <v>34</v>
      </c>
      <c r="E1954" s="1">
        <v>4543490485</v>
      </c>
      <c r="F1954" s="1">
        <v>1233845213</v>
      </c>
      <c r="G1954">
        <v>-2</v>
      </c>
      <c r="H1954">
        <v>1</v>
      </c>
      <c r="I1954">
        <v>-1</v>
      </c>
      <c r="J1954">
        <v>-146</v>
      </c>
      <c r="K1954">
        <v>-147</v>
      </c>
      <c r="L1954">
        <v>-147</v>
      </c>
      <c r="M1954">
        <v>-147</v>
      </c>
      <c r="N1954">
        <v>147</v>
      </c>
      <c r="O1954">
        <v>8</v>
      </c>
      <c r="P1954">
        <v>8</v>
      </c>
      <c r="Q1954">
        <v>12073</v>
      </c>
      <c r="U1954" t="str">
        <f t="shared" si="60"/>
        <v>Nord</v>
      </c>
      <c r="V1954">
        <f t="shared" si="61"/>
        <v>22</v>
      </c>
    </row>
    <row r="1955" spans="1:22" x14ac:dyDescent="0.2">
      <c r="A1955" s="6">
        <v>43978</v>
      </c>
      <c r="B1955" t="s">
        <v>14</v>
      </c>
      <c r="C1955">
        <v>13</v>
      </c>
      <c r="D1955" t="s">
        <v>15</v>
      </c>
      <c r="E1955" s="1">
        <v>4235122196</v>
      </c>
      <c r="F1955" s="1">
        <v>1339843823</v>
      </c>
      <c r="G1955">
        <v>-4</v>
      </c>
      <c r="H1955">
        <v>0</v>
      </c>
      <c r="I1955">
        <v>-4</v>
      </c>
      <c r="J1955">
        <v>-39</v>
      </c>
      <c r="K1955">
        <v>-43</v>
      </c>
      <c r="L1955">
        <v>-43</v>
      </c>
      <c r="M1955">
        <v>-43</v>
      </c>
      <c r="N1955">
        <v>48</v>
      </c>
      <c r="O1955">
        <v>0</v>
      </c>
      <c r="P1955">
        <v>5</v>
      </c>
      <c r="Q1955">
        <v>1740</v>
      </c>
      <c r="U1955" t="str">
        <f t="shared" si="60"/>
        <v>Centro</v>
      </c>
      <c r="V1955">
        <f t="shared" si="61"/>
        <v>22</v>
      </c>
    </row>
    <row r="1956" spans="1:22" x14ac:dyDescent="0.2">
      <c r="A1956" s="6">
        <v>43978</v>
      </c>
      <c r="B1956" t="s">
        <v>14</v>
      </c>
      <c r="C1956">
        <v>17</v>
      </c>
      <c r="D1956" t="s">
        <v>16</v>
      </c>
      <c r="E1956" s="1">
        <v>4063947052</v>
      </c>
      <c r="F1956" s="1">
        <v>1580514834</v>
      </c>
      <c r="G1956">
        <v>-1</v>
      </c>
      <c r="H1956">
        <v>0</v>
      </c>
      <c r="I1956">
        <v>-1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537</v>
      </c>
      <c r="U1956" t="str">
        <f t="shared" si="60"/>
        <v>Sud</v>
      </c>
      <c r="V1956">
        <f t="shared" si="61"/>
        <v>22</v>
      </c>
    </row>
    <row r="1957" spans="1:22" x14ac:dyDescent="0.2">
      <c r="A1957" s="6">
        <v>43978</v>
      </c>
      <c r="B1957" t="s">
        <v>14</v>
      </c>
      <c r="C1957">
        <v>18</v>
      </c>
      <c r="D1957" t="s">
        <v>17</v>
      </c>
      <c r="E1957" s="1">
        <v>3890597598</v>
      </c>
      <c r="F1957" s="1">
        <v>1659440194</v>
      </c>
      <c r="G1957">
        <v>-6</v>
      </c>
      <c r="H1957">
        <v>0</v>
      </c>
      <c r="I1957">
        <v>-6</v>
      </c>
      <c r="J1957">
        <v>-42</v>
      </c>
      <c r="K1957">
        <v>-48</v>
      </c>
      <c r="L1957">
        <v>-48</v>
      </c>
      <c r="M1957">
        <v>-48</v>
      </c>
      <c r="N1957">
        <v>49</v>
      </c>
      <c r="O1957">
        <v>0</v>
      </c>
      <c r="P1957">
        <v>1</v>
      </c>
      <c r="Q1957">
        <v>1117</v>
      </c>
      <c r="U1957" t="str">
        <f t="shared" si="60"/>
        <v>Sud</v>
      </c>
      <c r="V1957">
        <f t="shared" si="61"/>
        <v>22</v>
      </c>
    </row>
    <row r="1958" spans="1:22" x14ac:dyDescent="0.2">
      <c r="A1958" s="6">
        <v>43978</v>
      </c>
      <c r="B1958" t="s">
        <v>14</v>
      </c>
      <c r="C1958">
        <v>15</v>
      </c>
      <c r="D1958" t="s">
        <v>18</v>
      </c>
      <c r="E1958" s="1">
        <v>4083956555</v>
      </c>
      <c r="F1958" s="1">
        <v>1425084984</v>
      </c>
      <c r="G1958">
        <v>-11</v>
      </c>
      <c r="H1958">
        <v>1</v>
      </c>
      <c r="I1958">
        <v>-10</v>
      </c>
      <c r="J1958">
        <v>-28</v>
      </c>
      <c r="K1958">
        <v>-38</v>
      </c>
      <c r="L1958">
        <v>-38</v>
      </c>
      <c r="M1958">
        <v>-38</v>
      </c>
      <c r="N1958">
        <v>43</v>
      </c>
      <c r="O1958">
        <v>1</v>
      </c>
      <c r="P1958">
        <v>6</v>
      </c>
      <c r="Q1958">
        <v>5879</v>
      </c>
      <c r="U1958" t="str">
        <f t="shared" si="60"/>
        <v>Sud</v>
      </c>
      <c r="V1958">
        <f t="shared" si="61"/>
        <v>22</v>
      </c>
    </row>
    <row r="1959" spans="1:22" x14ac:dyDescent="0.2">
      <c r="A1959" s="6">
        <v>43978</v>
      </c>
      <c r="B1959" t="s">
        <v>14</v>
      </c>
      <c r="C1959">
        <v>8</v>
      </c>
      <c r="D1959" t="s">
        <v>46</v>
      </c>
      <c r="E1959" s="1">
        <v>4449436681</v>
      </c>
      <c r="F1959" s="1">
        <v>113417208</v>
      </c>
      <c r="G1959">
        <v>-34</v>
      </c>
      <c r="H1959">
        <v>-2</v>
      </c>
      <c r="I1959">
        <v>-36</v>
      </c>
      <c r="J1959">
        <v>-112</v>
      </c>
      <c r="K1959">
        <v>-148</v>
      </c>
      <c r="L1959">
        <v>-148</v>
      </c>
      <c r="M1959">
        <v>-148</v>
      </c>
      <c r="N1959">
        <v>157</v>
      </c>
      <c r="O1959">
        <v>7</v>
      </c>
      <c r="P1959">
        <v>16</v>
      </c>
      <c r="Q1959">
        <v>3714</v>
      </c>
      <c r="U1959" t="str">
        <f t="shared" si="60"/>
        <v>Nord</v>
      </c>
      <c r="V1959">
        <f t="shared" si="61"/>
        <v>22</v>
      </c>
    </row>
    <row r="1960" spans="1:22" x14ac:dyDescent="0.2">
      <c r="A1960" s="6">
        <v>43978</v>
      </c>
      <c r="B1960" t="s">
        <v>14</v>
      </c>
      <c r="C1960">
        <v>6</v>
      </c>
      <c r="D1960" t="s">
        <v>19</v>
      </c>
      <c r="E1960" s="1">
        <v>456494354</v>
      </c>
      <c r="F1960" s="1">
        <v>1376813649</v>
      </c>
      <c r="G1960">
        <v>-8</v>
      </c>
      <c r="H1960">
        <v>0</v>
      </c>
      <c r="I1960">
        <v>-8</v>
      </c>
      <c r="J1960">
        <v>-11</v>
      </c>
      <c r="K1960">
        <v>-19</v>
      </c>
      <c r="L1960">
        <v>-19</v>
      </c>
      <c r="M1960">
        <v>-19</v>
      </c>
      <c r="N1960">
        <v>21</v>
      </c>
      <c r="O1960">
        <v>2</v>
      </c>
      <c r="P1960">
        <v>4</v>
      </c>
      <c r="Q1960">
        <v>1651</v>
      </c>
      <c r="U1960" t="str">
        <f t="shared" si="60"/>
        <v>Nord</v>
      </c>
      <c r="V1960">
        <f t="shared" si="61"/>
        <v>22</v>
      </c>
    </row>
    <row r="1961" spans="1:22" x14ac:dyDescent="0.2">
      <c r="A1961" s="6">
        <v>43978</v>
      </c>
      <c r="B1961" t="s">
        <v>14</v>
      </c>
      <c r="C1961">
        <v>12</v>
      </c>
      <c r="D1961" t="s">
        <v>20</v>
      </c>
      <c r="E1961" s="1">
        <v>4189277044</v>
      </c>
      <c r="F1961" s="1">
        <v>1248366722</v>
      </c>
      <c r="G1961">
        <v>-21</v>
      </c>
      <c r="H1961">
        <v>6</v>
      </c>
      <c r="I1961">
        <v>-15</v>
      </c>
      <c r="J1961">
        <v>-35</v>
      </c>
      <c r="K1961">
        <v>-50</v>
      </c>
      <c r="L1961">
        <v>-50</v>
      </c>
      <c r="M1961">
        <v>-50</v>
      </c>
      <c r="N1961">
        <v>53</v>
      </c>
      <c r="O1961">
        <v>8</v>
      </c>
      <c r="P1961">
        <v>11</v>
      </c>
      <c r="Q1961">
        <v>3320</v>
      </c>
      <c r="U1961" t="str">
        <f t="shared" si="60"/>
        <v>Centro</v>
      </c>
      <c r="V1961">
        <f t="shared" si="61"/>
        <v>22</v>
      </c>
    </row>
    <row r="1962" spans="1:22" x14ac:dyDescent="0.2">
      <c r="A1962" s="6">
        <v>43978</v>
      </c>
      <c r="B1962" t="s">
        <v>14</v>
      </c>
      <c r="C1962">
        <v>7</v>
      </c>
      <c r="D1962" t="s">
        <v>21</v>
      </c>
      <c r="E1962" s="1">
        <v>4441149315</v>
      </c>
      <c r="F1962" s="1">
        <v>89326992</v>
      </c>
      <c r="G1962">
        <v>-18</v>
      </c>
      <c r="H1962">
        <v>-5</v>
      </c>
      <c r="I1962">
        <v>-23</v>
      </c>
      <c r="J1962">
        <v>-146</v>
      </c>
      <c r="K1962">
        <v>-169</v>
      </c>
      <c r="L1962">
        <v>-169</v>
      </c>
      <c r="M1962">
        <v>-169</v>
      </c>
      <c r="N1962">
        <v>201</v>
      </c>
      <c r="O1962">
        <v>7</v>
      </c>
      <c r="P1962">
        <v>39</v>
      </c>
      <c r="Q1962">
        <v>2157</v>
      </c>
      <c r="U1962" t="str">
        <f t="shared" si="60"/>
        <v>Nord</v>
      </c>
      <c r="V1962">
        <f t="shared" si="61"/>
        <v>22</v>
      </c>
    </row>
    <row r="1963" spans="1:22" x14ac:dyDescent="0.2">
      <c r="A1963" s="6">
        <v>43978</v>
      </c>
      <c r="B1963" t="s">
        <v>14</v>
      </c>
      <c r="C1963">
        <v>3</v>
      </c>
      <c r="D1963" t="s">
        <v>22</v>
      </c>
      <c r="E1963" s="1">
        <v>4546679409</v>
      </c>
      <c r="F1963" s="1">
        <v>9190347404</v>
      </c>
      <c r="G1963">
        <v>4</v>
      </c>
      <c r="H1963">
        <v>-8</v>
      </c>
      <c r="I1963">
        <v>-4</v>
      </c>
      <c r="J1963">
        <v>-436</v>
      </c>
      <c r="K1963">
        <v>-440</v>
      </c>
      <c r="L1963">
        <v>-440</v>
      </c>
      <c r="M1963">
        <v>-440</v>
      </c>
      <c r="N1963">
        <v>766</v>
      </c>
      <c r="O1963">
        <v>58</v>
      </c>
      <c r="P1963">
        <v>384</v>
      </c>
      <c r="Q1963">
        <v>12503</v>
      </c>
      <c r="U1963" t="str">
        <f t="shared" si="60"/>
        <v>Nord</v>
      </c>
      <c r="V1963">
        <f t="shared" si="61"/>
        <v>22</v>
      </c>
    </row>
    <row r="1964" spans="1:22" x14ac:dyDescent="0.2">
      <c r="A1964" s="6">
        <v>43978</v>
      </c>
      <c r="B1964" t="s">
        <v>14</v>
      </c>
      <c r="C1964">
        <v>11</v>
      </c>
      <c r="D1964" t="s">
        <v>23</v>
      </c>
      <c r="E1964" s="1">
        <v>4361675973</v>
      </c>
      <c r="F1964" s="1">
        <v>135188753</v>
      </c>
      <c r="G1964">
        <v>-4</v>
      </c>
      <c r="H1964">
        <v>0</v>
      </c>
      <c r="I1964">
        <v>-4</v>
      </c>
      <c r="J1964">
        <v>-121</v>
      </c>
      <c r="K1964">
        <v>-125</v>
      </c>
      <c r="L1964">
        <v>-125</v>
      </c>
      <c r="M1964">
        <v>-125</v>
      </c>
      <c r="N1964">
        <v>125</v>
      </c>
      <c r="O1964">
        <v>0</v>
      </c>
      <c r="P1964">
        <v>0</v>
      </c>
      <c r="Q1964">
        <v>1250</v>
      </c>
      <c r="U1964" t="str">
        <f t="shared" si="60"/>
        <v>Centro</v>
      </c>
      <c r="V1964">
        <f t="shared" si="61"/>
        <v>22</v>
      </c>
    </row>
    <row r="1965" spans="1:22" x14ac:dyDescent="0.2">
      <c r="A1965" s="6">
        <v>43978</v>
      </c>
      <c r="B1965" t="s">
        <v>14</v>
      </c>
      <c r="C1965">
        <v>14</v>
      </c>
      <c r="D1965" t="s">
        <v>24</v>
      </c>
      <c r="E1965" s="1">
        <v>4155774754</v>
      </c>
      <c r="F1965" s="1">
        <v>1465916051</v>
      </c>
      <c r="G1965">
        <v>-2</v>
      </c>
      <c r="H1965">
        <v>0</v>
      </c>
      <c r="I1965">
        <v>-2</v>
      </c>
      <c r="J1965">
        <v>-6</v>
      </c>
      <c r="K1965">
        <v>-8</v>
      </c>
      <c r="L1965">
        <v>-8</v>
      </c>
      <c r="M1965">
        <v>-8</v>
      </c>
      <c r="N1965">
        <v>10</v>
      </c>
      <c r="O1965">
        <v>0</v>
      </c>
      <c r="P1965">
        <v>2</v>
      </c>
      <c r="Q1965">
        <v>177</v>
      </c>
      <c r="U1965" t="str">
        <f t="shared" si="60"/>
        <v>Sud</v>
      </c>
      <c r="V1965">
        <f t="shared" si="61"/>
        <v>22</v>
      </c>
    </row>
    <row r="1966" spans="1:22" x14ac:dyDescent="0.2">
      <c r="A1966" s="6">
        <v>43978</v>
      </c>
      <c r="B1966" t="s">
        <v>14</v>
      </c>
      <c r="C1966">
        <v>21</v>
      </c>
      <c r="D1966" t="s">
        <v>25</v>
      </c>
      <c r="E1966" s="1">
        <v>4649933453</v>
      </c>
      <c r="F1966" s="1">
        <v>1135662422</v>
      </c>
      <c r="G1966">
        <v>-1</v>
      </c>
      <c r="H1966">
        <v>0</v>
      </c>
      <c r="I1966">
        <v>-1</v>
      </c>
      <c r="J1966">
        <v>-7</v>
      </c>
      <c r="K1966">
        <v>-8</v>
      </c>
      <c r="L1966">
        <v>-8</v>
      </c>
      <c r="M1966">
        <v>-8</v>
      </c>
      <c r="N1966">
        <v>8</v>
      </c>
      <c r="O1966">
        <v>0</v>
      </c>
      <c r="P1966">
        <v>0</v>
      </c>
      <c r="Q1966">
        <v>783</v>
      </c>
      <c r="U1966" t="str">
        <f t="shared" si="60"/>
        <v>Nord</v>
      </c>
      <c r="V1966">
        <f t="shared" si="61"/>
        <v>22</v>
      </c>
    </row>
    <row r="1967" spans="1:22" x14ac:dyDescent="0.2">
      <c r="A1967" s="6">
        <v>43978</v>
      </c>
      <c r="B1967" t="s">
        <v>14</v>
      </c>
      <c r="C1967">
        <v>22</v>
      </c>
      <c r="D1967" t="s">
        <v>26</v>
      </c>
      <c r="E1967" s="1">
        <v>4606893511</v>
      </c>
      <c r="F1967" s="1">
        <v>1112123097</v>
      </c>
      <c r="G1967">
        <v>-5</v>
      </c>
      <c r="H1967">
        <v>-1</v>
      </c>
      <c r="I1967">
        <v>-6</v>
      </c>
      <c r="J1967">
        <v>-30</v>
      </c>
      <c r="K1967">
        <v>-36</v>
      </c>
      <c r="L1967">
        <v>-36</v>
      </c>
      <c r="M1967">
        <v>-36</v>
      </c>
      <c r="N1967">
        <v>42</v>
      </c>
      <c r="O1967">
        <v>1</v>
      </c>
      <c r="P1967">
        <v>7</v>
      </c>
      <c r="Q1967">
        <v>1120</v>
      </c>
      <c r="U1967" t="str">
        <f t="shared" si="60"/>
        <v>Nord</v>
      </c>
      <c r="V1967">
        <f t="shared" si="61"/>
        <v>22</v>
      </c>
    </row>
    <row r="1968" spans="1:22" x14ac:dyDescent="0.2">
      <c r="A1968" s="6">
        <v>43978</v>
      </c>
      <c r="B1968" t="s">
        <v>14</v>
      </c>
      <c r="C1968">
        <v>1</v>
      </c>
      <c r="D1968" t="s">
        <v>27</v>
      </c>
      <c r="E1968" s="1">
        <v>450732745</v>
      </c>
      <c r="F1968" s="1">
        <v>7680687483</v>
      </c>
      <c r="G1968">
        <v>-44</v>
      </c>
      <c r="H1968">
        <v>-2</v>
      </c>
      <c r="I1968">
        <v>-46</v>
      </c>
      <c r="J1968">
        <v>-431</v>
      </c>
      <c r="K1968">
        <v>-477</v>
      </c>
      <c r="L1968">
        <v>-477</v>
      </c>
      <c r="M1968">
        <v>-477</v>
      </c>
      <c r="N1968">
        <v>534</v>
      </c>
      <c r="O1968">
        <v>16</v>
      </c>
      <c r="P1968">
        <v>73</v>
      </c>
      <c r="Q1968">
        <v>5098</v>
      </c>
      <c r="U1968" t="str">
        <f t="shared" si="60"/>
        <v>Nord</v>
      </c>
      <c r="V1968">
        <f t="shared" si="61"/>
        <v>22</v>
      </c>
    </row>
    <row r="1969" spans="1:22" x14ac:dyDescent="0.2">
      <c r="A1969" s="6">
        <v>43978</v>
      </c>
      <c r="B1969" t="s">
        <v>14</v>
      </c>
      <c r="C1969">
        <v>16</v>
      </c>
      <c r="D1969" t="s">
        <v>28</v>
      </c>
      <c r="E1969" s="1">
        <v>4112559576</v>
      </c>
      <c r="F1969" s="1">
        <v>1686736689</v>
      </c>
      <c r="G1969">
        <v>-2</v>
      </c>
      <c r="H1969">
        <v>0</v>
      </c>
      <c r="I1969">
        <v>-2</v>
      </c>
      <c r="J1969">
        <v>-24</v>
      </c>
      <c r="K1969">
        <v>-26</v>
      </c>
      <c r="L1969">
        <v>-26</v>
      </c>
      <c r="M1969">
        <v>-26</v>
      </c>
      <c r="N1969">
        <v>35</v>
      </c>
      <c r="O1969">
        <v>1</v>
      </c>
      <c r="P1969">
        <v>10</v>
      </c>
      <c r="Q1969">
        <v>2626</v>
      </c>
      <c r="U1969" t="str">
        <f t="shared" si="60"/>
        <v>Sud</v>
      </c>
      <c r="V1969">
        <f t="shared" si="61"/>
        <v>22</v>
      </c>
    </row>
    <row r="1970" spans="1:22" x14ac:dyDescent="0.2">
      <c r="A1970" s="6">
        <v>43978</v>
      </c>
      <c r="B1970" t="s">
        <v>14</v>
      </c>
      <c r="C1970">
        <v>20</v>
      </c>
      <c r="D1970" t="s">
        <v>29</v>
      </c>
      <c r="E1970" s="1">
        <v>3921531192</v>
      </c>
      <c r="F1970" s="1">
        <v>9110616306</v>
      </c>
      <c r="G1970">
        <v>0</v>
      </c>
      <c r="H1970">
        <v>0</v>
      </c>
      <c r="I1970">
        <v>0</v>
      </c>
      <c r="J1970">
        <v>-9</v>
      </c>
      <c r="K1970">
        <v>-9</v>
      </c>
      <c r="L1970">
        <v>-9</v>
      </c>
      <c r="M1970">
        <v>-9</v>
      </c>
      <c r="N1970">
        <v>10</v>
      </c>
      <c r="O1970">
        <v>0</v>
      </c>
      <c r="P1970">
        <v>1</v>
      </c>
      <c r="Q1970">
        <v>1326</v>
      </c>
      <c r="U1970" t="str">
        <f t="shared" si="60"/>
        <v>Sud</v>
      </c>
      <c r="V1970">
        <f t="shared" si="61"/>
        <v>22</v>
      </c>
    </row>
    <row r="1971" spans="1:22" x14ac:dyDescent="0.2">
      <c r="A1971" s="6">
        <v>43978</v>
      </c>
      <c r="B1971" t="s">
        <v>14</v>
      </c>
      <c r="C1971">
        <v>19</v>
      </c>
      <c r="D1971" t="s">
        <v>30</v>
      </c>
      <c r="E1971" s="1">
        <v>3811569725</v>
      </c>
      <c r="F1971" s="1">
        <v>133623567</v>
      </c>
      <c r="G1971">
        <v>-10</v>
      </c>
      <c r="H1971">
        <v>0</v>
      </c>
      <c r="I1971">
        <v>-10</v>
      </c>
      <c r="J1971">
        <v>-102</v>
      </c>
      <c r="K1971">
        <v>-112</v>
      </c>
      <c r="L1971">
        <v>-112</v>
      </c>
      <c r="M1971">
        <v>-112</v>
      </c>
      <c r="N1971">
        <v>116</v>
      </c>
      <c r="O1971">
        <v>1</v>
      </c>
      <c r="P1971">
        <v>5</v>
      </c>
      <c r="Q1971">
        <v>2613</v>
      </c>
      <c r="U1971" t="str">
        <f t="shared" si="60"/>
        <v>Sud</v>
      </c>
      <c r="V1971">
        <f t="shared" si="61"/>
        <v>22</v>
      </c>
    </row>
    <row r="1972" spans="1:22" x14ac:dyDescent="0.2">
      <c r="A1972" s="6">
        <v>43978</v>
      </c>
      <c r="B1972" t="s">
        <v>14</v>
      </c>
      <c r="C1972">
        <v>9</v>
      </c>
      <c r="D1972" t="s">
        <v>31</v>
      </c>
      <c r="E1972" s="1">
        <v>4376923077</v>
      </c>
      <c r="F1972" s="1">
        <v>1125588885</v>
      </c>
      <c r="G1972">
        <v>-13</v>
      </c>
      <c r="H1972">
        <v>-3</v>
      </c>
      <c r="I1972">
        <v>-16</v>
      </c>
      <c r="J1972">
        <v>-46</v>
      </c>
      <c r="K1972">
        <v>-62</v>
      </c>
      <c r="L1972">
        <v>-62</v>
      </c>
      <c r="M1972">
        <v>-62</v>
      </c>
      <c r="N1972">
        <v>68</v>
      </c>
      <c r="O1972">
        <v>6</v>
      </c>
      <c r="P1972">
        <v>12</v>
      </c>
      <c r="Q1972">
        <v>3871</v>
      </c>
      <c r="U1972" t="str">
        <f t="shared" si="60"/>
        <v>Centro</v>
      </c>
      <c r="V1972">
        <f t="shared" si="61"/>
        <v>22</v>
      </c>
    </row>
    <row r="1973" spans="1:22" x14ac:dyDescent="0.2">
      <c r="A1973" s="6">
        <v>43978</v>
      </c>
      <c r="B1973" t="s">
        <v>14</v>
      </c>
      <c r="C1973">
        <v>10</v>
      </c>
      <c r="D1973" t="s">
        <v>32</v>
      </c>
      <c r="E1973" s="1">
        <v>4310675841</v>
      </c>
      <c r="F1973" s="1">
        <v>1238824698</v>
      </c>
      <c r="G1973">
        <v>1</v>
      </c>
      <c r="H1973">
        <v>0</v>
      </c>
      <c r="I1973">
        <v>1</v>
      </c>
      <c r="J1973">
        <v>-11</v>
      </c>
      <c r="K1973">
        <v>-10</v>
      </c>
      <c r="L1973">
        <v>-10</v>
      </c>
      <c r="M1973">
        <v>-10</v>
      </c>
      <c r="N1973">
        <v>10</v>
      </c>
      <c r="O1973">
        <v>0</v>
      </c>
      <c r="P1973">
        <v>0</v>
      </c>
      <c r="Q1973">
        <v>1206</v>
      </c>
      <c r="U1973" t="str">
        <f t="shared" si="60"/>
        <v>Centro</v>
      </c>
      <c r="V1973">
        <f t="shared" si="61"/>
        <v>22</v>
      </c>
    </row>
    <row r="1974" spans="1:22" x14ac:dyDescent="0.2">
      <c r="A1974" s="6">
        <v>43978</v>
      </c>
      <c r="B1974" t="s">
        <v>14</v>
      </c>
      <c r="C1974">
        <v>2</v>
      </c>
      <c r="D1974" t="s">
        <v>33</v>
      </c>
      <c r="E1974" s="1">
        <v>4573750286</v>
      </c>
      <c r="F1974" s="1">
        <v>7320149366</v>
      </c>
      <c r="G1974">
        <v>0</v>
      </c>
      <c r="H1974">
        <v>0</v>
      </c>
      <c r="I1974">
        <v>0</v>
      </c>
      <c r="J1974">
        <v>-4</v>
      </c>
      <c r="K1974">
        <v>-4</v>
      </c>
      <c r="L1974">
        <v>-4</v>
      </c>
      <c r="M1974">
        <v>-4</v>
      </c>
      <c r="N1974">
        <v>4</v>
      </c>
      <c r="O1974">
        <v>0</v>
      </c>
      <c r="P1974">
        <v>0</v>
      </c>
      <c r="Q1974">
        <v>197</v>
      </c>
      <c r="U1974" t="str">
        <f t="shared" si="60"/>
        <v>Nord</v>
      </c>
      <c r="V1974">
        <f t="shared" si="61"/>
        <v>22</v>
      </c>
    </row>
    <row r="1975" spans="1:22" x14ac:dyDescent="0.2">
      <c r="A1975" s="6">
        <v>43978</v>
      </c>
      <c r="B1975" t="s">
        <v>14</v>
      </c>
      <c r="C1975">
        <v>5</v>
      </c>
      <c r="D1975" t="s">
        <v>34</v>
      </c>
      <c r="E1975" s="1">
        <v>4543490485</v>
      </c>
      <c r="F1975" s="1">
        <v>1233845213</v>
      </c>
      <c r="G1975">
        <v>-9</v>
      </c>
      <c r="H1975">
        <v>-2</v>
      </c>
      <c r="I1975">
        <v>-11</v>
      </c>
      <c r="J1975">
        <v>-133</v>
      </c>
      <c r="K1975">
        <v>-144</v>
      </c>
      <c r="L1975">
        <v>-144</v>
      </c>
      <c r="M1975">
        <v>-144</v>
      </c>
      <c r="N1975">
        <v>143</v>
      </c>
      <c r="O1975">
        <v>9</v>
      </c>
      <c r="P1975">
        <v>8</v>
      </c>
      <c r="Q1975">
        <v>14439</v>
      </c>
      <c r="U1975" t="str">
        <f t="shared" si="60"/>
        <v>Nord</v>
      </c>
      <c r="V1975">
        <f t="shared" si="61"/>
        <v>22</v>
      </c>
    </row>
    <row r="1976" spans="1:22" x14ac:dyDescent="0.2">
      <c r="A1976" s="6">
        <v>43979</v>
      </c>
      <c r="B1976" t="s">
        <v>14</v>
      </c>
      <c r="C1976">
        <v>13</v>
      </c>
      <c r="D1976" t="s">
        <v>15</v>
      </c>
      <c r="E1976" s="1">
        <v>4235122196</v>
      </c>
      <c r="F1976" s="1">
        <v>1339843823</v>
      </c>
      <c r="G1976">
        <v>-10</v>
      </c>
      <c r="H1976">
        <v>0</v>
      </c>
      <c r="I1976">
        <v>-10</v>
      </c>
      <c r="J1976">
        <v>-32</v>
      </c>
      <c r="K1976">
        <v>-42</v>
      </c>
      <c r="L1976">
        <v>-42</v>
      </c>
      <c r="M1976">
        <v>-42</v>
      </c>
      <c r="N1976">
        <v>42</v>
      </c>
      <c r="O1976">
        <v>2</v>
      </c>
      <c r="P1976">
        <v>2</v>
      </c>
      <c r="Q1976">
        <v>1315</v>
      </c>
      <c r="U1976" t="str">
        <f t="shared" si="60"/>
        <v>Centro</v>
      </c>
      <c r="V1976">
        <f t="shared" si="61"/>
        <v>22</v>
      </c>
    </row>
    <row r="1977" spans="1:22" x14ac:dyDescent="0.2">
      <c r="A1977" s="6">
        <v>43979</v>
      </c>
      <c r="B1977" t="s">
        <v>14</v>
      </c>
      <c r="C1977">
        <v>17</v>
      </c>
      <c r="D1977" t="s">
        <v>16</v>
      </c>
      <c r="E1977" s="1">
        <v>4063947052</v>
      </c>
      <c r="F1977" s="1">
        <v>1580514834</v>
      </c>
      <c r="G1977">
        <v>-1</v>
      </c>
      <c r="H1977">
        <v>0</v>
      </c>
      <c r="I1977">
        <v>-1</v>
      </c>
      <c r="J1977">
        <v>-1</v>
      </c>
      <c r="K1977">
        <v>-2</v>
      </c>
      <c r="L1977">
        <v>-2</v>
      </c>
      <c r="M1977">
        <v>-2</v>
      </c>
      <c r="N1977">
        <v>2</v>
      </c>
      <c r="O1977">
        <v>0</v>
      </c>
      <c r="P1977">
        <v>0</v>
      </c>
      <c r="Q1977">
        <v>608</v>
      </c>
      <c r="U1977" t="str">
        <f t="shared" si="60"/>
        <v>Sud</v>
      </c>
      <c r="V1977">
        <f t="shared" si="61"/>
        <v>22</v>
      </c>
    </row>
    <row r="1978" spans="1:22" x14ac:dyDescent="0.2">
      <c r="A1978" s="6">
        <v>43979</v>
      </c>
      <c r="B1978" t="s">
        <v>14</v>
      </c>
      <c r="C1978">
        <v>18</v>
      </c>
      <c r="D1978" t="s">
        <v>17</v>
      </c>
      <c r="E1978" s="1">
        <v>3890597598</v>
      </c>
      <c r="F1978" s="1">
        <v>1659440194</v>
      </c>
      <c r="G1978">
        <v>-4</v>
      </c>
      <c r="H1978">
        <v>0</v>
      </c>
      <c r="I1978">
        <v>-4</v>
      </c>
      <c r="J1978">
        <v>-16</v>
      </c>
      <c r="K1978">
        <v>-20</v>
      </c>
      <c r="L1978">
        <v>-20</v>
      </c>
      <c r="M1978">
        <v>-20</v>
      </c>
      <c r="N1978">
        <v>20</v>
      </c>
      <c r="O1978">
        <v>0</v>
      </c>
      <c r="P1978">
        <v>0</v>
      </c>
      <c r="Q1978">
        <v>1325</v>
      </c>
      <c r="U1978" t="str">
        <f t="shared" si="60"/>
        <v>Sud</v>
      </c>
      <c r="V1978">
        <f t="shared" si="61"/>
        <v>22</v>
      </c>
    </row>
    <row r="1979" spans="1:22" x14ac:dyDescent="0.2">
      <c r="A1979" s="6">
        <v>43979</v>
      </c>
      <c r="B1979" t="s">
        <v>14</v>
      </c>
      <c r="C1979">
        <v>15</v>
      </c>
      <c r="D1979" t="s">
        <v>18</v>
      </c>
      <c r="E1979" s="1">
        <v>4083956555</v>
      </c>
      <c r="F1979" s="1">
        <v>1425084984</v>
      </c>
      <c r="G1979">
        <v>-15</v>
      </c>
      <c r="H1979">
        <v>0</v>
      </c>
      <c r="I1979">
        <v>-15</v>
      </c>
      <c r="J1979">
        <v>-119</v>
      </c>
      <c r="K1979">
        <v>-134</v>
      </c>
      <c r="L1979">
        <v>-134</v>
      </c>
      <c r="M1979">
        <v>-134</v>
      </c>
      <c r="N1979">
        <v>134</v>
      </c>
      <c r="O1979">
        <v>4</v>
      </c>
      <c r="P1979">
        <v>4</v>
      </c>
      <c r="Q1979">
        <v>3344</v>
      </c>
      <c r="U1979" t="str">
        <f t="shared" si="60"/>
        <v>Sud</v>
      </c>
      <c r="V1979">
        <f t="shared" si="61"/>
        <v>22</v>
      </c>
    </row>
    <row r="1980" spans="1:22" x14ac:dyDescent="0.2">
      <c r="A1980" s="6">
        <v>43979</v>
      </c>
      <c r="B1980" t="s">
        <v>14</v>
      </c>
      <c r="C1980">
        <v>8</v>
      </c>
      <c r="D1980" t="s">
        <v>46</v>
      </c>
      <c r="E1980" s="1">
        <v>4449436681</v>
      </c>
      <c r="F1980" s="1">
        <v>113417208</v>
      </c>
      <c r="G1980">
        <v>-10</v>
      </c>
      <c r="H1980">
        <v>-1</v>
      </c>
      <c r="I1980">
        <v>-11</v>
      </c>
      <c r="J1980">
        <v>-237</v>
      </c>
      <c r="K1980">
        <v>-248</v>
      </c>
      <c r="L1980">
        <v>-248</v>
      </c>
      <c r="M1980">
        <v>-248</v>
      </c>
      <c r="N1980">
        <v>311</v>
      </c>
      <c r="O1980">
        <v>11</v>
      </c>
      <c r="P1980">
        <v>74</v>
      </c>
      <c r="Q1980">
        <v>9128</v>
      </c>
      <c r="U1980" t="str">
        <f t="shared" si="60"/>
        <v>Nord</v>
      </c>
      <c r="V1980">
        <f t="shared" si="61"/>
        <v>22</v>
      </c>
    </row>
    <row r="1981" spans="1:22" x14ac:dyDescent="0.2">
      <c r="A1981" s="6">
        <v>43979</v>
      </c>
      <c r="B1981" t="s">
        <v>14</v>
      </c>
      <c r="C1981">
        <v>6</v>
      </c>
      <c r="D1981" t="s">
        <v>19</v>
      </c>
      <c r="E1981" s="1">
        <v>456494354</v>
      </c>
      <c r="F1981" s="1">
        <v>1376813649</v>
      </c>
      <c r="G1981">
        <v>0</v>
      </c>
      <c r="H1981">
        <v>0</v>
      </c>
      <c r="I1981">
        <v>0</v>
      </c>
      <c r="J1981">
        <v>-20</v>
      </c>
      <c r="K1981">
        <v>-20</v>
      </c>
      <c r="L1981">
        <v>-20</v>
      </c>
      <c r="M1981">
        <v>-20</v>
      </c>
      <c r="N1981">
        <v>25</v>
      </c>
      <c r="O1981">
        <v>2</v>
      </c>
      <c r="P1981">
        <v>7</v>
      </c>
      <c r="Q1981">
        <v>2952</v>
      </c>
      <c r="U1981" t="str">
        <f t="shared" si="60"/>
        <v>Nord</v>
      </c>
      <c r="V1981">
        <f t="shared" si="61"/>
        <v>22</v>
      </c>
    </row>
    <row r="1982" spans="1:22" x14ac:dyDescent="0.2">
      <c r="A1982" s="6">
        <v>43979</v>
      </c>
      <c r="B1982" t="s">
        <v>14</v>
      </c>
      <c r="C1982">
        <v>12</v>
      </c>
      <c r="D1982" t="s">
        <v>20</v>
      </c>
      <c r="E1982" s="1">
        <v>4189277044</v>
      </c>
      <c r="F1982" s="1">
        <v>1248366722</v>
      </c>
      <c r="G1982">
        <v>-27</v>
      </c>
      <c r="H1982">
        <v>-1</v>
      </c>
      <c r="I1982">
        <v>-28</v>
      </c>
      <c r="J1982">
        <v>-55</v>
      </c>
      <c r="K1982">
        <v>-83</v>
      </c>
      <c r="L1982">
        <v>-83</v>
      </c>
      <c r="M1982">
        <v>-83</v>
      </c>
      <c r="N1982">
        <v>97</v>
      </c>
      <c r="O1982">
        <v>7</v>
      </c>
      <c r="P1982">
        <v>21</v>
      </c>
      <c r="Q1982">
        <v>3706</v>
      </c>
      <c r="U1982" t="str">
        <f t="shared" si="60"/>
        <v>Centro</v>
      </c>
      <c r="V1982">
        <f t="shared" si="61"/>
        <v>22</v>
      </c>
    </row>
    <row r="1983" spans="1:22" x14ac:dyDescent="0.2">
      <c r="A1983" s="6">
        <v>43979</v>
      </c>
      <c r="B1983" t="s">
        <v>14</v>
      </c>
      <c r="C1983">
        <v>7</v>
      </c>
      <c r="D1983" t="s">
        <v>21</v>
      </c>
      <c r="E1983" s="1">
        <v>4441149315</v>
      </c>
      <c r="F1983" s="1">
        <v>89326992</v>
      </c>
      <c r="G1983">
        <v>-7</v>
      </c>
      <c r="H1983">
        <v>-1</v>
      </c>
      <c r="I1983">
        <v>-8</v>
      </c>
      <c r="J1983">
        <v>-116</v>
      </c>
      <c r="K1983">
        <v>-124</v>
      </c>
      <c r="L1983">
        <v>-124</v>
      </c>
      <c r="M1983">
        <v>-124</v>
      </c>
      <c r="N1983">
        <v>133</v>
      </c>
      <c r="O1983">
        <v>7</v>
      </c>
      <c r="P1983">
        <v>16</v>
      </c>
      <c r="Q1983">
        <v>1790</v>
      </c>
      <c r="U1983" t="str">
        <f t="shared" si="60"/>
        <v>Nord</v>
      </c>
      <c r="V1983">
        <f t="shared" si="61"/>
        <v>22</v>
      </c>
    </row>
    <row r="1984" spans="1:22" x14ac:dyDescent="0.2">
      <c r="A1984" s="6">
        <v>43979</v>
      </c>
      <c r="B1984" t="s">
        <v>14</v>
      </c>
      <c r="C1984">
        <v>3</v>
      </c>
      <c r="D1984" t="s">
        <v>22</v>
      </c>
      <c r="E1984" s="1">
        <v>4546679409</v>
      </c>
      <c r="F1984" s="1">
        <v>9190347404</v>
      </c>
      <c r="G1984">
        <v>-156</v>
      </c>
      <c r="H1984">
        <v>-2</v>
      </c>
      <c r="I1984">
        <v>-158</v>
      </c>
      <c r="J1984">
        <v>-966</v>
      </c>
      <c r="K1984">
        <v>-1124</v>
      </c>
      <c r="L1984">
        <v>-1124</v>
      </c>
      <c r="M1984">
        <v>-1124</v>
      </c>
      <c r="N1984">
        <v>1486</v>
      </c>
      <c r="O1984">
        <v>20</v>
      </c>
      <c r="P1984">
        <v>382</v>
      </c>
      <c r="Q1984">
        <v>15507</v>
      </c>
      <c r="U1984" t="str">
        <f t="shared" si="60"/>
        <v>Nord</v>
      </c>
      <c r="V1984">
        <f t="shared" si="61"/>
        <v>22</v>
      </c>
    </row>
    <row r="1985" spans="1:22" x14ac:dyDescent="0.2">
      <c r="A1985" s="6">
        <v>43979</v>
      </c>
      <c r="B1985" t="s">
        <v>14</v>
      </c>
      <c r="C1985">
        <v>11</v>
      </c>
      <c r="D1985" t="s">
        <v>23</v>
      </c>
      <c r="E1985" s="1">
        <v>4361675973</v>
      </c>
      <c r="F1985" s="1">
        <v>135188753</v>
      </c>
      <c r="G1985">
        <v>-11</v>
      </c>
      <c r="H1985">
        <v>0</v>
      </c>
      <c r="I1985">
        <v>-11</v>
      </c>
      <c r="J1985">
        <v>-93</v>
      </c>
      <c r="K1985">
        <v>-104</v>
      </c>
      <c r="L1985">
        <v>-104</v>
      </c>
      <c r="M1985">
        <v>-104</v>
      </c>
      <c r="N1985">
        <v>104</v>
      </c>
      <c r="O1985">
        <v>1</v>
      </c>
      <c r="P1985">
        <v>1</v>
      </c>
      <c r="Q1985">
        <v>1575</v>
      </c>
      <c r="U1985" t="str">
        <f t="shared" si="60"/>
        <v>Centro</v>
      </c>
      <c r="V1985">
        <f t="shared" si="61"/>
        <v>22</v>
      </c>
    </row>
    <row r="1986" spans="1:22" x14ac:dyDescent="0.2">
      <c r="A1986" s="6">
        <v>43979</v>
      </c>
      <c r="B1986" t="s">
        <v>14</v>
      </c>
      <c r="C1986">
        <v>14</v>
      </c>
      <c r="D1986" t="s">
        <v>24</v>
      </c>
      <c r="E1986" s="1">
        <v>4155774754</v>
      </c>
      <c r="F1986" s="1">
        <v>1465916051</v>
      </c>
      <c r="G1986">
        <v>0</v>
      </c>
      <c r="H1986">
        <v>0</v>
      </c>
      <c r="I1986">
        <v>0</v>
      </c>
      <c r="J1986">
        <v>-3</v>
      </c>
      <c r="K1986">
        <v>-3</v>
      </c>
      <c r="L1986">
        <v>-3</v>
      </c>
      <c r="M1986">
        <v>-3</v>
      </c>
      <c r="N1986">
        <v>4</v>
      </c>
      <c r="O1986">
        <v>0</v>
      </c>
      <c r="P1986">
        <v>1</v>
      </c>
      <c r="Q1986">
        <v>218</v>
      </c>
      <c r="U1986" t="str">
        <f t="shared" ref="U1986:U2049" si="62">VLOOKUP(D1986,Zone,2)</f>
        <v>Sud</v>
      </c>
      <c r="V1986">
        <f t="shared" ref="V1986:V2049" si="63">WEEKNUM(A1986)</f>
        <v>22</v>
      </c>
    </row>
    <row r="1987" spans="1:22" x14ac:dyDescent="0.2">
      <c r="A1987" s="6">
        <v>43979</v>
      </c>
      <c r="B1987" t="s">
        <v>14</v>
      </c>
      <c r="C1987">
        <v>21</v>
      </c>
      <c r="D1987" t="s">
        <v>25</v>
      </c>
      <c r="E1987" s="1">
        <v>4649933453</v>
      </c>
      <c r="F1987" s="1">
        <v>1135662422</v>
      </c>
      <c r="G1987">
        <v>-11</v>
      </c>
      <c r="H1987">
        <v>0</v>
      </c>
      <c r="I1987">
        <v>-11</v>
      </c>
      <c r="J1987">
        <v>-3</v>
      </c>
      <c r="K1987">
        <v>-14</v>
      </c>
      <c r="L1987">
        <v>-14</v>
      </c>
      <c r="M1987">
        <v>-14</v>
      </c>
      <c r="N1987">
        <v>16</v>
      </c>
      <c r="O1987">
        <v>0</v>
      </c>
      <c r="P1987">
        <v>2</v>
      </c>
      <c r="Q1987">
        <v>1042</v>
      </c>
      <c r="U1987" t="str">
        <f t="shared" si="62"/>
        <v>Nord</v>
      </c>
      <c r="V1987">
        <f t="shared" si="63"/>
        <v>22</v>
      </c>
    </row>
    <row r="1988" spans="1:22" x14ac:dyDescent="0.2">
      <c r="A1988" s="6">
        <v>43979</v>
      </c>
      <c r="B1988" t="s">
        <v>14</v>
      </c>
      <c r="C1988">
        <v>22</v>
      </c>
      <c r="D1988" t="s">
        <v>26</v>
      </c>
      <c r="E1988" s="1">
        <v>4606893511</v>
      </c>
      <c r="F1988" s="1">
        <v>1112123097</v>
      </c>
      <c r="G1988">
        <v>-2</v>
      </c>
      <c r="H1988">
        <v>1</v>
      </c>
      <c r="I1988">
        <v>-1</v>
      </c>
      <c r="J1988">
        <v>-18</v>
      </c>
      <c r="K1988">
        <v>-19</v>
      </c>
      <c r="L1988">
        <v>-19</v>
      </c>
      <c r="M1988">
        <v>-19</v>
      </c>
      <c r="N1988">
        <v>22</v>
      </c>
      <c r="O1988">
        <v>0</v>
      </c>
      <c r="P1988">
        <v>3</v>
      </c>
      <c r="Q1988">
        <v>749</v>
      </c>
      <c r="U1988" t="str">
        <f t="shared" si="62"/>
        <v>Nord</v>
      </c>
      <c r="V1988">
        <f t="shared" si="63"/>
        <v>22</v>
      </c>
    </row>
    <row r="1989" spans="1:22" x14ac:dyDescent="0.2">
      <c r="A1989" s="6">
        <v>43979</v>
      </c>
      <c r="B1989" t="s">
        <v>14</v>
      </c>
      <c r="C1989">
        <v>1</v>
      </c>
      <c r="D1989" t="s">
        <v>27</v>
      </c>
      <c r="E1989" s="1">
        <v>450732745</v>
      </c>
      <c r="F1989" s="1">
        <v>7680687483</v>
      </c>
      <c r="G1989">
        <v>-60</v>
      </c>
      <c r="H1989">
        <v>-4</v>
      </c>
      <c r="I1989">
        <v>-64</v>
      </c>
      <c r="J1989">
        <v>-328</v>
      </c>
      <c r="K1989">
        <v>-392</v>
      </c>
      <c r="L1989">
        <v>-392</v>
      </c>
      <c r="M1989">
        <v>-392</v>
      </c>
      <c r="N1989">
        <v>440</v>
      </c>
      <c r="O1989">
        <v>10</v>
      </c>
      <c r="P1989">
        <v>58</v>
      </c>
      <c r="Q1989">
        <v>5787</v>
      </c>
      <c r="U1989" t="str">
        <f t="shared" si="62"/>
        <v>Nord</v>
      </c>
      <c r="V1989">
        <f t="shared" si="63"/>
        <v>22</v>
      </c>
    </row>
    <row r="1990" spans="1:22" x14ac:dyDescent="0.2">
      <c r="A1990" s="6">
        <v>43979</v>
      </c>
      <c r="B1990" t="s">
        <v>14</v>
      </c>
      <c r="C1990">
        <v>16</v>
      </c>
      <c r="D1990" t="s">
        <v>28</v>
      </c>
      <c r="E1990" s="1">
        <v>4112559576</v>
      </c>
      <c r="F1990" s="1">
        <v>1686736689</v>
      </c>
      <c r="G1990">
        <v>-6</v>
      </c>
      <c r="H1990">
        <v>-1</v>
      </c>
      <c r="I1990">
        <v>-7</v>
      </c>
      <c r="J1990">
        <v>-111</v>
      </c>
      <c r="K1990">
        <v>-118</v>
      </c>
      <c r="L1990">
        <v>-118</v>
      </c>
      <c r="M1990">
        <v>-118</v>
      </c>
      <c r="N1990">
        <v>119</v>
      </c>
      <c r="O1990">
        <v>1</v>
      </c>
      <c r="P1990">
        <v>2</v>
      </c>
      <c r="Q1990">
        <v>2447</v>
      </c>
      <c r="U1990" t="str">
        <f t="shared" si="62"/>
        <v>Sud</v>
      </c>
      <c r="V1990">
        <f t="shared" si="63"/>
        <v>22</v>
      </c>
    </row>
    <row r="1991" spans="1:22" x14ac:dyDescent="0.2">
      <c r="A1991" s="6">
        <v>43979</v>
      </c>
      <c r="B1991" t="s">
        <v>14</v>
      </c>
      <c r="C1991">
        <v>20</v>
      </c>
      <c r="D1991" t="s">
        <v>29</v>
      </c>
      <c r="E1991" s="1">
        <v>3921531192</v>
      </c>
      <c r="F1991" s="1">
        <v>9110616306</v>
      </c>
      <c r="G1991">
        <v>-3</v>
      </c>
      <c r="H1991">
        <v>0</v>
      </c>
      <c r="I1991">
        <v>-3</v>
      </c>
      <c r="J1991">
        <v>-12</v>
      </c>
      <c r="K1991">
        <v>-15</v>
      </c>
      <c r="L1991">
        <v>-15</v>
      </c>
      <c r="M1991">
        <v>-15</v>
      </c>
      <c r="N1991">
        <v>15</v>
      </c>
      <c r="O1991">
        <v>0</v>
      </c>
      <c r="P1991">
        <v>0</v>
      </c>
      <c r="Q1991">
        <v>1293</v>
      </c>
      <c r="U1991" t="str">
        <f t="shared" si="62"/>
        <v>Sud</v>
      </c>
      <c r="V1991">
        <f t="shared" si="63"/>
        <v>22</v>
      </c>
    </row>
    <row r="1992" spans="1:22" x14ac:dyDescent="0.2">
      <c r="A1992" s="6">
        <v>43979</v>
      </c>
      <c r="B1992" t="s">
        <v>14</v>
      </c>
      <c r="C1992">
        <v>19</v>
      </c>
      <c r="D1992" t="s">
        <v>30</v>
      </c>
      <c r="E1992" s="1">
        <v>3811569725</v>
      </c>
      <c r="F1992" s="1">
        <v>133623567</v>
      </c>
      <c r="G1992">
        <v>-1</v>
      </c>
      <c r="H1992">
        <v>-2</v>
      </c>
      <c r="I1992">
        <v>-3</v>
      </c>
      <c r="J1992">
        <v>-170</v>
      </c>
      <c r="K1992">
        <v>-173</v>
      </c>
      <c r="L1992">
        <v>-173</v>
      </c>
      <c r="M1992">
        <v>-173</v>
      </c>
      <c r="N1992">
        <v>176</v>
      </c>
      <c r="O1992">
        <v>0</v>
      </c>
      <c r="P1992">
        <v>3</v>
      </c>
      <c r="Q1992">
        <v>2221</v>
      </c>
      <c r="U1992" t="str">
        <f t="shared" si="62"/>
        <v>Sud</v>
      </c>
      <c r="V1992">
        <f t="shared" si="63"/>
        <v>22</v>
      </c>
    </row>
    <row r="1993" spans="1:22" x14ac:dyDescent="0.2">
      <c r="A1993" s="6">
        <v>43979</v>
      </c>
      <c r="B1993" t="s">
        <v>14</v>
      </c>
      <c r="C1993">
        <v>9</v>
      </c>
      <c r="D1993" t="s">
        <v>31</v>
      </c>
      <c r="E1993" s="1">
        <v>4376923077</v>
      </c>
      <c r="F1993" s="1">
        <v>1125588885</v>
      </c>
      <c r="G1993">
        <v>-6</v>
      </c>
      <c r="H1993">
        <v>-4</v>
      </c>
      <c r="I1993">
        <v>-10</v>
      </c>
      <c r="J1993">
        <v>-70</v>
      </c>
      <c r="K1993">
        <v>-80</v>
      </c>
      <c r="L1993">
        <v>-80</v>
      </c>
      <c r="M1993">
        <v>-80</v>
      </c>
      <c r="N1993">
        <v>82</v>
      </c>
      <c r="O1993">
        <v>2</v>
      </c>
      <c r="P1993">
        <v>4</v>
      </c>
      <c r="Q1993">
        <v>4020</v>
      </c>
      <c r="U1993" t="str">
        <f t="shared" si="62"/>
        <v>Centro</v>
      </c>
      <c r="V1993">
        <f t="shared" si="63"/>
        <v>22</v>
      </c>
    </row>
    <row r="1994" spans="1:22" x14ac:dyDescent="0.2">
      <c r="A1994" s="6">
        <v>43979</v>
      </c>
      <c r="B1994" t="s">
        <v>14</v>
      </c>
      <c r="C1994">
        <v>10</v>
      </c>
      <c r="D1994" t="s">
        <v>32</v>
      </c>
      <c r="E1994" s="1">
        <v>4310675841</v>
      </c>
      <c r="F1994" s="1">
        <v>1238824698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-1</v>
      </c>
      <c r="O1994">
        <v>0</v>
      </c>
      <c r="P1994">
        <v>0</v>
      </c>
      <c r="Q1994">
        <v>1239</v>
      </c>
      <c r="U1994" t="str">
        <f t="shared" si="62"/>
        <v>Centro</v>
      </c>
      <c r="V1994">
        <f t="shared" si="63"/>
        <v>22</v>
      </c>
    </row>
    <row r="1995" spans="1:22" x14ac:dyDescent="0.2">
      <c r="A1995" s="6">
        <v>43979</v>
      </c>
      <c r="B1995" t="s">
        <v>14</v>
      </c>
      <c r="C1995">
        <v>2</v>
      </c>
      <c r="D1995" t="s">
        <v>33</v>
      </c>
      <c r="E1995" s="1">
        <v>4573750286</v>
      </c>
      <c r="F1995" s="1">
        <v>7320149366</v>
      </c>
      <c r="G1995">
        <v>-1</v>
      </c>
      <c r="H1995">
        <v>-1</v>
      </c>
      <c r="I1995">
        <v>-2</v>
      </c>
      <c r="J1995">
        <v>-2</v>
      </c>
      <c r="K1995">
        <v>-4</v>
      </c>
      <c r="L1995">
        <v>-4</v>
      </c>
      <c r="M1995">
        <v>-4</v>
      </c>
      <c r="N1995">
        <v>5</v>
      </c>
      <c r="O1995">
        <v>0</v>
      </c>
      <c r="P1995">
        <v>1</v>
      </c>
      <c r="Q1995">
        <v>194</v>
      </c>
      <c r="U1995" t="str">
        <f t="shared" si="62"/>
        <v>Nord</v>
      </c>
      <c r="V1995">
        <f t="shared" si="63"/>
        <v>22</v>
      </c>
    </row>
    <row r="1996" spans="1:22" x14ac:dyDescent="0.2">
      <c r="A1996" s="6">
        <v>43979</v>
      </c>
      <c r="B1996" t="s">
        <v>14</v>
      </c>
      <c r="C1996">
        <v>5</v>
      </c>
      <c r="D1996" t="s">
        <v>34</v>
      </c>
      <c r="E1996" s="1">
        <v>4543490485</v>
      </c>
      <c r="F1996" s="1">
        <v>1233845213</v>
      </c>
      <c r="G1996">
        <v>-20</v>
      </c>
      <c r="H1996">
        <v>0</v>
      </c>
      <c r="I1996">
        <v>-20</v>
      </c>
      <c r="J1996">
        <v>-242</v>
      </c>
      <c r="K1996">
        <v>-262</v>
      </c>
      <c r="L1996">
        <v>-262</v>
      </c>
      <c r="M1996">
        <v>-262</v>
      </c>
      <c r="N1996">
        <v>271</v>
      </c>
      <c r="O1996">
        <v>3</v>
      </c>
      <c r="P1996">
        <v>12</v>
      </c>
      <c r="Q1996">
        <v>15433</v>
      </c>
      <c r="U1996" t="str">
        <f t="shared" si="62"/>
        <v>Nord</v>
      </c>
      <c r="V1996">
        <f t="shared" si="63"/>
        <v>22</v>
      </c>
    </row>
    <row r="1997" spans="1:22" x14ac:dyDescent="0.2">
      <c r="A1997" s="6">
        <v>43980</v>
      </c>
      <c r="B1997" t="s">
        <v>14</v>
      </c>
      <c r="C1997">
        <v>13</v>
      </c>
      <c r="D1997" t="s">
        <v>15</v>
      </c>
      <c r="E1997" s="1">
        <v>4235122196</v>
      </c>
      <c r="F1997" s="1">
        <v>1339843823</v>
      </c>
      <c r="G1997">
        <v>-6</v>
      </c>
      <c r="H1997">
        <v>0</v>
      </c>
      <c r="I1997">
        <v>-6</v>
      </c>
      <c r="J1997">
        <v>-48</v>
      </c>
      <c r="K1997">
        <v>-54</v>
      </c>
      <c r="L1997">
        <v>-54</v>
      </c>
      <c r="M1997">
        <v>-54</v>
      </c>
      <c r="N1997">
        <v>52</v>
      </c>
      <c r="O1997">
        <v>2</v>
      </c>
      <c r="P1997">
        <v>0</v>
      </c>
      <c r="Q1997">
        <v>1513</v>
      </c>
      <c r="U1997" t="str">
        <f t="shared" si="62"/>
        <v>Centro</v>
      </c>
      <c r="V1997">
        <f t="shared" si="63"/>
        <v>22</v>
      </c>
    </row>
    <row r="1998" spans="1:22" x14ac:dyDescent="0.2">
      <c r="A1998" s="6">
        <v>43980</v>
      </c>
      <c r="B1998" t="s">
        <v>14</v>
      </c>
      <c r="C1998">
        <v>17</v>
      </c>
      <c r="D1998" t="s">
        <v>16</v>
      </c>
      <c r="E1998" s="1">
        <v>4063947052</v>
      </c>
      <c r="F1998" s="1">
        <v>1580514834</v>
      </c>
      <c r="G1998">
        <v>-1</v>
      </c>
      <c r="H1998">
        <v>0</v>
      </c>
      <c r="I1998">
        <v>-1</v>
      </c>
      <c r="J1998">
        <v>0</v>
      </c>
      <c r="K1998">
        <v>-1</v>
      </c>
      <c r="L1998">
        <v>-1</v>
      </c>
      <c r="M1998">
        <v>-1</v>
      </c>
      <c r="N1998">
        <v>1</v>
      </c>
      <c r="O1998">
        <v>0</v>
      </c>
      <c r="P1998">
        <v>0</v>
      </c>
      <c r="Q1998">
        <v>567</v>
      </c>
      <c r="U1998" t="str">
        <f t="shared" si="62"/>
        <v>Sud</v>
      </c>
      <c r="V1998">
        <f t="shared" si="63"/>
        <v>22</v>
      </c>
    </row>
    <row r="1999" spans="1:22" x14ac:dyDescent="0.2">
      <c r="A1999" s="6">
        <v>43980</v>
      </c>
      <c r="B1999" t="s">
        <v>14</v>
      </c>
      <c r="C1999">
        <v>18</v>
      </c>
      <c r="D1999" t="s">
        <v>17</v>
      </c>
      <c r="E1999" s="1">
        <v>3890597598</v>
      </c>
      <c r="F1999" s="1">
        <v>1659440194</v>
      </c>
      <c r="G1999">
        <v>-6</v>
      </c>
      <c r="H1999">
        <v>0</v>
      </c>
      <c r="I1999">
        <v>-6</v>
      </c>
      <c r="J1999">
        <v>-5</v>
      </c>
      <c r="K1999">
        <v>-11</v>
      </c>
      <c r="L1999">
        <v>-11</v>
      </c>
      <c r="M1999">
        <v>-11</v>
      </c>
      <c r="N1999">
        <v>10</v>
      </c>
      <c r="O1999">
        <v>1</v>
      </c>
      <c r="P1999">
        <v>0</v>
      </c>
      <c r="Q1999">
        <v>1175</v>
      </c>
      <c r="U1999" t="str">
        <f t="shared" si="62"/>
        <v>Sud</v>
      </c>
      <c r="V1999">
        <f t="shared" si="63"/>
        <v>22</v>
      </c>
    </row>
    <row r="2000" spans="1:22" x14ac:dyDescent="0.2">
      <c r="A2000" s="6">
        <v>43980</v>
      </c>
      <c r="B2000" t="s">
        <v>14</v>
      </c>
      <c r="C2000">
        <v>15</v>
      </c>
      <c r="D2000" t="s">
        <v>18</v>
      </c>
      <c r="E2000" s="1">
        <v>4083956555</v>
      </c>
      <c r="F2000" s="1">
        <v>1425084984</v>
      </c>
      <c r="G2000">
        <v>-24</v>
      </c>
      <c r="H2000">
        <v>1</v>
      </c>
      <c r="I2000">
        <v>-23</v>
      </c>
      <c r="J2000">
        <v>-3</v>
      </c>
      <c r="K2000">
        <v>-26</v>
      </c>
      <c r="L2000">
        <v>-26</v>
      </c>
      <c r="M2000">
        <v>-26</v>
      </c>
      <c r="N2000">
        <v>35</v>
      </c>
      <c r="O2000">
        <v>1</v>
      </c>
      <c r="P2000">
        <v>10</v>
      </c>
      <c r="Q2000">
        <v>4601</v>
      </c>
      <c r="U2000" t="str">
        <f t="shared" si="62"/>
        <v>Sud</v>
      </c>
      <c r="V2000">
        <f t="shared" si="63"/>
        <v>22</v>
      </c>
    </row>
    <row r="2001" spans="1:22" x14ac:dyDescent="0.2">
      <c r="A2001" s="6">
        <v>43980</v>
      </c>
      <c r="B2001" t="s">
        <v>14</v>
      </c>
      <c r="C2001">
        <v>8</v>
      </c>
      <c r="D2001" t="s">
        <v>46</v>
      </c>
      <c r="E2001" s="1">
        <v>4449436681</v>
      </c>
      <c r="F2001" s="1">
        <v>113417208</v>
      </c>
      <c r="G2001">
        <v>-20</v>
      </c>
      <c r="H2001">
        <v>-1</v>
      </c>
      <c r="I2001">
        <v>-21</v>
      </c>
      <c r="J2001">
        <v>-165</v>
      </c>
      <c r="K2001">
        <v>-186</v>
      </c>
      <c r="L2001">
        <v>-186</v>
      </c>
      <c r="M2001">
        <v>-186</v>
      </c>
      <c r="N2001">
        <v>216</v>
      </c>
      <c r="O2001">
        <v>8</v>
      </c>
      <c r="P2001">
        <v>38</v>
      </c>
      <c r="Q2001">
        <v>6213</v>
      </c>
      <c r="U2001" t="str">
        <f t="shared" si="62"/>
        <v>Nord</v>
      </c>
      <c r="V2001">
        <f t="shared" si="63"/>
        <v>22</v>
      </c>
    </row>
    <row r="2002" spans="1:22" x14ac:dyDescent="0.2">
      <c r="A2002" s="6">
        <v>43980</v>
      </c>
      <c r="B2002" t="s">
        <v>14</v>
      </c>
      <c r="C2002">
        <v>6</v>
      </c>
      <c r="D2002" t="s">
        <v>19</v>
      </c>
      <c r="E2002" s="1">
        <v>456494354</v>
      </c>
      <c r="F2002" s="1">
        <v>1376813649</v>
      </c>
      <c r="G2002">
        <v>-6</v>
      </c>
      <c r="H2002">
        <v>1</v>
      </c>
      <c r="I2002">
        <v>-5</v>
      </c>
      <c r="J2002">
        <v>-8</v>
      </c>
      <c r="K2002">
        <v>-13</v>
      </c>
      <c r="L2002">
        <v>-13</v>
      </c>
      <c r="M2002">
        <v>-13</v>
      </c>
      <c r="N2002">
        <v>18</v>
      </c>
      <c r="O2002">
        <v>0</v>
      </c>
      <c r="P2002">
        <v>5</v>
      </c>
      <c r="Q2002">
        <v>4823</v>
      </c>
      <c r="U2002" t="str">
        <f t="shared" si="62"/>
        <v>Nord</v>
      </c>
      <c r="V2002">
        <f t="shared" si="63"/>
        <v>22</v>
      </c>
    </row>
    <row r="2003" spans="1:22" x14ac:dyDescent="0.2">
      <c r="A2003" s="6">
        <v>43980</v>
      </c>
      <c r="B2003" t="s">
        <v>14</v>
      </c>
      <c r="C2003">
        <v>12</v>
      </c>
      <c r="D2003" t="s">
        <v>20</v>
      </c>
      <c r="E2003" s="1">
        <v>4189277044</v>
      </c>
      <c r="F2003" s="1">
        <v>1248366722</v>
      </c>
      <c r="G2003">
        <v>-218</v>
      </c>
      <c r="H2003">
        <v>-5</v>
      </c>
      <c r="I2003">
        <v>-223</v>
      </c>
      <c r="J2003">
        <v>-19</v>
      </c>
      <c r="K2003">
        <v>-242</v>
      </c>
      <c r="L2003">
        <v>-242</v>
      </c>
      <c r="M2003">
        <v>-242</v>
      </c>
      <c r="N2003">
        <v>245</v>
      </c>
      <c r="O2003">
        <v>13</v>
      </c>
      <c r="P2003">
        <v>16</v>
      </c>
      <c r="Q2003">
        <v>3274</v>
      </c>
      <c r="U2003" t="str">
        <f t="shared" si="62"/>
        <v>Centro</v>
      </c>
      <c r="V2003">
        <f t="shared" si="63"/>
        <v>22</v>
      </c>
    </row>
    <row r="2004" spans="1:22" x14ac:dyDescent="0.2">
      <c r="A2004" s="6">
        <v>43980</v>
      </c>
      <c r="B2004" t="s">
        <v>14</v>
      </c>
      <c r="C2004">
        <v>7</v>
      </c>
      <c r="D2004" t="s">
        <v>21</v>
      </c>
      <c r="E2004" s="1">
        <v>4441149315</v>
      </c>
      <c r="F2004" s="1">
        <v>89326992</v>
      </c>
      <c r="G2004">
        <v>-6</v>
      </c>
      <c r="H2004">
        <v>0</v>
      </c>
      <c r="I2004">
        <v>-6</v>
      </c>
      <c r="J2004">
        <v>-145</v>
      </c>
      <c r="K2004">
        <v>-151</v>
      </c>
      <c r="L2004">
        <v>-151</v>
      </c>
      <c r="M2004">
        <v>-151</v>
      </c>
      <c r="N2004">
        <v>158</v>
      </c>
      <c r="O2004">
        <v>7</v>
      </c>
      <c r="P2004">
        <v>14</v>
      </c>
      <c r="Q2004">
        <v>1548</v>
      </c>
      <c r="U2004" t="str">
        <f t="shared" si="62"/>
        <v>Nord</v>
      </c>
      <c r="V2004">
        <f t="shared" si="63"/>
        <v>22</v>
      </c>
    </row>
    <row r="2005" spans="1:22" x14ac:dyDescent="0.2">
      <c r="A2005" s="6">
        <v>43980</v>
      </c>
      <c r="B2005" t="s">
        <v>14</v>
      </c>
      <c r="C2005">
        <v>3</v>
      </c>
      <c r="D2005" t="s">
        <v>22</v>
      </c>
      <c r="E2005" s="1">
        <v>4546679409</v>
      </c>
      <c r="F2005" s="1">
        <v>9190347404</v>
      </c>
      <c r="G2005">
        <v>82</v>
      </c>
      <c r="H2005">
        <v>0</v>
      </c>
      <c r="I2005">
        <v>82</v>
      </c>
      <c r="J2005">
        <v>-312</v>
      </c>
      <c r="K2005">
        <v>-230</v>
      </c>
      <c r="L2005">
        <v>-230</v>
      </c>
      <c r="M2005">
        <v>-230</v>
      </c>
      <c r="N2005">
        <v>546</v>
      </c>
      <c r="O2005">
        <v>38</v>
      </c>
      <c r="P2005">
        <v>354</v>
      </c>
      <c r="Q2005">
        <v>14078</v>
      </c>
      <c r="U2005" t="str">
        <f t="shared" si="62"/>
        <v>Nord</v>
      </c>
      <c r="V2005">
        <f t="shared" si="63"/>
        <v>22</v>
      </c>
    </row>
    <row r="2006" spans="1:22" x14ac:dyDescent="0.2">
      <c r="A2006" s="6">
        <v>43980</v>
      </c>
      <c r="B2006" t="s">
        <v>14</v>
      </c>
      <c r="C2006">
        <v>11</v>
      </c>
      <c r="D2006" t="s">
        <v>23</v>
      </c>
      <c r="E2006" s="1">
        <v>4361675973</v>
      </c>
      <c r="F2006" s="1">
        <v>135188753</v>
      </c>
      <c r="G2006">
        <v>-10</v>
      </c>
      <c r="H2006">
        <v>-4</v>
      </c>
      <c r="I2006">
        <v>-14</v>
      </c>
      <c r="J2006">
        <v>20</v>
      </c>
      <c r="K2006">
        <v>6</v>
      </c>
      <c r="L2006">
        <v>6</v>
      </c>
      <c r="M2006">
        <v>6</v>
      </c>
      <c r="N2006">
        <v>9</v>
      </c>
      <c r="O2006">
        <v>-11</v>
      </c>
      <c r="P2006">
        <v>4</v>
      </c>
      <c r="Q2006">
        <v>1279</v>
      </c>
      <c r="U2006" t="str">
        <f t="shared" si="62"/>
        <v>Centro</v>
      </c>
      <c r="V2006">
        <f t="shared" si="63"/>
        <v>22</v>
      </c>
    </row>
    <row r="2007" spans="1:22" x14ac:dyDescent="0.2">
      <c r="A2007" s="6">
        <v>43980</v>
      </c>
      <c r="B2007" t="s">
        <v>14</v>
      </c>
      <c r="C2007">
        <v>14</v>
      </c>
      <c r="D2007" t="s">
        <v>24</v>
      </c>
      <c r="E2007" s="1">
        <v>4155774754</v>
      </c>
      <c r="F2007" s="1">
        <v>1465916051</v>
      </c>
      <c r="G2007">
        <v>0</v>
      </c>
      <c r="H2007">
        <v>0</v>
      </c>
      <c r="I2007">
        <v>0</v>
      </c>
      <c r="J2007">
        <v>-1</v>
      </c>
      <c r="K2007">
        <v>-1</v>
      </c>
      <c r="L2007">
        <v>-1</v>
      </c>
      <c r="M2007">
        <v>-1</v>
      </c>
      <c r="N2007">
        <v>2</v>
      </c>
      <c r="O2007">
        <v>0</v>
      </c>
      <c r="P2007">
        <v>1</v>
      </c>
      <c r="Q2007">
        <v>262</v>
      </c>
      <c r="U2007" t="str">
        <f t="shared" si="62"/>
        <v>Sud</v>
      </c>
      <c r="V2007">
        <f t="shared" si="63"/>
        <v>22</v>
      </c>
    </row>
    <row r="2008" spans="1:22" x14ac:dyDescent="0.2">
      <c r="A2008" s="6">
        <v>43980</v>
      </c>
      <c r="B2008" t="s">
        <v>14</v>
      </c>
      <c r="C2008">
        <v>21</v>
      </c>
      <c r="D2008" t="s">
        <v>25</v>
      </c>
      <c r="E2008" s="1">
        <v>4649933453</v>
      </c>
      <c r="F2008" s="1">
        <v>1135662422</v>
      </c>
      <c r="G2008">
        <v>1</v>
      </c>
      <c r="H2008">
        <v>0</v>
      </c>
      <c r="I2008">
        <v>1</v>
      </c>
      <c r="J2008">
        <v>-4</v>
      </c>
      <c r="K2008">
        <v>-3</v>
      </c>
      <c r="L2008">
        <v>-3</v>
      </c>
      <c r="M2008">
        <v>-3</v>
      </c>
      <c r="N2008">
        <v>3</v>
      </c>
      <c r="O2008">
        <v>0</v>
      </c>
      <c r="P2008">
        <v>0</v>
      </c>
      <c r="Q2008">
        <v>816</v>
      </c>
      <c r="U2008" t="str">
        <f t="shared" si="62"/>
        <v>Nord</v>
      </c>
      <c r="V2008">
        <f t="shared" si="63"/>
        <v>22</v>
      </c>
    </row>
    <row r="2009" spans="1:22" x14ac:dyDescent="0.2">
      <c r="A2009" s="6">
        <v>43980</v>
      </c>
      <c r="B2009" t="s">
        <v>14</v>
      </c>
      <c r="C2009">
        <v>22</v>
      </c>
      <c r="D2009" t="s">
        <v>26</v>
      </c>
      <c r="E2009" s="1">
        <v>4606893511</v>
      </c>
      <c r="F2009" s="1">
        <v>1112123097</v>
      </c>
      <c r="G2009">
        <v>-1</v>
      </c>
      <c r="H2009">
        <v>0</v>
      </c>
      <c r="I2009">
        <v>-1</v>
      </c>
      <c r="J2009">
        <v>-47</v>
      </c>
      <c r="K2009">
        <v>-48</v>
      </c>
      <c r="L2009">
        <v>-48</v>
      </c>
      <c r="M2009">
        <v>-48</v>
      </c>
      <c r="N2009">
        <v>51</v>
      </c>
      <c r="O2009">
        <v>0</v>
      </c>
      <c r="P2009">
        <v>3</v>
      </c>
      <c r="Q2009">
        <v>1787</v>
      </c>
      <c r="U2009" t="str">
        <f t="shared" si="62"/>
        <v>Nord</v>
      </c>
      <c r="V2009">
        <f t="shared" si="63"/>
        <v>22</v>
      </c>
    </row>
    <row r="2010" spans="1:22" x14ac:dyDescent="0.2">
      <c r="A2010" s="6">
        <v>43980</v>
      </c>
      <c r="B2010" t="s">
        <v>14</v>
      </c>
      <c r="C2010">
        <v>1</v>
      </c>
      <c r="D2010" t="s">
        <v>27</v>
      </c>
      <c r="E2010" s="1">
        <v>450732745</v>
      </c>
      <c r="F2010" s="1">
        <v>7680687483</v>
      </c>
      <c r="G2010">
        <v>-29</v>
      </c>
      <c r="H2010">
        <v>-3</v>
      </c>
      <c r="I2010">
        <v>-32</v>
      </c>
      <c r="J2010">
        <v>-382</v>
      </c>
      <c r="K2010">
        <v>-414</v>
      </c>
      <c r="L2010">
        <v>-414</v>
      </c>
      <c r="M2010">
        <v>-414</v>
      </c>
      <c r="N2010">
        <v>457</v>
      </c>
      <c r="O2010">
        <v>13</v>
      </c>
      <c r="P2010">
        <v>56</v>
      </c>
      <c r="Q2010">
        <v>5139</v>
      </c>
      <c r="U2010" t="str">
        <f t="shared" si="62"/>
        <v>Nord</v>
      </c>
      <c r="V2010">
        <f t="shared" si="63"/>
        <v>22</v>
      </c>
    </row>
    <row r="2011" spans="1:22" x14ac:dyDescent="0.2">
      <c r="A2011" s="6">
        <v>43980</v>
      </c>
      <c r="B2011" t="s">
        <v>14</v>
      </c>
      <c r="C2011">
        <v>16</v>
      </c>
      <c r="D2011" t="s">
        <v>28</v>
      </c>
      <c r="E2011" s="1">
        <v>4112559576</v>
      </c>
      <c r="F2011" s="1">
        <v>1686736689</v>
      </c>
      <c r="G2011">
        <v>-6</v>
      </c>
      <c r="H2011">
        <v>-4</v>
      </c>
      <c r="I2011">
        <v>-10</v>
      </c>
      <c r="J2011">
        <v>-102</v>
      </c>
      <c r="K2011">
        <v>-112</v>
      </c>
      <c r="L2011">
        <v>-112</v>
      </c>
      <c r="M2011">
        <v>-112</v>
      </c>
      <c r="N2011">
        <v>109</v>
      </c>
      <c r="O2011">
        <v>4</v>
      </c>
      <c r="P2011">
        <v>1</v>
      </c>
      <c r="Q2011">
        <v>2642</v>
      </c>
      <c r="U2011" t="str">
        <f t="shared" si="62"/>
        <v>Sud</v>
      </c>
      <c r="V2011">
        <f t="shared" si="63"/>
        <v>22</v>
      </c>
    </row>
    <row r="2012" spans="1:22" x14ac:dyDescent="0.2">
      <c r="A2012" s="6">
        <v>43980</v>
      </c>
      <c r="B2012" t="s">
        <v>14</v>
      </c>
      <c r="C2012">
        <v>20</v>
      </c>
      <c r="D2012" t="s">
        <v>29</v>
      </c>
      <c r="E2012" s="1">
        <v>3921531192</v>
      </c>
      <c r="F2012" s="1">
        <v>9110616306</v>
      </c>
      <c r="G2012">
        <v>-1</v>
      </c>
      <c r="H2012">
        <v>0</v>
      </c>
      <c r="I2012">
        <v>-1</v>
      </c>
      <c r="J2012">
        <v>-9</v>
      </c>
      <c r="K2012">
        <v>-10</v>
      </c>
      <c r="L2012">
        <v>-10</v>
      </c>
      <c r="M2012">
        <v>-10</v>
      </c>
      <c r="N2012">
        <v>11</v>
      </c>
      <c r="O2012">
        <v>0</v>
      </c>
      <c r="P2012">
        <v>1</v>
      </c>
      <c r="Q2012">
        <v>1244</v>
      </c>
      <c r="U2012" t="str">
        <f t="shared" si="62"/>
        <v>Sud</v>
      </c>
      <c r="V2012">
        <f t="shared" si="63"/>
        <v>22</v>
      </c>
    </row>
    <row r="2013" spans="1:22" x14ac:dyDescent="0.2">
      <c r="A2013" s="6">
        <v>43980</v>
      </c>
      <c r="B2013" t="s">
        <v>14</v>
      </c>
      <c r="C2013">
        <v>19</v>
      </c>
      <c r="D2013" t="s">
        <v>30</v>
      </c>
      <c r="E2013" s="1">
        <v>3811569725</v>
      </c>
      <c r="F2013" s="1">
        <v>133623567</v>
      </c>
      <c r="G2013">
        <v>-5</v>
      </c>
      <c r="H2013">
        <v>-1</v>
      </c>
      <c r="I2013">
        <v>-6</v>
      </c>
      <c r="J2013">
        <v>-2</v>
      </c>
      <c r="K2013">
        <v>-8</v>
      </c>
      <c r="L2013">
        <v>-8</v>
      </c>
      <c r="M2013">
        <v>-8</v>
      </c>
      <c r="N2013">
        <v>10</v>
      </c>
      <c r="O2013">
        <v>0</v>
      </c>
      <c r="P2013">
        <v>2</v>
      </c>
      <c r="Q2013">
        <v>3463</v>
      </c>
      <c r="U2013" t="str">
        <f t="shared" si="62"/>
        <v>Sud</v>
      </c>
      <c r="V2013">
        <f t="shared" si="63"/>
        <v>22</v>
      </c>
    </row>
    <row r="2014" spans="1:22" x14ac:dyDescent="0.2">
      <c r="A2014" s="6">
        <v>43980</v>
      </c>
      <c r="B2014" t="s">
        <v>14</v>
      </c>
      <c r="C2014">
        <v>9</v>
      </c>
      <c r="D2014" t="s">
        <v>31</v>
      </c>
      <c r="E2014" s="1">
        <v>4376923077</v>
      </c>
      <c r="F2014" s="1">
        <v>1125588885</v>
      </c>
      <c r="G2014">
        <v>-15</v>
      </c>
      <c r="H2014">
        <v>4</v>
      </c>
      <c r="I2014">
        <v>-11</v>
      </c>
      <c r="J2014">
        <v>-114</v>
      </c>
      <c r="K2014">
        <v>-125</v>
      </c>
      <c r="L2014">
        <v>-125</v>
      </c>
      <c r="M2014">
        <v>-125</v>
      </c>
      <c r="N2014">
        <v>125</v>
      </c>
      <c r="O2014">
        <v>2</v>
      </c>
      <c r="P2014">
        <v>2</v>
      </c>
      <c r="Q2014">
        <v>3365</v>
      </c>
      <c r="U2014" t="str">
        <f t="shared" si="62"/>
        <v>Centro</v>
      </c>
      <c r="V2014">
        <f t="shared" si="63"/>
        <v>22</v>
      </c>
    </row>
    <row r="2015" spans="1:22" x14ac:dyDescent="0.2">
      <c r="A2015" s="6">
        <v>43980</v>
      </c>
      <c r="B2015" t="s">
        <v>14</v>
      </c>
      <c r="C2015">
        <v>10</v>
      </c>
      <c r="D2015" t="s">
        <v>32</v>
      </c>
      <c r="E2015" s="1">
        <v>4310675841</v>
      </c>
      <c r="F2015" s="1">
        <v>1238824698</v>
      </c>
      <c r="G2015">
        <v>1</v>
      </c>
      <c r="H2015">
        <v>0</v>
      </c>
      <c r="I2015">
        <v>1</v>
      </c>
      <c r="J2015">
        <v>-3</v>
      </c>
      <c r="K2015">
        <v>-2</v>
      </c>
      <c r="L2015">
        <v>-2</v>
      </c>
      <c r="M2015">
        <v>-2</v>
      </c>
      <c r="N2015">
        <v>1</v>
      </c>
      <c r="O2015">
        <v>1</v>
      </c>
      <c r="P2015">
        <v>0</v>
      </c>
      <c r="Q2015">
        <v>1315</v>
      </c>
      <c r="U2015" t="str">
        <f t="shared" si="62"/>
        <v>Centro</v>
      </c>
      <c r="V2015">
        <f t="shared" si="63"/>
        <v>22</v>
      </c>
    </row>
    <row r="2016" spans="1:22" x14ac:dyDescent="0.2">
      <c r="A2016" s="6">
        <v>43980</v>
      </c>
      <c r="B2016" t="s">
        <v>14</v>
      </c>
      <c r="C2016">
        <v>2</v>
      </c>
      <c r="D2016" t="s">
        <v>33</v>
      </c>
      <c r="E2016" s="1">
        <v>4573750286</v>
      </c>
      <c r="F2016" s="1">
        <v>7320149366</v>
      </c>
      <c r="G2016">
        <v>-4</v>
      </c>
      <c r="H2016">
        <v>0</v>
      </c>
      <c r="I2016">
        <v>-4</v>
      </c>
      <c r="J2016">
        <v>0</v>
      </c>
      <c r="K2016">
        <v>-4</v>
      </c>
      <c r="L2016">
        <v>-4</v>
      </c>
      <c r="M2016">
        <v>-4</v>
      </c>
      <c r="N2016">
        <v>4</v>
      </c>
      <c r="O2016">
        <v>0</v>
      </c>
      <c r="P2016">
        <v>0</v>
      </c>
      <c r="Q2016">
        <v>106</v>
      </c>
      <c r="U2016" t="str">
        <f t="shared" si="62"/>
        <v>Nord</v>
      </c>
      <c r="V2016">
        <f t="shared" si="63"/>
        <v>22</v>
      </c>
    </row>
    <row r="2017" spans="1:22" x14ac:dyDescent="0.2">
      <c r="A2017" s="6">
        <v>43980</v>
      </c>
      <c r="B2017" t="s">
        <v>14</v>
      </c>
      <c r="C2017">
        <v>5</v>
      </c>
      <c r="D2017" t="s">
        <v>34</v>
      </c>
      <c r="E2017" s="1">
        <v>4543490485</v>
      </c>
      <c r="F2017" s="1">
        <v>1233845213</v>
      </c>
      <c r="G2017">
        <v>-11</v>
      </c>
      <c r="H2017">
        <v>-2</v>
      </c>
      <c r="I2017">
        <v>-13</v>
      </c>
      <c r="J2017">
        <v>-163</v>
      </c>
      <c r="K2017">
        <v>-176</v>
      </c>
      <c r="L2017">
        <v>-176</v>
      </c>
      <c r="M2017">
        <v>-176</v>
      </c>
      <c r="N2017">
        <v>177</v>
      </c>
      <c r="O2017">
        <v>8</v>
      </c>
      <c r="P2017">
        <v>9</v>
      </c>
      <c r="Q2017">
        <v>12925</v>
      </c>
      <c r="U2017" t="str">
        <f t="shared" si="62"/>
        <v>Nord</v>
      </c>
      <c r="V2017">
        <f t="shared" si="63"/>
        <v>22</v>
      </c>
    </row>
    <row r="2018" spans="1:22" x14ac:dyDescent="0.2">
      <c r="A2018" s="6">
        <v>43981</v>
      </c>
      <c r="B2018" t="s">
        <v>14</v>
      </c>
      <c r="C2018">
        <v>13</v>
      </c>
      <c r="D2018" t="s">
        <v>15</v>
      </c>
      <c r="E2018" s="1">
        <v>4235122196</v>
      </c>
      <c r="F2018" s="1">
        <v>1339843823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U2018" t="str">
        <f t="shared" si="62"/>
        <v>Centro</v>
      </c>
      <c r="V2018">
        <f t="shared" si="63"/>
        <v>22</v>
      </c>
    </row>
    <row r="2019" spans="1:22" x14ac:dyDescent="0.2">
      <c r="A2019" s="6">
        <v>43981</v>
      </c>
      <c r="B2019" t="s">
        <v>14</v>
      </c>
      <c r="C2019">
        <v>17</v>
      </c>
      <c r="D2019" t="s">
        <v>16</v>
      </c>
      <c r="E2019" s="1">
        <v>4063947052</v>
      </c>
      <c r="F2019" s="1">
        <v>1580514834</v>
      </c>
      <c r="G2019">
        <v>0</v>
      </c>
      <c r="H2019">
        <v>0</v>
      </c>
      <c r="I2019">
        <v>0</v>
      </c>
      <c r="J2019">
        <v>-2</v>
      </c>
      <c r="K2019">
        <v>-2</v>
      </c>
      <c r="L2019">
        <v>-2</v>
      </c>
      <c r="M2019">
        <v>-2</v>
      </c>
      <c r="N2019">
        <v>2</v>
      </c>
      <c r="O2019">
        <v>0</v>
      </c>
      <c r="P2019">
        <v>0</v>
      </c>
      <c r="Q2019">
        <v>512</v>
      </c>
      <c r="U2019" t="str">
        <f t="shared" si="62"/>
        <v>Sud</v>
      </c>
      <c r="V2019">
        <f t="shared" si="63"/>
        <v>22</v>
      </c>
    </row>
    <row r="2020" spans="1:22" x14ac:dyDescent="0.2">
      <c r="A2020" s="6">
        <v>43981</v>
      </c>
      <c r="B2020" t="s">
        <v>14</v>
      </c>
      <c r="C2020">
        <v>18</v>
      </c>
      <c r="D2020" t="s">
        <v>17</v>
      </c>
      <c r="E2020" s="1">
        <v>3890597598</v>
      </c>
      <c r="F2020" s="1">
        <v>1659440194</v>
      </c>
      <c r="G2020">
        <v>-2</v>
      </c>
      <c r="H2020">
        <v>0</v>
      </c>
      <c r="I2020">
        <v>-2</v>
      </c>
      <c r="J2020">
        <v>-6</v>
      </c>
      <c r="K2020">
        <v>-8</v>
      </c>
      <c r="L2020">
        <v>-8</v>
      </c>
      <c r="M2020">
        <v>-8</v>
      </c>
      <c r="N2020">
        <v>8</v>
      </c>
      <c r="O2020">
        <v>0</v>
      </c>
      <c r="P2020">
        <v>0</v>
      </c>
      <c r="Q2020">
        <v>1203</v>
      </c>
      <c r="U2020" t="str">
        <f t="shared" si="62"/>
        <v>Sud</v>
      </c>
      <c r="V2020">
        <f t="shared" si="63"/>
        <v>22</v>
      </c>
    </row>
    <row r="2021" spans="1:22" x14ac:dyDescent="0.2">
      <c r="A2021" s="6">
        <v>43981</v>
      </c>
      <c r="B2021" t="s">
        <v>14</v>
      </c>
      <c r="C2021">
        <v>15</v>
      </c>
      <c r="D2021" t="s">
        <v>18</v>
      </c>
      <c r="E2021" s="1">
        <v>4083956555</v>
      </c>
      <c r="F2021" s="1">
        <v>1425084984</v>
      </c>
      <c r="G2021">
        <v>0</v>
      </c>
      <c r="H2021">
        <v>0</v>
      </c>
      <c r="I2021">
        <v>0</v>
      </c>
      <c r="J2021">
        <v>-5</v>
      </c>
      <c r="K2021">
        <v>-5</v>
      </c>
      <c r="L2021">
        <v>-5</v>
      </c>
      <c r="M2021">
        <v>-5</v>
      </c>
      <c r="N2021">
        <v>15</v>
      </c>
      <c r="O2021">
        <v>0</v>
      </c>
      <c r="P2021">
        <v>10</v>
      </c>
      <c r="Q2021">
        <v>4364</v>
      </c>
      <c r="U2021" t="str">
        <f t="shared" si="62"/>
        <v>Sud</v>
      </c>
      <c r="V2021">
        <f t="shared" si="63"/>
        <v>22</v>
      </c>
    </row>
    <row r="2022" spans="1:22" x14ac:dyDescent="0.2">
      <c r="A2022" s="6">
        <v>43981</v>
      </c>
      <c r="B2022" t="s">
        <v>14</v>
      </c>
      <c r="C2022">
        <v>8</v>
      </c>
      <c r="D2022" t="s">
        <v>46</v>
      </c>
      <c r="E2022" s="1">
        <v>4449436681</v>
      </c>
      <c r="F2022" s="1">
        <v>113417208</v>
      </c>
      <c r="G2022">
        <v>-31</v>
      </c>
      <c r="H2022">
        <v>-11</v>
      </c>
      <c r="I2022">
        <v>-42</v>
      </c>
      <c r="J2022">
        <v>-243</v>
      </c>
      <c r="K2022">
        <v>-285</v>
      </c>
      <c r="L2022">
        <v>-285</v>
      </c>
      <c r="M2022">
        <v>-285</v>
      </c>
      <c r="N2022">
        <v>300</v>
      </c>
      <c r="O2022">
        <v>5</v>
      </c>
      <c r="P2022">
        <v>20</v>
      </c>
      <c r="Q2022">
        <v>4464</v>
      </c>
      <c r="U2022" t="str">
        <f t="shared" si="62"/>
        <v>Nord</v>
      </c>
      <c r="V2022">
        <f t="shared" si="63"/>
        <v>22</v>
      </c>
    </row>
    <row r="2023" spans="1:22" x14ac:dyDescent="0.2">
      <c r="A2023" s="6">
        <v>43981</v>
      </c>
      <c r="B2023" t="s">
        <v>14</v>
      </c>
      <c r="C2023">
        <v>6</v>
      </c>
      <c r="D2023" t="s">
        <v>19</v>
      </c>
      <c r="E2023" s="1">
        <v>456494354</v>
      </c>
      <c r="F2023" s="1">
        <v>1376813649</v>
      </c>
      <c r="G2023">
        <v>0</v>
      </c>
      <c r="H2023">
        <v>-1</v>
      </c>
      <c r="I2023">
        <v>-1</v>
      </c>
      <c r="J2023">
        <v>-17</v>
      </c>
      <c r="K2023">
        <v>-18</v>
      </c>
      <c r="L2023">
        <v>-18</v>
      </c>
      <c r="M2023">
        <v>-18</v>
      </c>
      <c r="N2023">
        <v>22</v>
      </c>
      <c r="O2023">
        <v>0</v>
      </c>
      <c r="P2023">
        <v>4</v>
      </c>
      <c r="Q2023">
        <v>1138</v>
      </c>
      <c r="U2023" t="str">
        <f t="shared" si="62"/>
        <v>Nord</v>
      </c>
      <c r="V2023">
        <f t="shared" si="63"/>
        <v>22</v>
      </c>
    </row>
    <row r="2024" spans="1:22" x14ac:dyDescent="0.2">
      <c r="A2024" s="6">
        <v>43981</v>
      </c>
      <c r="B2024" t="s">
        <v>14</v>
      </c>
      <c r="C2024">
        <v>12</v>
      </c>
      <c r="D2024" t="s">
        <v>20</v>
      </c>
      <c r="E2024" s="1">
        <v>4189277044</v>
      </c>
      <c r="F2024" s="1">
        <v>1248366722</v>
      </c>
      <c r="G2024">
        <v>-48</v>
      </c>
      <c r="H2024">
        <v>-1</v>
      </c>
      <c r="I2024">
        <v>-49</v>
      </c>
      <c r="J2024">
        <v>-59</v>
      </c>
      <c r="K2024">
        <v>-108</v>
      </c>
      <c r="L2024">
        <v>-108</v>
      </c>
      <c r="M2024">
        <v>-108</v>
      </c>
      <c r="N2024">
        <v>107</v>
      </c>
      <c r="O2024">
        <v>7</v>
      </c>
      <c r="P2024">
        <v>6</v>
      </c>
      <c r="Q2024">
        <v>4121</v>
      </c>
      <c r="U2024" t="str">
        <f t="shared" si="62"/>
        <v>Centro</v>
      </c>
      <c r="V2024">
        <f t="shared" si="63"/>
        <v>22</v>
      </c>
    </row>
    <row r="2025" spans="1:22" x14ac:dyDescent="0.2">
      <c r="A2025" s="6">
        <v>43981</v>
      </c>
      <c r="B2025" t="s">
        <v>14</v>
      </c>
      <c r="C2025">
        <v>7</v>
      </c>
      <c r="D2025" t="s">
        <v>21</v>
      </c>
      <c r="E2025" s="1">
        <v>4441149315</v>
      </c>
      <c r="F2025" s="1">
        <v>89326992</v>
      </c>
      <c r="G2025">
        <v>-6</v>
      </c>
      <c r="H2025">
        <v>-4</v>
      </c>
      <c r="I2025">
        <v>-10</v>
      </c>
      <c r="J2025">
        <v>-203</v>
      </c>
      <c r="K2025">
        <v>-213</v>
      </c>
      <c r="L2025">
        <v>-213</v>
      </c>
      <c r="M2025">
        <v>-213</v>
      </c>
      <c r="N2025">
        <v>238</v>
      </c>
      <c r="O2025">
        <v>7</v>
      </c>
      <c r="P2025">
        <v>32</v>
      </c>
      <c r="Q2025">
        <v>2719</v>
      </c>
      <c r="U2025" t="str">
        <f t="shared" si="62"/>
        <v>Nord</v>
      </c>
      <c r="V2025">
        <f t="shared" si="63"/>
        <v>22</v>
      </c>
    </row>
    <row r="2026" spans="1:22" x14ac:dyDescent="0.2">
      <c r="A2026" s="6">
        <v>43981</v>
      </c>
      <c r="B2026" t="s">
        <v>14</v>
      </c>
      <c r="C2026">
        <v>3</v>
      </c>
      <c r="D2026" t="s">
        <v>22</v>
      </c>
      <c r="E2026" s="1">
        <v>4546679409</v>
      </c>
      <c r="F2026" s="1">
        <v>9190347404</v>
      </c>
      <c r="G2026">
        <v>-245</v>
      </c>
      <c r="H2026">
        <v>-1</v>
      </c>
      <c r="I2026">
        <v>-246</v>
      </c>
      <c r="J2026">
        <v>-628</v>
      </c>
      <c r="K2026">
        <v>-874</v>
      </c>
      <c r="L2026">
        <v>-874</v>
      </c>
      <c r="M2026">
        <v>-874</v>
      </c>
      <c r="N2026">
        <v>1028</v>
      </c>
      <c r="O2026">
        <v>67</v>
      </c>
      <c r="P2026">
        <v>221</v>
      </c>
      <c r="Q2026">
        <v>14301</v>
      </c>
      <c r="U2026" t="str">
        <f t="shared" si="62"/>
        <v>Nord</v>
      </c>
      <c r="V2026">
        <f t="shared" si="63"/>
        <v>22</v>
      </c>
    </row>
    <row r="2027" spans="1:22" x14ac:dyDescent="0.2">
      <c r="A2027" s="6">
        <v>43981</v>
      </c>
      <c r="B2027" t="s">
        <v>14</v>
      </c>
      <c r="C2027">
        <v>11</v>
      </c>
      <c r="D2027" t="s">
        <v>23</v>
      </c>
      <c r="E2027" s="1">
        <v>4361675973</v>
      </c>
      <c r="F2027" s="1">
        <v>135188753</v>
      </c>
      <c r="G2027">
        <v>-3</v>
      </c>
      <c r="H2027">
        <v>0</v>
      </c>
      <c r="I2027">
        <v>-3</v>
      </c>
      <c r="J2027">
        <v>-2</v>
      </c>
      <c r="K2027">
        <v>-5</v>
      </c>
      <c r="L2027">
        <v>-5</v>
      </c>
      <c r="M2027">
        <v>-5</v>
      </c>
      <c r="N2027">
        <v>8</v>
      </c>
      <c r="O2027">
        <v>1</v>
      </c>
      <c r="P2027">
        <v>4</v>
      </c>
      <c r="Q2027">
        <v>1095</v>
      </c>
      <c r="U2027" t="str">
        <f t="shared" si="62"/>
        <v>Centro</v>
      </c>
      <c r="V2027">
        <f t="shared" si="63"/>
        <v>22</v>
      </c>
    </row>
    <row r="2028" spans="1:22" x14ac:dyDescent="0.2">
      <c r="A2028" s="6">
        <v>43981</v>
      </c>
      <c r="B2028" t="s">
        <v>14</v>
      </c>
      <c r="C2028">
        <v>14</v>
      </c>
      <c r="D2028" t="s">
        <v>24</v>
      </c>
      <c r="E2028" s="1">
        <v>4155774754</v>
      </c>
      <c r="F2028" s="1">
        <v>1465916051</v>
      </c>
      <c r="G2028">
        <v>0</v>
      </c>
      <c r="H2028">
        <v>0</v>
      </c>
      <c r="I2028">
        <v>0</v>
      </c>
      <c r="J2028">
        <v>-6</v>
      </c>
      <c r="K2028">
        <v>-6</v>
      </c>
      <c r="L2028">
        <v>-6</v>
      </c>
      <c r="M2028">
        <v>-6</v>
      </c>
      <c r="N2028">
        <v>6</v>
      </c>
      <c r="O2028">
        <v>0</v>
      </c>
      <c r="P2028">
        <v>0</v>
      </c>
      <c r="Q2028">
        <v>262</v>
      </c>
      <c r="U2028" t="str">
        <f t="shared" si="62"/>
        <v>Sud</v>
      </c>
      <c r="V2028">
        <f t="shared" si="63"/>
        <v>22</v>
      </c>
    </row>
    <row r="2029" spans="1:22" x14ac:dyDescent="0.2">
      <c r="A2029" s="6">
        <v>43981</v>
      </c>
      <c r="B2029" t="s">
        <v>14</v>
      </c>
      <c r="C2029">
        <v>21</v>
      </c>
      <c r="D2029" t="s">
        <v>25</v>
      </c>
      <c r="E2029" s="1">
        <v>4649933453</v>
      </c>
      <c r="F2029" s="1">
        <v>1135662422</v>
      </c>
      <c r="G2029">
        <v>-4</v>
      </c>
      <c r="H2029">
        <v>-1</v>
      </c>
      <c r="I2029">
        <v>-5</v>
      </c>
      <c r="J2029">
        <v>-12</v>
      </c>
      <c r="K2029">
        <v>-17</v>
      </c>
      <c r="L2029">
        <v>-17</v>
      </c>
      <c r="M2029">
        <v>-17</v>
      </c>
      <c r="N2029">
        <v>18</v>
      </c>
      <c r="O2029">
        <v>0</v>
      </c>
      <c r="P2029">
        <v>1</v>
      </c>
      <c r="Q2029">
        <v>1300</v>
      </c>
      <c r="U2029" t="str">
        <f t="shared" si="62"/>
        <v>Nord</v>
      </c>
      <c r="V2029">
        <f t="shared" si="63"/>
        <v>22</v>
      </c>
    </row>
    <row r="2030" spans="1:22" x14ac:dyDescent="0.2">
      <c r="A2030" s="6">
        <v>43981</v>
      </c>
      <c r="B2030" t="s">
        <v>14</v>
      </c>
      <c r="C2030">
        <v>22</v>
      </c>
      <c r="D2030" t="s">
        <v>26</v>
      </c>
      <c r="E2030" s="1">
        <v>4606893511</v>
      </c>
      <c r="F2030" s="1">
        <v>1112123097</v>
      </c>
      <c r="G2030">
        <v>-3</v>
      </c>
      <c r="H2030">
        <v>0</v>
      </c>
      <c r="I2030">
        <v>-3</v>
      </c>
      <c r="J2030">
        <v>-41</v>
      </c>
      <c r="K2030">
        <v>-44</v>
      </c>
      <c r="L2030">
        <v>-44</v>
      </c>
      <c r="M2030">
        <v>-44</v>
      </c>
      <c r="N2030">
        <v>45</v>
      </c>
      <c r="O2030">
        <v>0</v>
      </c>
      <c r="P2030">
        <v>1</v>
      </c>
      <c r="Q2030">
        <v>1760</v>
      </c>
      <c r="U2030" t="str">
        <f t="shared" si="62"/>
        <v>Nord</v>
      </c>
      <c r="V2030">
        <f t="shared" si="63"/>
        <v>22</v>
      </c>
    </row>
    <row r="2031" spans="1:22" x14ac:dyDescent="0.2">
      <c r="A2031" s="6">
        <v>43981</v>
      </c>
      <c r="B2031" t="s">
        <v>14</v>
      </c>
      <c r="C2031">
        <v>1</v>
      </c>
      <c r="D2031" t="s">
        <v>27</v>
      </c>
      <c r="E2031" s="1">
        <v>450732745</v>
      </c>
      <c r="F2031" s="1">
        <v>7680687483</v>
      </c>
      <c r="G2031">
        <v>-41</v>
      </c>
      <c r="H2031">
        <v>-1</v>
      </c>
      <c r="I2031">
        <v>-42</v>
      </c>
      <c r="J2031">
        <v>-326</v>
      </c>
      <c r="K2031">
        <v>-368</v>
      </c>
      <c r="L2031">
        <v>-368</v>
      </c>
      <c r="M2031">
        <v>-368</v>
      </c>
      <c r="N2031">
        <v>443</v>
      </c>
      <c r="O2031">
        <v>7</v>
      </c>
      <c r="P2031">
        <v>82</v>
      </c>
      <c r="Q2031">
        <v>6331</v>
      </c>
      <c r="U2031" t="str">
        <f t="shared" si="62"/>
        <v>Nord</v>
      </c>
      <c r="V2031">
        <f t="shared" si="63"/>
        <v>22</v>
      </c>
    </row>
    <row r="2032" spans="1:22" x14ac:dyDescent="0.2">
      <c r="A2032" s="6">
        <v>43981</v>
      </c>
      <c r="B2032" t="s">
        <v>14</v>
      </c>
      <c r="C2032">
        <v>16</v>
      </c>
      <c r="D2032" t="s">
        <v>28</v>
      </c>
      <c r="E2032" s="1">
        <v>4112559576</v>
      </c>
      <c r="F2032" s="1">
        <v>1686736689</v>
      </c>
      <c r="G2032">
        <v>-8</v>
      </c>
      <c r="H2032">
        <v>0</v>
      </c>
      <c r="I2032">
        <v>-8</v>
      </c>
      <c r="J2032">
        <v>-53</v>
      </c>
      <c r="K2032">
        <v>-61</v>
      </c>
      <c r="L2032">
        <v>-61</v>
      </c>
      <c r="M2032">
        <v>-61</v>
      </c>
      <c r="N2032">
        <v>69</v>
      </c>
      <c r="O2032">
        <v>0</v>
      </c>
      <c r="P2032">
        <v>8</v>
      </c>
      <c r="Q2032">
        <v>2177</v>
      </c>
      <c r="U2032" t="str">
        <f t="shared" si="62"/>
        <v>Sud</v>
      </c>
      <c r="V2032">
        <f t="shared" si="63"/>
        <v>22</v>
      </c>
    </row>
    <row r="2033" spans="1:22" x14ac:dyDescent="0.2">
      <c r="A2033" s="6">
        <v>43981</v>
      </c>
      <c r="B2033" t="s">
        <v>14</v>
      </c>
      <c r="C2033">
        <v>20</v>
      </c>
      <c r="D2033" t="s">
        <v>29</v>
      </c>
      <c r="E2033" s="1">
        <v>3921531192</v>
      </c>
      <c r="F2033" s="1">
        <v>9110616306</v>
      </c>
      <c r="G2033">
        <v>-3</v>
      </c>
      <c r="H2033">
        <v>0</v>
      </c>
      <c r="I2033">
        <v>-3</v>
      </c>
      <c r="J2033">
        <v>-1</v>
      </c>
      <c r="K2033">
        <v>-4</v>
      </c>
      <c r="L2033">
        <v>-4</v>
      </c>
      <c r="M2033">
        <v>-4</v>
      </c>
      <c r="N2033">
        <v>4</v>
      </c>
      <c r="O2033">
        <v>0</v>
      </c>
      <c r="P2033">
        <v>0</v>
      </c>
      <c r="Q2033">
        <v>749</v>
      </c>
      <c r="U2033" t="str">
        <f t="shared" si="62"/>
        <v>Sud</v>
      </c>
      <c r="V2033">
        <f t="shared" si="63"/>
        <v>22</v>
      </c>
    </row>
    <row r="2034" spans="1:22" x14ac:dyDescent="0.2">
      <c r="A2034" s="6">
        <v>43981</v>
      </c>
      <c r="B2034" t="s">
        <v>14</v>
      </c>
      <c r="C2034">
        <v>19</v>
      </c>
      <c r="D2034" t="s">
        <v>30</v>
      </c>
      <c r="E2034" s="1">
        <v>3811569725</v>
      </c>
      <c r="F2034" s="1">
        <v>133623567</v>
      </c>
      <c r="G2034">
        <v>0</v>
      </c>
      <c r="H2034">
        <v>0</v>
      </c>
      <c r="I2034">
        <v>0</v>
      </c>
      <c r="J2034">
        <v>-138</v>
      </c>
      <c r="K2034">
        <v>-138</v>
      </c>
      <c r="L2034">
        <v>-138</v>
      </c>
      <c r="M2034">
        <v>-138</v>
      </c>
      <c r="N2034">
        <v>139</v>
      </c>
      <c r="O2034">
        <v>1</v>
      </c>
      <c r="P2034">
        <v>2</v>
      </c>
      <c r="Q2034">
        <v>2892</v>
      </c>
      <c r="U2034" t="str">
        <f t="shared" si="62"/>
        <v>Sud</v>
      </c>
      <c r="V2034">
        <f t="shared" si="63"/>
        <v>22</v>
      </c>
    </row>
    <row r="2035" spans="1:22" x14ac:dyDescent="0.2">
      <c r="A2035" s="6">
        <v>43981</v>
      </c>
      <c r="B2035" t="s">
        <v>14</v>
      </c>
      <c r="C2035">
        <v>9</v>
      </c>
      <c r="D2035" t="s">
        <v>31</v>
      </c>
      <c r="E2035" s="1">
        <v>4376923077</v>
      </c>
      <c r="F2035" s="1">
        <v>1125588885</v>
      </c>
      <c r="G2035">
        <v>-5</v>
      </c>
      <c r="H2035">
        <v>-4</v>
      </c>
      <c r="I2035">
        <v>-9</v>
      </c>
      <c r="J2035">
        <v>-80</v>
      </c>
      <c r="K2035">
        <v>-89</v>
      </c>
      <c r="L2035">
        <v>-89</v>
      </c>
      <c r="M2035">
        <v>-89</v>
      </c>
      <c r="N2035">
        <v>95</v>
      </c>
      <c r="O2035">
        <v>6</v>
      </c>
      <c r="P2035">
        <v>12</v>
      </c>
      <c r="Q2035">
        <v>3389</v>
      </c>
      <c r="U2035" t="str">
        <f t="shared" si="62"/>
        <v>Centro</v>
      </c>
      <c r="V2035">
        <f t="shared" si="63"/>
        <v>22</v>
      </c>
    </row>
    <row r="2036" spans="1:22" x14ac:dyDescent="0.2">
      <c r="A2036" s="6">
        <v>43981</v>
      </c>
      <c r="B2036" t="s">
        <v>14</v>
      </c>
      <c r="C2036">
        <v>10</v>
      </c>
      <c r="D2036" t="s">
        <v>32</v>
      </c>
      <c r="E2036" s="1">
        <v>4310675841</v>
      </c>
      <c r="F2036" s="1">
        <v>1238824698</v>
      </c>
      <c r="G2036">
        <v>1</v>
      </c>
      <c r="H2036">
        <v>-1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1250</v>
      </c>
      <c r="U2036" t="str">
        <f t="shared" si="62"/>
        <v>Centro</v>
      </c>
      <c r="V2036">
        <f t="shared" si="63"/>
        <v>22</v>
      </c>
    </row>
    <row r="2037" spans="1:22" x14ac:dyDescent="0.2">
      <c r="A2037" s="6">
        <v>43981</v>
      </c>
      <c r="B2037" t="s">
        <v>14</v>
      </c>
      <c r="C2037">
        <v>2</v>
      </c>
      <c r="D2037" t="s">
        <v>33</v>
      </c>
      <c r="E2037" s="1">
        <v>4573750286</v>
      </c>
      <c r="F2037" s="1">
        <v>7320149366</v>
      </c>
      <c r="G2037">
        <v>1</v>
      </c>
      <c r="H2037">
        <v>0</v>
      </c>
      <c r="I2037">
        <v>1</v>
      </c>
      <c r="J2037">
        <v>-3</v>
      </c>
      <c r="K2037">
        <v>-2</v>
      </c>
      <c r="L2037">
        <v>-2</v>
      </c>
      <c r="M2037">
        <v>-2</v>
      </c>
      <c r="N2037">
        <v>3</v>
      </c>
      <c r="O2037">
        <v>0</v>
      </c>
      <c r="P2037">
        <v>1</v>
      </c>
      <c r="Q2037">
        <v>213</v>
      </c>
      <c r="U2037" t="str">
        <f t="shared" si="62"/>
        <v>Nord</v>
      </c>
      <c r="V2037">
        <f t="shared" si="63"/>
        <v>22</v>
      </c>
    </row>
    <row r="2038" spans="1:22" x14ac:dyDescent="0.2">
      <c r="A2038" s="6">
        <v>43981</v>
      </c>
      <c r="B2038" t="s">
        <v>14</v>
      </c>
      <c r="C2038">
        <v>5</v>
      </c>
      <c r="D2038" t="s">
        <v>34</v>
      </c>
      <c r="E2038" s="1">
        <v>4543490485</v>
      </c>
      <c r="F2038" s="1">
        <v>1233845213</v>
      </c>
      <c r="G2038">
        <v>-17</v>
      </c>
      <c r="H2038">
        <v>0</v>
      </c>
      <c r="I2038">
        <v>-17</v>
      </c>
      <c r="J2038">
        <v>-220</v>
      </c>
      <c r="K2038">
        <v>-237</v>
      </c>
      <c r="L2038">
        <v>-237</v>
      </c>
      <c r="M2038">
        <v>-237</v>
      </c>
      <c r="N2038">
        <v>239</v>
      </c>
      <c r="O2038">
        <v>10</v>
      </c>
      <c r="P2038">
        <v>12</v>
      </c>
      <c r="Q2038">
        <v>15102</v>
      </c>
      <c r="U2038" t="str">
        <f t="shared" si="62"/>
        <v>Nord</v>
      </c>
      <c r="V2038">
        <f t="shared" si="63"/>
        <v>22</v>
      </c>
    </row>
    <row r="2039" spans="1:22" x14ac:dyDescent="0.2">
      <c r="A2039" s="6">
        <v>43982</v>
      </c>
      <c r="B2039" t="s">
        <v>14</v>
      </c>
      <c r="C2039">
        <v>13</v>
      </c>
      <c r="D2039" t="s">
        <v>15</v>
      </c>
      <c r="E2039" s="1">
        <v>4235122196</v>
      </c>
      <c r="F2039" s="1">
        <v>1339843823</v>
      </c>
      <c r="G2039">
        <v>-18</v>
      </c>
      <c r="H2039">
        <v>1</v>
      </c>
      <c r="I2039">
        <v>-17</v>
      </c>
      <c r="J2039">
        <v>0</v>
      </c>
      <c r="K2039">
        <v>-17</v>
      </c>
      <c r="L2039">
        <v>-17</v>
      </c>
      <c r="M2039">
        <v>-17</v>
      </c>
      <c r="N2039">
        <v>1</v>
      </c>
      <c r="O2039">
        <v>1</v>
      </c>
      <c r="P2039">
        <v>-15</v>
      </c>
      <c r="Q2039">
        <v>2351</v>
      </c>
      <c r="U2039" t="str">
        <f t="shared" si="62"/>
        <v>Centro</v>
      </c>
      <c r="V2039">
        <f t="shared" si="63"/>
        <v>23</v>
      </c>
    </row>
    <row r="2040" spans="1:22" x14ac:dyDescent="0.2">
      <c r="A2040" s="6">
        <v>43982</v>
      </c>
      <c r="B2040" t="s">
        <v>14</v>
      </c>
      <c r="C2040">
        <v>17</v>
      </c>
      <c r="D2040" t="s">
        <v>16</v>
      </c>
      <c r="E2040" s="1">
        <v>4063947052</v>
      </c>
      <c r="F2040" s="1">
        <v>1580514834</v>
      </c>
      <c r="G2040">
        <v>-1</v>
      </c>
      <c r="H2040">
        <v>0</v>
      </c>
      <c r="I2040">
        <v>-1</v>
      </c>
      <c r="J2040">
        <v>-1</v>
      </c>
      <c r="K2040">
        <v>-2</v>
      </c>
      <c r="L2040">
        <v>-2</v>
      </c>
      <c r="M2040">
        <v>-2</v>
      </c>
      <c r="N2040">
        <v>2</v>
      </c>
      <c r="O2040">
        <v>0</v>
      </c>
      <c r="P2040">
        <v>0</v>
      </c>
      <c r="Q2040">
        <v>459</v>
      </c>
      <c r="U2040" t="str">
        <f t="shared" si="62"/>
        <v>Sud</v>
      </c>
      <c r="V2040">
        <f t="shared" si="63"/>
        <v>23</v>
      </c>
    </row>
    <row r="2041" spans="1:22" x14ac:dyDescent="0.2">
      <c r="A2041" s="6">
        <v>43982</v>
      </c>
      <c r="B2041" t="s">
        <v>14</v>
      </c>
      <c r="C2041">
        <v>18</v>
      </c>
      <c r="D2041" t="s">
        <v>17</v>
      </c>
      <c r="E2041" s="1">
        <v>3890597598</v>
      </c>
      <c r="F2041" s="1">
        <v>1659440194</v>
      </c>
      <c r="G2041">
        <v>-1</v>
      </c>
      <c r="H2041">
        <v>0</v>
      </c>
      <c r="I2041">
        <v>-1</v>
      </c>
      <c r="J2041">
        <v>-6</v>
      </c>
      <c r="K2041">
        <v>-7</v>
      </c>
      <c r="L2041">
        <v>-7</v>
      </c>
      <c r="M2041">
        <v>-7</v>
      </c>
      <c r="N2041">
        <v>7</v>
      </c>
      <c r="O2041">
        <v>0</v>
      </c>
      <c r="P2041">
        <v>0</v>
      </c>
      <c r="Q2041">
        <v>940</v>
      </c>
      <c r="U2041" t="str">
        <f t="shared" si="62"/>
        <v>Sud</v>
      </c>
      <c r="V2041">
        <f t="shared" si="63"/>
        <v>23</v>
      </c>
    </row>
    <row r="2042" spans="1:22" x14ac:dyDescent="0.2">
      <c r="A2042" s="6">
        <v>43982</v>
      </c>
      <c r="B2042" t="s">
        <v>14</v>
      </c>
      <c r="C2042">
        <v>15</v>
      </c>
      <c r="D2042" t="s">
        <v>18</v>
      </c>
      <c r="E2042" s="1">
        <v>4083956555</v>
      </c>
      <c r="F2042" s="1">
        <v>1425084984</v>
      </c>
      <c r="G2042">
        <v>-9</v>
      </c>
      <c r="H2042">
        <v>-2</v>
      </c>
      <c r="I2042">
        <v>-11</v>
      </c>
      <c r="J2042">
        <v>10</v>
      </c>
      <c r="K2042">
        <v>-1</v>
      </c>
      <c r="L2042">
        <v>-1</v>
      </c>
      <c r="M2042">
        <v>-1</v>
      </c>
      <c r="N2042">
        <v>5</v>
      </c>
      <c r="O2042">
        <v>1</v>
      </c>
      <c r="P2042">
        <v>5</v>
      </c>
      <c r="Q2042">
        <v>3510</v>
      </c>
      <c r="U2042" t="str">
        <f t="shared" si="62"/>
        <v>Sud</v>
      </c>
      <c r="V2042">
        <f t="shared" si="63"/>
        <v>23</v>
      </c>
    </row>
    <row r="2043" spans="1:22" x14ac:dyDescent="0.2">
      <c r="A2043" s="6">
        <v>43982</v>
      </c>
      <c r="B2043" t="s">
        <v>14</v>
      </c>
      <c r="C2043">
        <v>8</v>
      </c>
      <c r="D2043" t="s">
        <v>46</v>
      </c>
      <c r="E2043" s="1">
        <v>4449436681</v>
      </c>
      <c r="F2043" s="1">
        <v>113417208</v>
      </c>
      <c r="G2043">
        <v>-5</v>
      </c>
      <c r="H2043">
        <v>-8</v>
      </c>
      <c r="I2043">
        <v>-13</v>
      </c>
      <c r="J2043">
        <v>-103</v>
      </c>
      <c r="K2043">
        <v>-116</v>
      </c>
      <c r="L2043">
        <v>-116</v>
      </c>
      <c r="M2043">
        <v>-116</v>
      </c>
      <c r="N2043">
        <v>140</v>
      </c>
      <c r="O2043">
        <v>7</v>
      </c>
      <c r="P2043">
        <v>31</v>
      </c>
      <c r="Q2043">
        <v>4109</v>
      </c>
      <c r="U2043" t="str">
        <f t="shared" si="62"/>
        <v>Nord</v>
      </c>
      <c r="V2043">
        <f t="shared" si="63"/>
        <v>23</v>
      </c>
    </row>
    <row r="2044" spans="1:22" x14ac:dyDescent="0.2">
      <c r="A2044" s="6">
        <v>43982</v>
      </c>
      <c r="B2044" t="s">
        <v>14</v>
      </c>
      <c r="C2044">
        <v>6</v>
      </c>
      <c r="D2044" t="s">
        <v>19</v>
      </c>
      <c r="E2044" s="1">
        <v>456494354</v>
      </c>
      <c r="F2044" s="1">
        <v>1376813649</v>
      </c>
      <c r="G2044">
        <v>-4</v>
      </c>
      <c r="H2044">
        <v>0</v>
      </c>
      <c r="I2044">
        <v>-4</v>
      </c>
      <c r="J2044">
        <v>-23</v>
      </c>
      <c r="K2044">
        <v>-27</v>
      </c>
      <c r="L2044">
        <v>-27</v>
      </c>
      <c r="M2044">
        <v>-27</v>
      </c>
      <c r="N2044">
        <v>29</v>
      </c>
      <c r="O2044">
        <v>0</v>
      </c>
      <c r="P2044">
        <v>2</v>
      </c>
      <c r="Q2044">
        <v>2402</v>
      </c>
      <c r="U2044" t="str">
        <f t="shared" si="62"/>
        <v>Nord</v>
      </c>
      <c r="V2044">
        <f t="shared" si="63"/>
        <v>23</v>
      </c>
    </row>
    <row r="2045" spans="1:22" x14ac:dyDescent="0.2">
      <c r="A2045" s="6">
        <v>43982</v>
      </c>
      <c r="B2045" t="s">
        <v>14</v>
      </c>
      <c r="C2045">
        <v>12</v>
      </c>
      <c r="D2045" t="s">
        <v>20</v>
      </c>
      <c r="E2045" s="1">
        <v>4189277044</v>
      </c>
      <c r="F2045" s="1">
        <v>1248366722</v>
      </c>
      <c r="G2045">
        <v>-39</v>
      </c>
      <c r="H2045">
        <v>-1</v>
      </c>
      <c r="I2045">
        <v>-40</v>
      </c>
      <c r="J2045">
        <v>-32</v>
      </c>
      <c r="K2045">
        <v>-72</v>
      </c>
      <c r="L2045">
        <v>-72</v>
      </c>
      <c r="M2045">
        <v>-72</v>
      </c>
      <c r="N2045">
        <v>78</v>
      </c>
      <c r="O2045">
        <v>7</v>
      </c>
      <c r="P2045">
        <v>13</v>
      </c>
      <c r="Q2045">
        <v>2086</v>
      </c>
      <c r="U2045" t="str">
        <f t="shared" si="62"/>
        <v>Centro</v>
      </c>
      <c r="V2045">
        <f t="shared" si="63"/>
        <v>23</v>
      </c>
    </row>
    <row r="2046" spans="1:22" x14ac:dyDescent="0.2">
      <c r="A2046" s="6">
        <v>43982</v>
      </c>
      <c r="B2046" t="s">
        <v>14</v>
      </c>
      <c r="C2046">
        <v>7</v>
      </c>
      <c r="D2046" t="s">
        <v>21</v>
      </c>
      <c r="E2046" s="1">
        <v>4441149315</v>
      </c>
      <c r="F2046" s="1">
        <v>89326992</v>
      </c>
      <c r="G2046">
        <v>9</v>
      </c>
      <c r="H2046">
        <v>-1</v>
      </c>
      <c r="I2046">
        <v>8</v>
      </c>
      <c r="J2046">
        <v>-120</v>
      </c>
      <c r="K2046">
        <v>-112</v>
      </c>
      <c r="L2046">
        <v>-112</v>
      </c>
      <c r="M2046">
        <v>-112</v>
      </c>
      <c r="N2046">
        <v>118</v>
      </c>
      <c r="O2046">
        <v>6</v>
      </c>
      <c r="P2046">
        <v>12</v>
      </c>
      <c r="Q2046">
        <v>1471</v>
      </c>
      <c r="U2046" t="str">
        <f t="shared" si="62"/>
        <v>Nord</v>
      </c>
      <c r="V2046">
        <f t="shared" si="63"/>
        <v>23</v>
      </c>
    </row>
    <row r="2047" spans="1:22" x14ac:dyDescent="0.2">
      <c r="A2047" s="6">
        <v>43982</v>
      </c>
      <c r="B2047" t="s">
        <v>14</v>
      </c>
      <c r="C2047">
        <v>3</v>
      </c>
      <c r="D2047" t="s">
        <v>22</v>
      </c>
      <c r="E2047" s="1">
        <v>4546679409</v>
      </c>
      <c r="F2047" s="1">
        <v>9190347404</v>
      </c>
      <c r="G2047">
        <v>-176</v>
      </c>
      <c r="H2047">
        <v>-2</v>
      </c>
      <c r="I2047">
        <v>-178</v>
      </c>
      <c r="J2047">
        <v>-635</v>
      </c>
      <c r="K2047">
        <v>-813</v>
      </c>
      <c r="L2047">
        <v>-813</v>
      </c>
      <c r="M2047">
        <v>-813</v>
      </c>
      <c r="N2047">
        <v>990</v>
      </c>
      <c r="O2047">
        <v>33</v>
      </c>
      <c r="P2047">
        <v>210</v>
      </c>
      <c r="Q2047">
        <v>12427</v>
      </c>
      <c r="U2047" t="str">
        <f t="shared" si="62"/>
        <v>Nord</v>
      </c>
      <c r="V2047">
        <f t="shared" si="63"/>
        <v>23</v>
      </c>
    </row>
    <row r="2048" spans="1:22" x14ac:dyDescent="0.2">
      <c r="A2048" s="6">
        <v>43982</v>
      </c>
      <c r="B2048" t="s">
        <v>14</v>
      </c>
      <c r="C2048">
        <v>11</v>
      </c>
      <c r="D2048" t="s">
        <v>23</v>
      </c>
      <c r="E2048" s="1">
        <v>4361675973</v>
      </c>
      <c r="F2048" s="1">
        <v>135188753</v>
      </c>
      <c r="G2048">
        <v>-4</v>
      </c>
      <c r="H2048">
        <v>0</v>
      </c>
      <c r="I2048">
        <v>-4</v>
      </c>
      <c r="J2048">
        <v>-5</v>
      </c>
      <c r="K2048">
        <v>-9</v>
      </c>
      <c r="L2048">
        <v>-9</v>
      </c>
      <c r="M2048">
        <v>-9</v>
      </c>
      <c r="N2048">
        <v>12</v>
      </c>
      <c r="O2048">
        <v>0</v>
      </c>
      <c r="P2048">
        <v>3</v>
      </c>
      <c r="Q2048">
        <v>1150</v>
      </c>
      <c r="U2048" t="str">
        <f t="shared" si="62"/>
        <v>Centro</v>
      </c>
      <c r="V2048">
        <f t="shared" si="63"/>
        <v>23</v>
      </c>
    </row>
    <row r="2049" spans="1:22" x14ac:dyDescent="0.2">
      <c r="A2049" s="6">
        <v>43982</v>
      </c>
      <c r="B2049" t="s">
        <v>14</v>
      </c>
      <c r="C2049">
        <v>14</v>
      </c>
      <c r="D2049" t="s">
        <v>24</v>
      </c>
      <c r="E2049" s="1">
        <v>4155774754</v>
      </c>
      <c r="F2049" s="1">
        <v>1465916051</v>
      </c>
      <c r="G2049">
        <v>-1</v>
      </c>
      <c r="H2049">
        <v>0</v>
      </c>
      <c r="I2049">
        <v>-1</v>
      </c>
      <c r="J2049">
        <v>-10</v>
      </c>
      <c r="K2049">
        <v>-11</v>
      </c>
      <c r="L2049">
        <v>-11</v>
      </c>
      <c r="M2049">
        <v>-11</v>
      </c>
      <c r="N2049">
        <v>11</v>
      </c>
      <c r="O2049">
        <v>0</v>
      </c>
      <c r="P2049">
        <v>0</v>
      </c>
      <c r="Q2049">
        <v>260</v>
      </c>
      <c r="U2049" t="str">
        <f t="shared" si="62"/>
        <v>Sud</v>
      </c>
      <c r="V2049">
        <f t="shared" si="63"/>
        <v>23</v>
      </c>
    </row>
    <row r="2050" spans="1:22" x14ac:dyDescent="0.2">
      <c r="A2050" s="6">
        <v>43982</v>
      </c>
      <c r="B2050" t="s">
        <v>14</v>
      </c>
      <c r="C2050">
        <v>21</v>
      </c>
      <c r="D2050" t="s">
        <v>25</v>
      </c>
      <c r="E2050" s="1">
        <v>4649933453</v>
      </c>
      <c r="F2050" s="1">
        <v>1135662422</v>
      </c>
      <c r="G2050">
        <v>0</v>
      </c>
      <c r="H2050">
        <v>0</v>
      </c>
      <c r="I2050">
        <v>0</v>
      </c>
      <c r="J2050">
        <v>-10</v>
      </c>
      <c r="K2050">
        <v>-10</v>
      </c>
      <c r="L2050">
        <v>-10</v>
      </c>
      <c r="M2050">
        <v>-10</v>
      </c>
      <c r="N2050">
        <v>11</v>
      </c>
      <c r="O2050">
        <v>0</v>
      </c>
      <c r="P2050">
        <v>1</v>
      </c>
      <c r="Q2050">
        <v>842</v>
      </c>
      <c r="U2050" t="str">
        <f t="shared" ref="U2050:U2113" si="64">VLOOKUP(D2050,Zone,2)</f>
        <v>Nord</v>
      </c>
      <c r="V2050">
        <f t="shared" ref="V2050:V2113" si="65">WEEKNUM(A2050)</f>
        <v>23</v>
      </c>
    </row>
    <row r="2051" spans="1:22" x14ac:dyDescent="0.2">
      <c r="A2051" s="6">
        <v>43982</v>
      </c>
      <c r="B2051" t="s">
        <v>14</v>
      </c>
      <c r="C2051">
        <v>22</v>
      </c>
      <c r="D2051" t="s">
        <v>26</v>
      </c>
      <c r="E2051" s="1">
        <v>4606893511</v>
      </c>
      <c r="F2051" s="1">
        <v>1112123097</v>
      </c>
      <c r="G2051">
        <v>0</v>
      </c>
      <c r="H2051">
        <v>0</v>
      </c>
      <c r="I2051">
        <v>0</v>
      </c>
      <c r="J2051">
        <v>-62</v>
      </c>
      <c r="K2051">
        <v>-62</v>
      </c>
      <c r="L2051">
        <v>-62</v>
      </c>
      <c r="M2051">
        <v>-62</v>
      </c>
      <c r="N2051">
        <v>63</v>
      </c>
      <c r="O2051">
        <v>0</v>
      </c>
      <c r="P2051">
        <v>1</v>
      </c>
      <c r="Q2051">
        <v>1993</v>
      </c>
      <c r="U2051" t="str">
        <f t="shared" si="64"/>
        <v>Nord</v>
      </c>
      <c r="V2051">
        <f t="shared" si="65"/>
        <v>23</v>
      </c>
    </row>
    <row r="2052" spans="1:22" x14ac:dyDescent="0.2">
      <c r="A2052" s="6">
        <v>43982</v>
      </c>
      <c r="B2052" t="s">
        <v>14</v>
      </c>
      <c r="C2052">
        <v>1</v>
      </c>
      <c r="D2052" t="s">
        <v>27</v>
      </c>
      <c r="E2052" s="1">
        <v>450732745</v>
      </c>
      <c r="F2052" s="1">
        <v>7680687483</v>
      </c>
      <c r="G2052">
        <v>-15</v>
      </c>
      <c r="H2052">
        <v>-2</v>
      </c>
      <c r="I2052">
        <v>-17</v>
      </c>
      <c r="J2052">
        <v>-112</v>
      </c>
      <c r="K2052">
        <v>-129</v>
      </c>
      <c r="L2052">
        <v>-129</v>
      </c>
      <c r="M2052">
        <v>-129</v>
      </c>
      <c r="N2052">
        <v>174</v>
      </c>
      <c r="O2052">
        <v>9</v>
      </c>
      <c r="P2052">
        <v>54</v>
      </c>
      <c r="Q2052">
        <v>3305</v>
      </c>
      <c r="U2052" t="str">
        <f t="shared" si="64"/>
        <v>Nord</v>
      </c>
      <c r="V2052">
        <f t="shared" si="65"/>
        <v>23</v>
      </c>
    </row>
    <row r="2053" spans="1:22" x14ac:dyDescent="0.2">
      <c r="A2053" s="6">
        <v>43982</v>
      </c>
      <c r="B2053" t="s">
        <v>14</v>
      </c>
      <c r="C2053">
        <v>16</v>
      </c>
      <c r="D2053" t="s">
        <v>28</v>
      </c>
      <c r="E2053" s="1">
        <v>4112559576</v>
      </c>
      <c r="F2053" s="1">
        <v>1686736689</v>
      </c>
      <c r="G2053">
        <v>-7</v>
      </c>
      <c r="H2053">
        <v>-1</v>
      </c>
      <c r="I2053">
        <v>-8</v>
      </c>
      <c r="J2053">
        <v>-37</v>
      </c>
      <c r="K2053">
        <v>-45</v>
      </c>
      <c r="L2053">
        <v>-45</v>
      </c>
      <c r="M2053">
        <v>-45</v>
      </c>
      <c r="N2053">
        <v>45</v>
      </c>
      <c r="O2053">
        <v>4</v>
      </c>
      <c r="P2053">
        <v>4</v>
      </c>
      <c r="Q2053">
        <v>1887</v>
      </c>
      <c r="U2053" t="str">
        <f t="shared" si="64"/>
        <v>Sud</v>
      </c>
      <c r="V2053">
        <f t="shared" si="65"/>
        <v>23</v>
      </c>
    </row>
    <row r="2054" spans="1:22" x14ac:dyDescent="0.2">
      <c r="A2054" s="6">
        <v>43982</v>
      </c>
      <c r="B2054" t="s">
        <v>14</v>
      </c>
      <c r="C2054">
        <v>20</v>
      </c>
      <c r="D2054" t="s">
        <v>29</v>
      </c>
      <c r="E2054" s="1">
        <v>3921531192</v>
      </c>
      <c r="F2054" s="1">
        <v>9110616306</v>
      </c>
      <c r="G2054">
        <v>-1</v>
      </c>
      <c r="H2054">
        <v>0</v>
      </c>
      <c r="I2054">
        <v>-1</v>
      </c>
      <c r="J2054">
        <v>0</v>
      </c>
      <c r="K2054">
        <v>-1</v>
      </c>
      <c r="L2054">
        <v>-1</v>
      </c>
      <c r="M2054">
        <v>-1</v>
      </c>
      <c r="N2054">
        <v>1</v>
      </c>
      <c r="O2054">
        <v>0</v>
      </c>
      <c r="P2054">
        <v>0</v>
      </c>
      <c r="Q2054">
        <v>716</v>
      </c>
      <c r="U2054" t="str">
        <f t="shared" si="64"/>
        <v>Sud</v>
      </c>
      <c r="V2054">
        <f t="shared" si="65"/>
        <v>23</v>
      </c>
    </row>
    <row r="2055" spans="1:22" x14ac:dyDescent="0.2">
      <c r="A2055" s="6">
        <v>43982</v>
      </c>
      <c r="B2055" t="s">
        <v>14</v>
      </c>
      <c r="C2055">
        <v>19</v>
      </c>
      <c r="D2055" t="s">
        <v>30</v>
      </c>
      <c r="E2055" s="1">
        <v>3811569725</v>
      </c>
      <c r="F2055" s="1">
        <v>133623567</v>
      </c>
      <c r="G2055">
        <v>-2</v>
      </c>
      <c r="H2055">
        <v>0</v>
      </c>
      <c r="I2055">
        <v>-2</v>
      </c>
      <c r="J2055">
        <v>-11</v>
      </c>
      <c r="K2055">
        <v>-13</v>
      </c>
      <c r="L2055">
        <v>-13</v>
      </c>
      <c r="M2055">
        <v>-13</v>
      </c>
      <c r="N2055">
        <v>13</v>
      </c>
      <c r="O2055">
        <v>1</v>
      </c>
      <c r="P2055">
        <v>1</v>
      </c>
      <c r="Q2055">
        <v>1183</v>
      </c>
      <c r="U2055" t="str">
        <f t="shared" si="64"/>
        <v>Sud</v>
      </c>
      <c r="V2055">
        <f t="shared" si="65"/>
        <v>23</v>
      </c>
    </row>
    <row r="2056" spans="1:22" x14ac:dyDescent="0.2">
      <c r="A2056" s="6">
        <v>43982</v>
      </c>
      <c r="B2056" t="s">
        <v>14</v>
      </c>
      <c r="C2056">
        <v>9</v>
      </c>
      <c r="D2056" t="s">
        <v>31</v>
      </c>
      <c r="E2056" s="1">
        <v>4376923077</v>
      </c>
      <c r="F2056" s="1">
        <v>1125588885</v>
      </c>
      <c r="G2056">
        <v>-9</v>
      </c>
      <c r="H2056">
        <v>1</v>
      </c>
      <c r="I2056">
        <v>-8</v>
      </c>
      <c r="J2056">
        <v>-47</v>
      </c>
      <c r="K2056">
        <v>-55</v>
      </c>
      <c r="L2056">
        <v>-55</v>
      </c>
      <c r="M2056">
        <v>-55</v>
      </c>
      <c r="N2056">
        <v>55</v>
      </c>
      <c r="O2056">
        <v>4</v>
      </c>
      <c r="P2056">
        <v>4</v>
      </c>
      <c r="Q2056">
        <v>2649</v>
      </c>
      <c r="U2056" t="str">
        <f t="shared" si="64"/>
        <v>Centro</v>
      </c>
      <c r="V2056">
        <f t="shared" si="65"/>
        <v>23</v>
      </c>
    </row>
    <row r="2057" spans="1:22" x14ac:dyDescent="0.2">
      <c r="A2057" s="6">
        <v>43982</v>
      </c>
      <c r="B2057" t="s">
        <v>14</v>
      </c>
      <c r="C2057">
        <v>10</v>
      </c>
      <c r="D2057" t="s">
        <v>32</v>
      </c>
      <c r="E2057" s="1">
        <v>4310675841</v>
      </c>
      <c r="F2057" s="1">
        <v>1238824698</v>
      </c>
      <c r="G2057">
        <v>-1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530</v>
      </c>
      <c r="U2057" t="str">
        <f t="shared" si="64"/>
        <v>Centro</v>
      </c>
      <c r="V2057">
        <f t="shared" si="65"/>
        <v>23</v>
      </c>
    </row>
    <row r="2058" spans="1:22" x14ac:dyDescent="0.2">
      <c r="A2058" s="6">
        <v>43982</v>
      </c>
      <c r="B2058" t="s">
        <v>14</v>
      </c>
      <c r="C2058">
        <v>2</v>
      </c>
      <c r="D2058" t="s">
        <v>33</v>
      </c>
      <c r="E2058" s="1">
        <v>4573750286</v>
      </c>
      <c r="F2058" s="1">
        <v>7320149366</v>
      </c>
      <c r="G2058">
        <v>-1</v>
      </c>
      <c r="H2058">
        <v>0</v>
      </c>
      <c r="I2058">
        <v>-1</v>
      </c>
      <c r="J2058">
        <v>-1</v>
      </c>
      <c r="K2058">
        <v>-2</v>
      </c>
      <c r="L2058">
        <v>-2</v>
      </c>
      <c r="M2058">
        <v>-2</v>
      </c>
      <c r="N2058">
        <v>3</v>
      </c>
      <c r="O2058">
        <v>0</v>
      </c>
      <c r="P2058">
        <v>1</v>
      </c>
      <c r="Q2058">
        <v>231</v>
      </c>
      <c r="U2058" t="str">
        <f t="shared" si="64"/>
        <v>Nord</v>
      </c>
      <c r="V2058">
        <f t="shared" si="65"/>
        <v>23</v>
      </c>
    </row>
    <row r="2059" spans="1:22" x14ac:dyDescent="0.2">
      <c r="A2059" s="6">
        <v>43982</v>
      </c>
      <c r="B2059" t="s">
        <v>14</v>
      </c>
      <c r="C2059">
        <v>5</v>
      </c>
      <c r="D2059" t="s">
        <v>34</v>
      </c>
      <c r="E2059" s="1">
        <v>4543490485</v>
      </c>
      <c r="F2059" s="1">
        <v>1233845213</v>
      </c>
      <c r="G2059">
        <v>-8</v>
      </c>
      <c r="H2059">
        <v>-1</v>
      </c>
      <c r="I2059">
        <v>-9</v>
      </c>
      <c r="J2059">
        <v>-103</v>
      </c>
      <c r="K2059">
        <v>-112</v>
      </c>
      <c r="L2059">
        <v>-112</v>
      </c>
      <c r="M2059">
        <v>-112</v>
      </c>
      <c r="N2059">
        <v>116</v>
      </c>
      <c r="O2059">
        <v>2</v>
      </c>
      <c r="P2059">
        <v>6</v>
      </c>
      <c r="Q2059">
        <v>9617</v>
      </c>
      <c r="U2059" t="str">
        <f t="shared" si="64"/>
        <v>Nord</v>
      </c>
      <c r="V2059">
        <f t="shared" si="65"/>
        <v>23</v>
      </c>
    </row>
    <row r="2060" spans="1:22" x14ac:dyDescent="0.2">
      <c r="A2060" s="6">
        <v>43983</v>
      </c>
      <c r="B2060" t="s">
        <v>14</v>
      </c>
      <c r="C2060">
        <v>13</v>
      </c>
      <c r="D2060" t="s">
        <v>15</v>
      </c>
      <c r="E2060" s="1">
        <v>4235122196</v>
      </c>
      <c r="F2060" s="1">
        <v>1339843823</v>
      </c>
      <c r="G2060">
        <v>9</v>
      </c>
      <c r="H2060">
        <v>2</v>
      </c>
      <c r="I2060">
        <v>11</v>
      </c>
      <c r="J2060">
        <v>-20</v>
      </c>
      <c r="K2060">
        <v>-9</v>
      </c>
      <c r="L2060">
        <v>-9</v>
      </c>
      <c r="M2060">
        <v>-9</v>
      </c>
      <c r="N2060">
        <v>29</v>
      </c>
      <c r="O2060">
        <v>3</v>
      </c>
      <c r="P2060">
        <v>23</v>
      </c>
      <c r="Q2060">
        <v>1272</v>
      </c>
      <c r="U2060" t="str">
        <f t="shared" si="64"/>
        <v>Centro</v>
      </c>
      <c r="V2060">
        <f t="shared" si="65"/>
        <v>23</v>
      </c>
    </row>
    <row r="2061" spans="1:22" x14ac:dyDescent="0.2">
      <c r="A2061" s="6">
        <v>43983</v>
      </c>
      <c r="B2061" t="s">
        <v>14</v>
      </c>
      <c r="C2061">
        <v>17</v>
      </c>
      <c r="D2061" t="s">
        <v>16</v>
      </c>
      <c r="E2061" s="1">
        <v>4063947052</v>
      </c>
      <c r="F2061" s="1">
        <v>1580514834</v>
      </c>
      <c r="G2061">
        <v>0</v>
      </c>
      <c r="H2061">
        <v>0</v>
      </c>
      <c r="I2061">
        <v>0</v>
      </c>
      <c r="J2061">
        <v>-1</v>
      </c>
      <c r="K2061">
        <v>-1</v>
      </c>
      <c r="L2061">
        <v>-1</v>
      </c>
      <c r="M2061">
        <v>-1</v>
      </c>
      <c r="N2061">
        <v>1</v>
      </c>
      <c r="O2061">
        <v>0</v>
      </c>
      <c r="P2061">
        <v>0</v>
      </c>
      <c r="Q2061">
        <v>76</v>
      </c>
      <c r="U2061" t="str">
        <f t="shared" si="64"/>
        <v>Sud</v>
      </c>
      <c r="V2061">
        <f t="shared" si="65"/>
        <v>23</v>
      </c>
    </row>
    <row r="2062" spans="1:22" x14ac:dyDescent="0.2">
      <c r="A2062" s="6">
        <v>43983</v>
      </c>
      <c r="B2062" t="s">
        <v>14</v>
      </c>
      <c r="C2062">
        <v>18</v>
      </c>
      <c r="D2062" t="s">
        <v>17</v>
      </c>
      <c r="E2062" s="1">
        <v>3890597598</v>
      </c>
      <c r="F2062" s="1">
        <v>1659440194</v>
      </c>
      <c r="G2062">
        <v>-2</v>
      </c>
      <c r="H2062">
        <v>0</v>
      </c>
      <c r="I2062">
        <v>-2</v>
      </c>
      <c r="J2062">
        <v>-7</v>
      </c>
      <c r="K2062">
        <v>-9</v>
      </c>
      <c r="L2062">
        <v>-9</v>
      </c>
      <c r="M2062">
        <v>-9</v>
      </c>
      <c r="N2062">
        <v>9</v>
      </c>
      <c r="O2062">
        <v>0</v>
      </c>
      <c r="P2062">
        <v>0</v>
      </c>
      <c r="Q2062">
        <v>618</v>
      </c>
      <c r="U2062" t="str">
        <f t="shared" si="64"/>
        <v>Sud</v>
      </c>
      <c r="V2062">
        <f t="shared" si="65"/>
        <v>23</v>
      </c>
    </row>
    <row r="2063" spans="1:22" x14ac:dyDescent="0.2">
      <c r="A2063" s="6">
        <v>43983</v>
      </c>
      <c r="B2063" t="s">
        <v>14</v>
      </c>
      <c r="C2063">
        <v>15</v>
      </c>
      <c r="D2063" t="s">
        <v>18</v>
      </c>
      <c r="E2063" s="1">
        <v>4083956555</v>
      </c>
      <c r="F2063" s="1">
        <v>1425084984</v>
      </c>
      <c r="G2063">
        <v>-3</v>
      </c>
      <c r="H2063">
        <v>1</v>
      </c>
      <c r="I2063">
        <v>-2</v>
      </c>
      <c r="J2063">
        <v>-39</v>
      </c>
      <c r="K2063">
        <v>-41</v>
      </c>
      <c r="L2063">
        <v>-41</v>
      </c>
      <c r="M2063">
        <v>-41</v>
      </c>
      <c r="N2063">
        <v>44</v>
      </c>
      <c r="O2063">
        <v>1</v>
      </c>
      <c r="P2063">
        <v>4</v>
      </c>
      <c r="Q2063">
        <v>2315</v>
      </c>
      <c r="U2063" t="str">
        <f t="shared" si="64"/>
        <v>Sud</v>
      </c>
      <c r="V2063">
        <f t="shared" si="65"/>
        <v>23</v>
      </c>
    </row>
    <row r="2064" spans="1:22" x14ac:dyDescent="0.2">
      <c r="A2064" s="6">
        <v>43983</v>
      </c>
      <c r="B2064" t="s">
        <v>14</v>
      </c>
      <c r="C2064">
        <v>8</v>
      </c>
      <c r="D2064" t="s">
        <v>46</v>
      </c>
      <c r="E2064" s="1">
        <v>4449436681</v>
      </c>
      <c r="F2064" s="1">
        <v>113417208</v>
      </c>
      <c r="G2064">
        <v>-10</v>
      </c>
      <c r="H2064">
        <v>-3</v>
      </c>
      <c r="I2064">
        <v>-13</v>
      </c>
      <c r="J2064">
        <v>-82</v>
      </c>
      <c r="K2064">
        <v>-95</v>
      </c>
      <c r="L2064">
        <v>-95</v>
      </c>
      <c r="M2064">
        <v>-95</v>
      </c>
      <c r="N2064">
        <v>104</v>
      </c>
      <c r="O2064">
        <v>10</v>
      </c>
      <c r="P2064">
        <v>19</v>
      </c>
      <c r="Q2064">
        <v>3876</v>
      </c>
      <c r="U2064" t="str">
        <f t="shared" si="64"/>
        <v>Nord</v>
      </c>
      <c r="V2064">
        <f t="shared" si="65"/>
        <v>23</v>
      </c>
    </row>
    <row r="2065" spans="1:22" x14ac:dyDescent="0.2">
      <c r="A2065" s="6">
        <v>43983</v>
      </c>
      <c r="B2065" t="s">
        <v>14</v>
      </c>
      <c r="C2065">
        <v>6</v>
      </c>
      <c r="D2065" t="s">
        <v>19</v>
      </c>
      <c r="E2065" s="1">
        <v>456494354</v>
      </c>
      <c r="F2065" s="1">
        <v>1376813649</v>
      </c>
      <c r="G2065">
        <v>-1</v>
      </c>
      <c r="H2065">
        <v>1</v>
      </c>
      <c r="I2065">
        <v>0</v>
      </c>
      <c r="J2065">
        <v>-12</v>
      </c>
      <c r="K2065">
        <v>-12</v>
      </c>
      <c r="L2065">
        <v>-12</v>
      </c>
      <c r="M2065">
        <v>-12</v>
      </c>
      <c r="N2065">
        <v>11</v>
      </c>
      <c r="O2065">
        <v>2</v>
      </c>
      <c r="P2065">
        <v>1</v>
      </c>
      <c r="Q2065">
        <v>1053</v>
      </c>
      <c r="U2065" t="str">
        <f t="shared" si="64"/>
        <v>Nord</v>
      </c>
      <c r="V2065">
        <f t="shared" si="65"/>
        <v>23</v>
      </c>
    </row>
    <row r="2066" spans="1:22" x14ac:dyDescent="0.2">
      <c r="A2066" s="6">
        <v>43983</v>
      </c>
      <c r="B2066" t="s">
        <v>14</v>
      </c>
      <c r="C2066">
        <v>12</v>
      </c>
      <c r="D2066" t="s">
        <v>20</v>
      </c>
      <c r="E2066" s="1">
        <v>4189277044</v>
      </c>
      <c r="F2066" s="1">
        <v>1248366722</v>
      </c>
      <c r="G2066">
        <v>-136</v>
      </c>
      <c r="H2066">
        <v>-1</v>
      </c>
      <c r="I2066">
        <v>-137</v>
      </c>
      <c r="J2066">
        <v>48</v>
      </c>
      <c r="K2066">
        <v>-89</v>
      </c>
      <c r="L2066">
        <v>-89</v>
      </c>
      <c r="M2066">
        <v>-89</v>
      </c>
      <c r="N2066">
        <v>95</v>
      </c>
      <c r="O2066">
        <v>4</v>
      </c>
      <c r="P2066">
        <v>10</v>
      </c>
      <c r="Q2066">
        <v>2089</v>
      </c>
      <c r="U2066" t="str">
        <f t="shared" si="64"/>
        <v>Centro</v>
      </c>
      <c r="V2066">
        <f t="shared" si="65"/>
        <v>23</v>
      </c>
    </row>
    <row r="2067" spans="1:22" x14ac:dyDescent="0.2">
      <c r="A2067" s="6">
        <v>43983</v>
      </c>
      <c r="B2067" t="s">
        <v>14</v>
      </c>
      <c r="C2067">
        <v>7</v>
      </c>
      <c r="D2067" t="s">
        <v>21</v>
      </c>
      <c r="E2067" s="1">
        <v>4441149315</v>
      </c>
      <c r="F2067" s="1">
        <v>89326992</v>
      </c>
      <c r="G2067">
        <v>-4</v>
      </c>
      <c r="H2067">
        <v>-1</v>
      </c>
      <c r="I2067">
        <v>-5</v>
      </c>
      <c r="J2067">
        <v>-53</v>
      </c>
      <c r="K2067">
        <v>-58</v>
      </c>
      <c r="L2067">
        <v>-58</v>
      </c>
      <c r="M2067">
        <v>-58</v>
      </c>
      <c r="N2067">
        <v>112</v>
      </c>
      <c r="O2067">
        <v>2</v>
      </c>
      <c r="P2067">
        <v>56</v>
      </c>
      <c r="Q2067">
        <v>1424</v>
      </c>
      <c r="U2067" t="str">
        <f t="shared" si="64"/>
        <v>Nord</v>
      </c>
      <c r="V2067">
        <f t="shared" si="65"/>
        <v>23</v>
      </c>
    </row>
    <row r="2068" spans="1:22" x14ac:dyDescent="0.2">
      <c r="A2068" s="6">
        <v>43983</v>
      </c>
      <c r="B2068" t="s">
        <v>14</v>
      </c>
      <c r="C2068">
        <v>3</v>
      </c>
      <c r="D2068" t="s">
        <v>22</v>
      </c>
      <c r="E2068" s="1">
        <v>4546679409</v>
      </c>
      <c r="F2068" s="1">
        <v>9190347404</v>
      </c>
      <c r="G2068">
        <v>-46</v>
      </c>
      <c r="H2068">
        <v>-3</v>
      </c>
      <c r="I2068">
        <v>-49</v>
      </c>
      <c r="J2068">
        <v>-86</v>
      </c>
      <c r="K2068">
        <v>-135</v>
      </c>
      <c r="L2068">
        <v>-135</v>
      </c>
      <c r="M2068">
        <v>-135</v>
      </c>
      <c r="N2068">
        <v>166</v>
      </c>
      <c r="O2068">
        <v>19</v>
      </c>
      <c r="P2068">
        <v>50</v>
      </c>
      <c r="Q2068">
        <v>3572</v>
      </c>
      <c r="U2068" t="str">
        <f t="shared" si="64"/>
        <v>Nord</v>
      </c>
      <c r="V2068">
        <f t="shared" si="65"/>
        <v>23</v>
      </c>
    </row>
    <row r="2069" spans="1:22" x14ac:dyDescent="0.2">
      <c r="A2069" s="6">
        <v>43983</v>
      </c>
      <c r="B2069" t="s">
        <v>14</v>
      </c>
      <c r="C2069">
        <v>11</v>
      </c>
      <c r="D2069" t="s">
        <v>23</v>
      </c>
      <c r="E2069" s="1">
        <v>4361675973</v>
      </c>
      <c r="F2069" s="1">
        <v>135188753</v>
      </c>
      <c r="G2069">
        <v>1</v>
      </c>
      <c r="H2069">
        <v>0</v>
      </c>
      <c r="I2069">
        <v>1</v>
      </c>
      <c r="J2069">
        <v>-12</v>
      </c>
      <c r="K2069">
        <v>-11</v>
      </c>
      <c r="L2069">
        <v>-11</v>
      </c>
      <c r="M2069">
        <v>-11</v>
      </c>
      <c r="N2069">
        <v>11</v>
      </c>
      <c r="O2069">
        <v>0</v>
      </c>
      <c r="P2069">
        <v>0</v>
      </c>
      <c r="Q2069">
        <v>360</v>
      </c>
      <c r="U2069" t="str">
        <f t="shared" si="64"/>
        <v>Centro</v>
      </c>
      <c r="V2069">
        <f t="shared" si="65"/>
        <v>23</v>
      </c>
    </row>
    <row r="2070" spans="1:22" x14ac:dyDescent="0.2">
      <c r="A2070" s="6">
        <v>43983</v>
      </c>
      <c r="B2070" t="s">
        <v>14</v>
      </c>
      <c r="C2070">
        <v>14</v>
      </c>
      <c r="D2070" t="s">
        <v>24</v>
      </c>
      <c r="E2070" s="1">
        <v>4155774754</v>
      </c>
      <c r="F2070" s="1">
        <v>1465916051</v>
      </c>
      <c r="G2070">
        <v>0</v>
      </c>
      <c r="H2070">
        <v>0</v>
      </c>
      <c r="I2070">
        <v>0</v>
      </c>
      <c r="J2070">
        <v>-10</v>
      </c>
      <c r="K2070">
        <v>-10</v>
      </c>
      <c r="L2070">
        <v>-10</v>
      </c>
      <c r="M2070">
        <v>-10</v>
      </c>
      <c r="N2070">
        <v>10</v>
      </c>
      <c r="O2070">
        <v>0</v>
      </c>
      <c r="P2070">
        <v>0</v>
      </c>
      <c r="Q2070">
        <v>188</v>
      </c>
      <c r="U2070" t="str">
        <f t="shared" si="64"/>
        <v>Sud</v>
      </c>
      <c r="V2070">
        <f t="shared" si="65"/>
        <v>23</v>
      </c>
    </row>
    <row r="2071" spans="1:22" x14ac:dyDescent="0.2">
      <c r="A2071" s="6">
        <v>43983</v>
      </c>
      <c r="B2071" t="s">
        <v>14</v>
      </c>
      <c r="C2071">
        <v>21</v>
      </c>
      <c r="D2071" t="s">
        <v>25</v>
      </c>
      <c r="E2071" s="1">
        <v>4649933453</v>
      </c>
      <c r="F2071" s="1">
        <v>1135662422</v>
      </c>
      <c r="G2071">
        <v>0</v>
      </c>
      <c r="H2071">
        <v>0</v>
      </c>
      <c r="I2071">
        <v>0</v>
      </c>
      <c r="J2071">
        <v>-4</v>
      </c>
      <c r="K2071">
        <v>-4</v>
      </c>
      <c r="L2071">
        <v>-4</v>
      </c>
      <c r="M2071">
        <v>-4</v>
      </c>
      <c r="N2071">
        <v>5</v>
      </c>
      <c r="O2071">
        <v>0</v>
      </c>
      <c r="P2071">
        <v>1</v>
      </c>
      <c r="Q2071">
        <v>874</v>
      </c>
      <c r="U2071" t="str">
        <f t="shared" si="64"/>
        <v>Nord</v>
      </c>
      <c r="V2071">
        <f t="shared" si="65"/>
        <v>23</v>
      </c>
    </row>
    <row r="2072" spans="1:22" x14ac:dyDescent="0.2">
      <c r="A2072" s="6">
        <v>43983</v>
      </c>
      <c r="B2072" t="s">
        <v>14</v>
      </c>
      <c r="C2072">
        <v>22</v>
      </c>
      <c r="D2072" t="s">
        <v>26</v>
      </c>
      <c r="E2072" s="1">
        <v>4606893511</v>
      </c>
      <c r="F2072" s="1">
        <v>1112123097</v>
      </c>
      <c r="G2072">
        <v>1</v>
      </c>
      <c r="H2072">
        <v>0</v>
      </c>
      <c r="I2072">
        <v>1</v>
      </c>
      <c r="J2072">
        <v>-12</v>
      </c>
      <c r="K2072">
        <v>-11</v>
      </c>
      <c r="L2072">
        <v>-11</v>
      </c>
      <c r="M2072">
        <v>-11</v>
      </c>
      <c r="N2072">
        <v>13</v>
      </c>
      <c r="O2072">
        <v>0</v>
      </c>
      <c r="P2072">
        <v>2</v>
      </c>
      <c r="Q2072">
        <v>677</v>
      </c>
      <c r="U2072" t="str">
        <f t="shared" si="64"/>
        <v>Nord</v>
      </c>
      <c r="V2072">
        <f t="shared" si="65"/>
        <v>23</v>
      </c>
    </row>
    <row r="2073" spans="1:22" x14ac:dyDescent="0.2">
      <c r="A2073" s="6">
        <v>43983</v>
      </c>
      <c r="B2073" t="s">
        <v>14</v>
      </c>
      <c r="C2073">
        <v>1</v>
      </c>
      <c r="D2073" t="s">
        <v>27</v>
      </c>
      <c r="E2073" s="1">
        <v>450732745</v>
      </c>
      <c r="F2073" s="1">
        <v>7680687483</v>
      </c>
      <c r="G2073">
        <v>-69</v>
      </c>
      <c r="H2073">
        <v>-4</v>
      </c>
      <c r="I2073">
        <v>-73</v>
      </c>
      <c r="J2073">
        <v>-26</v>
      </c>
      <c r="K2073">
        <v>-99</v>
      </c>
      <c r="L2073">
        <v>-99</v>
      </c>
      <c r="M2073">
        <v>-99</v>
      </c>
      <c r="N2073">
        <v>111</v>
      </c>
      <c r="O2073">
        <v>9</v>
      </c>
      <c r="P2073">
        <v>21</v>
      </c>
      <c r="Q2073">
        <v>2343</v>
      </c>
      <c r="U2073" t="str">
        <f t="shared" si="64"/>
        <v>Nord</v>
      </c>
      <c r="V2073">
        <f t="shared" si="65"/>
        <v>23</v>
      </c>
    </row>
    <row r="2074" spans="1:22" x14ac:dyDescent="0.2">
      <c r="A2074" s="6">
        <v>43983</v>
      </c>
      <c r="B2074" t="s">
        <v>14</v>
      </c>
      <c r="C2074">
        <v>16</v>
      </c>
      <c r="D2074" t="s">
        <v>28</v>
      </c>
      <c r="E2074" s="1">
        <v>4112559576</v>
      </c>
      <c r="F2074" s="1">
        <v>1686736689</v>
      </c>
      <c r="G2074">
        <v>-3</v>
      </c>
      <c r="H2074">
        <v>0</v>
      </c>
      <c r="I2074">
        <v>-3</v>
      </c>
      <c r="J2074">
        <v>-19</v>
      </c>
      <c r="K2074">
        <v>-22</v>
      </c>
      <c r="L2074">
        <v>-22</v>
      </c>
      <c r="M2074">
        <v>-22</v>
      </c>
      <c r="N2074">
        <v>24</v>
      </c>
      <c r="O2074">
        <v>2</v>
      </c>
      <c r="P2074">
        <v>4</v>
      </c>
      <c r="Q2074">
        <v>998</v>
      </c>
      <c r="U2074" t="str">
        <f t="shared" si="64"/>
        <v>Sud</v>
      </c>
      <c r="V2074">
        <f t="shared" si="65"/>
        <v>23</v>
      </c>
    </row>
    <row r="2075" spans="1:22" x14ac:dyDescent="0.2">
      <c r="A2075" s="6">
        <v>43983</v>
      </c>
      <c r="B2075" t="s">
        <v>14</v>
      </c>
      <c r="C2075">
        <v>20</v>
      </c>
      <c r="D2075" t="s">
        <v>29</v>
      </c>
      <c r="E2075" s="1">
        <v>3921531192</v>
      </c>
      <c r="F2075" s="1">
        <v>9110616306</v>
      </c>
      <c r="G2075">
        <v>-10</v>
      </c>
      <c r="H2075">
        <v>-1</v>
      </c>
      <c r="I2075">
        <v>-11</v>
      </c>
      <c r="J2075">
        <v>-13</v>
      </c>
      <c r="K2075">
        <v>-24</v>
      </c>
      <c r="L2075">
        <v>-24</v>
      </c>
      <c r="M2075">
        <v>-24</v>
      </c>
      <c r="N2075">
        <v>24</v>
      </c>
      <c r="O2075">
        <v>1</v>
      </c>
      <c r="P2075">
        <v>1</v>
      </c>
      <c r="Q2075">
        <v>391</v>
      </c>
      <c r="U2075" t="str">
        <f t="shared" si="64"/>
        <v>Sud</v>
      </c>
      <c r="V2075">
        <f t="shared" si="65"/>
        <v>23</v>
      </c>
    </row>
    <row r="2076" spans="1:22" x14ac:dyDescent="0.2">
      <c r="A2076" s="6">
        <v>43983</v>
      </c>
      <c r="B2076" t="s">
        <v>14</v>
      </c>
      <c r="C2076">
        <v>19</v>
      </c>
      <c r="D2076" t="s">
        <v>30</v>
      </c>
      <c r="E2076" s="1">
        <v>3811569725</v>
      </c>
      <c r="F2076" s="1">
        <v>133623567</v>
      </c>
      <c r="G2076">
        <v>0</v>
      </c>
      <c r="H2076">
        <v>1</v>
      </c>
      <c r="I2076">
        <v>1</v>
      </c>
      <c r="J2076">
        <v>-20</v>
      </c>
      <c r="K2076">
        <v>-19</v>
      </c>
      <c r="L2076">
        <v>-19</v>
      </c>
      <c r="M2076">
        <v>-19</v>
      </c>
      <c r="N2076">
        <v>19</v>
      </c>
      <c r="O2076">
        <v>0</v>
      </c>
      <c r="P2076">
        <v>0</v>
      </c>
      <c r="Q2076">
        <v>1132</v>
      </c>
      <c r="U2076" t="str">
        <f t="shared" si="64"/>
        <v>Sud</v>
      </c>
      <c r="V2076">
        <f t="shared" si="65"/>
        <v>23</v>
      </c>
    </row>
    <row r="2077" spans="1:22" x14ac:dyDescent="0.2">
      <c r="A2077" s="6">
        <v>43983</v>
      </c>
      <c r="B2077" t="s">
        <v>14</v>
      </c>
      <c r="C2077">
        <v>9</v>
      </c>
      <c r="D2077" t="s">
        <v>31</v>
      </c>
      <c r="E2077" s="1">
        <v>4376923077</v>
      </c>
      <c r="F2077" s="1">
        <v>1125588885</v>
      </c>
      <c r="G2077">
        <v>-12</v>
      </c>
      <c r="H2077">
        <v>-3</v>
      </c>
      <c r="I2077">
        <v>-15</v>
      </c>
      <c r="J2077">
        <v>-14</v>
      </c>
      <c r="K2077">
        <v>-29</v>
      </c>
      <c r="L2077">
        <v>-29</v>
      </c>
      <c r="M2077">
        <v>-29</v>
      </c>
      <c r="N2077">
        <v>25</v>
      </c>
      <c r="O2077">
        <v>7</v>
      </c>
      <c r="P2077">
        <v>3</v>
      </c>
      <c r="Q2077">
        <v>1755</v>
      </c>
      <c r="U2077" t="str">
        <f t="shared" si="64"/>
        <v>Centro</v>
      </c>
      <c r="V2077">
        <f t="shared" si="65"/>
        <v>23</v>
      </c>
    </row>
    <row r="2078" spans="1:22" x14ac:dyDescent="0.2">
      <c r="A2078" s="6">
        <v>43983</v>
      </c>
      <c r="B2078" t="s">
        <v>14</v>
      </c>
      <c r="C2078">
        <v>10</v>
      </c>
      <c r="D2078" t="s">
        <v>32</v>
      </c>
      <c r="E2078" s="1">
        <v>4310675841</v>
      </c>
      <c r="F2078" s="1">
        <v>1238824698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188</v>
      </c>
      <c r="U2078" t="str">
        <f t="shared" si="64"/>
        <v>Centro</v>
      </c>
      <c r="V2078">
        <f t="shared" si="65"/>
        <v>23</v>
      </c>
    </row>
    <row r="2079" spans="1:22" x14ac:dyDescent="0.2">
      <c r="A2079" s="6">
        <v>43983</v>
      </c>
      <c r="B2079" t="s">
        <v>14</v>
      </c>
      <c r="C2079">
        <v>2</v>
      </c>
      <c r="D2079" t="s">
        <v>33</v>
      </c>
      <c r="E2079" s="1">
        <v>4573750286</v>
      </c>
      <c r="F2079" s="1">
        <v>7320149366</v>
      </c>
      <c r="G2079">
        <v>-1</v>
      </c>
      <c r="H2079">
        <v>0</v>
      </c>
      <c r="I2079">
        <v>-1</v>
      </c>
      <c r="J2079">
        <v>3</v>
      </c>
      <c r="K2079">
        <v>2</v>
      </c>
      <c r="L2079">
        <v>2</v>
      </c>
      <c r="M2079">
        <v>2</v>
      </c>
      <c r="N2079">
        <v>1</v>
      </c>
      <c r="O2079">
        <v>0</v>
      </c>
      <c r="P2079">
        <v>3</v>
      </c>
      <c r="Q2079">
        <v>27</v>
      </c>
      <c r="U2079" t="str">
        <f t="shared" si="64"/>
        <v>Nord</v>
      </c>
      <c r="V2079">
        <f t="shared" si="65"/>
        <v>23</v>
      </c>
    </row>
    <row r="2080" spans="1:22" x14ac:dyDescent="0.2">
      <c r="A2080" s="6">
        <v>43983</v>
      </c>
      <c r="B2080" t="s">
        <v>14</v>
      </c>
      <c r="C2080">
        <v>5</v>
      </c>
      <c r="D2080" t="s">
        <v>34</v>
      </c>
      <c r="E2080" s="1">
        <v>4543490485</v>
      </c>
      <c r="F2080" s="1">
        <v>1233845213</v>
      </c>
      <c r="G2080">
        <v>-2</v>
      </c>
      <c r="H2080">
        <v>0</v>
      </c>
      <c r="I2080">
        <v>-2</v>
      </c>
      <c r="J2080">
        <v>-30</v>
      </c>
      <c r="K2080">
        <v>-32</v>
      </c>
      <c r="L2080">
        <v>-32</v>
      </c>
      <c r="M2080">
        <v>-32</v>
      </c>
      <c r="N2080">
        <v>34</v>
      </c>
      <c r="O2080">
        <v>0</v>
      </c>
      <c r="P2080">
        <v>2</v>
      </c>
      <c r="Q2080">
        <v>6166</v>
      </c>
      <c r="U2080" t="str">
        <f t="shared" si="64"/>
        <v>Nord</v>
      </c>
      <c r="V2080">
        <f t="shared" si="65"/>
        <v>23</v>
      </c>
    </row>
    <row r="2081" spans="1:22" x14ac:dyDescent="0.2">
      <c r="A2081" s="6">
        <v>43984</v>
      </c>
      <c r="B2081" t="s">
        <v>14</v>
      </c>
      <c r="C2081">
        <v>13</v>
      </c>
      <c r="D2081" t="s">
        <v>15</v>
      </c>
      <c r="E2081" s="1">
        <v>4235122196</v>
      </c>
      <c r="F2081" s="1">
        <v>1339843823</v>
      </c>
      <c r="G2081">
        <v>0</v>
      </c>
      <c r="H2081">
        <v>0</v>
      </c>
      <c r="I2081">
        <v>0</v>
      </c>
      <c r="J2081">
        <v>-1</v>
      </c>
      <c r="K2081">
        <v>-1</v>
      </c>
      <c r="L2081">
        <v>-1</v>
      </c>
      <c r="M2081">
        <v>-1</v>
      </c>
      <c r="N2081">
        <v>0</v>
      </c>
      <c r="O2081">
        <v>5</v>
      </c>
      <c r="P2081">
        <v>4</v>
      </c>
      <c r="Q2081">
        <v>968</v>
      </c>
      <c r="U2081" t="str">
        <f t="shared" si="64"/>
        <v>Centro</v>
      </c>
      <c r="V2081">
        <f t="shared" si="65"/>
        <v>23</v>
      </c>
    </row>
    <row r="2082" spans="1:22" x14ac:dyDescent="0.2">
      <c r="A2082" s="6">
        <v>43984</v>
      </c>
      <c r="B2082" t="s">
        <v>14</v>
      </c>
      <c r="C2082">
        <v>17</v>
      </c>
      <c r="D2082" t="s">
        <v>16</v>
      </c>
      <c r="E2082" s="1">
        <v>4063947052</v>
      </c>
      <c r="F2082" s="1">
        <v>1580514834</v>
      </c>
      <c r="G2082">
        <v>0</v>
      </c>
      <c r="H2082">
        <v>0</v>
      </c>
      <c r="I2082">
        <v>0</v>
      </c>
      <c r="J2082">
        <v>-4</v>
      </c>
      <c r="K2082">
        <v>-4</v>
      </c>
      <c r="L2082">
        <v>-4</v>
      </c>
      <c r="M2082">
        <v>-4</v>
      </c>
      <c r="N2082">
        <v>4</v>
      </c>
      <c r="O2082">
        <v>0</v>
      </c>
      <c r="P2082">
        <v>0</v>
      </c>
      <c r="Q2082">
        <v>468</v>
      </c>
      <c r="U2082" t="str">
        <f t="shared" si="64"/>
        <v>Sud</v>
      </c>
      <c r="V2082">
        <f t="shared" si="65"/>
        <v>23</v>
      </c>
    </row>
    <row r="2083" spans="1:22" x14ac:dyDescent="0.2">
      <c r="A2083" s="6">
        <v>43984</v>
      </c>
      <c r="B2083" t="s">
        <v>14</v>
      </c>
      <c r="C2083">
        <v>18</v>
      </c>
      <c r="D2083" t="s">
        <v>17</v>
      </c>
      <c r="E2083" s="1">
        <v>3890597598</v>
      </c>
      <c r="F2083" s="1">
        <v>1659440194</v>
      </c>
      <c r="G2083">
        <v>0</v>
      </c>
      <c r="H2083">
        <v>0</v>
      </c>
      <c r="I2083">
        <v>0</v>
      </c>
      <c r="J2083">
        <v>-23</v>
      </c>
      <c r="K2083">
        <v>-23</v>
      </c>
      <c r="L2083">
        <v>-23</v>
      </c>
      <c r="M2083">
        <v>-23</v>
      </c>
      <c r="N2083">
        <v>23</v>
      </c>
      <c r="O2083">
        <v>0</v>
      </c>
      <c r="P2083">
        <v>0</v>
      </c>
      <c r="Q2083">
        <v>725</v>
      </c>
      <c r="U2083" t="str">
        <f t="shared" si="64"/>
        <v>Sud</v>
      </c>
      <c r="V2083">
        <f t="shared" si="65"/>
        <v>23</v>
      </c>
    </row>
    <row r="2084" spans="1:22" x14ac:dyDescent="0.2">
      <c r="A2084" s="6">
        <v>43984</v>
      </c>
      <c r="B2084" t="s">
        <v>14</v>
      </c>
      <c r="C2084">
        <v>15</v>
      </c>
      <c r="D2084" t="s">
        <v>18</v>
      </c>
      <c r="E2084" s="1">
        <v>4083956555</v>
      </c>
      <c r="F2084" s="1">
        <v>1425084984</v>
      </c>
      <c r="G2084">
        <v>12</v>
      </c>
      <c r="H2084">
        <v>1</v>
      </c>
      <c r="I2084">
        <v>13</v>
      </c>
      <c r="J2084">
        <v>-62</v>
      </c>
      <c r="K2084">
        <v>-49</v>
      </c>
      <c r="L2084">
        <v>-49</v>
      </c>
      <c r="M2084">
        <v>-49</v>
      </c>
      <c r="N2084">
        <v>50</v>
      </c>
      <c r="O2084">
        <v>2</v>
      </c>
      <c r="P2084">
        <v>3</v>
      </c>
      <c r="Q2084">
        <v>2976</v>
      </c>
      <c r="U2084" t="str">
        <f t="shared" si="64"/>
        <v>Sud</v>
      </c>
      <c r="V2084">
        <f t="shared" si="65"/>
        <v>23</v>
      </c>
    </row>
    <row r="2085" spans="1:22" x14ac:dyDescent="0.2">
      <c r="A2085" s="6">
        <v>43984</v>
      </c>
      <c r="B2085" t="s">
        <v>14</v>
      </c>
      <c r="C2085">
        <v>8</v>
      </c>
      <c r="D2085" t="s">
        <v>46</v>
      </c>
      <c r="E2085" s="1">
        <v>4449436681</v>
      </c>
      <c r="F2085" s="1">
        <v>113417208</v>
      </c>
      <c r="G2085">
        <v>-25</v>
      </c>
      <c r="H2085">
        <v>-4</v>
      </c>
      <c r="I2085">
        <v>-29</v>
      </c>
      <c r="J2085">
        <v>-127</v>
      </c>
      <c r="K2085">
        <v>-156</v>
      </c>
      <c r="L2085">
        <v>-156</v>
      </c>
      <c r="M2085">
        <v>-156</v>
      </c>
      <c r="N2085">
        <v>163</v>
      </c>
      <c r="O2085">
        <v>12</v>
      </c>
      <c r="P2085">
        <v>19</v>
      </c>
      <c r="Q2085">
        <v>4271</v>
      </c>
      <c r="U2085" t="str">
        <f t="shared" si="64"/>
        <v>Nord</v>
      </c>
      <c r="V2085">
        <f t="shared" si="65"/>
        <v>23</v>
      </c>
    </row>
    <row r="2086" spans="1:22" x14ac:dyDescent="0.2">
      <c r="A2086" s="6">
        <v>43984</v>
      </c>
      <c r="B2086" t="s">
        <v>14</v>
      </c>
      <c r="C2086">
        <v>6</v>
      </c>
      <c r="D2086" t="s">
        <v>19</v>
      </c>
      <c r="E2086" s="1">
        <v>456494354</v>
      </c>
      <c r="F2086" s="1">
        <v>1376813649</v>
      </c>
      <c r="G2086">
        <v>0</v>
      </c>
      <c r="H2086">
        <v>0</v>
      </c>
      <c r="I2086">
        <v>0</v>
      </c>
      <c r="J2086">
        <v>-22</v>
      </c>
      <c r="K2086">
        <v>-22</v>
      </c>
      <c r="L2086">
        <v>-22</v>
      </c>
      <c r="M2086">
        <v>-22</v>
      </c>
      <c r="N2086">
        <v>23</v>
      </c>
      <c r="O2086">
        <v>1</v>
      </c>
      <c r="P2086">
        <v>2</v>
      </c>
      <c r="Q2086">
        <v>1093</v>
      </c>
      <c r="U2086" t="str">
        <f t="shared" si="64"/>
        <v>Nord</v>
      </c>
      <c r="V2086">
        <f t="shared" si="65"/>
        <v>23</v>
      </c>
    </row>
    <row r="2087" spans="1:22" x14ac:dyDescent="0.2">
      <c r="A2087" s="6">
        <v>43984</v>
      </c>
      <c r="B2087" t="s">
        <v>14</v>
      </c>
      <c r="C2087">
        <v>12</v>
      </c>
      <c r="D2087" t="s">
        <v>20</v>
      </c>
      <c r="E2087" s="1">
        <v>4189277044</v>
      </c>
      <c r="F2087" s="1">
        <v>1248366722</v>
      </c>
      <c r="G2087">
        <v>-14</v>
      </c>
      <c r="H2087">
        <v>0</v>
      </c>
      <c r="I2087">
        <v>-14</v>
      </c>
      <c r="J2087">
        <v>-33</v>
      </c>
      <c r="K2087">
        <v>-47</v>
      </c>
      <c r="L2087">
        <v>-47</v>
      </c>
      <c r="M2087">
        <v>-47</v>
      </c>
      <c r="N2087">
        <v>50</v>
      </c>
      <c r="O2087">
        <v>2</v>
      </c>
      <c r="P2087">
        <v>5</v>
      </c>
      <c r="Q2087">
        <v>2539</v>
      </c>
      <c r="U2087" t="str">
        <f t="shared" si="64"/>
        <v>Centro</v>
      </c>
      <c r="V2087">
        <f t="shared" si="65"/>
        <v>23</v>
      </c>
    </row>
    <row r="2088" spans="1:22" x14ac:dyDescent="0.2">
      <c r="A2088" s="6">
        <v>43984</v>
      </c>
      <c r="B2088" t="s">
        <v>14</v>
      </c>
      <c r="C2088">
        <v>7</v>
      </c>
      <c r="D2088" t="s">
        <v>21</v>
      </c>
      <c r="E2088" s="1">
        <v>4441149315</v>
      </c>
      <c r="F2088" s="1">
        <v>89326992</v>
      </c>
      <c r="G2088">
        <v>-16</v>
      </c>
      <c r="H2088">
        <v>0</v>
      </c>
      <c r="I2088">
        <v>-16</v>
      </c>
      <c r="J2088">
        <v>-49</v>
      </c>
      <c r="K2088">
        <v>-65</v>
      </c>
      <c r="L2088">
        <v>-65</v>
      </c>
      <c r="M2088">
        <v>-65</v>
      </c>
      <c r="N2088">
        <v>79</v>
      </c>
      <c r="O2088">
        <v>1</v>
      </c>
      <c r="P2088">
        <v>15</v>
      </c>
      <c r="Q2088">
        <v>1273</v>
      </c>
      <c r="U2088" t="str">
        <f t="shared" si="64"/>
        <v>Nord</v>
      </c>
      <c r="V2088">
        <f t="shared" si="65"/>
        <v>23</v>
      </c>
    </row>
    <row r="2089" spans="1:22" x14ac:dyDescent="0.2">
      <c r="A2089" s="6">
        <v>43984</v>
      </c>
      <c r="B2089" t="s">
        <v>14</v>
      </c>
      <c r="C2089">
        <v>3</v>
      </c>
      <c r="D2089" t="s">
        <v>22</v>
      </c>
      <c r="E2089" s="1">
        <v>4546679409</v>
      </c>
      <c r="F2089" s="1">
        <v>9190347404</v>
      </c>
      <c r="G2089">
        <v>-64</v>
      </c>
      <c r="H2089">
        <v>-1</v>
      </c>
      <c r="I2089">
        <v>-65</v>
      </c>
      <c r="J2089">
        <v>-541</v>
      </c>
      <c r="K2089">
        <v>-606</v>
      </c>
      <c r="L2089">
        <v>-606</v>
      </c>
      <c r="M2089">
        <v>-606</v>
      </c>
      <c r="N2089">
        <v>781</v>
      </c>
      <c r="O2089">
        <v>12</v>
      </c>
      <c r="P2089">
        <v>187</v>
      </c>
      <c r="Q2089">
        <v>8676</v>
      </c>
      <c r="U2089" t="str">
        <f t="shared" si="64"/>
        <v>Nord</v>
      </c>
      <c r="V2089">
        <f t="shared" si="65"/>
        <v>23</v>
      </c>
    </row>
    <row r="2090" spans="1:22" x14ac:dyDescent="0.2">
      <c r="A2090" s="6">
        <v>43984</v>
      </c>
      <c r="B2090" t="s">
        <v>14</v>
      </c>
      <c r="C2090">
        <v>11</v>
      </c>
      <c r="D2090" t="s">
        <v>23</v>
      </c>
      <c r="E2090" s="1">
        <v>4361675973</v>
      </c>
      <c r="F2090" s="1">
        <v>135188753</v>
      </c>
      <c r="G2090">
        <v>-3</v>
      </c>
      <c r="H2090">
        <v>0</v>
      </c>
      <c r="I2090">
        <v>-3</v>
      </c>
      <c r="J2090">
        <v>2</v>
      </c>
      <c r="K2090">
        <v>-1</v>
      </c>
      <c r="L2090">
        <v>-1</v>
      </c>
      <c r="M2090">
        <v>-1</v>
      </c>
      <c r="N2090">
        <v>5</v>
      </c>
      <c r="O2090">
        <v>0</v>
      </c>
      <c r="P2090">
        <v>4</v>
      </c>
      <c r="Q2090">
        <v>974</v>
      </c>
      <c r="U2090" t="str">
        <f t="shared" si="64"/>
        <v>Centro</v>
      </c>
      <c r="V2090">
        <f t="shared" si="65"/>
        <v>23</v>
      </c>
    </row>
    <row r="2091" spans="1:22" x14ac:dyDescent="0.2">
      <c r="A2091" s="6">
        <v>43984</v>
      </c>
      <c r="B2091" t="s">
        <v>14</v>
      </c>
      <c r="C2091">
        <v>14</v>
      </c>
      <c r="D2091" t="s">
        <v>24</v>
      </c>
      <c r="E2091" s="1">
        <v>4155774754</v>
      </c>
      <c r="F2091" s="1">
        <v>1465916051</v>
      </c>
      <c r="G2091">
        <v>1</v>
      </c>
      <c r="H2091">
        <v>0</v>
      </c>
      <c r="I2091">
        <v>1</v>
      </c>
      <c r="J2091">
        <v>-3</v>
      </c>
      <c r="K2091">
        <v>-2</v>
      </c>
      <c r="L2091">
        <v>-2</v>
      </c>
      <c r="M2091">
        <v>-2</v>
      </c>
      <c r="N2091">
        <v>2</v>
      </c>
      <c r="O2091">
        <v>0</v>
      </c>
      <c r="P2091">
        <v>0</v>
      </c>
      <c r="Q2091">
        <v>132</v>
      </c>
      <c r="U2091" t="str">
        <f t="shared" si="64"/>
        <v>Sud</v>
      </c>
      <c r="V2091">
        <f t="shared" si="65"/>
        <v>23</v>
      </c>
    </row>
    <row r="2092" spans="1:22" x14ac:dyDescent="0.2">
      <c r="A2092" s="6">
        <v>43984</v>
      </c>
      <c r="B2092" t="s">
        <v>14</v>
      </c>
      <c r="C2092">
        <v>21</v>
      </c>
      <c r="D2092" t="s">
        <v>25</v>
      </c>
      <c r="E2092" s="1">
        <v>4649933453</v>
      </c>
      <c r="F2092" s="1">
        <v>1135662422</v>
      </c>
      <c r="G2092">
        <v>0</v>
      </c>
      <c r="H2092">
        <v>-1</v>
      </c>
      <c r="I2092">
        <v>-1</v>
      </c>
      <c r="J2092">
        <v>-2</v>
      </c>
      <c r="K2092">
        <v>-3</v>
      </c>
      <c r="L2092">
        <v>-3</v>
      </c>
      <c r="M2092">
        <v>-3</v>
      </c>
      <c r="N2092">
        <v>3</v>
      </c>
      <c r="O2092">
        <v>0</v>
      </c>
      <c r="P2092">
        <v>0</v>
      </c>
      <c r="Q2092">
        <v>522</v>
      </c>
      <c r="U2092" t="str">
        <f t="shared" si="64"/>
        <v>Nord</v>
      </c>
      <c r="V2092">
        <f t="shared" si="65"/>
        <v>23</v>
      </c>
    </row>
    <row r="2093" spans="1:22" x14ac:dyDescent="0.2">
      <c r="A2093" s="6">
        <v>43984</v>
      </c>
      <c r="B2093" t="s">
        <v>14</v>
      </c>
      <c r="C2093">
        <v>22</v>
      </c>
      <c r="D2093" t="s">
        <v>26</v>
      </c>
      <c r="E2093" s="1">
        <v>4606893511</v>
      </c>
      <c r="F2093" s="1">
        <v>1112123097</v>
      </c>
      <c r="G2093">
        <v>0</v>
      </c>
      <c r="H2093">
        <v>-1</v>
      </c>
      <c r="I2093">
        <v>-1</v>
      </c>
      <c r="J2093">
        <v>-9</v>
      </c>
      <c r="K2093">
        <v>-10</v>
      </c>
      <c r="L2093">
        <v>-10</v>
      </c>
      <c r="M2093">
        <v>-10</v>
      </c>
      <c r="N2093">
        <v>9</v>
      </c>
      <c r="O2093">
        <v>1</v>
      </c>
      <c r="P2093">
        <v>0</v>
      </c>
      <c r="Q2093">
        <v>552</v>
      </c>
      <c r="U2093" t="str">
        <f t="shared" si="64"/>
        <v>Nord</v>
      </c>
      <c r="V2093">
        <f t="shared" si="65"/>
        <v>23</v>
      </c>
    </row>
    <row r="2094" spans="1:22" x14ac:dyDescent="0.2">
      <c r="A2094" s="6">
        <v>43984</v>
      </c>
      <c r="B2094" t="s">
        <v>14</v>
      </c>
      <c r="C2094">
        <v>1</v>
      </c>
      <c r="D2094" t="s">
        <v>27</v>
      </c>
      <c r="E2094" s="1">
        <v>450732745</v>
      </c>
      <c r="F2094" s="1">
        <v>7680687483</v>
      </c>
      <c r="G2094">
        <v>-55</v>
      </c>
      <c r="H2094">
        <v>-8</v>
      </c>
      <c r="I2094">
        <v>-63</v>
      </c>
      <c r="J2094">
        <v>-171</v>
      </c>
      <c r="K2094">
        <v>-234</v>
      </c>
      <c r="L2094">
        <v>-234</v>
      </c>
      <c r="M2094">
        <v>-234</v>
      </c>
      <c r="N2094">
        <v>283</v>
      </c>
      <c r="O2094">
        <v>8</v>
      </c>
      <c r="P2094">
        <v>57</v>
      </c>
      <c r="Q2094">
        <v>3621</v>
      </c>
      <c r="U2094" t="str">
        <f t="shared" si="64"/>
        <v>Nord</v>
      </c>
      <c r="V2094">
        <f t="shared" si="65"/>
        <v>23</v>
      </c>
    </row>
    <row r="2095" spans="1:22" x14ac:dyDescent="0.2">
      <c r="A2095" s="6">
        <v>43984</v>
      </c>
      <c r="B2095" t="s">
        <v>14</v>
      </c>
      <c r="C2095">
        <v>16</v>
      </c>
      <c r="D2095" t="s">
        <v>28</v>
      </c>
      <c r="E2095" s="1">
        <v>4112559576</v>
      </c>
      <c r="F2095" s="1">
        <v>1686736689</v>
      </c>
      <c r="G2095">
        <v>-6</v>
      </c>
      <c r="H2095">
        <v>0</v>
      </c>
      <c r="I2095">
        <v>-6</v>
      </c>
      <c r="J2095">
        <v>-98</v>
      </c>
      <c r="K2095">
        <v>-104</v>
      </c>
      <c r="L2095">
        <v>-104</v>
      </c>
      <c r="M2095">
        <v>-104</v>
      </c>
      <c r="N2095">
        <v>102</v>
      </c>
      <c r="O2095">
        <v>2</v>
      </c>
      <c r="P2095">
        <v>0</v>
      </c>
      <c r="Q2095">
        <v>1810</v>
      </c>
      <c r="U2095" t="str">
        <f t="shared" si="64"/>
        <v>Sud</v>
      </c>
      <c r="V2095">
        <f t="shared" si="65"/>
        <v>23</v>
      </c>
    </row>
    <row r="2096" spans="1:22" x14ac:dyDescent="0.2">
      <c r="A2096" s="6">
        <v>43984</v>
      </c>
      <c r="B2096" t="s">
        <v>14</v>
      </c>
      <c r="C2096">
        <v>20</v>
      </c>
      <c r="D2096" t="s">
        <v>29</v>
      </c>
      <c r="E2096" s="1">
        <v>3921531192</v>
      </c>
      <c r="F2096" s="1">
        <v>9110616306</v>
      </c>
      <c r="G2096">
        <v>-2</v>
      </c>
      <c r="H2096">
        <v>0</v>
      </c>
      <c r="I2096">
        <v>-2</v>
      </c>
      <c r="J2096">
        <v>-4</v>
      </c>
      <c r="K2096">
        <v>-6</v>
      </c>
      <c r="L2096">
        <v>-6</v>
      </c>
      <c r="M2096">
        <v>-6</v>
      </c>
      <c r="N2096">
        <v>6</v>
      </c>
      <c r="O2096">
        <v>0</v>
      </c>
      <c r="P2096">
        <v>0</v>
      </c>
      <c r="Q2096">
        <v>537</v>
      </c>
      <c r="U2096" t="str">
        <f t="shared" si="64"/>
        <v>Sud</v>
      </c>
      <c r="V2096">
        <f t="shared" si="65"/>
        <v>23</v>
      </c>
    </row>
    <row r="2097" spans="1:22" x14ac:dyDescent="0.2">
      <c r="A2097" s="6">
        <v>43984</v>
      </c>
      <c r="B2097" t="s">
        <v>14</v>
      </c>
      <c r="C2097">
        <v>19</v>
      </c>
      <c r="D2097" t="s">
        <v>30</v>
      </c>
      <c r="E2097" s="1">
        <v>3811569725</v>
      </c>
      <c r="F2097" s="1">
        <v>133623567</v>
      </c>
      <c r="G2097">
        <v>-3</v>
      </c>
      <c r="H2097">
        <v>-1</v>
      </c>
      <c r="I2097">
        <v>-4</v>
      </c>
      <c r="J2097">
        <v>3</v>
      </c>
      <c r="K2097">
        <v>-1</v>
      </c>
      <c r="L2097">
        <v>-1</v>
      </c>
      <c r="M2097">
        <v>-1</v>
      </c>
      <c r="N2097">
        <v>4</v>
      </c>
      <c r="O2097">
        <v>1</v>
      </c>
      <c r="P2097">
        <v>4</v>
      </c>
      <c r="Q2097">
        <v>2231</v>
      </c>
      <c r="U2097" t="str">
        <f t="shared" si="64"/>
        <v>Sud</v>
      </c>
      <c r="V2097">
        <f t="shared" si="65"/>
        <v>23</v>
      </c>
    </row>
    <row r="2098" spans="1:22" x14ac:dyDescent="0.2">
      <c r="A2098" s="6">
        <v>43984</v>
      </c>
      <c r="B2098" t="s">
        <v>14</v>
      </c>
      <c r="C2098">
        <v>9</v>
      </c>
      <c r="D2098" t="s">
        <v>31</v>
      </c>
      <c r="E2098" s="1">
        <v>4376923077</v>
      </c>
      <c r="F2098" s="1">
        <v>1125588885</v>
      </c>
      <c r="G2098">
        <v>0</v>
      </c>
      <c r="H2098">
        <v>0</v>
      </c>
      <c r="I2098">
        <v>0</v>
      </c>
      <c r="J2098">
        <v>-71</v>
      </c>
      <c r="K2098">
        <v>-71</v>
      </c>
      <c r="L2098">
        <v>-71</v>
      </c>
      <c r="M2098">
        <v>-71</v>
      </c>
      <c r="N2098">
        <v>76</v>
      </c>
      <c r="O2098">
        <v>5</v>
      </c>
      <c r="P2098">
        <v>10</v>
      </c>
      <c r="Q2098">
        <v>3333</v>
      </c>
      <c r="U2098" t="str">
        <f t="shared" si="64"/>
        <v>Centro</v>
      </c>
      <c r="V2098">
        <f t="shared" si="65"/>
        <v>23</v>
      </c>
    </row>
    <row r="2099" spans="1:22" x14ac:dyDescent="0.2">
      <c r="A2099" s="6">
        <v>43984</v>
      </c>
      <c r="B2099" t="s">
        <v>14</v>
      </c>
      <c r="C2099">
        <v>10</v>
      </c>
      <c r="D2099" t="s">
        <v>32</v>
      </c>
      <c r="E2099" s="1">
        <v>4310675841</v>
      </c>
      <c r="F2099" s="1">
        <v>1238824698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1028</v>
      </c>
      <c r="U2099" t="str">
        <f t="shared" si="64"/>
        <v>Centro</v>
      </c>
      <c r="V2099">
        <f t="shared" si="65"/>
        <v>23</v>
      </c>
    </row>
    <row r="2100" spans="1:22" x14ac:dyDescent="0.2">
      <c r="A2100" s="6">
        <v>43984</v>
      </c>
      <c r="B2100" t="s">
        <v>14</v>
      </c>
      <c r="C2100">
        <v>2</v>
      </c>
      <c r="D2100" t="s">
        <v>33</v>
      </c>
      <c r="E2100" s="1">
        <v>4573750286</v>
      </c>
      <c r="F2100" s="1">
        <v>7320149366</v>
      </c>
      <c r="G2100">
        <v>-1</v>
      </c>
      <c r="H2100">
        <v>0</v>
      </c>
      <c r="I2100">
        <v>-1</v>
      </c>
      <c r="J2100">
        <v>-3</v>
      </c>
      <c r="K2100">
        <v>-4</v>
      </c>
      <c r="L2100">
        <v>-4</v>
      </c>
      <c r="M2100">
        <v>-4</v>
      </c>
      <c r="N2100">
        <v>4</v>
      </c>
      <c r="O2100">
        <v>0</v>
      </c>
      <c r="P2100">
        <v>0</v>
      </c>
      <c r="Q2100">
        <v>97</v>
      </c>
      <c r="U2100" t="str">
        <f t="shared" si="64"/>
        <v>Nord</v>
      </c>
      <c r="V2100">
        <f t="shared" si="65"/>
        <v>23</v>
      </c>
    </row>
    <row r="2101" spans="1:22" x14ac:dyDescent="0.2">
      <c r="A2101" s="6">
        <v>43984</v>
      </c>
      <c r="B2101" t="s">
        <v>14</v>
      </c>
      <c r="C2101">
        <v>5</v>
      </c>
      <c r="D2101" t="s">
        <v>34</v>
      </c>
      <c r="E2101" s="1">
        <v>4543490485</v>
      </c>
      <c r="F2101" s="1">
        <v>1233845213</v>
      </c>
      <c r="G2101">
        <v>-7</v>
      </c>
      <c r="H2101">
        <v>-1</v>
      </c>
      <c r="I2101">
        <v>-8</v>
      </c>
      <c r="J2101">
        <v>-57</v>
      </c>
      <c r="K2101">
        <v>-65</v>
      </c>
      <c r="L2101">
        <v>-65</v>
      </c>
      <c r="M2101">
        <v>-65</v>
      </c>
      <c r="N2101">
        <v>70</v>
      </c>
      <c r="O2101">
        <v>3</v>
      </c>
      <c r="P2101">
        <v>8</v>
      </c>
      <c r="Q2101">
        <v>14333</v>
      </c>
      <c r="U2101" t="str">
        <f t="shared" si="64"/>
        <v>Nord</v>
      </c>
      <c r="V2101">
        <f t="shared" si="65"/>
        <v>23</v>
      </c>
    </row>
    <row r="2102" spans="1:22" x14ac:dyDescent="0.2">
      <c r="A2102" s="6">
        <v>43985</v>
      </c>
      <c r="B2102" t="s">
        <v>14</v>
      </c>
      <c r="C2102">
        <v>13</v>
      </c>
      <c r="D2102" t="s">
        <v>15</v>
      </c>
      <c r="E2102" s="1">
        <v>4235122196</v>
      </c>
      <c r="F2102" s="1">
        <v>1339843823</v>
      </c>
      <c r="G2102">
        <v>-1</v>
      </c>
      <c r="H2102">
        <v>-3</v>
      </c>
      <c r="I2102">
        <v>-4</v>
      </c>
      <c r="J2102">
        <v>-3</v>
      </c>
      <c r="K2102">
        <v>-7</v>
      </c>
      <c r="L2102">
        <v>-7</v>
      </c>
      <c r="M2102">
        <v>-7</v>
      </c>
      <c r="N2102">
        <v>9</v>
      </c>
      <c r="O2102">
        <v>1</v>
      </c>
      <c r="P2102">
        <v>3</v>
      </c>
      <c r="Q2102">
        <v>464</v>
      </c>
      <c r="U2102" t="str">
        <f t="shared" si="64"/>
        <v>Centro</v>
      </c>
      <c r="V2102">
        <f t="shared" si="65"/>
        <v>23</v>
      </c>
    </row>
    <row r="2103" spans="1:22" x14ac:dyDescent="0.2">
      <c r="A2103" s="6">
        <v>43985</v>
      </c>
      <c r="B2103" t="s">
        <v>14</v>
      </c>
      <c r="C2103">
        <v>17</v>
      </c>
      <c r="D2103" t="s">
        <v>16</v>
      </c>
      <c r="E2103" s="1">
        <v>4063947052</v>
      </c>
      <c r="F2103" s="1">
        <v>1580514834</v>
      </c>
      <c r="G2103">
        <v>0</v>
      </c>
      <c r="H2103">
        <v>0</v>
      </c>
      <c r="I2103">
        <v>0</v>
      </c>
      <c r="J2103">
        <v>-1</v>
      </c>
      <c r="K2103">
        <v>-1</v>
      </c>
      <c r="L2103">
        <v>-1</v>
      </c>
      <c r="M2103">
        <v>-1</v>
      </c>
      <c r="N2103">
        <v>1</v>
      </c>
      <c r="O2103">
        <v>0</v>
      </c>
      <c r="P2103">
        <v>0</v>
      </c>
      <c r="Q2103">
        <v>284</v>
      </c>
      <c r="U2103" t="str">
        <f t="shared" si="64"/>
        <v>Sud</v>
      </c>
      <c r="V2103">
        <f t="shared" si="65"/>
        <v>23</v>
      </c>
    </row>
    <row r="2104" spans="1:22" x14ac:dyDescent="0.2">
      <c r="A2104" s="6">
        <v>43985</v>
      </c>
      <c r="B2104" t="s">
        <v>14</v>
      </c>
      <c r="C2104">
        <v>18</v>
      </c>
      <c r="D2104" t="s">
        <v>17</v>
      </c>
      <c r="E2104" s="1">
        <v>3890597598</v>
      </c>
      <c r="F2104" s="1">
        <v>1659440194</v>
      </c>
      <c r="G2104">
        <v>0</v>
      </c>
      <c r="H2104">
        <v>-1</v>
      </c>
      <c r="I2104">
        <v>-1</v>
      </c>
      <c r="J2104">
        <v>-1</v>
      </c>
      <c r="K2104">
        <v>-2</v>
      </c>
      <c r="L2104">
        <v>-2</v>
      </c>
      <c r="M2104">
        <v>-2</v>
      </c>
      <c r="N2104">
        <v>2</v>
      </c>
      <c r="O2104">
        <v>0</v>
      </c>
      <c r="P2104">
        <v>0</v>
      </c>
      <c r="Q2104">
        <v>620</v>
      </c>
      <c r="U2104" t="str">
        <f t="shared" si="64"/>
        <v>Sud</v>
      </c>
      <c r="V2104">
        <f t="shared" si="65"/>
        <v>23</v>
      </c>
    </row>
    <row r="2105" spans="1:22" x14ac:dyDescent="0.2">
      <c r="A2105" s="6">
        <v>43985</v>
      </c>
      <c r="B2105" t="s">
        <v>14</v>
      </c>
      <c r="C2105">
        <v>15</v>
      </c>
      <c r="D2105" t="s">
        <v>18</v>
      </c>
      <c r="E2105" s="1">
        <v>4083956555</v>
      </c>
      <c r="F2105" s="1">
        <v>1425084984</v>
      </c>
      <c r="G2105">
        <v>-30</v>
      </c>
      <c r="H2105">
        <v>-3</v>
      </c>
      <c r="I2105">
        <v>-33</v>
      </c>
      <c r="J2105">
        <v>12</v>
      </c>
      <c r="K2105">
        <v>-21</v>
      </c>
      <c r="L2105">
        <v>-21</v>
      </c>
      <c r="M2105">
        <v>-21</v>
      </c>
      <c r="N2105">
        <v>33</v>
      </c>
      <c r="O2105">
        <v>0</v>
      </c>
      <c r="P2105">
        <v>12</v>
      </c>
      <c r="Q2105">
        <v>2020</v>
      </c>
      <c r="U2105" t="str">
        <f t="shared" si="64"/>
        <v>Sud</v>
      </c>
      <c r="V2105">
        <f t="shared" si="65"/>
        <v>23</v>
      </c>
    </row>
    <row r="2106" spans="1:22" x14ac:dyDescent="0.2">
      <c r="A2106" s="6">
        <v>43985</v>
      </c>
      <c r="B2106" t="s">
        <v>14</v>
      </c>
      <c r="C2106">
        <v>8</v>
      </c>
      <c r="D2106" t="s">
        <v>46</v>
      </c>
      <c r="E2106" s="1">
        <v>4449436681</v>
      </c>
      <c r="F2106" s="1">
        <v>113417208</v>
      </c>
      <c r="G2106">
        <v>-16</v>
      </c>
      <c r="H2106">
        <v>0</v>
      </c>
      <c r="I2106">
        <v>-16</v>
      </c>
      <c r="J2106">
        <v>-57</v>
      </c>
      <c r="K2106">
        <v>-73</v>
      </c>
      <c r="L2106">
        <v>-73</v>
      </c>
      <c r="M2106">
        <v>-73</v>
      </c>
      <c r="N2106">
        <v>76</v>
      </c>
      <c r="O2106">
        <v>11</v>
      </c>
      <c r="P2106">
        <v>14</v>
      </c>
      <c r="Q2106">
        <v>3001</v>
      </c>
      <c r="U2106" t="str">
        <f t="shared" si="64"/>
        <v>Nord</v>
      </c>
      <c r="V2106">
        <f t="shared" si="65"/>
        <v>23</v>
      </c>
    </row>
    <row r="2107" spans="1:22" x14ac:dyDescent="0.2">
      <c r="A2107" s="6">
        <v>43985</v>
      </c>
      <c r="B2107" t="s">
        <v>14</v>
      </c>
      <c r="C2107">
        <v>6</v>
      </c>
      <c r="D2107" t="s">
        <v>19</v>
      </c>
      <c r="E2107" s="1">
        <v>456494354</v>
      </c>
      <c r="F2107" s="1">
        <v>1376813649</v>
      </c>
      <c r="G2107">
        <v>-1</v>
      </c>
      <c r="H2107">
        <v>0</v>
      </c>
      <c r="I2107">
        <v>-1</v>
      </c>
      <c r="J2107">
        <v>-10</v>
      </c>
      <c r="K2107">
        <v>-11</v>
      </c>
      <c r="L2107">
        <v>-11</v>
      </c>
      <c r="M2107">
        <v>-11</v>
      </c>
      <c r="N2107">
        <v>11</v>
      </c>
      <c r="O2107">
        <v>0</v>
      </c>
      <c r="P2107">
        <v>0</v>
      </c>
      <c r="Q2107">
        <v>1726</v>
      </c>
      <c r="U2107" t="str">
        <f t="shared" si="64"/>
        <v>Nord</v>
      </c>
      <c r="V2107">
        <f t="shared" si="65"/>
        <v>23</v>
      </c>
    </row>
    <row r="2108" spans="1:22" x14ac:dyDescent="0.2">
      <c r="A2108" s="6">
        <v>43985</v>
      </c>
      <c r="B2108" t="s">
        <v>14</v>
      </c>
      <c r="C2108">
        <v>12</v>
      </c>
      <c r="D2108" t="s">
        <v>20</v>
      </c>
      <c r="E2108" s="1">
        <v>4189277044</v>
      </c>
      <c r="F2108" s="1">
        <v>1248366722</v>
      </c>
      <c r="G2108">
        <v>-61</v>
      </c>
      <c r="H2108">
        <v>-5</v>
      </c>
      <c r="I2108">
        <v>-66</v>
      </c>
      <c r="J2108">
        <v>37</v>
      </c>
      <c r="K2108">
        <v>-29</v>
      </c>
      <c r="L2108">
        <v>-29</v>
      </c>
      <c r="M2108">
        <v>-29</v>
      </c>
      <c r="N2108">
        <v>33</v>
      </c>
      <c r="O2108">
        <v>6</v>
      </c>
      <c r="P2108">
        <v>10</v>
      </c>
      <c r="Q2108">
        <v>2359</v>
      </c>
      <c r="U2108" t="str">
        <f t="shared" si="64"/>
        <v>Centro</v>
      </c>
      <c r="V2108">
        <f t="shared" si="65"/>
        <v>23</v>
      </c>
    </row>
    <row r="2109" spans="1:22" x14ac:dyDescent="0.2">
      <c r="A2109" s="6">
        <v>43985</v>
      </c>
      <c r="B2109" t="s">
        <v>14</v>
      </c>
      <c r="C2109">
        <v>7</v>
      </c>
      <c r="D2109" t="s">
        <v>21</v>
      </c>
      <c r="E2109" s="1">
        <v>4441149315</v>
      </c>
      <c r="F2109" s="1">
        <v>89326992</v>
      </c>
      <c r="G2109">
        <v>-6</v>
      </c>
      <c r="H2109">
        <v>-1</v>
      </c>
      <c r="I2109">
        <v>-7</v>
      </c>
      <c r="J2109">
        <v>-25</v>
      </c>
      <c r="K2109">
        <v>-32</v>
      </c>
      <c r="L2109">
        <v>-32</v>
      </c>
      <c r="M2109">
        <v>-32</v>
      </c>
      <c r="N2109">
        <v>44</v>
      </c>
      <c r="O2109">
        <v>5</v>
      </c>
      <c r="P2109">
        <v>17</v>
      </c>
      <c r="Q2109">
        <v>946</v>
      </c>
      <c r="U2109" t="str">
        <f t="shared" si="64"/>
        <v>Nord</v>
      </c>
      <c r="V2109">
        <f t="shared" si="65"/>
        <v>23</v>
      </c>
    </row>
    <row r="2110" spans="1:22" x14ac:dyDescent="0.2">
      <c r="A2110" s="6">
        <v>43985</v>
      </c>
      <c r="B2110" t="s">
        <v>14</v>
      </c>
      <c r="C2110">
        <v>3</v>
      </c>
      <c r="D2110" t="s">
        <v>22</v>
      </c>
      <c r="E2110" s="1">
        <v>4546679409</v>
      </c>
      <c r="F2110" s="1">
        <v>9190347404</v>
      </c>
      <c r="G2110">
        <v>-26</v>
      </c>
      <c r="H2110">
        <v>-35</v>
      </c>
      <c r="I2110">
        <v>-61</v>
      </c>
      <c r="J2110">
        <v>30</v>
      </c>
      <c r="K2110">
        <v>-31</v>
      </c>
      <c r="L2110">
        <v>-31</v>
      </c>
      <c r="M2110">
        <v>-31</v>
      </c>
      <c r="N2110">
        <v>239</v>
      </c>
      <c r="O2110">
        <v>29</v>
      </c>
      <c r="P2110">
        <v>237</v>
      </c>
      <c r="Q2110">
        <v>11355</v>
      </c>
      <c r="U2110" t="str">
        <f t="shared" si="64"/>
        <v>Nord</v>
      </c>
      <c r="V2110">
        <f t="shared" si="65"/>
        <v>23</v>
      </c>
    </row>
    <row r="2111" spans="1:22" x14ac:dyDescent="0.2">
      <c r="A2111" s="6">
        <v>43985</v>
      </c>
      <c r="B2111" t="s">
        <v>14</v>
      </c>
      <c r="C2111">
        <v>11</v>
      </c>
      <c r="D2111" t="s">
        <v>23</v>
      </c>
      <c r="E2111" s="1">
        <v>4361675973</v>
      </c>
      <c r="F2111" s="1">
        <v>135188753</v>
      </c>
      <c r="G2111">
        <v>-3</v>
      </c>
      <c r="H2111">
        <v>-1</v>
      </c>
      <c r="I2111">
        <v>-4</v>
      </c>
      <c r="J2111">
        <v>-12</v>
      </c>
      <c r="K2111">
        <v>-16</v>
      </c>
      <c r="L2111">
        <v>-16</v>
      </c>
      <c r="M2111">
        <v>-16</v>
      </c>
      <c r="N2111">
        <v>17</v>
      </c>
      <c r="O2111">
        <v>0</v>
      </c>
      <c r="P2111">
        <v>1</v>
      </c>
      <c r="Q2111">
        <v>711</v>
      </c>
      <c r="U2111" t="str">
        <f t="shared" si="64"/>
        <v>Centro</v>
      </c>
      <c r="V2111">
        <f t="shared" si="65"/>
        <v>23</v>
      </c>
    </row>
    <row r="2112" spans="1:22" x14ac:dyDescent="0.2">
      <c r="A2112" s="6">
        <v>43985</v>
      </c>
      <c r="B2112" t="s">
        <v>14</v>
      </c>
      <c r="C2112">
        <v>14</v>
      </c>
      <c r="D2112" t="s">
        <v>24</v>
      </c>
      <c r="E2112" s="1">
        <v>4155774754</v>
      </c>
      <c r="F2112" s="1">
        <v>1465916051</v>
      </c>
      <c r="G2112">
        <v>-2</v>
      </c>
      <c r="H2112">
        <v>0</v>
      </c>
      <c r="I2112">
        <v>-2</v>
      </c>
      <c r="J2112">
        <v>-4</v>
      </c>
      <c r="K2112">
        <v>-6</v>
      </c>
      <c r="L2112">
        <v>-6</v>
      </c>
      <c r="M2112">
        <v>-6</v>
      </c>
      <c r="N2112">
        <v>6</v>
      </c>
      <c r="O2112">
        <v>0</v>
      </c>
      <c r="P2112">
        <v>0</v>
      </c>
      <c r="Q2112">
        <v>172</v>
      </c>
      <c r="U2112" t="str">
        <f t="shared" si="64"/>
        <v>Sud</v>
      </c>
      <c r="V2112">
        <f t="shared" si="65"/>
        <v>23</v>
      </c>
    </row>
    <row r="2113" spans="1:22" x14ac:dyDescent="0.2">
      <c r="A2113" s="6">
        <v>43985</v>
      </c>
      <c r="B2113" t="s">
        <v>14</v>
      </c>
      <c r="C2113">
        <v>21</v>
      </c>
      <c r="D2113" t="s">
        <v>25</v>
      </c>
      <c r="E2113" s="1">
        <v>4649933453</v>
      </c>
      <c r="F2113" s="1">
        <v>1135662422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322</v>
      </c>
      <c r="U2113" t="str">
        <f t="shared" si="64"/>
        <v>Nord</v>
      </c>
      <c r="V2113">
        <f t="shared" si="65"/>
        <v>23</v>
      </c>
    </row>
    <row r="2114" spans="1:22" x14ac:dyDescent="0.2">
      <c r="A2114" s="6">
        <v>43985</v>
      </c>
      <c r="B2114" t="s">
        <v>14</v>
      </c>
      <c r="C2114">
        <v>22</v>
      </c>
      <c r="D2114" t="s">
        <v>26</v>
      </c>
      <c r="E2114" s="1">
        <v>4606893511</v>
      </c>
      <c r="F2114" s="1">
        <v>1112123097</v>
      </c>
      <c r="G2114">
        <v>1</v>
      </c>
      <c r="H2114">
        <v>0</v>
      </c>
      <c r="I2114">
        <v>1</v>
      </c>
      <c r="J2114">
        <v>-62</v>
      </c>
      <c r="K2114">
        <v>-61</v>
      </c>
      <c r="L2114">
        <v>-61</v>
      </c>
      <c r="M2114">
        <v>-61</v>
      </c>
      <c r="N2114">
        <v>62</v>
      </c>
      <c r="O2114">
        <v>0</v>
      </c>
      <c r="P2114">
        <v>1</v>
      </c>
      <c r="Q2114">
        <v>1234</v>
      </c>
      <c r="U2114" t="str">
        <f t="shared" ref="U2114:U2143" si="66">VLOOKUP(D2114,Zone,2)</f>
        <v>Nord</v>
      </c>
      <c r="V2114">
        <f t="shared" ref="V2114:V2143" si="67">WEEKNUM(A2114)</f>
        <v>23</v>
      </c>
    </row>
    <row r="2115" spans="1:22" x14ac:dyDescent="0.2">
      <c r="A2115" s="6">
        <v>43985</v>
      </c>
      <c r="B2115" t="s">
        <v>14</v>
      </c>
      <c r="C2115">
        <v>1</v>
      </c>
      <c r="D2115" t="s">
        <v>27</v>
      </c>
      <c r="E2115" s="1">
        <v>450732745</v>
      </c>
      <c r="F2115" s="1">
        <v>7680687483</v>
      </c>
      <c r="G2115">
        <v>-8</v>
      </c>
      <c r="H2115">
        <v>-2</v>
      </c>
      <c r="I2115">
        <v>-10</v>
      </c>
      <c r="J2115">
        <v>-132</v>
      </c>
      <c r="K2115">
        <v>-142</v>
      </c>
      <c r="L2115">
        <v>-142</v>
      </c>
      <c r="M2115">
        <v>-142</v>
      </c>
      <c r="N2115">
        <v>147</v>
      </c>
      <c r="O2115">
        <v>14</v>
      </c>
      <c r="P2115">
        <v>19</v>
      </c>
      <c r="Q2115">
        <v>2109</v>
      </c>
      <c r="U2115" t="str">
        <f t="shared" si="66"/>
        <v>Nord</v>
      </c>
      <c r="V2115">
        <f t="shared" si="67"/>
        <v>23</v>
      </c>
    </row>
    <row r="2116" spans="1:22" x14ac:dyDescent="0.2">
      <c r="A2116" s="6">
        <v>43985</v>
      </c>
      <c r="B2116" t="s">
        <v>14</v>
      </c>
      <c r="C2116">
        <v>16</v>
      </c>
      <c r="D2116" t="s">
        <v>28</v>
      </c>
      <c r="E2116" s="1">
        <v>4112559576</v>
      </c>
      <c r="F2116" s="1">
        <v>1686736689</v>
      </c>
      <c r="G2116">
        <v>-3</v>
      </c>
      <c r="H2116">
        <v>-1</v>
      </c>
      <c r="I2116">
        <v>-4</v>
      </c>
      <c r="J2116">
        <v>-11</v>
      </c>
      <c r="K2116">
        <v>-15</v>
      </c>
      <c r="L2116">
        <v>-15</v>
      </c>
      <c r="M2116">
        <v>-15</v>
      </c>
      <c r="N2116">
        <v>13</v>
      </c>
      <c r="O2116">
        <v>3</v>
      </c>
      <c r="P2116">
        <v>1</v>
      </c>
      <c r="Q2116">
        <v>1046</v>
      </c>
      <c r="U2116" t="str">
        <f t="shared" si="66"/>
        <v>Sud</v>
      </c>
      <c r="V2116">
        <f t="shared" si="67"/>
        <v>23</v>
      </c>
    </row>
    <row r="2117" spans="1:22" x14ac:dyDescent="0.2">
      <c r="A2117" s="6">
        <v>43985</v>
      </c>
      <c r="B2117" t="s">
        <v>14</v>
      </c>
      <c r="C2117">
        <v>20</v>
      </c>
      <c r="D2117" t="s">
        <v>29</v>
      </c>
      <c r="E2117" s="1">
        <v>3921531192</v>
      </c>
      <c r="F2117" s="1">
        <v>9110616306</v>
      </c>
      <c r="G2117">
        <v>-9</v>
      </c>
      <c r="H2117">
        <v>0</v>
      </c>
      <c r="I2117">
        <v>-9</v>
      </c>
      <c r="J2117">
        <v>0</v>
      </c>
      <c r="K2117">
        <v>-9</v>
      </c>
      <c r="L2117">
        <v>-9</v>
      </c>
      <c r="M2117">
        <v>-9</v>
      </c>
      <c r="N2117">
        <v>9</v>
      </c>
      <c r="O2117">
        <v>0</v>
      </c>
      <c r="P2117">
        <v>0</v>
      </c>
      <c r="Q2117">
        <v>381</v>
      </c>
      <c r="U2117" t="str">
        <f t="shared" si="66"/>
        <v>Sud</v>
      </c>
      <c r="V2117">
        <f t="shared" si="67"/>
        <v>23</v>
      </c>
    </row>
    <row r="2118" spans="1:22" x14ac:dyDescent="0.2">
      <c r="A2118" s="6">
        <v>43985</v>
      </c>
      <c r="B2118" t="s">
        <v>14</v>
      </c>
      <c r="C2118">
        <v>19</v>
      </c>
      <c r="D2118" t="s">
        <v>30</v>
      </c>
      <c r="E2118" s="1">
        <v>3811569725</v>
      </c>
      <c r="F2118" s="1">
        <v>133623567</v>
      </c>
      <c r="G2118">
        <v>-2</v>
      </c>
      <c r="H2118">
        <v>0</v>
      </c>
      <c r="I2118">
        <v>-2</v>
      </c>
      <c r="J2118">
        <v>-84</v>
      </c>
      <c r="K2118">
        <v>-86</v>
      </c>
      <c r="L2118">
        <v>-86</v>
      </c>
      <c r="M2118">
        <v>-86</v>
      </c>
      <c r="N2118">
        <v>86</v>
      </c>
      <c r="O2118">
        <v>0</v>
      </c>
      <c r="P2118">
        <v>0</v>
      </c>
      <c r="Q2118">
        <v>1456</v>
      </c>
      <c r="U2118" t="str">
        <f t="shared" si="66"/>
        <v>Sud</v>
      </c>
      <c r="V2118">
        <f t="shared" si="67"/>
        <v>23</v>
      </c>
    </row>
    <row r="2119" spans="1:22" x14ac:dyDescent="0.2">
      <c r="A2119" s="6">
        <v>43985</v>
      </c>
      <c r="B2119" t="s">
        <v>14</v>
      </c>
      <c r="C2119">
        <v>9</v>
      </c>
      <c r="D2119" t="s">
        <v>31</v>
      </c>
      <c r="E2119" s="1">
        <v>4376923077</v>
      </c>
      <c r="F2119" s="1">
        <v>1125588885</v>
      </c>
      <c r="G2119">
        <v>-9</v>
      </c>
      <c r="H2119">
        <v>0</v>
      </c>
      <c r="I2119">
        <v>-9</v>
      </c>
      <c r="J2119">
        <v>-29</v>
      </c>
      <c r="K2119">
        <v>-38</v>
      </c>
      <c r="L2119">
        <v>-38</v>
      </c>
      <c r="M2119">
        <v>-38</v>
      </c>
      <c r="N2119">
        <v>40</v>
      </c>
      <c r="O2119">
        <v>2</v>
      </c>
      <c r="P2119">
        <v>4</v>
      </c>
      <c r="Q2119">
        <v>1989</v>
      </c>
      <c r="U2119" t="str">
        <f t="shared" si="66"/>
        <v>Centro</v>
      </c>
      <c r="V2119">
        <f t="shared" si="67"/>
        <v>23</v>
      </c>
    </row>
    <row r="2120" spans="1:22" x14ac:dyDescent="0.2">
      <c r="A2120" s="6">
        <v>43985</v>
      </c>
      <c r="B2120" t="s">
        <v>14</v>
      </c>
      <c r="C2120">
        <v>10</v>
      </c>
      <c r="D2120" t="s">
        <v>32</v>
      </c>
      <c r="E2120" s="1">
        <v>4310675841</v>
      </c>
      <c r="F2120" s="1">
        <v>1238824698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232</v>
      </c>
      <c r="U2120" t="str">
        <f t="shared" si="66"/>
        <v>Centro</v>
      </c>
      <c r="V2120">
        <f t="shared" si="67"/>
        <v>23</v>
      </c>
    </row>
    <row r="2121" spans="1:22" x14ac:dyDescent="0.2">
      <c r="A2121" s="6">
        <v>43985</v>
      </c>
      <c r="B2121" t="s">
        <v>14</v>
      </c>
      <c r="C2121">
        <v>2</v>
      </c>
      <c r="D2121" t="s">
        <v>33</v>
      </c>
      <c r="E2121" s="1">
        <v>4573750286</v>
      </c>
      <c r="F2121" s="1">
        <v>7320149366</v>
      </c>
      <c r="G2121">
        <v>-1</v>
      </c>
      <c r="H2121">
        <v>0</v>
      </c>
      <c r="I2121">
        <v>-1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86</v>
      </c>
      <c r="U2121" t="str">
        <f t="shared" si="66"/>
        <v>Nord</v>
      </c>
      <c r="V2121">
        <f t="shared" si="67"/>
        <v>23</v>
      </c>
    </row>
    <row r="2122" spans="1:22" x14ac:dyDescent="0.2">
      <c r="A2122" s="6">
        <v>43985</v>
      </c>
      <c r="B2122" t="s">
        <v>14</v>
      </c>
      <c r="C2122">
        <v>5</v>
      </c>
      <c r="D2122" t="s">
        <v>34</v>
      </c>
      <c r="E2122" s="1">
        <v>4543490485</v>
      </c>
      <c r="F2122" s="1">
        <v>1233845213</v>
      </c>
      <c r="G2122">
        <v>3</v>
      </c>
      <c r="H2122">
        <v>-3</v>
      </c>
      <c r="I2122">
        <v>0</v>
      </c>
      <c r="J2122">
        <v>-16</v>
      </c>
      <c r="K2122">
        <v>-16</v>
      </c>
      <c r="L2122">
        <v>-16</v>
      </c>
      <c r="M2122">
        <v>-16</v>
      </c>
      <c r="N2122">
        <v>18</v>
      </c>
      <c r="O2122">
        <v>0</v>
      </c>
      <c r="P2122">
        <v>2</v>
      </c>
      <c r="Q2122">
        <v>4786</v>
      </c>
      <c r="U2122" t="str">
        <f t="shared" si="66"/>
        <v>Nord</v>
      </c>
      <c r="V2122">
        <f t="shared" si="67"/>
        <v>23</v>
      </c>
    </row>
    <row r="2123" spans="1:22" x14ac:dyDescent="0.2">
      <c r="A2123" s="6">
        <v>43986</v>
      </c>
      <c r="B2123" t="s">
        <v>14</v>
      </c>
      <c r="C2123">
        <v>13</v>
      </c>
      <c r="D2123" t="s">
        <v>15</v>
      </c>
      <c r="E2123" s="1">
        <v>4235122196</v>
      </c>
      <c r="F2123" s="1">
        <v>1339843823</v>
      </c>
      <c r="G2123">
        <v>-3</v>
      </c>
      <c r="H2123">
        <v>0</v>
      </c>
      <c r="I2123">
        <v>-3</v>
      </c>
      <c r="J2123">
        <v>-29</v>
      </c>
      <c r="K2123">
        <v>-32</v>
      </c>
      <c r="L2123">
        <v>-32</v>
      </c>
      <c r="M2123">
        <v>-32</v>
      </c>
      <c r="N2123">
        <v>34</v>
      </c>
      <c r="O2123">
        <v>1</v>
      </c>
      <c r="P2123">
        <v>3</v>
      </c>
      <c r="Q2123">
        <v>1364</v>
      </c>
      <c r="U2123" t="str">
        <f t="shared" si="66"/>
        <v>Centro</v>
      </c>
      <c r="V2123">
        <f t="shared" si="67"/>
        <v>23</v>
      </c>
    </row>
    <row r="2124" spans="1:22" x14ac:dyDescent="0.2">
      <c r="A2124" s="6">
        <v>43986</v>
      </c>
      <c r="B2124" t="s">
        <v>14</v>
      </c>
      <c r="C2124">
        <v>17</v>
      </c>
      <c r="D2124" t="s">
        <v>16</v>
      </c>
      <c r="E2124" s="1">
        <v>4063947052</v>
      </c>
      <c r="F2124" s="1">
        <v>1580514834</v>
      </c>
      <c r="G2124">
        <v>-1</v>
      </c>
      <c r="H2124">
        <v>0</v>
      </c>
      <c r="I2124">
        <v>-1</v>
      </c>
      <c r="J2124">
        <v>-2</v>
      </c>
      <c r="K2124">
        <v>-3</v>
      </c>
      <c r="L2124">
        <v>-3</v>
      </c>
      <c r="M2124">
        <v>-3</v>
      </c>
      <c r="N2124">
        <v>3</v>
      </c>
      <c r="O2124">
        <v>0</v>
      </c>
      <c r="P2124">
        <v>0</v>
      </c>
      <c r="Q2124">
        <v>388</v>
      </c>
      <c r="U2124" t="str">
        <f t="shared" si="66"/>
        <v>Sud</v>
      </c>
      <c r="V2124">
        <f t="shared" si="67"/>
        <v>23</v>
      </c>
    </row>
    <row r="2125" spans="1:22" x14ac:dyDescent="0.2">
      <c r="A2125" s="6">
        <v>43986</v>
      </c>
      <c r="B2125" t="s">
        <v>14</v>
      </c>
      <c r="C2125">
        <v>18</v>
      </c>
      <c r="D2125" t="s">
        <v>17</v>
      </c>
      <c r="E2125" s="1">
        <v>3890597598</v>
      </c>
      <c r="F2125" s="1">
        <v>1659440194</v>
      </c>
      <c r="G2125">
        <v>-1</v>
      </c>
      <c r="H2125">
        <v>0</v>
      </c>
      <c r="I2125">
        <v>-1</v>
      </c>
      <c r="J2125">
        <v>-7</v>
      </c>
      <c r="K2125">
        <v>-8</v>
      </c>
      <c r="L2125">
        <v>-8</v>
      </c>
      <c r="M2125">
        <v>-8</v>
      </c>
      <c r="N2125">
        <v>8</v>
      </c>
      <c r="O2125">
        <v>0</v>
      </c>
      <c r="P2125">
        <v>0</v>
      </c>
      <c r="Q2125">
        <v>835</v>
      </c>
      <c r="U2125" t="str">
        <f t="shared" si="66"/>
        <v>Sud</v>
      </c>
      <c r="V2125">
        <f t="shared" si="67"/>
        <v>23</v>
      </c>
    </row>
    <row r="2126" spans="1:22" x14ac:dyDescent="0.2">
      <c r="A2126" s="6">
        <v>43986</v>
      </c>
      <c r="B2126" t="s">
        <v>14</v>
      </c>
      <c r="C2126">
        <v>15</v>
      </c>
      <c r="D2126" t="s">
        <v>18</v>
      </c>
      <c r="E2126" s="1">
        <v>4083956555</v>
      </c>
      <c r="F2126" s="1">
        <v>1425084984</v>
      </c>
      <c r="G2126">
        <v>-46</v>
      </c>
      <c r="H2126">
        <v>1</v>
      </c>
      <c r="I2126">
        <v>-45</v>
      </c>
      <c r="J2126">
        <v>6</v>
      </c>
      <c r="K2126">
        <v>-39</v>
      </c>
      <c r="L2126">
        <v>-39</v>
      </c>
      <c r="M2126">
        <v>-39</v>
      </c>
      <c r="N2126">
        <v>35</v>
      </c>
      <c r="O2126">
        <v>5</v>
      </c>
      <c r="P2126">
        <v>1</v>
      </c>
      <c r="Q2126">
        <v>1147</v>
      </c>
      <c r="U2126" t="str">
        <f t="shared" si="66"/>
        <v>Sud</v>
      </c>
      <c r="V2126">
        <f t="shared" si="67"/>
        <v>23</v>
      </c>
    </row>
    <row r="2127" spans="1:22" x14ac:dyDescent="0.2">
      <c r="A2127" s="6">
        <v>43986</v>
      </c>
      <c r="B2127" t="s">
        <v>14</v>
      </c>
      <c r="C2127">
        <v>8</v>
      </c>
      <c r="D2127" t="s">
        <v>46</v>
      </c>
      <c r="E2127" s="1">
        <v>4449436681</v>
      </c>
      <c r="F2127" s="1">
        <v>113417208</v>
      </c>
      <c r="G2127">
        <v>-22</v>
      </c>
      <c r="H2127">
        <v>-1</v>
      </c>
      <c r="I2127">
        <v>-23</v>
      </c>
      <c r="J2127">
        <v>-128</v>
      </c>
      <c r="K2127">
        <v>-151</v>
      </c>
      <c r="L2127">
        <v>-151</v>
      </c>
      <c r="M2127">
        <v>-151</v>
      </c>
      <c r="N2127">
        <v>162</v>
      </c>
      <c r="O2127">
        <v>7</v>
      </c>
      <c r="P2127">
        <v>18</v>
      </c>
      <c r="Q2127">
        <v>5080</v>
      </c>
      <c r="U2127" t="str">
        <f t="shared" si="66"/>
        <v>Nord</v>
      </c>
      <c r="V2127">
        <f t="shared" si="67"/>
        <v>23</v>
      </c>
    </row>
    <row r="2128" spans="1:22" x14ac:dyDescent="0.2">
      <c r="A2128" s="6">
        <v>43986</v>
      </c>
      <c r="B2128" t="s">
        <v>14</v>
      </c>
      <c r="C2128">
        <v>6</v>
      </c>
      <c r="D2128" t="s">
        <v>19</v>
      </c>
      <c r="E2128" s="1">
        <v>456494354</v>
      </c>
      <c r="F2128" s="1">
        <v>1376813649</v>
      </c>
      <c r="G2128">
        <v>-5</v>
      </c>
      <c r="H2128">
        <v>0</v>
      </c>
      <c r="I2128">
        <v>-5</v>
      </c>
      <c r="J2128">
        <v>-15</v>
      </c>
      <c r="K2128">
        <v>-20</v>
      </c>
      <c r="L2128">
        <v>-20</v>
      </c>
      <c r="M2128">
        <v>-20</v>
      </c>
      <c r="N2128">
        <v>23</v>
      </c>
      <c r="O2128">
        <v>0</v>
      </c>
      <c r="P2128">
        <v>3</v>
      </c>
      <c r="Q2128">
        <v>692</v>
      </c>
      <c r="U2128" t="str">
        <f t="shared" si="66"/>
        <v>Nord</v>
      </c>
      <c r="V2128">
        <f t="shared" si="67"/>
        <v>23</v>
      </c>
    </row>
    <row r="2129" spans="1:22" x14ac:dyDescent="0.2">
      <c r="A2129" s="6">
        <v>43986</v>
      </c>
      <c r="B2129" t="s">
        <v>14</v>
      </c>
      <c r="C2129">
        <v>12</v>
      </c>
      <c r="D2129" t="s">
        <v>20</v>
      </c>
      <c r="E2129" s="1">
        <v>4189277044</v>
      </c>
      <c r="F2129" s="1">
        <v>1248366722</v>
      </c>
      <c r="G2129">
        <v>-31</v>
      </c>
      <c r="H2129">
        <v>0</v>
      </c>
      <c r="I2129">
        <v>-31</v>
      </c>
      <c r="J2129">
        <v>-33</v>
      </c>
      <c r="K2129">
        <v>-64</v>
      </c>
      <c r="L2129">
        <v>-64</v>
      </c>
      <c r="M2129">
        <v>-64</v>
      </c>
      <c r="N2129">
        <v>72</v>
      </c>
      <c r="O2129">
        <v>3</v>
      </c>
      <c r="P2129">
        <v>11</v>
      </c>
      <c r="Q2129">
        <v>2919</v>
      </c>
      <c r="U2129" t="str">
        <f t="shared" si="66"/>
        <v>Centro</v>
      </c>
      <c r="V2129">
        <f t="shared" si="67"/>
        <v>23</v>
      </c>
    </row>
    <row r="2130" spans="1:22" x14ac:dyDescent="0.2">
      <c r="A2130" s="6">
        <v>43986</v>
      </c>
      <c r="B2130" t="s">
        <v>14</v>
      </c>
      <c r="C2130">
        <v>7</v>
      </c>
      <c r="D2130" t="s">
        <v>21</v>
      </c>
      <c r="E2130" s="1">
        <v>4441149315</v>
      </c>
      <c r="F2130" s="1">
        <v>89326992</v>
      </c>
      <c r="G2130">
        <v>-20</v>
      </c>
      <c r="H2130">
        <v>0</v>
      </c>
      <c r="I2130">
        <v>-20</v>
      </c>
      <c r="J2130">
        <v>-100</v>
      </c>
      <c r="K2130">
        <v>-120</v>
      </c>
      <c r="L2130">
        <v>-120</v>
      </c>
      <c r="M2130">
        <v>-120</v>
      </c>
      <c r="N2130">
        <v>135</v>
      </c>
      <c r="O2130">
        <v>6</v>
      </c>
      <c r="P2130">
        <v>21</v>
      </c>
      <c r="Q2130">
        <v>1581</v>
      </c>
      <c r="U2130" t="str">
        <f t="shared" si="66"/>
        <v>Nord</v>
      </c>
      <c r="V2130">
        <f t="shared" si="67"/>
        <v>23</v>
      </c>
    </row>
    <row r="2131" spans="1:22" x14ac:dyDescent="0.2">
      <c r="A2131" s="6">
        <v>43986</v>
      </c>
      <c r="B2131" t="s">
        <v>14</v>
      </c>
      <c r="C2131">
        <v>3</v>
      </c>
      <c r="D2131" t="s">
        <v>22</v>
      </c>
      <c r="E2131" s="1">
        <v>4546679409</v>
      </c>
      <c r="F2131" s="1">
        <v>9190347404</v>
      </c>
      <c r="G2131">
        <v>-41</v>
      </c>
      <c r="H2131">
        <v>-6</v>
      </c>
      <c r="I2131">
        <v>-47</v>
      </c>
      <c r="J2131">
        <v>47</v>
      </c>
      <c r="K2131">
        <v>0</v>
      </c>
      <c r="L2131">
        <v>0</v>
      </c>
      <c r="M2131">
        <v>0</v>
      </c>
      <c r="N2131">
        <v>55</v>
      </c>
      <c r="O2131">
        <v>29</v>
      </c>
      <c r="P2131">
        <v>84</v>
      </c>
      <c r="Q2131">
        <v>3410</v>
      </c>
      <c r="U2131" t="str">
        <f t="shared" si="66"/>
        <v>Nord</v>
      </c>
      <c r="V2131">
        <f t="shared" si="67"/>
        <v>23</v>
      </c>
    </row>
    <row r="2132" spans="1:22" x14ac:dyDescent="0.2">
      <c r="A2132" s="6">
        <v>43986</v>
      </c>
      <c r="B2132" t="s">
        <v>14</v>
      </c>
      <c r="C2132">
        <v>11</v>
      </c>
      <c r="D2132" t="s">
        <v>23</v>
      </c>
      <c r="E2132" s="1">
        <v>4361675973</v>
      </c>
      <c r="F2132" s="1">
        <v>135188753</v>
      </c>
      <c r="G2132">
        <v>-5</v>
      </c>
      <c r="H2132">
        <v>-3</v>
      </c>
      <c r="I2132">
        <v>-8</v>
      </c>
      <c r="J2132">
        <v>1</v>
      </c>
      <c r="K2132">
        <v>-7</v>
      </c>
      <c r="L2132">
        <v>-7</v>
      </c>
      <c r="M2132">
        <v>-7</v>
      </c>
      <c r="N2132">
        <v>9</v>
      </c>
      <c r="O2132">
        <v>1</v>
      </c>
      <c r="P2132">
        <v>3</v>
      </c>
      <c r="Q2132">
        <v>4398</v>
      </c>
      <c r="U2132" t="str">
        <f t="shared" si="66"/>
        <v>Centro</v>
      </c>
      <c r="V2132">
        <f t="shared" si="67"/>
        <v>23</v>
      </c>
    </row>
    <row r="2133" spans="1:22" x14ac:dyDescent="0.2">
      <c r="A2133" s="6">
        <v>43986</v>
      </c>
      <c r="B2133" t="s">
        <v>14</v>
      </c>
      <c r="C2133">
        <v>14</v>
      </c>
      <c r="D2133" t="s">
        <v>24</v>
      </c>
      <c r="E2133" s="1">
        <v>4155774754</v>
      </c>
      <c r="F2133" s="1">
        <v>1465916051</v>
      </c>
      <c r="G2133">
        <v>-1</v>
      </c>
      <c r="H2133">
        <v>0</v>
      </c>
      <c r="I2133">
        <v>-1</v>
      </c>
      <c r="J2133">
        <v>-1</v>
      </c>
      <c r="K2133">
        <v>-2</v>
      </c>
      <c r="L2133">
        <v>-2</v>
      </c>
      <c r="M2133">
        <v>-2</v>
      </c>
      <c r="N2133">
        <v>1</v>
      </c>
      <c r="O2133">
        <v>1</v>
      </c>
      <c r="P2133">
        <v>0</v>
      </c>
      <c r="Q2133">
        <v>138</v>
      </c>
      <c r="U2133" t="str">
        <f t="shared" si="66"/>
        <v>Sud</v>
      </c>
      <c r="V2133">
        <f t="shared" si="67"/>
        <v>23</v>
      </c>
    </row>
    <row r="2134" spans="1:22" x14ac:dyDescent="0.2">
      <c r="A2134" s="6">
        <v>43986</v>
      </c>
      <c r="B2134" t="s">
        <v>14</v>
      </c>
      <c r="C2134">
        <v>21</v>
      </c>
      <c r="D2134" t="s">
        <v>25</v>
      </c>
      <c r="E2134" s="1">
        <v>4649933453</v>
      </c>
      <c r="F2134" s="1">
        <v>1135662422</v>
      </c>
      <c r="G2134">
        <v>-6</v>
      </c>
      <c r="H2134">
        <v>-1</v>
      </c>
      <c r="I2134">
        <v>-7</v>
      </c>
      <c r="J2134">
        <v>-1</v>
      </c>
      <c r="K2134">
        <v>-8</v>
      </c>
      <c r="L2134">
        <v>-8</v>
      </c>
      <c r="M2134">
        <v>-8</v>
      </c>
      <c r="N2134">
        <v>7</v>
      </c>
      <c r="O2134">
        <v>1</v>
      </c>
      <c r="P2134">
        <v>0</v>
      </c>
      <c r="Q2134">
        <v>548</v>
      </c>
      <c r="U2134" t="str">
        <f t="shared" si="66"/>
        <v>Nord</v>
      </c>
      <c r="V2134">
        <f t="shared" si="67"/>
        <v>23</v>
      </c>
    </row>
    <row r="2135" spans="1:22" x14ac:dyDescent="0.2">
      <c r="A2135" s="6">
        <v>43986</v>
      </c>
      <c r="B2135" t="s">
        <v>14</v>
      </c>
      <c r="C2135">
        <v>22</v>
      </c>
      <c r="D2135" t="s">
        <v>26</v>
      </c>
      <c r="E2135" s="1">
        <v>4606893511</v>
      </c>
      <c r="F2135" s="1">
        <v>1112123097</v>
      </c>
      <c r="G2135">
        <v>-1</v>
      </c>
      <c r="H2135">
        <v>-1</v>
      </c>
      <c r="I2135">
        <v>-2</v>
      </c>
      <c r="J2135">
        <v>-13</v>
      </c>
      <c r="K2135">
        <v>-15</v>
      </c>
      <c r="L2135">
        <v>-15</v>
      </c>
      <c r="M2135">
        <v>-15</v>
      </c>
      <c r="N2135">
        <v>14</v>
      </c>
      <c r="O2135">
        <v>1</v>
      </c>
      <c r="P2135">
        <v>0</v>
      </c>
      <c r="Q2135">
        <v>610</v>
      </c>
      <c r="U2135" t="str">
        <f t="shared" si="66"/>
        <v>Nord</v>
      </c>
      <c r="V2135">
        <f t="shared" si="67"/>
        <v>23</v>
      </c>
    </row>
    <row r="2136" spans="1:22" x14ac:dyDescent="0.2">
      <c r="A2136" s="6">
        <v>43986</v>
      </c>
      <c r="B2136" t="s">
        <v>14</v>
      </c>
      <c r="C2136">
        <v>1</v>
      </c>
      <c r="D2136" t="s">
        <v>27</v>
      </c>
      <c r="E2136" s="1">
        <v>450732745</v>
      </c>
      <c r="F2136" s="1">
        <v>7680687483</v>
      </c>
      <c r="G2136">
        <v>-33</v>
      </c>
      <c r="H2136">
        <v>-1</v>
      </c>
      <c r="I2136">
        <v>-34</v>
      </c>
      <c r="J2136">
        <v>-96</v>
      </c>
      <c r="K2136">
        <v>-130</v>
      </c>
      <c r="L2136">
        <v>-130</v>
      </c>
      <c r="M2136">
        <v>-130</v>
      </c>
      <c r="N2136">
        <v>142</v>
      </c>
      <c r="O2136">
        <v>12</v>
      </c>
      <c r="P2136">
        <v>24</v>
      </c>
      <c r="Q2136">
        <v>4035</v>
      </c>
      <c r="U2136" t="str">
        <f t="shared" si="66"/>
        <v>Nord</v>
      </c>
      <c r="V2136">
        <f t="shared" si="67"/>
        <v>23</v>
      </c>
    </row>
    <row r="2137" spans="1:22" x14ac:dyDescent="0.2">
      <c r="A2137" s="6">
        <v>43986</v>
      </c>
      <c r="B2137" t="s">
        <v>14</v>
      </c>
      <c r="C2137">
        <v>16</v>
      </c>
      <c r="D2137" t="s">
        <v>28</v>
      </c>
      <c r="E2137" s="1">
        <v>4112559576</v>
      </c>
      <c r="F2137" s="1">
        <v>1686736689</v>
      </c>
      <c r="G2137">
        <v>0</v>
      </c>
      <c r="H2137">
        <v>-1</v>
      </c>
      <c r="I2137">
        <v>-1</v>
      </c>
      <c r="J2137">
        <v>-68</v>
      </c>
      <c r="K2137">
        <v>-69</v>
      </c>
      <c r="L2137">
        <v>-69</v>
      </c>
      <c r="M2137">
        <v>-69</v>
      </c>
      <c r="N2137">
        <v>70</v>
      </c>
      <c r="O2137">
        <v>3</v>
      </c>
      <c r="P2137">
        <v>4</v>
      </c>
      <c r="Q2137">
        <v>2543</v>
      </c>
      <c r="U2137" t="str">
        <f t="shared" si="66"/>
        <v>Sud</v>
      </c>
      <c r="V2137">
        <f t="shared" si="67"/>
        <v>23</v>
      </c>
    </row>
    <row r="2138" spans="1:22" x14ac:dyDescent="0.2">
      <c r="A2138" s="6">
        <v>43986</v>
      </c>
      <c r="B2138" t="s">
        <v>14</v>
      </c>
      <c r="C2138">
        <v>20</v>
      </c>
      <c r="D2138" t="s">
        <v>29</v>
      </c>
      <c r="E2138" s="1">
        <v>3921531192</v>
      </c>
      <c r="F2138" s="1">
        <v>9110616306</v>
      </c>
      <c r="G2138">
        <v>0</v>
      </c>
      <c r="H2138">
        <v>0</v>
      </c>
      <c r="I2138">
        <v>0</v>
      </c>
      <c r="J2138">
        <v>-38</v>
      </c>
      <c r="K2138">
        <v>-38</v>
      </c>
      <c r="L2138">
        <v>-38</v>
      </c>
      <c r="M2138">
        <v>-38</v>
      </c>
      <c r="N2138">
        <v>38</v>
      </c>
      <c r="O2138">
        <v>0</v>
      </c>
      <c r="P2138">
        <v>0</v>
      </c>
      <c r="Q2138">
        <v>951</v>
      </c>
      <c r="U2138" t="str">
        <f t="shared" si="66"/>
        <v>Sud</v>
      </c>
      <c r="V2138">
        <f t="shared" si="67"/>
        <v>23</v>
      </c>
    </row>
    <row r="2139" spans="1:22" x14ac:dyDescent="0.2">
      <c r="A2139" s="6">
        <v>43986</v>
      </c>
      <c r="B2139" t="s">
        <v>14</v>
      </c>
      <c r="C2139">
        <v>19</v>
      </c>
      <c r="D2139" t="s">
        <v>30</v>
      </c>
      <c r="E2139" s="1">
        <v>3811569725</v>
      </c>
      <c r="F2139" s="1">
        <v>133623567</v>
      </c>
      <c r="G2139">
        <v>-3</v>
      </c>
      <c r="H2139">
        <v>-1</v>
      </c>
      <c r="I2139">
        <v>-4</v>
      </c>
      <c r="J2139">
        <v>3</v>
      </c>
      <c r="K2139">
        <v>-1</v>
      </c>
      <c r="L2139">
        <v>-1</v>
      </c>
      <c r="M2139">
        <v>-1</v>
      </c>
      <c r="N2139">
        <v>0</v>
      </c>
      <c r="O2139">
        <v>1</v>
      </c>
      <c r="P2139">
        <v>0</v>
      </c>
      <c r="Q2139">
        <v>2995</v>
      </c>
      <c r="U2139" t="str">
        <f t="shared" si="66"/>
        <v>Sud</v>
      </c>
      <c r="V2139">
        <f t="shared" si="67"/>
        <v>23</v>
      </c>
    </row>
    <row r="2140" spans="1:22" x14ac:dyDescent="0.2">
      <c r="A2140" s="6">
        <v>43986</v>
      </c>
      <c r="B2140" t="s">
        <v>14</v>
      </c>
      <c r="C2140">
        <v>9</v>
      </c>
      <c r="D2140" t="s">
        <v>31</v>
      </c>
      <c r="E2140" s="1">
        <v>4376923077</v>
      </c>
      <c r="F2140" s="1">
        <v>1125588885</v>
      </c>
      <c r="G2140">
        <v>-11</v>
      </c>
      <c r="H2140">
        <v>-1</v>
      </c>
      <c r="I2140">
        <v>-12</v>
      </c>
      <c r="J2140">
        <v>-78</v>
      </c>
      <c r="K2140">
        <v>-90</v>
      </c>
      <c r="L2140">
        <v>-90</v>
      </c>
      <c r="M2140">
        <v>-90</v>
      </c>
      <c r="N2140">
        <v>87</v>
      </c>
      <c r="O2140">
        <v>4</v>
      </c>
      <c r="P2140">
        <v>1</v>
      </c>
      <c r="Q2140">
        <v>3595</v>
      </c>
      <c r="U2140" t="str">
        <f t="shared" si="66"/>
        <v>Centro</v>
      </c>
      <c r="V2140">
        <f t="shared" si="67"/>
        <v>23</v>
      </c>
    </row>
    <row r="2141" spans="1:22" x14ac:dyDescent="0.2">
      <c r="A2141" s="6">
        <v>43986</v>
      </c>
      <c r="B2141" t="s">
        <v>14</v>
      </c>
      <c r="C2141">
        <v>10</v>
      </c>
      <c r="D2141" t="s">
        <v>32</v>
      </c>
      <c r="E2141" s="1">
        <v>4310675841</v>
      </c>
      <c r="F2141" s="1">
        <v>1238824698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1203</v>
      </c>
      <c r="U2141" t="str">
        <f t="shared" si="66"/>
        <v>Centro</v>
      </c>
      <c r="V2141">
        <f t="shared" si="67"/>
        <v>23</v>
      </c>
    </row>
    <row r="2142" spans="1:22" x14ac:dyDescent="0.2">
      <c r="A2142" s="6">
        <v>43986</v>
      </c>
      <c r="B2142" t="s">
        <v>14</v>
      </c>
      <c r="C2142">
        <v>2</v>
      </c>
      <c r="D2142" t="s">
        <v>33</v>
      </c>
      <c r="E2142" s="1">
        <v>4573750286</v>
      </c>
      <c r="F2142" s="1">
        <v>7320149366</v>
      </c>
      <c r="G2142">
        <v>0</v>
      </c>
      <c r="H2142">
        <v>0</v>
      </c>
      <c r="I2142">
        <v>0</v>
      </c>
      <c r="J2142">
        <v>-3</v>
      </c>
      <c r="K2142">
        <v>-3</v>
      </c>
      <c r="L2142">
        <v>-3</v>
      </c>
      <c r="M2142">
        <v>-3</v>
      </c>
      <c r="N2142">
        <v>3</v>
      </c>
      <c r="O2142">
        <v>0</v>
      </c>
      <c r="P2142">
        <v>0</v>
      </c>
      <c r="Q2142">
        <v>99</v>
      </c>
      <c r="U2142" t="str">
        <f t="shared" si="66"/>
        <v>Nord</v>
      </c>
      <c r="V2142">
        <f t="shared" si="67"/>
        <v>23</v>
      </c>
    </row>
    <row r="2143" spans="1:22" x14ac:dyDescent="0.2">
      <c r="A2143" s="6">
        <v>43986</v>
      </c>
      <c r="B2143" t="s">
        <v>14</v>
      </c>
      <c r="C2143">
        <v>5</v>
      </c>
      <c r="D2143" t="s">
        <v>34</v>
      </c>
      <c r="E2143" s="1">
        <v>4543490485</v>
      </c>
      <c r="F2143" s="1">
        <v>1233845213</v>
      </c>
      <c r="G2143">
        <v>-9</v>
      </c>
      <c r="H2143">
        <v>0</v>
      </c>
      <c r="I2143">
        <v>-9</v>
      </c>
      <c r="J2143">
        <v>-59</v>
      </c>
      <c r="K2143">
        <v>-68</v>
      </c>
      <c r="L2143">
        <v>-68</v>
      </c>
      <c r="M2143">
        <v>-68</v>
      </c>
      <c r="N2143">
        <v>59</v>
      </c>
      <c r="O2143">
        <v>13</v>
      </c>
      <c r="P2143">
        <v>4</v>
      </c>
      <c r="Q2143">
        <v>11422</v>
      </c>
      <c r="U2143" t="str">
        <f t="shared" si="66"/>
        <v>Nord</v>
      </c>
      <c r="V2143">
        <f t="shared" si="67"/>
        <v>23</v>
      </c>
    </row>
    <row r="2144" spans="1:22" x14ac:dyDescent="0.2">
      <c r="A2144" s="6">
        <v>43987</v>
      </c>
      <c r="B2144" t="s">
        <v>14</v>
      </c>
      <c r="C2144">
        <v>13</v>
      </c>
      <c r="D2144" t="s">
        <v>15</v>
      </c>
      <c r="E2144" s="1">
        <v>4235122196</v>
      </c>
      <c r="F2144" s="1">
        <v>1339843823</v>
      </c>
      <c r="G2144">
        <v>-6</v>
      </c>
      <c r="H2144">
        <v>1</v>
      </c>
      <c r="I2144">
        <v>-5</v>
      </c>
      <c r="J2144">
        <v>-29</v>
      </c>
      <c r="K2144">
        <v>-34</v>
      </c>
      <c r="L2144">
        <v>-34</v>
      </c>
      <c r="M2144">
        <v>-34</v>
      </c>
      <c r="N2144">
        <v>36</v>
      </c>
      <c r="O2144">
        <v>0</v>
      </c>
      <c r="P2144">
        <v>2</v>
      </c>
      <c r="Q2144">
        <v>1252</v>
      </c>
      <c r="U2144" t="str">
        <f t="shared" ref="U2144:U2164" si="68">VLOOKUP(D2144,Zone,2)</f>
        <v>Centro</v>
      </c>
      <c r="V2144">
        <f t="shared" ref="V2144:V2164" si="69">WEEKNUM(A2144)</f>
        <v>23</v>
      </c>
    </row>
    <row r="2145" spans="1:22" x14ac:dyDescent="0.2">
      <c r="A2145" s="6">
        <v>43987</v>
      </c>
      <c r="B2145" t="s">
        <v>14</v>
      </c>
      <c r="C2145">
        <v>17</v>
      </c>
      <c r="D2145" t="s">
        <v>16</v>
      </c>
      <c r="E2145" s="1">
        <v>4063947052</v>
      </c>
      <c r="F2145" s="1">
        <v>1580514834</v>
      </c>
      <c r="G2145">
        <v>-3</v>
      </c>
      <c r="H2145">
        <v>0</v>
      </c>
      <c r="I2145">
        <v>-3</v>
      </c>
      <c r="J2145">
        <v>1</v>
      </c>
      <c r="K2145">
        <v>-2</v>
      </c>
      <c r="L2145">
        <v>-2</v>
      </c>
      <c r="M2145">
        <v>-2</v>
      </c>
      <c r="N2145">
        <v>2</v>
      </c>
      <c r="O2145">
        <v>0</v>
      </c>
      <c r="P2145">
        <v>0</v>
      </c>
      <c r="Q2145">
        <v>389</v>
      </c>
      <c r="U2145" t="str">
        <f t="shared" si="68"/>
        <v>Sud</v>
      </c>
      <c r="V2145">
        <f t="shared" si="69"/>
        <v>23</v>
      </c>
    </row>
    <row r="2146" spans="1:22" x14ac:dyDescent="0.2">
      <c r="A2146" s="6">
        <v>43987</v>
      </c>
      <c r="B2146" t="s">
        <v>14</v>
      </c>
      <c r="C2146">
        <v>18</v>
      </c>
      <c r="D2146" t="s">
        <v>17</v>
      </c>
      <c r="E2146" s="1">
        <v>3890597598</v>
      </c>
      <c r="F2146" s="1">
        <v>1659440194</v>
      </c>
      <c r="G2146">
        <v>-1</v>
      </c>
      <c r="H2146">
        <v>0</v>
      </c>
      <c r="I2146">
        <v>-1</v>
      </c>
      <c r="J2146">
        <v>-4</v>
      </c>
      <c r="K2146">
        <v>-5</v>
      </c>
      <c r="L2146">
        <v>-5</v>
      </c>
      <c r="M2146">
        <v>-5</v>
      </c>
      <c r="N2146">
        <v>6</v>
      </c>
      <c r="O2146">
        <v>0</v>
      </c>
      <c r="P2146">
        <v>1</v>
      </c>
      <c r="Q2146">
        <v>1114</v>
      </c>
      <c r="U2146" t="str">
        <f t="shared" si="68"/>
        <v>Sud</v>
      </c>
      <c r="V2146">
        <f t="shared" si="69"/>
        <v>23</v>
      </c>
    </row>
    <row r="2147" spans="1:22" x14ac:dyDescent="0.2">
      <c r="A2147" s="6">
        <v>43987</v>
      </c>
      <c r="B2147" t="s">
        <v>14</v>
      </c>
      <c r="C2147">
        <v>15</v>
      </c>
      <c r="D2147" t="s">
        <v>18</v>
      </c>
      <c r="E2147" s="1">
        <v>4083956555</v>
      </c>
      <c r="F2147" s="1">
        <v>1425084984</v>
      </c>
      <c r="G2147">
        <v>-27</v>
      </c>
      <c r="H2147">
        <v>2</v>
      </c>
      <c r="I2147">
        <v>-25</v>
      </c>
      <c r="J2147">
        <v>-31</v>
      </c>
      <c r="K2147">
        <v>-56</v>
      </c>
      <c r="L2147">
        <v>-56</v>
      </c>
      <c r="M2147">
        <v>-56</v>
      </c>
      <c r="N2147">
        <v>51</v>
      </c>
      <c r="O2147">
        <v>5</v>
      </c>
      <c r="P2147">
        <v>0</v>
      </c>
      <c r="Q2147">
        <v>2485</v>
      </c>
      <c r="U2147" t="str">
        <f t="shared" si="68"/>
        <v>Sud</v>
      </c>
      <c r="V2147">
        <f t="shared" si="69"/>
        <v>23</v>
      </c>
    </row>
    <row r="2148" spans="1:22" x14ac:dyDescent="0.2">
      <c r="A2148" s="6">
        <v>43987</v>
      </c>
      <c r="B2148" t="s">
        <v>14</v>
      </c>
      <c r="C2148">
        <v>8</v>
      </c>
      <c r="D2148" t="s">
        <v>46</v>
      </c>
      <c r="E2148" s="1">
        <v>4449436681</v>
      </c>
      <c r="F2148" s="1">
        <v>113417208</v>
      </c>
      <c r="G2148">
        <v>-39</v>
      </c>
      <c r="H2148">
        <v>-11</v>
      </c>
      <c r="I2148">
        <v>-50</v>
      </c>
      <c r="J2148">
        <v>-126</v>
      </c>
      <c r="K2148">
        <v>-176</v>
      </c>
      <c r="L2148">
        <v>-176</v>
      </c>
      <c r="M2148">
        <v>-176</v>
      </c>
      <c r="N2148">
        <v>180</v>
      </c>
      <c r="O2148">
        <v>13</v>
      </c>
      <c r="P2148">
        <v>17</v>
      </c>
      <c r="Q2148">
        <v>5436</v>
      </c>
      <c r="U2148" t="str">
        <f t="shared" si="68"/>
        <v>Nord</v>
      </c>
      <c r="V2148">
        <f t="shared" si="69"/>
        <v>23</v>
      </c>
    </row>
    <row r="2149" spans="1:22" x14ac:dyDescent="0.2">
      <c r="A2149" s="6">
        <v>43987</v>
      </c>
      <c r="B2149" t="s">
        <v>14</v>
      </c>
      <c r="C2149">
        <v>6</v>
      </c>
      <c r="D2149" t="s">
        <v>19</v>
      </c>
      <c r="E2149" s="1">
        <v>456494354</v>
      </c>
      <c r="F2149" s="1">
        <v>1376813649</v>
      </c>
      <c r="G2149">
        <v>-9</v>
      </c>
      <c r="H2149">
        <v>0</v>
      </c>
      <c r="I2149">
        <v>-9</v>
      </c>
      <c r="J2149">
        <v>-24</v>
      </c>
      <c r="K2149">
        <v>-33</v>
      </c>
      <c r="L2149">
        <v>-33</v>
      </c>
      <c r="M2149">
        <v>-33</v>
      </c>
      <c r="N2149">
        <v>32</v>
      </c>
      <c r="O2149">
        <v>2</v>
      </c>
      <c r="P2149">
        <v>1</v>
      </c>
      <c r="Q2149">
        <v>3304</v>
      </c>
      <c r="U2149" t="str">
        <f t="shared" si="68"/>
        <v>Nord</v>
      </c>
      <c r="V2149">
        <f t="shared" si="69"/>
        <v>23</v>
      </c>
    </row>
    <row r="2150" spans="1:22" x14ac:dyDescent="0.2">
      <c r="A2150" s="6">
        <v>43987</v>
      </c>
      <c r="B2150" t="s">
        <v>14</v>
      </c>
      <c r="C2150">
        <v>12</v>
      </c>
      <c r="D2150" t="s">
        <v>20</v>
      </c>
      <c r="E2150" s="1">
        <v>4189277044</v>
      </c>
      <c r="F2150" s="1">
        <v>1248366722</v>
      </c>
      <c r="G2150">
        <v>-8</v>
      </c>
      <c r="H2150">
        <v>0</v>
      </c>
      <c r="I2150">
        <v>-8</v>
      </c>
      <c r="J2150">
        <v>-36</v>
      </c>
      <c r="K2150">
        <v>-44</v>
      </c>
      <c r="L2150">
        <v>-44</v>
      </c>
      <c r="M2150">
        <v>-44</v>
      </c>
      <c r="N2150">
        <v>49</v>
      </c>
      <c r="O2150">
        <v>4</v>
      </c>
      <c r="P2150">
        <v>9</v>
      </c>
      <c r="Q2150">
        <v>3181</v>
      </c>
      <c r="U2150" t="str">
        <f t="shared" si="68"/>
        <v>Centro</v>
      </c>
      <c r="V2150">
        <f t="shared" si="69"/>
        <v>23</v>
      </c>
    </row>
    <row r="2151" spans="1:22" x14ac:dyDescent="0.2">
      <c r="A2151" s="6">
        <v>43987</v>
      </c>
      <c r="B2151" t="s">
        <v>14</v>
      </c>
      <c r="C2151">
        <v>7</v>
      </c>
      <c r="D2151" t="s">
        <v>21</v>
      </c>
      <c r="E2151" s="1">
        <v>4441149315</v>
      </c>
      <c r="F2151" s="1">
        <v>89326992</v>
      </c>
      <c r="G2151">
        <v>-7</v>
      </c>
      <c r="H2151">
        <v>0</v>
      </c>
      <c r="I2151">
        <v>-7</v>
      </c>
      <c r="J2151">
        <v>-143</v>
      </c>
      <c r="K2151">
        <v>-150</v>
      </c>
      <c r="L2151">
        <v>-150</v>
      </c>
      <c r="M2151">
        <v>-150</v>
      </c>
      <c r="N2151">
        <v>157</v>
      </c>
      <c r="O2151">
        <v>7</v>
      </c>
      <c r="P2151">
        <v>14</v>
      </c>
      <c r="Q2151">
        <v>1742</v>
      </c>
      <c r="U2151" t="str">
        <f t="shared" si="68"/>
        <v>Nord</v>
      </c>
      <c r="V2151">
        <f t="shared" si="69"/>
        <v>23</v>
      </c>
    </row>
    <row r="2152" spans="1:22" x14ac:dyDescent="0.2">
      <c r="A2152" s="6">
        <v>43987</v>
      </c>
      <c r="B2152" t="s">
        <v>14</v>
      </c>
      <c r="C2152">
        <v>3</v>
      </c>
      <c r="D2152" t="s">
        <v>22</v>
      </c>
      <c r="E2152" s="1">
        <v>4546679409</v>
      </c>
      <c r="F2152" s="1">
        <v>9190347404</v>
      </c>
      <c r="G2152">
        <v>6</v>
      </c>
      <c r="H2152">
        <v>-5</v>
      </c>
      <c r="I2152">
        <v>1</v>
      </c>
      <c r="J2152">
        <v>-372</v>
      </c>
      <c r="K2152">
        <v>-371</v>
      </c>
      <c r="L2152">
        <v>-371</v>
      </c>
      <c r="M2152">
        <v>-371</v>
      </c>
      <c r="N2152">
        <v>752</v>
      </c>
      <c r="O2152">
        <v>21</v>
      </c>
      <c r="P2152">
        <v>402</v>
      </c>
      <c r="Q2152">
        <v>19389</v>
      </c>
      <c r="U2152" t="str">
        <f t="shared" si="68"/>
        <v>Nord</v>
      </c>
      <c r="V2152">
        <f t="shared" si="69"/>
        <v>23</v>
      </c>
    </row>
    <row r="2153" spans="1:22" x14ac:dyDescent="0.2">
      <c r="A2153" s="6">
        <v>43987</v>
      </c>
      <c r="B2153" t="s">
        <v>14</v>
      </c>
      <c r="C2153">
        <v>11</v>
      </c>
      <c r="D2153" t="s">
        <v>23</v>
      </c>
      <c r="E2153" s="1">
        <v>4361675973</v>
      </c>
      <c r="F2153" s="1">
        <v>135188753</v>
      </c>
      <c r="G2153">
        <v>-2</v>
      </c>
      <c r="H2153">
        <v>0</v>
      </c>
      <c r="I2153">
        <v>-2</v>
      </c>
      <c r="J2153">
        <v>-8</v>
      </c>
      <c r="K2153">
        <v>-10</v>
      </c>
      <c r="L2153">
        <v>-10</v>
      </c>
      <c r="M2153">
        <v>-10</v>
      </c>
      <c r="N2153">
        <v>11</v>
      </c>
      <c r="O2153">
        <v>1</v>
      </c>
      <c r="P2153">
        <v>2</v>
      </c>
      <c r="Q2153">
        <v>1354</v>
      </c>
      <c r="U2153" t="str">
        <f t="shared" si="68"/>
        <v>Centro</v>
      </c>
      <c r="V2153">
        <f t="shared" si="69"/>
        <v>23</v>
      </c>
    </row>
    <row r="2154" spans="1:22" x14ac:dyDescent="0.2">
      <c r="A2154" s="6">
        <v>43987</v>
      </c>
      <c r="B2154" t="s">
        <v>14</v>
      </c>
      <c r="C2154">
        <v>14</v>
      </c>
      <c r="D2154" t="s">
        <v>24</v>
      </c>
      <c r="E2154" s="1">
        <v>4155774754</v>
      </c>
      <c r="F2154" s="1">
        <v>1465916051</v>
      </c>
      <c r="G2154">
        <v>0</v>
      </c>
      <c r="H2154">
        <v>0</v>
      </c>
      <c r="I2154">
        <v>0</v>
      </c>
      <c r="J2154">
        <v>-3</v>
      </c>
      <c r="K2154">
        <v>-3</v>
      </c>
      <c r="L2154">
        <v>-3</v>
      </c>
      <c r="M2154">
        <v>-3</v>
      </c>
      <c r="N2154">
        <v>3</v>
      </c>
      <c r="O2154">
        <v>0</v>
      </c>
      <c r="P2154">
        <v>0</v>
      </c>
      <c r="Q2154">
        <v>307</v>
      </c>
      <c r="U2154" t="str">
        <f t="shared" si="68"/>
        <v>Sud</v>
      </c>
      <c r="V2154">
        <f t="shared" si="69"/>
        <v>23</v>
      </c>
    </row>
    <row r="2155" spans="1:22" x14ac:dyDescent="0.2">
      <c r="A2155" s="6">
        <v>43987</v>
      </c>
      <c r="B2155" t="s">
        <v>14</v>
      </c>
      <c r="C2155">
        <v>21</v>
      </c>
      <c r="D2155" t="s">
        <v>25</v>
      </c>
      <c r="E2155" s="1">
        <v>4649933453</v>
      </c>
      <c r="F2155" s="1">
        <v>1135662422</v>
      </c>
      <c r="G2155">
        <v>3</v>
      </c>
      <c r="H2155">
        <v>0</v>
      </c>
      <c r="I2155">
        <v>3</v>
      </c>
      <c r="J2155">
        <v>-14</v>
      </c>
      <c r="K2155">
        <v>-11</v>
      </c>
      <c r="L2155">
        <v>-11</v>
      </c>
      <c r="M2155">
        <v>-11</v>
      </c>
      <c r="N2155">
        <v>12</v>
      </c>
      <c r="O2155">
        <v>0</v>
      </c>
      <c r="P2155">
        <v>1</v>
      </c>
      <c r="Q2155">
        <v>953</v>
      </c>
      <c r="U2155" t="str">
        <f t="shared" si="68"/>
        <v>Nord</v>
      </c>
      <c r="V2155">
        <f t="shared" si="69"/>
        <v>23</v>
      </c>
    </row>
    <row r="2156" spans="1:22" x14ac:dyDescent="0.2">
      <c r="A2156" s="6">
        <v>43987</v>
      </c>
      <c r="B2156" t="s">
        <v>14</v>
      </c>
      <c r="C2156">
        <v>22</v>
      </c>
      <c r="D2156" t="s">
        <v>26</v>
      </c>
      <c r="E2156" s="1">
        <v>4606893511</v>
      </c>
      <c r="F2156" s="1">
        <v>1112123097</v>
      </c>
      <c r="G2156">
        <v>-6</v>
      </c>
      <c r="H2156">
        <v>0</v>
      </c>
      <c r="I2156">
        <v>-6</v>
      </c>
      <c r="J2156">
        <v>-78</v>
      </c>
      <c r="K2156">
        <v>-84</v>
      </c>
      <c r="L2156">
        <v>-84</v>
      </c>
      <c r="M2156">
        <v>-84</v>
      </c>
      <c r="N2156">
        <v>84</v>
      </c>
      <c r="O2156">
        <v>0</v>
      </c>
      <c r="P2156">
        <v>0</v>
      </c>
      <c r="Q2156">
        <v>1285</v>
      </c>
      <c r="U2156" t="str">
        <f t="shared" si="68"/>
        <v>Nord</v>
      </c>
      <c r="V2156">
        <f t="shared" si="69"/>
        <v>23</v>
      </c>
    </row>
    <row r="2157" spans="1:22" x14ac:dyDescent="0.2">
      <c r="A2157" s="6">
        <v>43987</v>
      </c>
      <c r="B2157" t="s">
        <v>14</v>
      </c>
      <c r="C2157">
        <v>1</v>
      </c>
      <c r="D2157" t="s">
        <v>27</v>
      </c>
      <c r="E2157" s="1">
        <v>450732745</v>
      </c>
      <c r="F2157" s="1">
        <v>7680687483</v>
      </c>
      <c r="G2157">
        <v>-65</v>
      </c>
      <c r="H2157">
        <v>-3</v>
      </c>
      <c r="I2157">
        <v>-68</v>
      </c>
      <c r="J2157">
        <v>-119</v>
      </c>
      <c r="K2157">
        <v>-187</v>
      </c>
      <c r="L2157">
        <v>-187</v>
      </c>
      <c r="M2157">
        <v>-187</v>
      </c>
      <c r="N2157">
        <v>219</v>
      </c>
      <c r="O2157">
        <v>17</v>
      </c>
      <c r="P2157">
        <v>49</v>
      </c>
      <c r="Q2157">
        <v>4573</v>
      </c>
      <c r="U2157" t="str">
        <f t="shared" si="68"/>
        <v>Nord</v>
      </c>
      <c r="V2157">
        <f t="shared" si="69"/>
        <v>23</v>
      </c>
    </row>
    <row r="2158" spans="1:22" x14ac:dyDescent="0.2">
      <c r="A2158" s="6">
        <v>43987</v>
      </c>
      <c r="B2158" t="s">
        <v>14</v>
      </c>
      <c r="C2158">
        <v>16</v>
      </c>
      <c r="D2158" t="s">
        <v>28</v>
      </c>
      <c r="E2158" s="1">
        <v>4112559576</v>
      </c>
      <c r="F2158" s="1">
        <v>1686736689</v>
      </c>
      <c r="G2158">
        <v>-20</v>
      </c>
      <c r="H2158">
        <v>-4</v>
      </c>
      <c r="I2158">
        <v>-24</v>
      </c>
      <c r="J2158">
        <v>-97</v>
      </c>
      <c r="K2158">
        <v>-121</v>
      </c>
      <c r="L2158">
        <v>-121</v>
      </c>
      <c r="M2158">
        <v>-121</v>
      </c>
      <c r="N2158">
        <v>118</v>
      </c>
      <c r="O2158">
        <v>7</v>
      </c>
      <c r="P2158">
        <v>4</v>
      </c>
      <c r="Q2158">
        <v>2471</v>
      </c>
      <c r="U2158" t="str">
        <f t="shared" si="68"/>
        <v>Sud</v>
      </c>
      <c r="V2158">
        <f t="shared" si="69"/>
        <v>23</v>
      </c>
    </row>
    <row r="2159" spans="1:22" x14ac:dyDescent="0.2">
      <c r="A2159" s="6">
        <v>43987</v>
      </c>
      <c r="B2159" t="s">
        <v>14</v>
      </c>
      <c r="C2159">
        <v>20</v>
      </c>
      <c r="D2159" t="s">
        <v>29</v>
      </c>
      <c r="E2159" s="1">
        <v>3921531192</v>
      </c>
      <c r="F2159" s="1">
        <v>9110616306</v>
      </c>
      <c r="G2159">
        <v>-1</v>
      </c>
      <c r="H2159">
        <v>-1</v>
      </c>
      <c r="I2159">
        <v>-2</v>
      </c>
      <c r="J2159">
        <v>-39</v>
      </c>
      <c r="K2159">
        <v>-41</v>
      </c>
      <c r="L2159">
        <v>-41</v>
      </c>
      <c r="M2159">
        <v>-41</v>
      </c>
      <c r="N2159">
        <v>43</v>
      </c>
      <c r="O2159">
        <v>0</v>
      </c>
      <c r="P2159">
        <v>2</v>
      </c>
      <c r="Q2159">
        <v>1238</v>
      </c>
      <c r="U2159" t="str">
        <f t="shared" si="68"/>
        <v>Sud</v>
      </c>
      <c r="V2159">
        <f t="shared" si="69"/>
        <v>23</v>
      </c>
    </row>
    <row r="2160" spans="1:22" x14ac:dyDescent="0.2">
      <c r="A2160" s="6">
        <v>43987</v>
      </c>
      <c r="B2160" t="s">
        <v>14</v>
      </c>
      <c r="C2160">
        <v>19</v>
      </c>
      <c r="D2160" t="s">
        <v>30</v>
      </c>
      <c r="E2160" s="1">
        <v>3811569725</v>
      </c>
      <c r="F2160" s="1">
        <v>133623567</v>
      </c>
      <c r="G2160">
        <v>-3</v>
      </c>
      <c r="H2160">
        <v>0</v>
      </c>
      <c r="I2160">
        <v>-3</v>
      </c>
      <c r="J2160">
        <v>-4</v>
      </c>
      <c r="K2160">
        <v>-7</v>
      </c>
      <c r="L2160">
        <v>-7</v>
      </c>
      <c r="M2160">
        <v>-7</v>
      </c>
      <c r="N2160">
        <v>8</v>
      </c>
      <c r="O2160">
        <v>0</v>
      </c>
      <c r="P2160">
        <v>1</v>
      </c>
      <c r="Q2160">
        <v>2771</v>
      </c>
      <c r="U2160" t="str">
        <f t="shared" si="68"/>
        <v>Sud</v>
      </c>
      <c r="V2160">
        <f t="shared" si="69"/>
        <v>23</v>
      </c>
    </row>
    <row r="2161" spans="1:22" x14ac:dyDescent="0.2">
      <c r="A2161" s="6">
        <v>43987</v>
      </c>
      <c r="B2161" t="s">
        <v>14</v>
      </c>
      <c r="C2161">
        <v>9</v>
      </c>
      <c r="D2161" t="s">
        <v>31</v>
      </c>
      <c r="E2161" s="1">
        <v>4376923077</v>
      </c>
      <c r="F2161" s="1">
        <v>1125588885</v>
      </c>
      <c r="G2161">
        <v>-10</v>
      </c>
      <c r="H2161">
        <v>-1</v>
      </c>
      <c r="I2161">
        <v>-11</v>
      </c>
      <c r="J2161">
        <v>-15</v>
      </c>
      <c r="K2161">
        <v>-26</v>
      </c>
      <c r="L2161">
        <v>-26</v>
      </c>
      <c r="M2161">
        <v>-26</v>
      </c>
      <c r="N2161">
        <v>29</v>
      </c>
      <c r="O2161">
        <v>4</v>
      </c>
      <c r="P2161">
        <v>7</v>
      </c>
      <c r="Q2161">
        <v>3746</v>
      </c>
      <c r="U2161" t="str">
        <f t="shared" si="68"/>
        <v>Centro</v>
      </c>
      <c r="V2161">
        <f t="shared" si="69"/>
        <v>23</v>
      </c>
    </row>
    <row r="2162" spans="1:22" x14ac:dyDescent="0.2">
      <c r="A2162" s="6">
        <v>43987</v>
      </c>
      <c r="B2162" t="s">
        <v>14</v>
      </c>
      <c r="C2162">
        <v>10</v>
      </c>
      <c r="D2162" t="s">
        <v>32</v>
      </c>
      <c r="E2162" s="1">
        <v>4310675841</v>
      </c>
      <c r="F2162" s="1">
        <v>1238824698</v>
      </c>
      <c r="G2162">
        <v>-3</v>
      </c>
      <c r="H2162">
        <v>0</v>
      </c>
      <c r="I2162">
        <v>-3</v>
      </c>
      <c r="J2162">
        <v>1</v>
      </c>
      <c r="K2162">
        <v>-2</v>
      </c>
      <c r="L2162">
        <v>-2</v>
      </c>
      <c r="M2162">
        <v>-2</v>
      </c>
      <c r="N2162">
        <v>2</v>
      </c>
      <c r="O2162">
        <v>0</v>
      </c>
      <c r="P2162">
        <v>0</v>
      </c>
      <c r="Q2162">
        <v>938</v>
      </c>
      <c r="U2162" t="str">
        <f t="shared" si="68"/>
        <v>Centro</v>
      </c>
      <c r="V2162">
        <f t="shared" si="69"/>
        <v>23</v>
      </c>
    </row>
    <row r="2163" spans="1:22" x14ac:dyDescent="0.2">
      <c r="A2163" s="6">
        <v>43987</v>
      </c>
      <c r="B2163" t="s">
        <v>14</v>
      </c>
      <c r="C2163">
        <v>2</v>
      </c>
      <c r="D2163" t="s">
        <v>33</v>
      </c>
      <c r="E2163" s="1">
        <v>4573750286</v>
      </c>
      <c r="F2163" s="1">
        <v>7320149366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75</v>
      </c>
      <c r="U2163" t="str">
        <f t="shared" si="68"/>
        <v>Nord</v>
      </c>
      <c r="V2163">
        <f t="shared" si="69"/>
        <v>23</v>
      </c>
    </row>
    <row r="2164" spans="1:22" x14ac:dyDescent="0.2">
      <c r="A2164" s="6">
        <v>43987</v>
      </c>
      <c r="B2164" t="s">
        <v>14</v>
      </c>
      <c r="C2164">
        <v>5</v>
      </c>
      <c r="D2164" t="s">
        <v>34</v>
      </c>
      <c r="E2164" s="1">
        <v>4543490485</v>
      </c>
      <c r="F2164" s="1">
        <v>1233845213</v>
      </c>
      <c r="G2164">
        <v>-1</v>
      </c>
      <c r="H2164">
        <v>0</v>
      </c>
      <c r="I2164">
        <v>-1</v>
      </c>
      <c r="J2164">
        <v>-89</v>
      </c>
      <c r="K2164">
        <v>-90</v>
      </c>
      <c r="L2164">
        <v>-90</v>
      </c>
      <c r="M2164">
        <v>-90</v>
      </c>
      <c r="N2164">
        <v>92</v>
      </c>
      <c r="O2164">
        <v>4</v>
      </c>
      <c r="P2164">
        <v>6</v>
      </c>
      <c r="Q2164">
        <v>7025</v>
      </c>
      <c r="U2164" t="str">
        <f t="shared" si="68"/>
        <v>Nord</v>
      </c>
      <c r="V2164">
        <f t="shared" si="69"/>
        <v>23</v>
      </c>
    </row>
    <row r="2165" spans="1:22" x14ac:dyDescent="0.2">
      <c r="A2165" s="6">
        <v>43988</v>
      </c>
      <c r="B2165" t="s">
        <v>14</v>
      </c>
      <c r="C2165">
        <v>13</v>
      </c>
      <c r="D2165" t="s">
        <v>15</v>
      </c>
      <c r="E2165" s="1">
        <v>4235122196</v>
      </c>
      <c r="F2165" s="1">
        <v>1339843823</v>
      </c>
      <c r="G2165">
        <v>-7</v>
      </c>
      <c r="H2165">
        <v>-1</v>
      </c>
      <c r="I2165">
        <v>-8</v>
      </c>
      <c r="J2165">
        <v>-9</v>
      </c>
      <c r="K2165">
        <v>-17</v>
      </c>
      <c r="L2165">
        <v>-17</v>
      </c>
      <c r="M2165">
        <v>-17</v>
      </c>
      <c r="N2165">
        <v>15</v>
      </c>
      <c r="O2165">
        <v>3</v>
      </c>
      <c r="P2165">
        <v>1</v>
      </c>
      <c r="Q2165">
        <v>1360</v>
      </c>
      <c r="U2165" t="str">
        <f t="shared" ref="U2165:U2185" si="70">VLOOKUP(D2165,Zone,2)</f>
        <v>Centro</v>
      </c>
      <c r="V2165">
        <f t="shared" ref="V2165:V2185" si="71">WEEKNUM(A2165)</f>
        <v>23</v>
      </c>
    </row>
    <row r="2166" spans="1:22" x14ac:dyDescent="0.2">
      <c r="A2166" s="6">
        <v>43988</v>
      </c>
      <c r="B2166" t="s">
        <v>14</v>
      </c>
      <c r="C2166">
        <v>17</v>
      </c>
      <c r="D2166" t="s">
        <v>16</v>
      </c>
      <c r="E2166" s="1">
        <v>4063947052</v>
      </c>
      <c r="F2166" s="1">
        <v>1580514834</v>
      </c>
      <c r="G2166">
        <v>0</v>
      </c>
      <c r="H2166">
        <v>0</v>
      </c>
      <c r="I2166">
        <v>0</v>
      </c>
      <c r="J2166">
        <v>-1</v>
      </c>
      <c r="K2166">
        <v>-1</v>
      </c>
      <c r="L2166">
        <v>-1</v>
      </c>
      <c r="M2166">
        <v>-1</v>
      </c>
      <c r="N2166">
        <v>1</v>
      </c>
      <c r="O2166">
        <v>0</v>
      </c>
      <c r="P2166">
        <v>0</v>
      </c>
      <c r="Q2166">
        <v>397</v>
      </c>
      <c r="U2166" t="str">
        <f t="shared" si="70"/>
        <v>Sud</v>
      </c>
      <c r="V2166">
        <f t="shared" si="71"/>
        <v>23</v>
      </c>
    </row>
    <row r="2167" spans="1:22" x14ac:dyDescent="0.2">
      <c r="A2167" s="6">
        <v>43988</v>
      </c>
      <c r="B2167" t="s">
        <v>14</v>
      </c>
      <c r="C2167">
        <v>18</v>
      </c>
      <c r="D2167" t="s">
        <v>17</v>
      </c>
      <c r="E2167" s="1">
        <v>3890597598</v>
      </c>
      <c r="F2167" s="1">
        <v>1659440194</v>
      </c>
      <c r="G2167">
        <v>0</v>
      </c>
      <c r="H2167">
        <v>0</v>
      </c>
      <c r="I2167">
        <v>0</v>
      </c>
      <c r="J2167">
        <v>-6</v>
      </c>
      <c r="K2167">
        <v>-6</v>
      </c>
      <c r="L2167">
        <v>-6</v>
      </c>
      <c r="M2167">
        <v>-6</v>
      </c>
      <c r="N2167">
        <v>6</v>
      </c>
      <c r="O2167">
        <v>0</v>
      </c>
      <c r="P2167">
        <v>0</v>
      </c>
      <c r="Q2167">
        <v>1104</v>
      </c>
      <c r="U2167" t="str">
        <f t="shared" si="70"/>
        <v>Sud</v>
      </c>
      <c r="V2167">
        <f t="shared" si="71"/>
        <v>23</v>
      </c>
    </row>
    <row r="2168" spans="1:22" x14ac:dyDescent="0.2">
      <c r="A2168" s="6">
        <v>43988</v>
      </c>
      <c r="B2168" t="s">
        <v>14</v>
      </c>
      <c r="C2168">
        <v>15</v>
      </c>
      <c r="D2168" t="s">
        <v>18</v>
      </c>
      <c r="E2168" s="1">
        <v>4083956555</v>
      </c>
      <c r="F2168" s="1">
        <v>1425084984</v>
      </c>
      <c r="G2168">
        <v>-36</v>
      </c>
      <c r="H2168">
        <v>0</v>
      </c>
      <c r="I2168">
        <v>-36</v>
      </c>
      <c r="J2168">
        <v>0</v>
      </c>
      <c r="K2168">
        <v>-36</v>
      </c>
      <c r="L2168">
        <v>-36</v>
      </c>
      <c r="M2168">
        <v>-36</v>
      </c>
      <c r="N2168">
        <v>35</v>
      </c>
      <c r="O2168">
        <v>1</v>
      </c>
      <c r="P2168">
        <v>0</v>
      </c>
      <c r="Q2168">
        <v>2918</v>
      </c>
      <c r="U2168" t="str">
        <f t="shared" si="70"/>
        <v>Sud</v>
      </c>
      <c r="V2168">
        <f t="shared" si="71"/>
        <v>23</v>
      </c>
    </row>
    <row r="2169" spans="1:22" x14ac:dyDescent="0.2">
      <c r="A2169" s="6">
        <v>43988</v>
      </c>
      <c r="B2169" t="s">
        <v>14</v>
      </c>
      <c r="C2169">
        <v>8</v>
      </c>
      <c r="D2169" t="s">
        <v>46</v>
      </c>
      <c r="E2169" s="1">
        <v>4449436681</v>
      </c>
      <c r="F2169" s="1">
        <v>113417208</v>
      </c>
      <c r="G2169">
        <v>-25</v>
      </c>
      <c r="H2169">
        <v>-3</v>
      </c>
      <c r="I2169">
        <v>-28</v>
      </c>
      <c r="J2169">
        <v>-68</v>
      </c>
      <c r="K2169">
        <v>-96</v>
      </c>
      <c r="L2169">
        <v>-96</v>
      </c>
      <c r="M2169">
        <v>-96</v>
      </c>
      <c r="N2169">
        <v>109</v>
      </c>
      <c r="O2169">
        <v>4</v>
      </c>
      <c r="P2169">
        <v>17</v>
      </c>
      <c r="Q2169">
        <v>4000</v>
      </c>
      <c r="U2169" t="str">
        <f t="shared" si="70"/>
        <v>Nord</v>
      </c>
      <c r="V2169">
        <f t="shared" si="71"/>
        <v>23</v>
      </c>
    </row>
    <row r="2170" spans="1:22" x14ac:dyDescent="0.2">
      <c r="A2170" s="6">
        <v>43988</v>
      </c>
      <c r="B2170" t="s">
        <v>14</v>
      </c>
      <c r="C2170">
        <v>6</v>
      </c>
      <c r="D2170" t="s">
        <v>19</v>
      </c>
      <c r="E2170" s="1">
        <v>456494354</v>
      </c>
      <c r="F2170" s="1">
        <v>1376813649</v>
      </c>
      <c r="G2170">
        <v>-1</v>
      </c>
      <c r="H2170">
        <v>0</v>
      </c>
      <c r="I2170">
        <v>-1</v>
      </c>
      <c r="J2170">
        <v>-18</v>
      </c>
      <c r="K2170">
        <v>-19</v>
      </c>
      <c r="L2170">
        <v>-19</v>
      </c>
      <c r="M2170">
        <v>-19</v>
      </c>
      <c r="N2170">
        <v>22</v>
      </c>
      <c r="O2170">
        <v>0</v>
      </c>
      <c r="P2170">
        <v>3</v>
      </c>
      <c r="Q2170">
        <v>4092</v>
      </c>
      <c r="U2170" t="str">
        <f t="shared" si="70"/>
        <v>Nord</v>
      </c>
      <c r="V2170">
        <f t="shared" si="71"/>
        <v>23</v>
      </c>
    </row>
    <row r="2171" spans="1:22" x14ac:dyDescent="0.2">
      <c r="A2171" s="6">
        <v>43988</v>
      </c>
      <c r="B2171" t="s">
        <v>14</v>
      </c>
      <c r="C2171">
        <v>12</v>
      </c>
      <c r="D2171" t="s">
        <v>20</v>
      </c>
      <c r="E2171" s="1">
        <v>4189277044</v>
      </c>
      <c r="F2171" s="1">
        <v>1248366722</v>
      </c>
      <c r="G2171">
        <v>-3</v>
      </c>
      <c r="H2171">
        <v>-2</v>
      </c>
      <c r="I2171">
        <v>-5</v>
      </c>
      <c r="J2171">
        <v>-8</v>
      </c>
      <c r="K2171">
        <v>-13</v>
      </c>
      <c r="L2171">
        <v>-13</v>
      </c>
      <c r="M2171">
        <v>-13</v>
      </c>
      <c r="N2171">
        <v>37</v>
      </c>
      <c r="O2171">
        <v>4</v>
      </c>
      <c r="P2171">
        <v>28</v>
      </c>
      <c r="Q2171">
        <v>3101</v>
      </c>
      <c r="U2171" t="str">
        <f t="shared" si="70"/>
        <v>Centro</v>
      </c>
      <c r="V2171">
        <f t="shared" si="71"/>
        <v>23</v>
      </c>
    </row>
    <row r="2172" spans="1:22" x14ac:dyDescent="0.2">
      <c r="A2172" s="6">
        <v>43988</v>
      </c>
      <c r="B2172" t="s">
        <v>14</v>
      </c>
      <c r="C2172">
        <v>7</v>
      </c>
      <c r="D2172" t="s">
        <v>21</v>
      </c>
      <c r="E2172" s="1">
        <v>4441149315</v>
      </c>
      <c r="F2172" s="1">
        <v>89326992</v>
      </c>
      <c r="G2172">
        <v>-6</v>
      </c>
      <c r="H2172">
        <v>-2</v>
      </c>
      <c r="I2172">
        <v>-8</v>
      </c>
      <c r="J2172">
        <v>9</v>
      </c>
      <c r="K2172">
        <v>1</v>
      </c>
      <c r="L2172">
        <v>1</v>
      </c>
      <c r="M2172">
        <v>1</v>
      </c>
      <c r="N2172">
        <v>6</v>
      </c>
      <c r="O2172">
        <v>6</v>
      </c>
      <c r="P2172">
        <v>13</v>
      </c>
      <c r="Q2172">
        <v>1558</v>
      </c>
      <c r="U2172" t="str">
        <f t="shared" si="70"/>
        <v>Nord</v>
      </c>
      <c r="V2172">
        <f t="shared" si="71"/>
        <v>23</v>
      </c>
    </row>
    <row r="2173" spans="1:22" x14ac:dyDescent="0.2">
      <c r="A2173" s="6">
        <v>43988</v>
      </c>
      <c r="B2173" t="s">
        <v>14</v>
      </c>
      <c r="C2173">
        <v>3</v>
      </c>
      <c r="D2173" t="s">
        <v>22</v>
      </c>
      <c r="E2173" s="1">
        <v>4546679409</v>
      </c>
      <c r="F2173" s="1">
        <v>9190347404</v>
      </c>
      <c r="G2173">
        <v>-120</v>
      </c>
      <c r="H2173">
        <v>-10</v>
      </c>
      <c r="I2173">
        <v>-130</v>
      </c>
      <c r="J2173">
        <v>-224</v>
      </c>
      <c r="K2173">
        <v>-354</v>
      </c>
      <c r="L2173">
        <v>-354</v>
      </c>
      <c r="M2173">
        <v>-354</v>
      </c>
      <c r="N2173">
        <v>469</v>
      </c>
      <c r="O2173">
        <v>27</v>
      </c>
      <c r="P2173">
        <v>142</v>
      </c>
      <c r="Q2173">
        <v>13696</v>
      </c>
      <c r="U2173" t="str">
        <f t="shared" si="70"/>
        <v>Nord</v>
      </c>
      <c r="V2173">
        <f t="shared" si="71"/>
        <v>23</v>
      </c>
    </row>
    <row r="2174" spans="1:22" x14ac:dyDescent="0.2">
      <c r="A2174" s="6">
        <v>43988</v>
      </c>
      <c r="B2174" t="s">
        <v>14</v>
      </c>
      <c r="C2174">
        <v>11</v>
      </c>
      <c r="D2174" t="s">
        <v>23</v>
      </c>
      <c r="E2174" s="1">
        <v>4361675973</v>
      </c>
      <c r="F2174" s="1">
        <v>135188753</v>
      </c>
      <c r="G2174">
        <v>-4</v>
      </c>
      <c r="H2174">
        <v>-2</v>
      </c>
      <c r="I2174">
        <v>-6</v>
      </c>
      <c r="J2174">
        <v>-92</v>
      </c>
      <c r="K2174">
        <v>-98</v>
      </c>
      <c r="L2174">
        <v>-98</v>
      </c>
      <c r="M2174">
        <v>-98</v>
      </c>
      <c r="N2174">
        <v>98</v>
      </c>
      <c r="O2174">
        <v>2</v>
      </c>
      <c r="P2174">
        <v>2</v>
      </c>
      <c r="Q2174">
        <v>1309</v>
      </c>
      <c r="U2174" t="str">
        <f t="shared" si="70"/>
        <v>Centro</v>
      </c>
      <c r="V2174">
        <f t="shared" si="71"/>
        <v>23</v>
      </c>
    </row>
    <row r="2175" spans="1:22" x14ac:dyDescent="0.2">
      <c r="A2175" s="6">
        <v>43988</v>
      </c>
      <c r="B2175" t="s">
        <v>14</v>
      </c>
      <c r="C2175">
        <v>14</v>
      </c>
      <c r="D2175" t="s">
        <v>24</v>
      </c>
      <c r="E2175" s="1">
        <v>4155774754</v>
      </c>
      <c r="F2175" s="1">
        <v>1465916051</v>
      </c>
      <c r="G2175">
        <v>0</v>
      </c>
      <c r="H2175">
        <v>0</v>
      </c>
      <c r="I2175">
        <v>0</v>
      </c>
      <c r="J2175">
        <v>-1</v>
      </c>
      <c r="K2175">
        <v>-1</v>
      </c>
      <c r="L2175">
        <v>-1</v>
      </c>
      <c r="M2175">
        <v>-1</v>
      </c>
      <c r="N2175">
        <v>1</v>
      </c>
      <c r="O2175">
        <v>0</v>
      </c>
      <c r="P2175">
        <v>0</v>
      </c>
      <c r="Q2175">
        <v>954</v>
      </c>
      <c r="U2175" t="str">
        <f t="shared" si="70"/>
        <v>Sud</v>
      </c>
      <c r="V2175">
        <f t="shared" si="71"/>
        <v>23</v>
      </c>
    </row>
    <row r="2176" spans="1:22" x14ac:dyDescent="0.2">
      <c r="A2176" s="6">
        <v>43988</v>
      </c>
      <c r="B2176" t="s">
        <v>14</v>
      </c>
      <c r="C2176">
        <v>21</v>
      </c>
      <c r="D2176" t="s">
        <v>25</v>
      </c>
      <c r="E2176" s="1">
        <v>4649933453</v>
      </c>
      <c r="F2176" s="1">
        <v>1135662422</v>
      </c>
      <c r="G2176">
        <v>-3</v>
      </c>
      <c r="H2176">
        <v>0</v>
      </c>
      <c r="I2176">
        <v>-3</v>
      </c>
      <c r="J2176">
        <v>2</v>
      </c>
      <c r="K2176">
        <v>-1</v>
      </c>
      <c r="L2176">
        <v>-1</v>
      </c>
      <c r="M2176">
        <v>-1</v>
      </c>
      <c r="N2176">
        <v>2</v>
      </c>
      <c r="O2176">
        <v>0</v>
      </c>
      <c r="P2176">
        <v>1</v>
      </c>
      <c r="Q2176">
        <v>1112</v>
      </c>
      <c r="U2176" t="str">
        <f t="shared" si="70"/>
        <v>Nord</v>
      </c>
      <c r="V2176">
        <f t="shared" si="71"/>
        <v>23</v>
      </c>
    </row>
    <row r="2177" spans="1:22" x14ac:dyDescent="0.2">
      <c r="A2177" s="6">
        <v>43988</v>
      </c>
      <c r="B2177" t="s">
        <v>14</v>
      </c>
      <c r="C2177">
        <v>22</v>
      </c>
      <c r="D2177" t="s">
        <v>26</v>
      </c>
      <c r="E2177" s="1">
        <v>4606893511</v>
      </c>
      <c r="F2177" s="1">
        <v>1112123097</v>
      </c>
      <c r="G2177">
        <v>-2</v>
      </c>
      <c r="H2177">
        <v>0</v>
      </c>
      <c r="I2177">
        <v>-2</v>
      </c>
      <c r="J2177">
        <v>-17</v>
      </c>
      <c r="K2177">
        <v>-19</v>
      </c>
      <c r="L2177">
        <v>-19</v>
      </c>
      <c r="M2177">
        <v>-19</v>
      </c>
      <c r="N2177">
        <v>20</v>
      </c>
      <c r="O2177">
        <v>0</v>
      </c>
      <c r="P2177">
        <v>1</v>
      </c>
      <c r="Q2177">
        <v>1243</v>
      </c>
      <c r="U2177" t="str">
        <f t="shared" si="70"/>
        <v>Nord</v>
      </c>
      <c r="V2177">
        <f t="shared" si="71"/>
        <v>23</v>
      </c>
    </row>
    <row r="2178" spans="1:22" x14ac:dyDescent="0.2">
      <c r="A2178" s="6">
        <v>43988</v>
      </c>
      <c r="B2178" t="s">
        <v>14</v>
      </c>
      <c r="C2178">
        <v>1</v>
      </c>
      <c r="D2178" t="s">
        <v>27</v>
      </c>
      <c r="E2178" s="1">
        <v>450732745</v>
      </c>
      <c r="F2178" s="1">
        <v>7680687483</v>
      </c>
      <c r="G2178">
        <v>-59</v>
      </c>
      <c r="H2178">
        <v>-3</v>
      </c>
      <c r="I2178">
        <v>-62</v>
      </c>
      <c r="J2178">
        <v>-140</v>
      </c>
      <c r="K2178">
        <v>-202</v>
      </c>
      <c r="L2178">
        <v>-202</v>
      </c>
      <c r="M2178">
        <v>-202</v>
      </c>
      <c r="N2178">
        <v>233</v>
      </c>
      <c r="O2178">
        <v>7</v>
      </c>
      <c r="P2178">
        <v>38</v>
      </c>
      <c r="Q2178">
        <v>4362</v>
      </c>
      <c r="U2178" t="str">
        <f t="shared" si="70"/>
        <v>Nord</v>
      </c>
      <c r="V2178">
        <f t="shared" si="71"/>
        <v>23</v>
      </c>
    </row>
    <row r="2179" spans="1:22" x14ac:dyDescent="0.2">
      <c r="A2179" s="6">
        <v>43988</v>
      </c>
      <c r="B2179" t="s">
        <v>14</v>
      </c>
      <c r="C2179">
        <v>16</v>
      </c>
      <c r="D2179" t="s">
        <v>28</v>
      </c>
      <c r="E2179" s="1">
        <v>4112559576</v>
      </c>
      <c r="F2179" s="1">
        <v>1686736689</v>
      </c>
      <c r="G2179">
        <v>-2</v>
      </c>
      <c r="H2179">
        <v>-1</v>
      </c>
      <c r="I2179">
        <v>-3</v>
      </c>
      <c r="J2179">
        <v>-85</v>
      </c>
      <c r="K2179">
        <v>-88</v>
      </c>
      <c r="L2179">
        <v>-88</v>
      </c>
      <c r="M2179">
        <v>-88</v>
      </c>
      <c r="N2179">
        <v>91</v>
      </c>
      <c r="O2179">
        <v>1</v>
      </c>
      <c r="P2179">
        <v>4</v>
      </c>
      <c r="Q2179">
        <v>2378</v>
      </c>
      <c r="U2179" t="str">
        <f t="shared" si="70"/>
        <v>Sud</v>
      </c>
      <c r="V2179">
        <f t="shared" si="71"/>
        <v>23</v>
      </c>
    </row>
    <row r="2180" spans="1:22" x14ac:dyDescent="0.2">
      <c r="A2180" s="6">
        <v>43988</v>
      </c>
      <c r="B2180" t="s">
        <v>14</v>
      </c>
      <c r="C2180">
        <v>20</v>
      </c>
      <c r="D2180" t="s">
        <v>29</v>
      </c>
      <c r="E2180" s="1">
        <v>3921531192</v>
      </c>
      <c r="F2180" s="1">
        <v>9110616306</v>
      </c>
      <c r="G2180">
        <v>-1</v>
      </c>
      <c r="H2180">
        <v>1</v>
      </c>
      <c r="I2180">
        <v>0</v>
      </c>
      <c r="J2180">
        <v>-7</v>
      </c>
      <c r="K2180">
        <v>-7</v>
      </c>
      <c r="L2180">
        <v>-7</v>
      </c>
      <c r="M2180">
        <v>-7</v>
      </c>
      <c r="N2180">
        <v>10</v>
      </c>
      <c r="O2180">
        <v>0</v>
      </c>
      <c r="P2180">
        <v>3</v>
      </c>
      <c r="Q2180">
        <v>1351</v>
      </c>
      <c r="U2180" t="str">
        <f t="shared" si="70"/>
        <v>Sud</v>
      </c>
      <c r="V2180">
        <f t="shared" si="71"/>
        <v>23</v>
      </c>
    </row>
    <row r="2181" spans="1:22" x14ac:dyDescent="0.2">
      <c r="A2181" s="6">
        <v>43988</v>
      </c>
      <c r="B2181" t="s">
        <v>14</v>
      </c>
      <c r="C2181">
        <v>19</v>
      </c>
      <c r="D2181" t="s">
        <v>30</v>
      </c>
      <c r="E2181" s="1">
        <v>3811569725</v>
      </c>
      <c r="F2181" s="1">
        <v>133623567</v>
      </c>
      <c r="G2181">
        <v>-7</v>
      </c>
      <c r="H2181">
        <v>1</v>
      </c>
      <c r="I2181">
        <v>-6</v>
      </c>
      <c r="J2181">
        <v>0</v>
      </c>
      <c r="K2181">
        <v>-6</v>
      </c>
      <c r="L2181">
        <v>-6</v>
      </c>
      <c r="M2181">
        <v>-6</v>
      </c>
      <c r="N2181">
        <v>8</v>
      </c>
      <c r="O2181">
        <v>0</v>
      </c>
      <c r="P2181">
        <v>2</v>
      </c>
      <c r="Q2181">
        <v>2793</v>
      </c>
      <c r="U2181" t="str">
        <f t="shared" si="70"/>
        <v>Sud</v>
      </c>
      <c r="V2181">
        <f t="shared" si="71"/>
        <v>23</v>
      </c>
    </row>
    <row r="2182" spans="1:22" x14ac:dyDescent="0.2">
      <c r="A2182" s="6">
        <v>43988</v>
      </c>
      <c r="B2182" t="s">
        <v>14</v>
      </c>
      <c r="C2182">
        <v>9</v>
      </c>
      <c r="D2182" t="s">
        <v>31</v>
      </c>
      <c r="E2182" s="1">
        <v>4376923077</v>
      </c>
      <c r="F2182" s="1">
        <v>1125588885</v>
      </c>
      <c r="G2182">
        <v>-6</v>
      </c>
      <c r="H2182">
        <v>-1</v>
      </c>
      <c r="I2182">
        <v>-7</v>
      </c>
      <c r="J2182">
        <v>-65</v>
      </c>
      <c r="K2182">
        <v>-72</v>
      </c>
      <c r="L2182">
        <v>-72</v>
      </c>
      <c r="M2182">
        <v>-72</v>
      </c>
      <c r="N2182">
        <v>72</v>
      </c>
      <c r="O2182">
        <v>5</v>
      </c>
      <c r="P2182">
        <v>5</v>
      </c>
      <c r="Q2182">
        <v>2790</v>
      </c>
      <c r="U2182" t="str">
        <f t="shared" si="70"/>
        <v>Centro</v>
      </c>
      <c r="V2182">
        <f t="shared" si="71"/>
        <v>23</v>
      </c>
    </row>
    <row r="2183" spans="1:22" x14ac:dyDescent="0.2">
      <c r="A2183" s="6">
        <v>43988</v>
      </c>
      <c r="B2183" t="s">
        <v>14</v>
      </c>
      <c r="C2183">
        <v>10</v>
      </c>
      <c r="D2183" t="s">
        <v>32</v>
      </c>
      <c r="E2183" s="1">
        <v>4310675841</v>
      </c>
      <c r="F2183" s="1">
        <v>1238824698</v>
      </c>
      <c r="G2183">
        <v>-1</v>
      </c>
      <c r="H2183">
        <v>0</v>
      </c>
      <c r="I2183">
        <v>-1</v>
      </c>
      <c r="J2183">
        <v>0</v>
      </c>
      <c r="K2183">
        <v>-1</v>
      </c>
      <c r="L2183">
        <v>-1</v>
      </c>
      <c r="M2183">
        <v>-1</v>
      </c>
      <c r="N2183">
        <v>1</v>
      </c>
      <c r="O2183">
        <v>0</v>
      </c>
      <c r="P2183">
        <v>0</v>
      </c>
      <c r="Q2183">
        <v>1194</v>
      </c>
      <c r="U2183" t="str">
        <f t="shared" si="70"/>
        <v>Centro</v>
      </c>
      <c r="V2183">
        <f t="shared" si="71"/>
        <v>23</v>
      </c>
    </row>
    <row r="2184" spans="1:22" x14ac:dyDescent="0.2">
      <c r="A2184" s="6">
        <v>43988</v>
      </c>
      <c r="B2184" t="s">
        <v>14</v>
      </c>
      <c r="C2184">
        <v>2</v>
      </c>
      <c r="D2184" t="s">
        <v>33</v>
      </c>
      <c r="E2184" s="1">
        <v>4573750286</v>
      </c>
      <c r="F2184" s="1">
        <v>7320149366</v>
      </c>
      <c r="G2184">
        <v>-2</v>
      </c>
      <c r="H2184">
        <v>0</v>
      </c>
      <c r="I2184">
        <v>-2</v>
      </c>
      <c r="J2184">
        <v>4</v>
      </c>
      <c r="K2184">
        <v>2</v>
      </c>
      <c r="L2184">
        <v>2</v>
      </c>
      <c r="M2184">
        <v>2</v>
      </c>
      <c r="N2184">
        <v>-1</v>
      </c>
      <c r="O2184">
        <v>1</v>
      </c>
      <c r="P2184">
        <v>2</v>
      </c>
      <c r="Q2184">
        <v>143</v>
      </c>
      <c r="U2184" t="str">
        <f t="shared" si="70"/>
        <v>Nord</v>
      </c>
      <c r="V2184">
        <f t="shared" si="71"/>
        <v>23</v>
      </c>
    </row>
    <row r="2185" spans="1:22" x14ac:dyDescent="0.2">
      <c r="A2185" s="6">
        <v>43988</v>
      </c>
      <c r="B2185" t="s">
        <v>14</v>
      </c>
      <c r="C2185">
        <v>5</v>
      </c>
      <c r="D2185" t="s">
        <v>34</v>
      </c>
      <c r="E2185" s="1">
        <v>4543490485</v>
      </c>
      <c r="F2185" s="1">
        <v>1233845213</v>
      </c>
      <c r="G2185">
        <v>-14</v>
      </c>
      <c r="H2185">
        <v>0</v>
      </c>
      <c r="I2185">
        <v>-14</v>
      </c>
      <c r="J2185">
        <v>-51</v>
      </c>
      <c r="K2185">
        <v>-65</v>
      </c>
      <c r="L2185">
        <v>-65</v>
      </c>
      <c r="M2185">
        <v>-65</v>
      </c>
      <c r="N2185">
        <v>62</v>
      </c>
      <c r="O2185">
        <v>11</v>
      </c>
      <c r="P2185">
        <v>8</v>
      </c>
      <c r="Q2185">
        <v>20630</v>
      </c>
      <c r="U2185" t="str">
        <f t="shared" si="70"/>
        <v>Nord</v>
      </c>
      <c r="V2185">
        <f t="shared" si="71"/>
        <v>23</v>
      </c>
    </row>
    <row r="2186" spans="1:22" x14ac:dyDescent="0.2">
      <c r="A2186" s="6">
        <v>43989</v>
      </c>
      <c r="B2186" t="s">
        <v>14</v>
      </c>
      <c r="C2186">
        <v>13</v>
      </c>
      <c r="D2186" t="s">
        <v>15</v>
      </c>
      <c r="E2186" s="1">
        <v>4235122196</v>
      </c>
      <c r="F2186" s="1">
        <v>1339843823</v>
      </c>
      <c r="G2186">
        <v>-8</v>
      </c>
      <c r="H2186">
        <v>1</v>
      </c>
      <c r="I2186">
        <v>-7</v>
      </c>
      <c r="J2186">
        <v>7</v>
      </c>
      <c r="K2186">
        <v>0</v>
      </c>
      <c r="L2186">
        <v>0</v>
      </c>
      <c r="M2186">
        <v>0</v>
      </c>
      <c r="N2186">
        <v>7</v>
      </c>
      <c r="O2186">
        <v>0</v>
      </c>
      <c r="P2186">
        <v>7</v>
      </c>
      <c r="Q2186">
        <v>688</v>
      </c>
      <c r="U2186" t="str">
        <f t="shared" ref="U2186:U2206" si="72">VLOOKUP(D2186,Zone,2)</f>
        <v>Centro</v>
      </c>
      <c r="V2186">
        <f t="shared" ref="V2186:V2206" si="73">WEEKNUM(A2186)</f>
        <v>24</v>
      </c>
    </row>
    <row r="2187" spans="1:22" x14ac:dyDescent="0.2">
      <c r="A2187" s="6">
        <v>43989</v>
      </c>
      <c r="B2187" t="s">
        <v>14</v>
      </c>
      <c r="C2187">
        <v>17</v>
      </c>
      <c r="D2187" t="s">
        <v>16</v>
      </c>
      <c r="E2187" s="1">
        <v>4063947052</v>
      </c>
      <c r="F2187" s="1">
        <v>1580514834</v>
      </c>
      <c r="G2187">
        <v>0</v>
      </c>
      <c r="H2187">
        <v>0</v>
      </c>
      <c r="I2187">
        <v>0</v>
      </c>
      <c r="J2187">
        <v>-3</v>
      </c>
      <c r="K2187">
        <v>-3</v>
      </c>
      <c r="L2187">
        <v>-3</v>
      </c>
      <c r="M2187">
        <v>-3</v>
      </c>
      <c r="N2187">
        <v>3</v>
      </c>
      <c r="O2187">
        <v>0</v>
      </c>
      <c r="P2187">
        <v>0</v>
      </c>
      <c r="Q2187">
        <v>265</v>
      </c>
      <c r="U2187" t="str">
        <f t="shared" si="72"/>
        <v>Sud</v>
      </c>
      <c r="V2187">
        <f t="shared" si="73"/>
        <v>24</v>
      </c>
    </row>
    <row r="2188" spans="1:22" x14ac:dyDescent="0.2">
      <c r="A2188" s="6">
        <v>43989</v>
      </c>
      <c r="B2188" t="s">
        <v>14</v>
      </c>
      <c r="C2188">
        <v>18</v>
      </c>
      <c r="D2188" t="s">
        <v>17</v>
      </c>
      <c r="E2188" s="1">
        <v>3890597598</v>
      </c>
      <c r="F2188" s="1">
        <v>1659440194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852</v>
      </c>
      <c r="U2188" t="str">
        <f t="shared" si="72"/>
        <v>Sud</v>
      </c>
      <c r="V2188">
        <f t="shared" si="73"/>
        <v>24</v>
      </c>
    </row>
    <row r="2189" spans="1:22" x14ac:dyDescent="0.2">
      <c r="A2189" s="6">
        <v>43989</v>
      </c>
      <c r="B2189" t="s">
        <v>14</v>
      </c>
      <c r="C2189">
        <v>15</v>
      </c>
      <c r="D2189" t="s">
        <v>18</v>
      </c>
      <c r="E2189" s="1">
        <v>4083956555</v>
      </c>
      <c r="F2189" s="1">
        <v>1425084984</v>
      </c>
      <c r="G2189">
        <v>-11</v>
      </c>
      <c r="H2189">
        <v>-1</v>
      </c>
      <c r="I2189">
        <v>-12</v>
      </c>
      <c r="J2189">
        <v>-1</v>
      </c>
      <c r="K2189">
        <v>-13</v>
      </c>
      <c r="L2189">
        <v>-13</v>
      </c>
      <c r="M2189">
        <v>-13</v>
      </c>
      <c r="N2189">
        <v>17</v>
      </c>
      <c r="O2189">
        <v>0</v>
      </c>
      <c r="P2189">
        <v>4</v>
      </c>
      <c r="Q2189">
        <v>2494</v>
      </c>
      <c r="U2189" t="str">
        <f t="shared" si="72"/>
        <v>Sud</v>
      </c>
      <c r="V2189">
        <f t="shared" si="73"/>
        <v>24</v>
      </c>
    </row>
    <row r="2190" spans="1:22" x14ac:dyDescent="0.2">
      <c r="A2190" s="6">
        <v>43989</v>
      </c>
      <c r="B2190" t="s">
        <v>14</v>
      </c>
      <c r="C2190">
        <v>8</v>
      </c>
      <c r="D2190" t="s">
        <v>46</v>
      </c>
      <c r="E2190" s="1">
        <v>4449436681</v>
      </c>
      <c r="F2190" s="1">
        <v>113417208</v>
      </c>
      <c r="G2190">
        <v>-11</v>
      </c>
      <c r="H2190">
        <v>-3</v>
      </c>
      <c r="I2190">
        <v>-14</v>
      </c>
      <c r="J2190">
        <v>-74</v>
      </c>
      <c r="K2190">
        <v>-88</v>
      </c>
      <c r="L2190">
        <v>-88</v>
      </c>
      <c r="M2190">
        <v>-88</v>
      </c>
      <c r="N2190">
        <v>98</v>
      </c>
      <c r="O2190">
        <v>4</v>
      </c>
      <c r="P2190">
        <v>14</v>
      </c>
      <c r="Q2190">
        <v>4806</v>
      </c>
      <c r="U2190" t="str">
        <f t="shared" si="72"/>
        <v>Nord</v>
      </c>
      <c r="V2190">
        <f t="shared" si="73"/>
        <v>24</v>
      </c>
    </row>
    <row r="2191" spans="1:22" x14ac:dyDescent="0.2">
      <c r="A2191" s="6">
        <v>43989</v>
      </c>
      <c r="B2191" t="s">
        <v>14</v>
      </c>
      <c r="C2191">
        <v>6</v>
      </c>
      <c r="D2191" t="s">
        <v>19</v>
      </c>
      <c r="E2191" s="1">
        <v>456494354</v>
      </c>
      <c r="F2191" s="1">
        <v>1376813649</v>
      </c>
      <c r="G2191">
        <v>-2</v>
      </c>
      <c r="H2191">
        <v>2</v>
      </c>
      <c r="I2191">
        <v>0</v>
      </c>
      <c r="J2191">
        <v>-10</v>
      </c>
      <c r="K2191">
        <v>-10</v>
      </c>
      <c r="L2191">
        <v>-10</v>
      </c>
      <c r="M2191">
        <v>-10</v>
      </c>
      <c r="N2191">
        <v>9</v>
      </c>
      <c r="O2191">
        <v>1</v>
      </c>
      <c r="P2191">
        <v>0</v>
      </c>
      <c r="Q2191">
        <v>1335</v>
      </c>
      <c r="U2191" t="str">
        <f t="shared" si="72"/>
        <v>Nord</v>
      </c>
      <c r="V2191">
        <f t="shared" si="73"/>
        <v>24</v>
      </c>
    </row>
    <row r="2192" spans="1:22" x14ac:dyDescent="0.2">
      <c r="A2192" s="6">
        <v>43989</v>
      </c>
      <c r="B2192" t="s">
        <v>14</v>
      </c>
      <c r="C2192">
        <v>12</v>
      </c>
      <c r="D2192" t="s">
        <v>20</v>
      </c>
      <c r="E2192" s="1">
        <v>4189277044</v>
      </c>
      <c r="F2192" s="1">
        <v>1248366722</v>
      </c>
      <c r="G2192">
        <v>-10</v>
      </c>
      <c r="H2192">
        <v>0</v>
      </c>
      <c r="I2192">
        <v>-10</v>
      </c>
      <c r="J2192">
        <v>3</v>
      </c>
      <c r="K2192">
        <v>-7</v>
      </c>
      <c r="L2192">
        <v>-7</v>
      </c>
      <c r="M2192">
        <v>-7</v>
      </c>
      <c r="N2192">
        <v>16</v>
      </c>
      <c r="O2192">
        <v>2</v>
      </c>
      <c r="P2192">
        <v>11</v>
      </c>
      <c r="Q2192">
        <v>2467</v>
      </c>
      <c r="U2192" t="str">
        <f t="shared" si="72"/>
        <v>Centro</v>
      </c>
      <c r="V2192">
        <f t="shared" si="73"/>
        <v>24</v>
      </c>
    </row>
    <row r="2193" spans="1:22" x14ac:dyDescent="0.2">
      <c r="A2193" s="6">
        <v>43989</v>
      </c>
      <c r="B2193" t="s">
        <v>14</v>
      </c>
      <c r="C2193">
        <v>7</v>
      </c>
      <c r="D2193" t="s">
        <v>21</v>
      </c>
      <c r="E2193" s="1">
        <v>4441149315</v>
      </c>
      <c r="F2193" s="1">
        <v>89326992</v>
      </c>
      <c r="G2193">
        <v>-9</v>
      </c>
      <c r="H2193">
        <v>1</v>
      </c>
      <c r="I2193">
        <v>-8</v>
      </c>
      <c r="J2193">
        <v>6</v>
      </c>
      <c r="K2193">
        <v>-2</v>
      </c>
      <c r="L2193">
        <v>-2</v>
      </c>
      <c r="M2193">
        <v>-2</v>
      </c>
      <c r="N2193">
        <v>8</v>
      </c>
      <c r="O2193">
        <v>7</v>
      </c>
      <c r="P2193">
        <v>13</v>
      </c>
      <c r="Q2193">
        <v>1360</v>
      </c>
      <c r="U2193" t="str">
        <f t="shared" si="72"/>
        <v>Nord</v>
      </c>
      <c r="V2193">
        <f t="shared" si="73"/>
        <v>24</v>
      </c>
    </row>
    <row r="2194" spans="1:22" x14ac:dyDescent="0.2">
      <c r="A2194" s="6">
        <v>43989</v>
      </c>
      <c r="B2194" t="s">
        <v>14</v>
      </c>
      <c r="C2194">
        <v>3</v>
      </c>
      <c r="D2194" t="s">
        <v>22</v>
      </c>
      <c r="E2194" s="1">
        <v>4546679409</v>
      </c>
      <c r="F2194" s="1">
        <v>9190347404</v>
      </c>
      <c r="G2194">
        <v>-39</v>
      </c>
      <c r="H2194">
        <v>-3</v>
      </c>
      <c r="I2194">
        <v>-42</v>
      </c>
      <c r="J2194">
        <v>-37</v>
      </c>
      <c r="K2194">
        <v>-79</v>
      </c>
      <c r="L2194">
        <v>-79</v>
      </c>
      <c r="M2194">
        <v>-79</v>
      </c>
      <c r="N2194">
        <v>183</v>
      </c>
      <c r="O2194">
        <v>21</v>
      </c>
      <c r="P2194">
        <v>125</v>
      </c>
      <c r="Q2194">
        <v>8005</v>
      </c>
      <c r="U2194" t="str">
        <f t="shared" si="72"/>
        <v>Nord</v>
      </c>
      <c r="V2194">
        <f t="shared" si="73"/>
        <v>24</v>
      </c>
    </row>
    <row r="2195" spans="1:22" x14ac:dyDescent="0.2">
      <c r="A2195" s="6">
        <v>43989</v>
      </c>
      <c r="B2195" t="s">
        <v>14</v>
      </c>
      <c r="C2195">
        <v>11</v>
      </c>
      <c r="D2195" t="s">
        <v>23</v>
      </c>
      <c r="E2195" s="1">
        <v>4361675973</v>
      </c>
      <c r="F2195" s="1">
        <v>135188753</v>
      </c>
      <c r="G2195">
        <v>-5</v>
      </c>
      <c r="H2195">
        <v>-1</v>
      </c>
      <c r="I2195">
        <v>-6</v>
      </c>
      <c r="J2195">
        <v>-30</v>
      </c>
      <c r="K2195">
        <v>-36</v>
      </c>
      <c r="L2195">
        <v>-36</v>
      </c>
      <c r="M2195">
        <v>-36</v>
      </c>
      <c r="N2195">
        <v>39</v>
      </c>
      <c r="O2195">
        <v>0</v>
      </c>
      <c r="P2195">
        <v>3</v>
      </c>
      <c r="Q2195">
        <v>989</v>
      </c>
      <c r="U2195" t="str">
        <f t="shared" si="72"/>
        <v>Centro</v>
      </c>
      <c r="V2195">
        <f t="shared" si="73"/>
        <v>24</v>
      </c>
    </row>
    <row r="2196" spans="1:22" x14ac:dyDescent="0.2">
      <c r="A2196" s="6">
        <v>43989</v>
      </c>
      <c r="B2196" t="s">
        <v>14</v>
      </c>
      <c r="C2196">
        <v>14</v>
      </c>
      <c r="D2196" t="s">
        <v>24</v>
      </c>
      <c r="E2196" s="1">
        <v>4155774754</v>
      </c>
      <c r="F2196" s="1">
        <v>1465916051</v>
      </c>
      <c r="G2196">
        <v>0</v>
      </c>
      <c r="H2196">
        <v>0</v>
      </c>
      <c r="I2196">
        <v>0</v>
      </c>
      <c r="J2196">
        <v>-1</v>
      </c>
      <c r="K2196">
        <v>-1</v>
      </c>
      <c r="L2196">
        <v>-1</v>
      </c>
      <c r="M2196">
        <v>-1</v>
      </c>
      <c r="N2196">
        <v>1</v>
      </c>
      <c r="O2196">
        <v>0</v>
      </c>
      <c r="P2196">
        <v>0</v>
      </c>
      <c r="Q2196">
        <v>269</v>
      </c>
      <c r="U2196" t="str">
        <f t="shared" si="72"/>
        <v>Sud</v>
      </c>
      <c r="V2196">
        <f t="shared" si="73"/>
        <v>24</v>
      </c>
    </row>
    <row r="2197" spans="1:22" x14ac:dyDescent="0.2">
      <c r="A2197" s="6">
        <v>43989</v>
      </c>
      <c r="B2197" t="s">
        <v>14</v>
      </c>
      <c r="C2197">
        <v>21</v>
      </c>
      <c r="D2197" t="s">
        <v>25</v>
      </c>
      <c r="E2197" s="1">
        <v>4649933453</v>
      </c>
      <c r="F2197" s="1">
        <v>1135662422</v>
      </c>
      <c r="G2197">
        <v>0</v>
      </c>
      <c r="H2197">
        <v>0</v>
      </c>
      <c r="I2197">
        <v>0</v>
      </c>
      <c r="J2197">
        <v>-3</v>
      </c>
      <c r="K2197">
        <v>-3</v>
      </c>
      <c r="L2197">
        <v>-3</v>
      </c>
      <c r="M2197">
        <v>-3</v>
      </c>
      <c r="N2197">
        <v>6</v>
      </c>
      <c r="O2197">
        <v>0</v>
      </c>
      <c r="P2197">
        <v>3</v>
      </c>
      <c r="Q2197">
        <v>1177</v>
      </c>
      <c r="U2197" t="str">
        <f t="shared" si="72"/>
        <v>Nord</v>
      </c>
      <c r="V2197">
        <f t="shared" si="73"/>
        <v>24</v>
      </c>
    </row>
    <row r="2198" spans="1:22" x14ac:dyDescent="0.2">
      <c r="A2198" s="6">
        <v>43989</v>
      </c>
      <c r="B2198" t="s">
        <v>14</v>
      </c>
      <c r="C2198">
        <v>22</v>
      </c>
      <c r="D2198" t="s">
        <v>26</v>
      </c>
      <c r="E2198" s="1">
        <v>4606893511</v>
      </c>
      <c r="F2198" s="1">
        <v>1112123097</v>
      </c>
      <c r="G2198">
        <v>0</v>
      </c>
      <c r="H2198">
        <v>0</v>
      </c>
      <c r="I2198">
        <v>0</v>
      </c>
      <c r="J2198">
        <v>-22</v>
      </c>
      <c r="K2198">
        <v>-22</v>
      </c>
      <c r="L2198">
        <v>-22</v>
      </c>
      <c r="M2198">
        <v>-22</v>
      </c>
      <c r="N2198">
        <v>23</v>
      </c>
      <c r="O2198">
        <v>0</v>
      </c>
      <c r="P2198">
        <v>1</v>
      </c>
      <c r="Q2198">
        <v>1479</v>
      </c>
      <c r="U2198" t="str">
        <f t="shared" si="72"/>
        <v>Nord</v>
      </c>
      <c r="V2198">
        <f t="shared" si="73"/>
        <v>24</v>
      </c>
    </row>
    <row r="2199" spans="1:22" x14ac:dyDescent="0.2">
      <c r="A2199" s="6">
        <v>43989</v>
      </c>
      <c r="B2199" t="s">
        <v>14</v>
      </c>
      <c r="C2199">
        <v>1</v>
      </c>
      <c r="D2199" t="s">
        <v>27</v>
      </c>
      <c r="E2199" s="1">
        <v>450732745</v>
      </c>
      <c r="F2199" s="1">
        <v>7680687483</v>
      </c>
      <c r="G2199">
        <v>-25</v>
      </c>
      <c r="H2199">
        <v>1</v>
      </c>
      <c r="I2199">
        <v>-24</v>
      </c>
      <c r="J2199">
        <v>-181</v>
      </c>
      <c r="K2199">
        <v>-205</v>
      </c>
      <c r="L2199">
        <v>-205</v>
      </c>
      <c r="M2199">
        <v>-205</v>
      </c>
      <c r="N2199">
        <v>208</v>
      </c>
      <c r="O2199">
        <v>7</v>
      </c>
      <c r="P2199">
        <v>10</v>
      </c>
      <c r="Q2199">
        <v>3178</v>
      </c>
      <c r="U2199" t="str">
        <f t="shared" si="72"/>
        <v>Nord</v>
      </c>
      <c r="V2199">
        <f t="shared" si="73"/>
        <v>24</v>
      </c>
    </row>
    <row r="2200" spans="1:22" x14ac:dyDescent="0.2">
      <c r="A2200" s="6">
        <v>43989</v>
      </c>
      <c r="B2200" t="s">
        <v>14</v>
      </c>
      <c r="C2200">
        <v>16</v>
      </c>
      <c r="D2200" t="s">
        <v>28</v>
      </c>
      <c r="E2200" s="1">
        <v>4112559576</v>
      </c>
      <c r="F2200" s="1">
        <v>1686736689</v>
      </c>
      <c r="G2200">
        <v>-13</v>
      </c>
      <c r="H2200">
        <v>0</v>
      </c>
      <c r="I2200">
        <v>-13</v>
      </c>
      <c r="J2200">
        <v>-12</v>
      </c>
      <c r="K2200">
        <v>-25</v>
      </c>
      <c r="L2200">
        <v>-25</v>
      </c>
      <c r="M2200">
        <v>-25</v>
      </c>
      <c r="N2200">
        <v>22</v>
      </c>
      <c r="O2200">
        <v>3</v>
      </c>
      <c r="P2200">
        <v>0</v>
      </c>
      <c r="Q2200">
        <v>2033</v>
      </c>
      <c r="U2200" t="str">
        <f t="shared" si="72"/>
        <v>Sud</v>
      </c>
      <c r="V2200">
        <f t="shared" si="73"/>
        <v>24</v>
      </c>
    </row>
    <row r="2201" spans="1:22" x14ac:dyDescent="0.2">
      <c r="A2201" s="6">
        <v>43989</v>
      </c>
      <c r="B2201" t="s">
        <v>14</v>
      </c>
      <c r="C2201">
        <v>20</v>
      </c>
      <c r="D2201" t="s">
        <v>29</v>
      </c>
      <c r="E2201" s="1">
        <v>3921531192</v>
      </c>
      <c r="F2201" s="1">
        <v>9110616306</v>
      </c>
      <c r="G2201">
        <v>0</v>
      </c>
      <c r="H2201">
        <v>0</v>
      </c>
      <c r="I2201">
        <v>0</v>
      </c>
      <c r="J2201">
        <v>-1</v>
      </c>
      <c r="K2201">
        <v>-1</v>
      </c>
      <c r="L2201">
        <v>-1</v>
      </c>
      <c r="M2201">
        <v>-1</v>
      </c>
      <c r="N2201">
        <v>1</v>
      </c>
      <c r="O2201">
        <v>0</v>
      </c>
      <c r="P2201">
        <v>0</v>
      </c>
      <c r="Q2201">
        <v>1027</v>
      </c>
      <c r="U2201" t="str">
        <f t="shared" si="72"/>
        <v>Sud</v>
      </c>
      <c r="V2201">
        <f t="shared" si="73"/>
        <v>24</v>
      </c>
    </row>
    <row r="2202" spans="1:22" x14ac:dyDescent="0.2">
      <c r="A2202" s="6">
        <v>43989</v>
      </c>
      <c r="B2202" t="s">
        <v>14</v>
      </c>
      <c r="C2202">
        <v>19</v>
      </c>
      <c r="D2202" t="s">
        <v>30</v>
      </c>
      <c r="E2202" s="1">
        <v>3811569725</v>
      </c>
      <c r="F2202" s="1">
        <v>133623567</v>
      </c>
      <c r="G2202">
        <v>-5</v>
      </c>
      <c r="H2202">
        <v>0</v>
      </c>
      <c r="I2202">
        <v>-5</v>
      </c>
      <c r="J2202">
        <v>1</v>
      </c>
      <c r="K2202">
        <v>-4</v>
      </c>
      <c r="L2202">
        <v>-4</v>
      </c>
      <c r="M2202">
        <v>-4</v>
      </c>
      <c r="N2202">
        <v>4</v>
      </c>
      <c r="O2202">
        <v>1</v>
      </c>
      <c r="P2202">
        <v>1</v>
      </c>
      <c r="Q2202">
        <v>1553</v>
      </c>
      <c r="U2202" t="str">
        <f t="shared" si="72"/>
        <v>Sud</v>
      </c>
      <c r="V2202">
        <f t="shared" si="73"/>
        <v>24</v>
      </c>
    </row>
    <row r="2203" spans="1:22" x14ac:dyDescent="0.2">
      <c r="A2203" s="6">
        <v>43989</v>
      </c>
      <c r="B2203" t="s">
        <v>14</v>
      </c>
      <c r="C2203">
        <v>9</v>
      </c>
      <c r="D2203" t="s">
        <v>31</v>
      </c>
      <c r="E2203" s="1">
        <v>4376923077</v>
      </c>
      <c r="F2203" s="1">
        <v>1125588885</v>
      </c>
      <c r="G2203">
        <v>3</v>
      </c>
      <c r="H2203">
        <v>-2</v>
      </c>
      <c r="I2203">
        <v>1</v>
      </c>
      <c r="J2203">
        <v>-36</v>
      </c>
      <c r="K2203">
        <v>-35</v>
      </c>
      <c r="L2203">
        <v>-35</v>
      </c>
      <c r="M2203">
        <v>-35</v>
      </c>
      <c r="N2203">
        <v>34</v>
      </c>
      <c r="O2203">
        <v>2</v>
      </c>
      <c r="P2203">
        <v>1</v>
      </c>
      <c r="Q2203">
        <v>2808</v>
      </c>
      <c r="U2203" t="str">
        <f t="shared" si="72"/>
        <v>Centro</v>
      </c>
      <c r="V2203">
        <f t="shared" si="73"/>
        <v>24</v>
      </c>
    </row>
    <row r="2204" spans="1:22" x14ac:dyDescent="0.2">
      <c r="A2204" s="6">
        <v>43989</v>
      </c>
      <c r="B2204" t="s">
        <v>14</v>
      </c>
      <c r="C2204">
        <v>10</v>
      </c>
      <c r="D2204" t="s">
        <v>32</v>
      </c>
      <c r="E2204" s="1">
        <v>4310675841</v>
      </c>
      <c r="F2204" s="1">
        <v>1238824698</v>
      </c>
      <c r="G2204">
        <v>-1</v>
      </c>
      <c r="H2204">
        <v>0</v>
      </c>
      <c r="I2204">
        <v>-1</v>
      </c>
      <c r="J2204">
        <v>2</v>
      </c>
      <c r="K2204">
        <v>1</v>
      </c>
      <c r="L2204">
        <v>1</v>
      </c>
      <c r="M2204">
        <v>1</v>
      </c>
      <c r="N2204">
        <v>0</v>
      </c>
      <c r="O2204">
        <v>0</v>
      </c>
      <c r="P2204">
        <v>1</v>
      </c>
      <c r="Q2204">
        <v>843</v>
      </c>
      <c r="U2204" t="str">
        <f t="shared" si="72"/>
        <v>Centro</v>
      </c>
      <c r="V2204">
        <f t="shared" si="73"/>
        <v>24</v>
      </c>
    </row>
    <row r="2205" spans="1:22" x14ac:dyDescent="0.2">
      <c r="A2205" s="6">
        <v>43989</v>
      </c>
      <c r="B2205" t="s">
        <v>14</v>
      </c>
      <c r="C2205">
        <v>2</v>
      </c>
      <c r="D2205" t="s">
        <v>33</v>
      </c>
      <c r="E2205" s="1">
        <v>4573750286</v>
      </c>
      <c r="F2205" s="1">
        <v>7320149366</v>
      </c>
      <c r="G2205">
        <v>-1</v>
      </c>
      <c r="H2205">
        <v>0</v>
      </c>
      <c r="I2205">
        <v>-1</v>
      </c>
      <c r="J2205">
        <v>-2</v>
      </c>
      <c r="K2205">
        <v>-3</v>
      </c>
      <c r="L2205">
        <v>-3</v>
      </c>
      <c r="M2205">
        <v>-3</v>
      </c>
      <c r="N2205">
        <v>5</v>
      </c>
      <c r="O2205">
        <v>0</v>
      </c>
      <c r="P2205">
        <v>2</v>
      </c>
      <c r="Q2205">
        <v>175</v>
      </c>
      <c r="U2205" t="str">
        <f t="shared" si="72"/>
        <v>Nord</v>
      </c>
      <c r="V2205">
        <f t="shared" si="73"/>
        <v>24</v>
      </c>
    </row>
    <row r="2206" spans="1:22" x14ac:dyDescent="0.2">
      <c r="A2206" s="6">
        <v>43989</v>
      </c>
      <c r="B2206" t="s">
        <v>14</v>
      </c>
      <c r="C2206">
        <v>5</v>
      </c>
      <c r="D2206" t="s">
        <v>34</v>
      </c>
      <c r="E2206" s="1">
        <v>4543490485</v>
      </c>
      <c r="F2206" s="1">
        <v>1233845213</v>
      </c>
      <c r="G2206">
        <v>-1</v>
      </c>
      <c r="H2206">
        <v>-1</v>
      </c>
      <c r="I2206">
        <v>-2</v>
      </c>
      <c r="J2206">
        <v>-77</v>
      </c>
      <c r="K2206">
        <v>-79</v>
      </c>
      <c r="L2206">
        <v>-79</v>
      </c>
      <c r="M2206">
        <v>-79</v>
      </c>
      <c r="N2206">
        <v>75</v>
      </c>
      <c r="O2206">
        <v>5</v>
      </c>
      <c r="P2206">
        <v>1</v>
      </c>
      <c r="Q2206">
        <v>11675</v>
      </c>
      <c r="U2206" t="str">
        <f t="shared" si="72"/>
        <v>Nord</v>
      </c>
      <c r="V2206">
        <f t="shared" si="73"/>
        <v>24</v>
      </c>
    </row>
  </sheetData>
  <autoFilter ref="A1:V1891" xr:uid="{0BB3AF5B-ED15-6447-87F5-50320DFD6493}">
    <sortState xmlns:xlrd2="http://schemas.microsoft.com/office/spreadsheetml/2017/richdata2" ref="A2:V2143">
      <sortCondition ref="A1:A214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41"/>
  <sheetViews>
    <sheetView tabSelected="1" topLeftCell="A98" zoomScale="91" zoomScaleNormal="91" workbookViewId="0">
      <selection activeCell="D119" sqref="D119:P141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1640625" hidden="1" customWidth="1"/>
    <col min="10" max="10" width="22.1640625" customWidth="1"/>
    <col min="11" max="11" width="27.33203125" hidden="1" customWidth="1"/>
    <col min="12" max="12" width="27.83203125" hidden="1" customWidth="1"/>
    <col min="13" max="13" width="20.33203125" hidden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5" customHeight="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19" t="s">
        <v>15</v>
      </c>
      <c r="J4" s="18">
        <v>4</v>
      </c>
      <c r="K4" s="18">
        <v>88</v>
      </c>
      <c r="L4" s="18">
        <v>561</v>
      </c>
      <c r="M4" s="18">
        <v>2194</v>
      </c>
      <c r="N4" s="18">
        <v>418</v>
      </c>
    </row>
    <row r="5" spans="1:14" ht="5" customHeight="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19" t="s">
        <v>16</v>
      </c>
      <c r="J5" s="18">
        <v>0</v>
      </c>
      <c r="K5" s="18">
        <v>0</v>
      </c>
      <c r="L5" s="18">
        <v>14</v>
      </c>
      <c r="M5" s="18">
        <v>358</v>
      </c>
      <c r="N5" s="18">
        <v>27</v>
      </c>
    </row>
    <row r="6" spans="1:14" ht="5" customHeight="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19" t="s">
        <v>17</v>
      </c>
      <c r="J6" s="18">
        <v>0</v>
      </c>
      <c r="K6" s="18">
        <v>18</v>
      </c>
      <c r="L6" s="18">
        <v>73</v>
      </c>
      <c r="M6" s="18">
        <v>971</v>
      </c>
      <c r="N6" s="18">
        <v>97</v>
      </c>
    </row>
    <row r="7" spans="1:14" ht="5" customHeight="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19" t="s">
        <v>18</v>
      </c>
      <c r="J7" s="18">
        <v>6</v>
      </c>
      <c r="K7" s="18">
        <v>86</v>
      </c>
      <c r="L7" s="18">
        <v>633</v>
      </c>
      <c r="M7" s="18">
        <v>3675</v>
      </c>
      <c r="N7" s="18">
        <v>426</v>
      </c>
    </row>
    <row r="8" spans="1:14" ht="5" customHeight="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19" t="s">
        <v>46</v>
      </c>
      <c r="J8" s="18">
        <v>32</v>
      </c>
      <c r="K8" s="18">
        <v>245</v>
      </c>
      <c r="L8" s="18">
        <v>2051</v>
      </c>
      <c r="M8" s="18">
        <v>21405</v>
      </c>
      <c r="N8" s="18">
        <v>4175</v>
      </c>
    </row>
    <row r="9" spans="1:14" ht="5" customHeight="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19" t="s">
        <v>19</v>
      </c>
      <c r="J9" s="18">
        <v>4</v>
      </c>
      <c r="K9" s="18">
        <v>22</v>
      </c>
      <c r="L9" s="18">
        <v>125</v>
      </c>
      <c r="M9" s="18">
        <v>2793</v>
      </c>
      <c r="N9" s="18">
        <v>339</v>
      </c>
    </row>
    <row r="10" spans="1:14" ht="5" customHeight="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19" t="s">
        <v>20</v>
      </c>
      <c r="J10" s="18">
        <v>49</v>
      </c>
      <c r="K10" s="18">
        <v>467</v>
      </c>
      <c r="L10" s="18">
        <v>2174</v>
      </c>
      <c r="M10" s="18">
        <v>4362</v>
      </c>
      <c r="N10" s="18">
        <v>760</v>
      </c>
    </row>
    <row r="11" spans="1:14" ht="5" customHeight="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19" t="s">
        <v>21</v>
      </c>
      <c r="J11" s="18">
        <v>5</v>
      </c>
      <c r="K11" s="18">
        <v>127</v>
      </c>
      <c r="L11" s="18">
        <v>111</v>
      </c>
      <c r="M11" s="18">
        <v>8070</v>
      </c>
      <c r="N11" s="18">
        <v>1499</v>
      </c>
    </row>
    <row r="12" spans="1:14" ht="5" customHeight="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19" t="s">
        <v>22</v>
      </c>
      <c r="J12" s="18">
        <v>107</v>
      </c>
      <c r="K12" s="18">
        <v>2801</v>
      </c>
      <c r="L12" s="18">
        <v>16512</v>
      </c>
      <c r="M12" s="18">
        <v>54505</v>
      </c>
      <c r="N12" s="18">
        <v>16270</v>
      </c>
    </row>
    <row r="13" spans="1:14" ht="5" customHeight="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19" t="s">
        <v>23</v>
      </c>
      <c r="J13" s="18">
        <v>2</v>
      </c>
      <c r="K13" s="18">
        <v>41</v>
      </c>
      <c r="L13" s="18">
        <v>1116</v>
      </c>
      <c r="M13" s="18">
        <v>4595</v>
      </c>
      <c r="N13" s="18">
        <v>991</v>
      </c>
    </row>
    <row r="14" spans="1:14" ht="5" customHeight="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19" t="s">
        <v>24</v>
      </c>
      <c r="J14" s="18">
        <v>2</v>
      </c>
      <c r="K14" s="18">
        <v>0</v>
      </c>
      <c r="L14" s="18">
        <v>118</v>
      </c>
      <c r="M14" s="18">
        <v>293</v>
      </c>
      <c r="N14" s="18">
        <v>23</v>
      </c>
    </row>
    <row r="15" spans="1:14" ht="5" customHeight="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19" t="s">
        <v>25</v>
      </c>
      <c r="J15" s="18">
        <v>2</v>
      </c>
      <c r="K15" s="18">
        <v>7</v>
      </c>
      <c r="L15" s="18">
        <v>88</v>
      </c>
      <c r="M15" s="18">
        <v>2214</v>
      </c>
      <c r="N15" s="18">
        <v>292</v>
      </c>
    </row>
    <row r="16" spans="1:14" ht="5" customHeight="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19" t="s">
        <v>26</v>
      </c>
      <c r="J16" s="18">
        <v>1</v>
      </c>
      <c r="K16" s="18">
        <v>6</v>
      </c>
      <c r="L16" s="18">
        <v>75</v>
      </c>
      <c r="M16" s="18">
        <v>3889</v>
      </c>
      <c r="N16" s="18">
        <v>464</v>
      </c>
    </row>
    <row r="17" spans="1:14" ht="5" customHeight="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19" t="s">
        <v>27</v>
      </c>
      <c r="J17" s="18">
        <v>38</v>
      </c>
      <c r="K17" s="18">
        <v>659</v>
      </c>
      <c r="L17" s="18">
        <v>3265</v>
      </c>
      <c r="M17" s="18">
        <v>22952</v>
      </c>
      <c r="N17" s="18">
        <v>3941</v>
      </c>
    </row>
    <row r="18" spans="1:14" ht="5" customHeight="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19" t="s">
        <v>28</v>
      </c>
      <c r="J18" s="18">
        <v>4</v>
      </c>
      <c r="K18" s="18">
        <v>96</v>
      </c>
      <c r="L18" s="18">
        <v>633</v>
      </c>
      <c r="M18" s="18">
        <v>3253</v>
      </c>
      <c r="N18" s="18">
        <v>525</v>
      </c>
    </row>
    <row r="19" spans="1:14" ht="5" customHeight="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19" t="s">
        <v>29</v>
      </c>
      <c r="J19" s="18">
        <v>1</v>
      </c>
      <c r="K19" s="18">
        <v>10</v>
      </c>
      <c r="L19" s="18">
        <v>48</v>
      </c>
      <c r="M19" s="18">
        <v>1172</v>
      </c>
      <c r="N19" s="18">
        <v>131</v>
      </c>
    </row>
    <row r="20" spans="1:14" ht="5" customHeight="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19" t="s">
        <v>30</v>
      </c>
      <c r="J20" s="18">
        <v>7</v>
      </c>
      <c r="K20" s="18">
        <v>42</v>
      </c>
      <c r="L20" s="18">
        <v>813</v>
      </c>
      <c r="M20" s="18">
        <v>2312</v>
      </c>
      <c r="N20" s="18">
        <v>277</v>
      </c>
    </row>
    <row r="21" spans="1:14" ht="5" customHeight="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19" t="s">
        <v>31</v>
      </c>
      <c r="J21" s="18">
        <v>20</v>
      </c>
      <c r="K21" s="18">
        <v>52</v>
      </c>
      <c r="L21" s="18">
        <v>678</v>
      </c>
      <c r="M21" s="18">
        <v>8315</v>
      </c>
      <c r="N21" s="18">
        <v>1070</v>
      </c>
    </row>
    <row r="22" spans="1:14" ht="5" customHeight="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19" t="s">
        <v>32</v>
      </c>
      <c r="J22" s="18">
        <v>2</v>
      </c>
      <c r="K22" s="18">
        <v>10</v>
      </c>
      <c r="L22" s="18">
        <v>17</v>
      </c>
      <c r="M22" s="18">
        <v>1327</v>
      </c>
      <c r="N22" s="18">
        <v>76</v>
      </c>
    </row>
    <row r="23" spans="1:14" ht="5" customHeight="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19" t="s">
        <v>33</v>
      </c>
      <c r="J23" s="18">
        <v>0</v>
      </c>
      <c r="K23" s="18">
        <v>6</v>
      </c>
      <c r="L23" s="18">
        <v>3</v>
      </c>
      <c r="M23" s="18">
        <v>1038</v>
      </c>
      <c r="N23" s="18">
        <v>144</v>
      </c>
    </row>
    <row r="24" spans="1:14" ht="5" customHeight="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19" t="s">
        <v>34</v>
      </c>
      <c r="J24" s="18">
        <v>1</v>
      </c>
      <c r="K24" s="18">
        <v>81</v>
      </c>
      <c r="L24" s="18">
        <v>1003</v>
      </c>
      <c r="M24" s="18">
        <v>16144</v>
      </c>
      <c r="N24" s="18">
        <v>1954</v>
      </c>
    </row>
    <row r="25" spans="1:14" ht="5" customHeight="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7" t="s">
        <v>36</v>
      </c>
      <c r="J25" s="18">
        <v>287</v>
      </c>
      <c r="K25" s="18">
        <v>4864</v>
      </c>
      <c r="L25" s="18">
        <v>30111</v>
      </c>
      <c r="M25" s="18">
        <v>165837</v>
      </c>
      <c r="N25" s="18">
        <v>33899</v>
      </c>
    </row>
    <row r="26" spans="1:14" ht="5" customHeight="1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ht="5" customHeight="1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ht="5" customHeight="1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ht="5" customHeight="1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ht="5" customHeight="1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ht="5" customHeight="1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ht="5" customHeight="1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ht="5" customHeight="1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ht="5" customHeight="1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ht="5" customHeight="1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ht="5" customHeight="1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ht="5" customHeight="1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ht="5" customHeight="1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ht="5" customHeight="1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ht="5" customHeight="1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ht="5" customHeight="1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ht="5" customHeight="1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ht="5" customHeight="1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ht="5" customHeight="1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ht="5" customHeight="1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ht="5" customHeight="1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ht="5" customHeight="1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ht="5" customHeight="1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ht="5" customHeight="1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ht="5" customHeight="1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ht="5" customHeight="1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ht="5" customHeight="1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ht="5" customHeight="1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ht="5" customHeight="1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ht="5" customHeight="1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ht="5" customHeight="1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ht="5" customHeight="1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ht="5" customHeight="1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ht="5" customHeight="1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ht="5" customHeight="1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ht="5" customHeight="1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ht="5" customHeight="1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ht="5" customHeight="1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ht="5" customHeight="1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ht="5" customHeight="1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ht="5" customHeight="1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ht="5" customHeight="1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ht="5" customHeight="1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ht="5" customHeight="1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ht="5" customHeight="1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ht="5" customHeight="1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ht="5" customHeight="1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ht="5" customHeight="1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ht="5" customHeight="1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ht="5" customHeight="1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ht="5" customHeight="1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ht="5" customHeight="1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95" si="4">SUM(B77:F77)</f>
        <v>1401</v>
      </c>
    </row>
    <row r="78" spans="1:7" ht="5" customHeight="1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ht="5" customHeight="1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ht="5" customHeight="1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ht="5" customHeight="1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ht="5" customHeight="1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ht="5" customHeight="1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ht="5" customHeight="1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ht="5" customHeight="1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ht="5" customHeight="1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5" customHeight="1" x14ac:dyDescent="0.2">
      <c r="A87" s="7">
        <v>43968</v>
      </c>
      <c r="B87" s="4">
        <v>145</v>
      </c>
      <c r="C87" s="4">
        <v>2366</v>
      </c>
      <c r="D87" s="4">
        <v>-89</v>
      </c>
      <c r="E87" s="4">
        <v>-13</v>
      </c>
      <c r="F87" s="4">
        <v>-1734</v>
      </c>
      <c r="G87">
        <f t="shared" si="4"/>
        <v>675</v>
      </c>
    </row>
    <row r="88" spans="1:7" ht="5" customHeight="1" x14ac:dyDescent="0.2">
      <c r="A88" s="7">
        <v>43969</v>
      </c>
      <c r="B88" s="4">
        <v>99</v>
      </c>
      <c r="C88" s="4">
        <v>2150</v>
      </c>
      <c r="D88" s="4">
        <v>-104</v>
      </c>
      <c r="E88" s="4">
        <v>-13</v>
      </c>
      <c r="F88" s="4">
        <v>-1681</v>
      </c>
      <c r="G88">
        <f t="shared" si="4"/>
        <v>451</v>
      </c>
    </row>
    <row r="89" spans="1:7" ht="5" customHeight="1" x14ac:dyDescent="0.2">
      <c r="A89" s="7">
        <v>43970</v>
      </c>
      <c r="B89" s="4">
        <v>162</v>
      </c>
      <c r="C89" s="4">
        <v>2075</v>
      </c>
      <c r="D89" s="4">
        <v>-216</v>
      </c>
      <c r="E89" s="4">
        <v>-33</v>
      </c>
      <c r="F89" s="4">
        <v>-1175</v>
      </c>
      <c r="G89">
        <f t="shared" si="4"/>
        <v>813</v>
      </c>
    </row>
    <row r="90" spans="1:7" x14ac:dyDescent="0.2">
      <c r="A90" s="7">
        <v>43971</v>
      </c>
      <c r="B90" s="4">
        <v>161</v>
      </c>
      <c r="C90" s="4">
        <v>2881</v>
      </c>
      <c r="D90" s="4">
        <v>-367</v>
      </c>
      <c r="E90" s="4">
        <v>-40</v>
      </c>
      <c r="F90" s="4">
        <v>-1970</v>
      </c>
      <c r="G90">
        <f t="shared" si="4"/>
        <v>665</v>
      </c>
    </row>
    <row r="91" spans="1:7" x14ac:dyDescent="0.2">
      <c r="A91" s="7">
        <v>43972</v>
      </c>
      <c r="B91" s="4">
        <v>156</v>
      </c>
      <c r="C91" s="4">
        <v>2278</v>
      </c>
      <c r="D91" s="4">
        <v>-355</v>
      </c>
      <c r="E91" s="4">
        <v>-36</v>
      </c>
      <c r="F91" s="4">
        <v>-1401</v>
      </c>
      <c r="G91">
        <f t="shared" si="4"/>
        <v>642</v>
      </c>
    </row>
    <row r="92" spans="1:7" x14ac:dyDescent="0.2">
      <c r="A92" s="7">
        <v>43973</v>
      </c>
      <c r="B92" s="4">
        <v>130</v>
      </c>
      <c r="C92" s="4">
        <v>2160</v>
      </c>
      <c r="D92" s="4">
        <v>-312</v>
      </c>
      <c r="E92" s="4">
        <v>-45</v>
      </c>
      <c r="F92" s="4">
        <v>-1281</v>
      </c>
      <c r="G92">
        <f t="shared" si="4"/>
        <v>652</v>
      </c>
    </row>
    <row r="93" spans="1:7" x14ac:dyDescent="0.2">
      <c r="A93" s="7">
        <v>43974</v>
      </c>
      <c r="B93" s="4">
        <v>119</v>
      </c>
      <c r="C93" s="4">
        <v>2120</v>
      </c>
      <c r="D93" s="4">
        <v>-262</v>
      </c>
      <c r="E93" s="4">
        <v>-23</v>
      </c>
      <c r="F93" s="4">
        <v>-1285</v>
      </c>
      <c r="G93">
        <f t="shared" si="4"/>
        <v>669</v>
      </c>
    </row>
    <row r="94" spans="1:7" x14ac:dyDescent="0.2">
      <c r="A94" s="7">
        <v>43975</v>
      </c>
      <c r="B94" s="4">
        <v>50</v>
      </c>
      <c r="C94" s="4">
        <v>1639</v>
      </c>
      <c r="D94" s="4">
        <v>-82</v>
      </c>
      <c r="E94" s="4">
        <v>-19</v>
      </c>
      <c r="F94" s="4">
        <v>-1057</v>
      </c>
      <c r="G94">
        <f t="shared" si="4"/>
        <v>531</v>
      </c>
    </row>
    <row r="95" spans="1:7" x14ac:dyDescent="0.2">
      <c r="A95" s="7">
        <v>43976</v>
      </c>
      <c r="B95" s="4">
        <v>92</v>
      </c>
      <c r="C95" s="4">
        <v>1502</v>
      </c>
      <c r="D95" s="4">
        <v>-428</v>
      </c>
      <c r="E95" s="4">
        <v>-12</v>
      </c>
      <c r="F95" s="4">
        <v>-854</v>
      </c>
      <c r="G95">
        <f t="shared" si="4"/>
        <v>300</v>
      </c>
    </row>
    <row r="96" spans="1:7" x14ac:dyDescent="0.2">
      <c r="A96" s="7">
        <v>43977</v>
      </c>
      <c r="B96" s="4">
        <v>78</v>
      </c>
      <c r="C96" s="4">
        <v>2677</v>
      </c>
      <c r="D96" s="4">
        <v>-268</v>
      </c>
      <c r="E96" s="4">
        <v>-20</v>
      </c>
      <c r="F96" s="4">
        <v>-2070</v>
      </c>
      <c r="G96">
        <f t="shared" ref="G96:G108" si="5">SUM(B96:F96)</f>
        <v>397</v>
      </c>
    </row>
    <row r="97" spans="1:7" x14ac:dyDescent="0.2">
      <c r="A97" s="7">
        <v>43978</v>
      </c>
      <c r="B97" s="4">
        <v>117</v>
      </c>
      <c r="C97" s="4">
        <v>2443</v>
      </c>
      <c r="D97" s="4">
        <v>-188</v>
      </c>
      <c r="E97" s="4">
        <v>-16</v>
      </c>
      <c r="F97" s="4">
        <v>-1772</v>
      </c>
      <c r="G97">
        <f t="shared" si="5"/>
        <v>584</v>
      </c>
    </row>
    <row r="98" spans="1:7" x14ac:dyDescent="0.2">
      <c r="A98" s="7">
        <v>43979</v>
      </c>
      <c r="B98" s="4">
        <v>70</v>
      </c>
      <c r="C98" s="4">
        <v>3503</v>
      </c>
      <c r="D98" s="4">
        <v>-350</v>
      </c>
      <c r="E98" s="4">
        <v>-16</v>
      </c>
      <c r="F98" s="4">
        <v>-2614</v>
      </c>
      <c r="G98">
        <f t="shared" si="5"/>
        <v>593</v>
      </c>
    </row>
    <row r="99" spans="1:7" x14ac:dyDescent="0.2">
      <c r="A99" s="7">
        <v>43980</v>
      </c>
      <c r="B99" s="4">
        <v>87</v>
      </c>
      <c r="C99" s="4">
        <v>2240</v>
      </c>
      <c r="D99" s="4">
        <v>-285</v>
      </c>
      <c r="E99" s="4">
        <v>-14</v>
      </c>
      <c r="F99" s="4">
        <v>-1512</v>
      </c>
      <c r="G99">
        <f t="shared" si="5"/>
        <v>516</v>
      </c>
    </row>
    <row r="100" spans="1:7" x14ac:dyDescent="0.2">
      <c r="A100" s="7">
        <v>43981</v>
      </c>
      <c r="B100" s="4">
        <v>111</v>
      </c>
      <c r="C100" s="4">
        <v>2789</v>
      </c>
      <c r="D100" s="4">
        <v>-414</v>
      </c>
      <c r="E100" s="4">
        <v>-25</v>
      </c>
      <c r="F100" s="4">
        <v>-2045</v>
      </c>
      <c r="G100">
        <f t="shared" si="5"/>
        <v>416</v>
      </c>
    </row>
    <row r="101" spans="1:7" x14ac:dyDescent="0.2">
      <c r="A101" s="7">
        <v>43982</v>
      </c>
      <c r="B101" s="4">
        <v>75</v>
      </c>
      <c r="C101" s="4">
        <v>1874</v>
      </c>
      <c r="D101" s="4">
        <v>-293</v>
      </c>
      <c r="E101" s="4">
        <v>-15</v>
      </c>
      <c r="F101" s="4">
        <v>-1308</v>
      </c>
      <c r="G101">
        <f t="shared" si="5"/>
        <v>333</v>
      </c>
    </row>
    <row r="102" spans="1:7" x14ac:dyDescent="0.2">
      <c r="A102" s="7">
        <v>43983</v>
      </c>
      <c r="B102" s="4">
        <v>60</v>
      </c>
      <c r="C102" s="4">
        <v>848</v>
      </c>
      <c r="D102" s="4">
        <v>-288</v>
      </c>
      <c r="E102" s="4">
        <v>-11</v>
      </c>
      <c r="F102" s="4">
        <v>-409</v>
      </c>
      <c r="G102">
        <f t="shared" si="5"/>
        <v>200</v>
      </c>
    </row>
    <row r="103" spans="1:7" x14ac:dyDescent="0.2">
      <c r="A103" s="7">
        <v>43984</v>
      </c>
      <c r="B103" s="4">
        <v>55</v>
      </c>
      <c r="C103" s="4">
        <v>1737</v>
      </c>
      <c r="D103" s="4">
        <v>-183</v>
      </c>
      <c r="E103" s="4">
        <v>-16</v>
      </c>
      <c r="F103" s="4">
        <v>-1275</v>
      </c>
      <c r="G103">
        <f t="shared" si="5"/>
        <v>318</v>
      </c>
    </row>
    <row r="104" spans="1:7" x14ac:dyDescent="0.2">
      <c r="A104" s="7">
        <v>43985</v>
      </c>
      <c r="B104" s="4">
        <v>71</v>
      </c>
      <c r="C104" s="4">
        <v>846</v>
      </c>
      <c r="D104" s="4">
        <v>-174</v>
      </c>
      <c r="E104" s="4">
        <v>-55</v>
      </c>
      <c r="F104" s="4">
        <v>-367</v>
      </c>
      <c r="G104">
        <f t="shared" si="5"/>
        <v>321</v>
      </c>
    </row>
    <row r="105" spans="1:7" x14ac:dyDescent="0.2">
      <c r="A105" s="7">
        <v>43986</v>
      </c>
      <c r="B105" s="4">
        <v>88</v>
      </c>
      <c r="C105" s="4">
        <v>957</v>
      </c>
      <c r="D105" s="4">
        <v>-239</v>
      </c>
      <c r="E105" s="4">
        <v>-15</v>
      </c>
      <c r="F105" s="4">
        <v>-614</v>
      </c>
      <c r="G105">
        <f t="shared" si="5"/>
        <v>177</v>
      </c>
    </row>
    <row r="106" spans="1:7" x14ac:dyDescent="0.2">
      <c r="A106" s="7">
        <v>43987</v>
      </c>
      <c r="B106" s="4">
        <v>85</v>
      </c>
      <c r="C106" s="4">
        <v>1886</v>
      </c>
      <c r="D106" s="4">
        <v>-202</v>
      </c>
      <c r="E106" s="4">
        <v>-22</v>
      </c>
      <c r="F106" s="4">
        <v>-1229</v>
      </c>
      <c r="G106">
        <f t="shared" si="5"/>
        <v>518</v>
      </c>
    </row>
    <row r="107" spans="1:7" x14ac:dyDescent="0.2">
      <c r="A107" s="7">
        <v>43988</v>
      </c>
      <c r="B107" s="4">
        <v>72</v>
      </c>
      <c r="C107" s="4">
        <v>1297</v>
      </c>
      <c r="D107" s="4">
        <v>-299</v>
      </c>
      <c r="E107" s="4">
        <v>-23</v>
      </c>
      <c r="F107" s="4">
        <v>-777</v>
      </c>
      <c r="G107">
        <f t="shared" si="5"/>
        <v>270</v>
      </c>
    </row>
    <row r="108" spans="1:7" x14ac:dyDescent="0.2">
      <c r="A108" s="7">
        <v>43989</v>
      </c>
      <c r="B108" s="4">
        <v>53</v>
      </c>
      <c r="C108" s="4">
        <v>759</v>
      </c>
      <c r="D108" s="4">
        <v>-138</v>
      </c>
      <c r="E108" s="4">
        <v>-6</v>
      </c>
      <c r="F108" s="4">
        <v>-471</v>
      </c>
      <c r="G108">
        <f t="shared" si="5"/>
        <v>197</v>
      </c>
    </row>
    <row r="109" spans="1:7" ht="29" x14ac:dyDescent="0.35">
      <c r="A109" s="3" t="s">
        <v>36</v>
      </c>
      <c r="B109" s="4">
        <v>33899</v>
      </c>
      <c r="C109" s="4">
        <v>165837</v>
      </c>
      <c r="D109" s="4">
        <v>4864</v>
      </c>
      <c r="E109" s="4">
        <v>287</v>
      </c>
      <c r="F109" s="4">
        <v>30111</v>
      </c>
      <c r="G109" s="26">
        <f>SUM(B109:F109)</f>
        <v>234998</v>
      </c>
    </row>
    <row r="110" spans="1:7" x14ac:dyDescent="0.2">
      <c r="A110" s="3"/>
      <c r="B110" s="4"/>
      <c r="C110" s="4"/>
      <c r="D110" s="4"/>
      <c r="E110" s="4"/>
      <c r="F110" s="4"/>
    </row>
    <row r="111" spans="1:7" x14ac:dyDescent="0.2">
      <c r="A111" s="3"/>
      <c r="B111" s="4"/>
      <c r="C111" s="4"/>
      <c r="D111" s="4"/>
      <c r="E111" s="4"/>
      <c r="F111" s="4"/>
    </row>
    <row r="112" spans="1:7" x14ac:dyDescent="0.2">
      <c r="A112" s="3"/>
      <c r="B112" s="4"/>
      <c r="C112" s="4"/>
      <c r="D112" s="4"/>
      <c r="E112" s="4"/>
      <c r="F112" s="4"/>
    </row>
    <row r="113" spans="1:21" x14ac:dyDescent="0.2">
      <c r="A113" s="3"/>
      <c r="B113" s="4"/>
      <c r="C113" s="4"/>
      <c r="D113" s="4"/>
      <c r="E113" s="4"/>
      <c r="F113" s="4"/>
    </row>
    <row r="114" spans="1:21" x14ac:dyDescent="0.2">
      <c r="A114" s="3"/>
      <c r="B114" s="4"/>
      <c r="C114" s="4"/>
      <c r="D114" s="4"/>
      <c r="E114" s="4"/>
      <c r="F114" s="4"/>
    </row>
    <row r="115" spans="1:21" x14ac:dyDescent="0.2">
      <c r="A115" s="3"/>
      <c r="B115" s="4"/>
      <c r="C115" s="4"/>
      <c r="D115" s="4"/>
      <c r="E115" s="4"/>
      <c r="F115" s="4"/>
    </row>
    <row r="116" spans="1:21" x14ac:dyDescent="0.2">
      <c r="A116" s="3"/>
      <c r="B116" s="4"/>
      <c r="C116" s="4"/>
      <c r="D116" s="4"/>
      <c r="E116" s="4"/>
      <c r="F116" s="4"/>
    </row>
    <row r="117" spans="1:21" x14ac:dyDescent="0.2">
      <c r="A117" s="3"/>
      <c r="B117" s="4"/>
      <c r="C117" s="4"/>
      <c r="D117" s="4"/>
      <c r="E117" s="4"/>
      <c r="F117" s="4"/>
    </row>
    <row r="119" spans="1:21" x14ac:dyDescent="0.2">
      <c r="A119" t="s">
        <v>0</v>
      </c>
      <c r="B119" t="s">
        <v>1</v>
      </c>
      <c r="C119" t="s">
        <v>2</v>
      </c>
      <c r="D119" s="12" t="s">
        <v>3</v>
      </c>
      <c r="E119" s="12" t="s">
        <v>4</v>
      </c>
      <c r="F119" s="12" t="s">
        <v>5</v>
      </c>
      <c r="G119" s="12" t="s">
        <v>6</v>
      </c>
      <c r="H119" s="12" t="s">
        <v>7</v>
      </c>
      <c r="I119" s="12" t="s">
        <v>8</v>
      </c>
      <c r="J119" s="12" t="s">
        <v>9</v>
      </c>
      <c r="K119" s="12" t="s">
        <v>47</v>
      </c>
      <c r="L119" s="12" t="s">
        <v>48</v>
      </c>
      <c r="M119" s="29" t="s">
        <v>49</v>
      </c>
      <c r="N119" s="12" t="s">
        <v>10</v>
      </c>
      <c r="O119" s="12" t="s">
        <v>11</v>
      </c>
      <c r="P119" s="12" t="s">
        <v>12</v>
      </c>
      <c r="Q119" t="s">
        <v>13</v>
      </c>
      <c r="R119" t="s">
        <v>78</v>
      </c>
      <c r="S119" t="s">
        <v>50</v>
      </c>
      <c r="T119" t="s">
        <v>51</v>
      </c>
      <c r="U119" t="s">
        <v>62</v>
      </c>
    </row>
    <row r="120" spans="1:21" x14ac:dyDescent="0.2">
      <c r="A120" s="6">
        <v>43989</v>
      </c>
      <c r="B120" t="s">
        <v>14</v>
      </c>
      <c r="C120">
        <v>13</v>
      </c>
      <c r="D120" s="12" t="s">
        <v>15</v>
      </c>
      <c r="E120" s="27">
        <v>4235122196</v>
      </c>
      <c r="F120" s="27">
        <v>1339843823</v>
      </c>
      <c r="G120" s="12">
        <v>-8</v>
      </c>
      <c r="H120" s="12">
        <v>1</v>
      </c>
      <c r="I120" s="12">
        <v>-7</v>
      </c>
      <c r="J120" s="12">
        <v>7</v>
      </c>
      <c r="K120" s="12">
        <v>0</v>
      </c>
      <c r="L120" s="12">
        <v>0</v>
      </c>
      <c r="M120" s="12">
        <v>0</v>
      </c>
      <c r="N120" s="12">
        <v>7</v>
      </c>
      <c r="O120" s="12">
        <v>0</v>
      </c>
      <c r="P120" s="12">
        <v>7</v>
      </c>
      <c r="Q120">
        <v>688</v>
      </c>
      <c r="R120" s="28">
        <f>P120/Q120</f>
        <v>1.0174418604651164E-2</v>
      </c>
    </row>
    <row r="121" spans="1:21" x14ac:dyDescent="0.2">
      <c r="A121" s="6">
        <v>43989</v>
      </c>
      <c r="B121" t="s">
        <v>14</v>
      </c>
      <c r="C121">
        <v>17</v>
      </c>
      <c r="D121" s="12" t="s">
        <v>16</v>
      </c>
      <c r="E121" s="27">
        <v>4063947052</v>
      </c>
      <c r="F121" s="27">
        <v>1580514834</v>
      </c>
      <c r="G121" s="12">
        <v>0</v>
      </c>
      <c r="H121" s="12">
        <v>0</v>
      </c>
      <c r="I121" s="12">
        <v>0</v>
      </c>
      <c r="J121" s="12">
        <v>-3</v>
      </c>
      <c r="K121" s="12">
        <v>-3</v>
      </c>
      <c r="L121" s="12">
        <v>-3</v>
      </c>
      <c r="M121" s="12">
        <v>-3</v>
      </c>
      <c r="N121" s="12">
        <v>3</v>
      </c>
      <c r="O121" s="12">
        <v>0</v>
      </c>
      <c r="P121" s="12">
        <v>0</v>
      </c>
      <c r="Q121">
        <v>265</v>
      </c>
      <c r="R121" s="28">
        <f t="shared" ref="R121:R140" si="6">P121/Q121</f>
        <v>0</v>
      </c>
    </row>
    <row r="122" spans="1:21" x14ac:dyDescent="0.2">
      <c r="A122" s="6">
        <v>43989</v>
      </c>
      <c r="B122" t="s">
        <v>14</v>
      </c>
      <c r="C122">
        <v>18</v>
      </c>
      <c r="D122" s="12" t="s">
        <v>17</v>
      </c>
      <c r="E122" s="27">
        <v>3890597598</v>
      </c>
      <c r="F122" s="27">
        <v>1659440194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  <c r="Q122">
        <v>852</v>
      </c>
      <c r="R122" s="28">
        <f t="shared" si="6"/>
        <v>0</v>
      </c>
    </row>
    <row r="123" spans="1:21" x14ac:dyDescent="0.2">
      <c r="A123" s="6">
        <v>43989</v>
      </c>
      <c r="B123" t="s">
        <v>14</v>
      </c>
      <c r="C123">
        <v>15</v>
      </c>
      <c r="D123" s="12" t="s">
        <v>18</v>
      </c>
      <c r="E123" s="27">
        <v>4083956555</v>
      </c>
      <c r="F123" s="27">
        <v>1425084984</v>
      </c>
      <c r="G123" s="12">
        <v>-11</v>
      </c>
      <c r="H123" s="12">
        <v>-1</v>
      </c>
      <c r="I123" s="12">
        <v>-12</v>
      </c>
      <c r="J123" s="12">
        <v>-1</v>
      </c>
      <c r="K123" s="12">
        <v>-13</v>
      </c>
      <c r="L123" s="12">
        <v>-13</v>
      </c>
      <c r="M123" s="12">
        <v>-13</v>
      </c>
      <c r="N123" s="12">
        <v>17</v>
      </c>
      <c r="O123" s="12">
        <v>0</v>
      </c>
      <c r="P123" s="12">
        <v>4</v>
      </c>
      <c r="Q123">
        <v>2494</v>
      </c>
      <c r="R123" s="28">
        <f t="shared" si="6"/>
        <v>1.6038492381716118E-3</v>
      </c>
    </row>
    <row r="124" spans="1:21" x14ac:dyDescent="0.2">
      <c r="A124" s="6">
        <v>43989</v>
      </c>
      <c r="B124" t="s">
        <v>14</v>
      </c>
      <c r="C124">
        <v>8</v>
      </c>
      <c r="D124" s="12" t="s">
        <v>46</v>
      </c>
      <c r="E124" s="27">
        <v>4449436681</v>
      </c>
      <c r="F124" s="27">
        <v>113417208</v>
      </c>
      <c r="G124" s="12">
        <v>-11</v>
      </c>
      <c r="H124" s="12">
        <v>-3</v>
      </c>
      <c r="I124" s="12">
        <v>-14</v>
      </c>
      <c r="J124" s="12">
        <v>-74</v>
      </c>
      <c r="K124" s="12">
        <v>-88</v>
      </c>
      <c r="L124" s="12">
        <v>-88</v>
      </c>
      <c r="M124" s="12">
        <v>-88</v>
      </c>
      <c r="N124" s="12">
        <v>98</v>
      </c>
      <c r="O124" s="12">
        <v>4</v>
      </c>
      <c r="P124" s="12">
        <v>14</v>
      </c>
      <c r="Q124">
        <v>4806</v>
      </c>
      <c r="R124" s="28">
        <f t="shared" si="6"/>
        <v>2.9130253849354972E-3</v>
      </c>
    </row>
    <row r="125" spans="1:21" x14ac:dyDescent="0.2">
      <c r="A125" s="6">
        <v>43989</v>
      </c>
      <c r="B125" t="s">
        <v>14</v>
      </c>
      <c r="C125">
        <v>6</v>
      </c>
      <c r="D125" s="12" t="s">
        <v>19</v>
      </c>
      <c r="E125" s="27">
        <v>456494354</v>
      </c>
      <c r="F125" s="27">
        <v>1376813649</v>
      </c>
      <c r="G125" s="12">
        <v>-2</v>
      </c>
      <c r="H125" s="12">
        <v>2</v>
      </c>
      <c r="I125" s="12">
        <v>0</v>
      </c>
      <c r="J125" s="12">
        <v>-10</v>
      </c>
      <c r="K125" s="12">
        <v>-10</v>
      </c>
      <c r="L125" s="12">
        <v>-10</v>
      </c>
      <c r="M125" s="12">
        <v>-10</v>
      </c>
      <c r="N125" s="12">
        <v>9</v>
      </c>
      <c r="O125" s="12">
        <v>1</v>
      </c>
      <c r="P125" s="12">
        <v>0</v>
      </c>
      <c r="Q125">
        <v>1335</v>
      </c>
      <c r="R125" s="28">
        <f t="shared" si="6"/>
        <v>0</v>
      </c>
    </row>
    <row r="126" spans="1:21" x14ac:dyDescent="0.2">
      <c r="A126" s="6">
        <v>43989</v>
      </c>
      <c r="B126" t="s">
        <v>14</v>
      </c>
      <c r="C126">
        <v>12</v>
      </c>
      <c r="D126" s="12" t="s">
        <v>20</v>
      </c>
      <c r="E126" s="27">
        <v>4189277044</v>
      </c>
      <c r="F126" s="27">
        <v>1248366722</v>
      </c>
      <c r="G126" s="12">
        <v>-10</v>
      </c>
      <c r="H126" s="12">
        <v>0</v>
      </c>
      <c r="I126" s="12">
        <v>-10</v>
      </c>
      <c r="J126" s="12">
        <v>3</v>
      </c>
      <c r="K126" s="12">
        <v>-7</v>
      </c>
      <c r="L126" s="12">
        <v>-7</v>
      </c>
      <c r="M126" s="12">
        <v>-7</v>
      </c>
      <c r="N126" s="12">
        <v>16</v>
      </c>
      <c r="O126" s="12">
        <v>2</v>
      </c>
      <c r="P126" s="12">
        <v>11</v>
      </c>
      <c r="Q126">
        <v>2467</v>
      </c>
      <c r="R126" s="28">
        <f t="shared" si="6"/>
        <v>4.4588569112282124E-3</v>
      </c>
    </row>
    <row r="127" spans="1:21" x14ac:dyDescent="0.2">
      <c r="A127" s="6">
        <v>43989</v>
      </c>
      <c r="B127" t="s">
        <v>14</v>
      </c>
      <c r="C127">
        <v>7</v>
      </c>
      <c r="D127" s="12" t="s">
        <v>21</v>
      </c>
      <c r="E127" s="27">
        <v>4441149315</v>
      </c>
      <c r="F127" s="27">
        <v>89326992</v>
      </c>
      <c r="G127" s="12">
        <v>-9</v>
      </c>
      <c r="H127" s="12">
        <v>1</v>
      </c>
      <c r="I127" s="12">
        <v>-8</v>
      </c>
      <c r="J127" s="12">
        <v>6</v>
      </c>
      <c r="K127" s="12">
        <v>-2</v>
      </c>
      <c r="L127" s="12">
        <v>-2</v>
      </c>
      <c r="M127" s="12">
        <v>-2</v>
      </c>
      <c r="N127" s="12">
        <v>8</v>
      </c>
      <c r="O127" s="12">
        <v>7</v>
      </c>
      <c r="P127" s="12">
        <v>13</v>
      </c>
      <c r="Q127">
        <v>1360</v>
      </c>
      <c r="R127" s="28">
        <f t="shared" si="6"/>
        <v>9.5588235294117654E-3</v>
      </c>
    </row>
    <row r="128" spans="1:21" x14ac:dyDescent="0.2">
      <c r="A128" s="6">
        <v>43989</v>
      </c>
      <c r="B128" t="s">
        <v>14</v>
      </c>
      <c r="C128">
        <v>3</v>
      </c>
      <c r="D128" s="12" t="s">
        <v>22</v>
      </c>
      <c r="E128" s="27">
        <v>4546679409</v>
      </c>
      <c r="F128" s="27">
        <v>9190347404</v>
      </c>
      <c r="G128" s="12">
        <v>-39</v>
      </c>
      <c r="H128" s="12">
        <v>-3</v>
      </c>
      <c r="I128" s="12">
        <v>-42</v>
      </c>
      <c r="J128" s="12">
        <v>-37</v>
      </c>
      <c r="K128" s="12">
        <v>-79</v>
      </c>
      <c r="L128" s="12">
        <v>-79</v>
      </c>
      <c r="M128" s="12">
        <v>-79</v>
      </c>
      <c r="N128" s="12">
        <v>183</v>
      </c>
      <c r="O128" s="12">
        <v>21</v>
      </c>
      <c r="P128" s="12">
        <v>125</v>
      </c>
      <c r="Q128">
        <v>8005</v>
      </c>
      <c r="R128" s="28">
        <f t="shared" si="6"/>
        <v>1.561524047470331E-2</v>
      </c>
    </row>
    <row r="129" spans="1:18" x14ac:dyDescent="0.2">
      <c r="A129" s="6">
        <v>43989</v>
      </c>
      <c r="B129" t="s">
        <v>14</v>
      </c>
      <c r="C129">
        <v>11</v>
      </c>
      <c r="D129" s="12" t="s">
        <v>23</v>
      </c>
      <c r="E129" s="27">
        <v>4361675973</v>
      </c>
      <c r="F129" s="27">
        <v>135188753</v>
      </c>
      <c r="G129" s="12">
        <v>-5</v>
      </c>
      <c r="H129" s="12">
        <v>-1</v>
      </c>
      <c r="I129" s="12">
        <v>-6</v>
      </c>
      <c r="J129" s="12">
        <v>-30</v>
      </c>
      <c r="K129" s="12">
        <v>-36</v>
      </c>
      <c r="L129" s="12">
        <v>-36</v>
      </c>
      <c r="M129" s="12">
        <v>-36</v>
      </c>
      <c r="N129" s="12">
        <v>39</v>
      </c>
      <c r="O129" s="12">
        <v>0</v>
      </c>
      <c r="P129" s="12">
        <v>3</v>
      </c>
      <c r="Q129">
        <v>989</v>
      </c>
      <c r="R129" s="28">
        <f t="shared" si="6"/>
        <v>3.0333670374115269E-3</v>
      </c>
    </row>
    <row r="130" spans="1:18" x14ac:dyDescent="0.2">
      <c r="A130" s="6">
        <v>43989</v>
      </c>
      <c r="B130" t="s">
        <v>14</v>
      </c>
      <c r="C130">
        <v>14</v>
      </c>
      <c r="D130" s="12" t="s">
        <v>24</v>
      </c>
      <c r="E130" s="27">
        <v>4155774754</v>
      </c>
      <c r="F130" s="27">
        <v>1465916051</v>
      </c>
      <c r="G130" s="12">
        <v>0</v>
      </c>
      <c r="H130" s="12">
        <v>0</v>
      </c>
      <c r="I130" s="12">
        <v>0</v>
      </c>
      <c r="J130" s="12">
        <v>-1</v>
      </c>
      <c r="K130" s="12">
        <v>-1</v>
      </c>
      <c r="L130" s="12">
        <v>-1</v>
      </c>
      <c r="M130" s="12">
        <v>-1</v>
      </c>
      <c r="N130" s="12">
        <v>1</v>
      </c>
      <c r="O130" s="12">
        <v>0</v>
      </c>
      <c r="P130" s="12">
        <v>0</v>
      </c>
      <c r="Q130">
        <v>269</v>
      </c>
      <c r="R130" s="28">
        <f t="shared" si="6"/>
        <v>0</v>
      </c>
    </row>
    <row r="131" spans="1:18" x14ac:dyDescent="0.2">
      <c r="A131" s="6">
        <v>43989</v>
      </c>
      <c r="B131" t="s">
        <v>14</v>
      </c>
      <c r="C131">
        <v>21</v>
      </c>
      <c r="D131" s="12" t="s">
        <v>25</v>
      </c>
      <c r="E131" s="27">
        <v>4649933453</v>
      </c>
      <c r="F131" s="27">
        <v>1135662422</v>
      </c>
      <c r="G131" s="12">
        <v>0</v>
      </c>
      <c r="H131" s="12">
        <v>0</v>
      </c>
      <c r="I131" s="12">
        <v>0</v>
      </c>
      <c r="J131" s="12">
        <v>-3</v>
      </c>
      <c r="K131" s="12">
        <v>-3</v>
      </c>
      <c r="L131" s="12">
        <v>-3</v>
      </c>
      <c r="M131" s="12">
        <v>-3</v>
      </c>
      <c r="N131" s="12">
        <v>6</v>
      </c>
      <c r="O131" s="12">
        <v>0</v>
      </c>
      <c r="P131" s="12">
        <v>3</v>
      </c>
      <c r="Q131">
        <v>1177</v>
      </c>
      <c r="R131" s="28">
        <f t="shared" si="6"/>
        <v>2.5488530161427358E-3</v>
      </c>
    </row>
    <row r="132" spans="1:18" x14ac:dyDescent="0.2">
      <c r="A132" s="6">
        <v>43989</v>
      </c>
      <c r="B132" t="s">
        <v>14</v>
      </c>
      <c r="C132">
        <v>22</v>
      </c>
      <c r="D132" s="12" t="s">
        <v>26</v>
      </c>
      <c r="E132" s="27">
        <v>4606893511</v>
      </c>
      <c r="F132" s="27">
        <v>1112123097</v>
      </c>
      <c r="G132" s="12">
        <v>0</v>
      </c>
      <c r="H132" s="12">
        <v>0</v>
      </c>
      <c r="I132" s="12">
        <v>0</v>
      </c>
      <c r="J132" s="12">
        <v>-22</v>
      </c>
      <c r="K132" s="12">
        <v>-22</v>
      </c>
      <c r="L132" s="12">
        <v>-22</v>
      </c>
      <c r="M132" s="12">
        <v>-22</v>
      </c>
      <c r="N132" s="12">
        <v>23</v>
      </c>
      <c r="O132" s="12">
        <v>0</v>
      </c>
      <c r="P132" s="12">
        <v>1</v>
      </c>
      <c r="Q132">
        <v>1479</v>
      </c>
      <c r="R132" s="28">
        <f t="shared" si="6"/>
        <v>6.7613252197430695E-4</v>
      </c>
    </row>
    <row r="133" spans="1:18" x14ac:dyDescent="0.2">
      <c r="A133" s="6">
        <v>43989</v>
      </c>
      <c r="B133" t="s">
        <v>14</v>
      </c>
      <c r="C133">
        <v>1</v>
      </c>
      <c r="D133" s="12" t="s">
        <v>27</v>
      </c>
      <c r="E133" s="27">
        <v>450732745</v>
      </c>
      <c r="F133" s="27">
        <v>7680687483</v>
      </c>
      <c r="G133" s="12">
        <v>-25</v>
      </c>
      <c r="H133" s="12">
        <v>1</v>
      </c>
      <c r="I133" s="12">
        <v>-24</v>
      </c>
      <c r="J133" s="12">
        <v>-181</v>
      </c>
      <c r="K133" s="12">
        <v>-205</v>
      </c>
      <c r="L133" s="12">
        <v>-205</v>
      </c>
      <c r="M133" s="12">
        <v>-205</v>
      </c>
      <c r="N133" s="12">
        <v>208</v>
      </c>
      <c r="O133" s="12">
        <v>7</v>
      </c>
      <c r="P133" s="12">
        <v>10</v>
      </c>
      <c r="Q133">
        <v>3178</v>
      </c>
      <c r="R133" s="28">
        <f t="shared" si="6"/>
        <v>3.1466331025802393E-3</v>
      </c>
    </row>
    <row r="134" spans="1:18" x14ac:dyDescent="0.2">
      <c r="A134" s="6">
        <v>43989</v>
      </c>
      <c r="B134" t="s">
        <v>14</v>
      </c>
      <c r="C134">
        <v>16</v>
      </c>
      <c r="D134" s="12" t="s">
        <v>28</v>
      </c>
      <c r="E134" s="27">
        <v>4112559576</v>
      </c>
      <c r="F134" s="27">
        <v>1686736689</v>
      </c>
      <c r="G134" s="12">
        <v>-13</v>
      </c>
      <c r="H134" s="12">
        <v>0</v>
      </c>
      <c r="I134" s="12">
        <v>-13</v>
      </c>
      <c r="J134" s="12">
        <v>-12</v>
      </c>
      <c r="K134" s="12">
        <v>-25</v>
      </c>
      <c r="L134" s="12">
        <v>-25</v>
      </c>
      <c r="M134" s="12">
        <v>-25</v>
      </c>
      <c r="N134" s="12">
        <v>22</v>
      </c>
      <c r="O134" s="12">
        <v>3</v>
      </c>
      <c r="P134" s="12">
        <v>0</v>
      </c>
      <c r="Q134">
        <v>2033</v>
      </c>
      <c r="R134" s="28">
        <f t="shared" si="6"/>
        <v>0</v>
      </c>
    </row>
    <row r="135" spans="1:18" x14ac:dyDescent="0.2">
      <c r="A135" s="6">
        <v>43989</v>
      </c>
      <c r="B135" t="s">
        <v>14</v>
      </c>
      <c r="C135">
        <v>20</v>
      </c>
      <c r="D135" s="12" t="s">
        <v>29</v>
      </c>
      <c r="E135" s="27">
        <v>3921531192</v>
      </c>
      <c r="F135" s="27">
        <v>9110616306</v>
      </c>
      <c r="G135" s="12">
        <v>0</v>
      </c>
      <c r="H135" s="12">
        <v>0</v>
      </c>
      <c r="I135" s="12">
        <v>0</v>
      </c>
      <c r="J135" s="12">
        <v>-1</v>
      </c>
      <c r="K135" s="12">
        <v>-1</v>
      </c>
      <c r="L135" s="12">
        <v>-1</v>
      </c>
      <c r="M135" s="12">
        <v>-1</v>
      </c>
      <c r="N135" s="12">
        <v>1</v>
      </c>
      <c r="O135" s="12">
        <v>0</v>
      </c>
      <c r="P135" s="12">
        <v>0</v>
      </c>
      <c r="Q135">
        <v>1027</v>
      </c>
      <c r="R135" s="28">
        <f t="shared" si="6"/>
        <v>0</v>
      </c>
    </row>
    <row r="136" spans="1:18" x14ac:dyDescent="0.2">
      <c r="A136" s="6">
        <v>43989</v>
      </c>
      <c r="B136" t="s">
        <v>14</v>
      </c>
      <c r="C136">
        <v>19</v>
      </c>
      <c r="D136" s="12" t="s">
        <v>30</v>
      </c>
      <c r="E136" s="27">
        <v>3811569725</v>
      </c>
      <c r="F136" s="27">
        <v>133623567</v>
      </c>
      <c r="G136" s="12">
        <v>-5</v>
      </c>
      <c r="H136" s="12">
        <v>0</v>
      </c>
      <c r="I136" s="12">
        <v>-5</v>
      </c>
      <c r="J136" s="12">
        <v>1</v>
      </c>
      <c r="K136" s="12">
        <v>-4</v>
      </c>
      <c r="L136" s="12">
        <v>-4</v>
      </c>
      <c r="M136" s="12">
        <v>-4</v>
      </c>
      <c r="N136" s="12">
        <v>4</v>
      </c>
      <c r="O136" s="12">
        <v>1</v>
      </c>
      <c r="P136" s="12">
        <v>1</v>
      </c>
      <c r="Q136">
        <v>1553</v>
      </c>
      <c r="R136" s="28">
        <f t="shared" si="6"/>
        <v>6.43915003219575E-4</v>
      </c>
    </row>
    <row r="137" spans="1:18" x14ac:dyDescent="0.2">
      <c r="A137" s="6">
        <v>43989</v>
      </c>
      <c r="B137" t="s">
        <v>14</v>
      </c>
      <c r="C137">
        <v>9</v>
      </c>
      <c r="D137" s="12" t="s">
        <v>31</v>
      </c>
      <c r="E137" s="27">
        <v>4376923077</v>
      </c>
      <c r="F137" s="27">
        <v>1125588885</v>
      </c>
      <c r="G137" s="12">
        <v>3</v>
      </c>
      <c r="H137" s="12">
        <v>-2</v>
      </c>
      <c r="I137" s="12">
        <v>1</v>
      </c>
      <c r="J137" s="12">
        <v>-36</v>
      </c>
      <c r="K137" s="12">
        <v>-35</v>
      </c>
      <c r="L137" s="12">
        <v>-35</v>
      </c>
      <c r="M137" s="12">
        <v>-35</v>
      </c>
      <c r="N137" s="12">
        <v>34</v>
      </c>
      <c r="O137" s="12">
        <v>2</v>
      </c>
      <c r="P137" s="12">
        <v>1</v>
      </c>
      <c r="Q137">
        <v>2808</v>
      </c>
      <c r="R137" s="28">
        <f t="shared" si="6"/>
        <v>3.5612535612535614E-4</v>
      </c>
    </row>
    <row r="138" spans="1:18" x14ac:dyDescent="0.2">
      <c r="A138" s="6">
        <v>43989</v>
      </c>
      <c r="B138" t="s">
        <v>14</v>
      </c>
      <c r="C138">
        <v>10</v>
      </c>
      <c r="D138" s="12" t="s">
        <v>32</v>
      </c>
      <c r="E138" s="27">
        <v>4310675841</v>
      </c>
      <c r="F138" s="27">
        <v>1238824698</v>
      </c>
      <c r="G138" s="12">
        <v>-1</v>
      </c>
      <c r="H138" s="12">
        <v>0</v>
      </c>
      <c r="I138" s="12">
        <v>-1</v>
      </c>
      <c r="J138" s="12">
        <v>2</v>
      </c>
      <c r="K138" s="12">
        <v>1</v>
      </c>
      <c r="L138" s="12">
        <v>1</v>
      </c>
      <c r="M138" s="12">
        <v>1</v>
      </c>
      <c r="N138" s="12">
        <v>0</v>
      </c>
      <c r="O138" s="12">
        <v>0</v>
      </c>
      <c r="P138" s="12">
        <v>1</v>
      </c>
      <c r="Q138">
        <v>843</v>
      </c>
      <c r="R138" s="28">
        <f t="shared" si="6"/>
        <v>1.1862396204033216E-3</v>
      </c>
    </row>
    <row r="139" spans="1:18" x14ac:dyDescent="0.2">
      <c r="A139" s="6">
        <v>43989</v>
      </c>
      <c r="B139" t="s">
        <v>14</v>
      </c>
      <c r="C139">
        <v>2</v>
      </c>
      <c r="D139" s="12" t="s">
        <v>33</v>
      </c>
      <c r="E139" s="27">
        <v>4573750286</v>
      </c>
      <c r="F139" s="27">
        <v>7320149366</v>
      </c>
      <c r="G139" s="12">
        <v>-1</v>
      </c>
      <c r="H139" s="12">
        <v>0</v>
      </c>
      <c r="I139" s="12">
        <v>-1</v>
      </c>
      <c r="J139" s="12">
        <v>-2</v>
      </c>
      <c r="K139" s="12">
        <v>-3</v>
      </c>
      <c r="L139" s="12">
        <v>-3</v>
      </c>
      <c r="M139" s="12">
        <v>-3</v>
      </c>
      <c r="N139" s="12">
        <v>5</v>
      </c>
      <c r="O139" s="12">
        <v>0</v>
      </c>
      <c r="P139" s="12">
        <v>2</v>
      </c>
      <c r="Q139">
        <v>175</v>
      </c>
      <c r="R139" s="28">
        <f t="shared" si="6"/>
        <v>1.1428571428571429E-2</v>
      </c>
    </row>
    <row r="140" spans="1:18" x14ac:dyDescent="0.2">
      <c r="A140" s="6">
        <v>43989</v>
      </c>
      <c r="B140" t="s">
        <v>14</v>
      </c>
      <c r="C140">
        <v>5</v>
      </c>
      <c r="D140" s="12" t="s">
        <v>34</v>
      </c>
      <c r="E140" s="27">
        <v>4543490485</v>
      </c>
      <c r="F140" s="27">
        <v>1233845213</v>
      </c>
      <c r="G140" s="12">
        <v>-1</v>
      </c>
      <c r="H140" s="12">
        <v>-1</v>
      </c>
      <c r="I140" s="12">
        <v>-2</v>
      </c>
      <c r="J140" s="12">
        <v>-77</v>
      </c>
      <c r="K140" s="12">
        <v>-79</v>
      </c>
      <c r="L140" s="12">
        <v>-79</v>
      </c>
      <c r="M140" s="12">
        <v>-79</v>
      </c>
      <c r="N140" s="12">
        <v>75</v>
      </c>
      <c r="O140" s="12">
        <v>5</v>
      </c>
      <c r="P140" s="12">
        <v>1</v>
      </c>
      <c r="Q140">
        <v>11675</v>
      </c>
      <c r="R140" s="28">
        <f t="shared" si="6"/>
        <v>8.5653104925053537E-5</v>
      </c>
    </row>
    <row r="141" spans="1:18" x14ac:dyDescent="0.2">
      <c r="G141">
        <f>SUM(G120:G140)</f>
        <v>-138</v>
      </c>
      <c r="H141">
        <f>SUM(H120:H140)</f>
        <v>-6</v>
      </c>
      <c r="J141">
        <f>SUM(J120:J140)</f>
        <v>-471</v>
      </c>
      <c r="K141">
        <f t="shared" ref="K141:Q141" si="7">SUM(K120:K140)</f>
        <v>-615</v>
      </c>
      <c r="L141">
        <f t="shared" si="7"/>
        <v>-615</v>
      </c>
      <c r="M141">
        <f t="shared" si="7"/>
        <v>-615</v>
      </c>
      <c r="N141">
        <f t="shared" si="7"/>
        <v>759</v>
      </c>
      <c r="O141">
        <f t="shared" si="7"/>
        <v>53</v>
      </c>
      <c r="P141">
        <f t="shared" si="7"/>
        <v>197</v>
      </c>
      <c r="Q141">
        <f t="shared" si="7"/>
        <v>49478</v>
      </c>
    </row>
  </sheetData>
  <autoFilter ref="A119:U141" xr:uid="{EFA78291-6AC7-EE44-949A-6A9E8DD51CA2}"/>
  <conditionalFormatting sqref="G120:J140">
    <cfRule type="cellIs" dxfId="19" priority="4" operator="greaterThan">
      <formula>0</formula>
    </cfRule>
    <cfRule type="cellIs" dxfId="18" priority="6" operator="greaterThan">
      <formula>0</formula>
    </cfRule>
  </conditionalFormatting>
  <conditionalFormatting sqref="K120:K140">
    <cfRule type="cellIs" dxfId="17" priority="3" operator="greaterThan">
      <formula>0</formula>
    </cfRule>
  </conditionalFormatting>
  <conditionalFormatting sqref="N120:O140">
    <cfRule type="cellIs" dxfId="16" priority="2" operator="greaterThan">
      <formula>0</formula>
    </cfRule>
  </conditionalFormatting>
  <conditionalFormatting sqref="N120:N140">
    <cfRule type="cellIs" dxfId="15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107"/>
  <sheetViews>
    <sheetView topLeftCell="A45" workbookViewId="0">
      <selection activeCell="F88" sqref="F88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  <row r="86" spans="1:2" x14ac:dyDescent="0.2">
      <c r="A86" s="6">
        <f>All!A87</f>
        <v>43968</v>
      </c>
      <c r="B86">
        <f>All!G87</f>
        <v>675</v>
      </c>
    </row>
    <row r="87" spans="1:2" x14ac:dyDescent="0.2">
      <c r="A87" s="6">
        <f>All!A88</f>
        <v>43969</v>
      </c>
      <c r="B87">
        <f>All!G88</f>
        <v>451</v>
      </c>
    </row>
    <row r="88" spans="1:2" x14ac:dyDescent="0.2">
      <c r="A88" s="6">
        <f>All!A89</f>
        <v>43970</v>
      </c>
      <c r="B88">
        <f>All!G89</f>
        <v>813</v>
      </c>
    </row>
    <row r="89" spans="1:2" x14ac:dyDescent="0.2">
      <c r="A89" s="6">
        <f>All!A90</f>
        <v>43971</v>
      </c>
      <c r="B89">
        <f>All!G90</f>
        <v>665</v>
      </c>
    </row>
    <row r="90" spans="1:2" x14ac:dyDescent="0.2">
      <c r="A90" s="6">
        <f>All!A91</f>
        <v>43972</v>
      </c>
      <c r="B90">
        <f>All!G91</f>
        <v>642</v>
      </c>
    </row>
    <row r="91" spans="1:2" x14ac:dyDescent="0.2">
      <c r="A91" s="6">
        <f>All!A92</f>
        <v>43973</v>
      </c>
      <c r="B91">
        <f>All!G92</f>
        <v>652</v>
      </c>
    </row>
    <row r="92" spans="1:2" x14ac:dyDescent="0.2">
      <c r="A92" s="6">
        <f>All!A93</f>
        <v>43974</v>
      </c>
      <c r="B92">
        <f>All!G93</f>
        <v>669</v>
      </c>
    </row>
    <row r="93" spans="1:2" x14ac:dyDescent="0.2">
      <c r="A93" s="6">
        <f>All!A94</f>
        <v>43975</v>
      </c>
      <c r="B93">
        <f>All!G94</f>
        <v>531</v>
      </c>
    </row>
    <row r="94" spans="1:2" x14ac:dyDescent="0.2">
      <c r="A94" s="6">
        <f>All!A95</f>
        <v>43976</v>
      </c>
      <c r="B94">
        <f>All!G95</f>
        <v>300</v>
      </c>
    </row>
    <row r="95" spans="1:2" x14ac:dyDescent="0.2">
      <c r="A95" s="6">
        <f>All!A96</f>
        <v>43977</v>
      </c>
      <c r="B95">
        <f>All!G96</f>
        <v>397</v>
      </c>
    </row>
    <row r="96" spans="1:2" x14ac:dyDescent="0.2">
      <c r="A96" s="6">
        <f>All!A97</f>
        <v>43978</v>
      </c>
      <c r="B96">
        <f>All!G97</f>
        <v>584</v>
      </c>
    </row>
    <row r="97" spans="1:2" x14ac:dyDescent="0.2">
      <c r="A97" s="6">
        <f>All!A98</f>
        <v>43979</v>
      </c>
      <c r="B97">
        <f>All!G98</f>
        <v>593</v>
      </c>
    </row>
    <row r="98" spans="1:2" x14ac:dyDescent="0.2">
      <c r="A98" s="6">
        <f>All!A99</f>
        <v>43980</v>
      </c>
      <c r="B98">
        <f>All!G99</f>
        <v>516</v>
      </c>
    </row>
    <row r="99" spans="1:2" x14ac:dyDescent="0.2">
      <c r="A99" s="6">
        <f>All!A100</f>
        <v>43981</v>
      </c>
      <c r="B99">
        <f>All!G100</f>
        <v>416</v>
      </c>
    </row>
    <row r="100" spans="1:2" x14ac:dyDescent="0.2">
      <c r="A100" s="6">
        <f>All!A101</f>
        <v>43982</v>
      </c>
      <c r="B100">
        <f>All!G101</f>
        <v>333</v>
      </c>
    </row>
    <row r="101" spans="1:2" x14ac:dyDescent="0.2">
      <c r="A101" s="6">
        <f>All!A102</f>
        <v>43983</v>
      </c>
      <c r="B101">
        <f>All!G102</f>
        <v>200</v>
      </c>
    </row>
    <row r="102" spans="1:2" x14ac:dyDescent="0.2">
      <c r="A102" s="6">
        <f>All!A103</f>
        <v>43984</v>
      </c>
      <c r="B102">
        <f>All!G103</f>
        <v>318</v>
      </c>
    </row>
    <row r="103" spans="1:2" x14ac:dyDescent="0.2">
      <c r="A103" s="6">
        <f>All!A104</f>
        <v>43985</v>
      </c>
      <c r="B103">
        <f>All!G104</f>
        <v>321</v>
      </c>
    </row>
    <row r="104" spans="1:2" x14ac:dyDescent="0.2">
      <c r="A104" s="6">
        <f>All!A105</f>
        <v>43986</v>
      </c>
      <c r="B104">
        <f>All!G105</f>
        <v>177</v>
      </c>
    </row>
    <row r="105" spans="1:2" x14ac:dyDescent="0.2">
      <c r="A105" s="6">
        <f>All!A106</f>
        <v>43987</v>
      </c>
      <c r="B105">
        <f>All!G106</f>
        <v>518</v>
      </c>
    </row>
    <row r="106" spans="1:2" x14ac:dyDescent="0.2">
      <c r="A106" s="6">
        <f>All!A107</f>
        <v>43988</v>
      </c>
      <c r="B106">
        <f>All!G107</f>
        <v>270</v>
      </c>
    </row>
    <row r="107" spans="1:2" x14ac:dyDescent="0.2">
      <c r="A107" s="6">
        <f>All!A108</f>
        <v>43989</v>
      </c>
      <c r="B107">
        <f>All!G108</f>
        <v>197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109"/>
  <sheetViews>
    <sheetView workbookViewId="0">
      <selection activeCell="B10" sqref="B4:B108"/>
      <pivotSelection pane="bottomRight" showHeader="1" activeRow="9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7">
        <v>43968</v>
      </c>
      <c r="C87" s="4">
        <v>60101</v>
      </c>
    </row>
    <row r="88" spans="2:3" x14ac:dyDescent="0.2">
      <c r="B88" s="7">
        <v>43969</v>
      </c>
      <c r="C88" s="4">
        <v>36406</v>
      </c>
    </row>
    <row r="89" spans="2:3" x14ac:dyDescent="0.2">
      <c r="B89" s="7">
        <v>43970</v>
      </c>
      <c r="C89" s="4">
        <v>63158</v>
      </c>
    </row>
    <row r="90" spans="2:3" x14ac:dyDescent="0.2">
      <c r="B90" s="7">
        <v>43971</v>
      </c>
      <c r="C90" s="4">
        <v>67195</v>
      </c>
    </row>
    <row r="91" spans="2:3" x14ac:dyDescent="0.2">
      <c r="B91" s="7">
        <v>43972</v>
      </c>
      <c r="C91" s="4">
        <v>71679</v>
      </c>
    </row>
    <row r="92" spans="2:3" x14ac:dyDescent="0.2">
      <c r="B92" s="7">
        <v>43973</v>
      </c>
      <c r="C92" s="4">
        <v>75380</v>
      </c>
    </row>
    <row r="93" spans="2:3" x14ac:dyDescent="0.2">
      <c r="B93" s="7">
        <v>43974</v>
      </c>
      <c r="C93" s="4">
        <v>72410</v>
      </c>
    </row>
    <row r="94" spans="2:3" x14ac:dyDescent="0.2">
      <c r="B94" s="7">
        <v>43975</v>
      </c>
      <c r="C94" s="4">
        <v>55824</v>
      </c>
    </row>
    <row r="95" spans="2:3" x14ac:dyDescent="0.2">
      <c r="B95" s="7">
        <v>43976</v>
      </c>
      <c r="C95" s="4">
        <v>35241</v>
      </c>
    </row>
    <row r="96" spans="2:3" x14ac:dyDescent="0.2">
      <c r="B96" s="7">
        <v>43977</v>
      </c>
      <c r="C96" s="4">
        <v>57674</v>
      </c>
    </row>
    <row r="97" spans="2:3" x14ac:dyDescent="0.2">
      <c r="B97" s="7">
        <v>43978</v>
      </c>
      <c r="C97" s="4">
        <v>67324</v>
      </c>
    </row>
    <row r="98" spans="2:3" x14ac:dyDescent="0.2">
      <c r="B98" s="7">
        <v>43979</v>
      </c>
      <c r="C98" s="4">
        <v>75893</v>
      </c>
    </row>
    <row r="99" spans="2:3" x14ac:dyDescent="0.2">
      <c r="B99" s="7">
        <v>43980</v>
      </c>
      <c r="C99" s="4">
        <v>72135</v>
      </c>
    </row>
    <row r="100" spans="2:3" x14ac:dyDescent="0.2">
      <c r="B100" s="7">
        <v>43981</v>
      </c>
      <c r="C100" s="4">
        <v>69342</v>
      </c>
    </row>
    <row r="101" spans="2:3" x14ac:dyDescent="0.2">
      <c r="B101" s="7">
        <v>43982</v>
      </c>
      <c r="C101" s="4">
        <v>54118</v>
      </c>
    </row>
    <row r="102" spans="2:3" x14ac:dyDescent="0.2">
      <c r="B102" s="7">
        <v>43983</v>
      </c>
      <c r="C102" s="4">
        <v>31394</v>
      </c>
    </row>
    <row r="103" spans="2:3" x14ac:dyDescent="0.2">
      <c r="B103" s="7">
        <v>43984</v>
      </c>
      <c r="C103" s="4">
        <v>52159</v>
      </c>
    </row>
    <row r="104" spans="2:3" x14ac:dyDescent="0.2">
      <c r="B104" s="7">
        <v>43985</v>
      </c>
      <c r="C104" s="4">
        <v>37299</v>
      </c>
    </row>
    <row r="105" spans="2:3" x14ac:dyDescent="0.2">
      <c r="B105" s="7">
        <v>43986</v>
      </c>
      <c r="C105" s="4">
        <v>49953</v>
      </c>
    </row>
    <row r="106" spans="2:3" x14ac:dyDescent="0.2">
      <c r="B106" s="7">
        <v>43987</v>
      </c>
      <c r="C106" s="4">
        <v>65028</v>
      </c>
    </row>
    <row r="107" spans="2:3" x14ac:dyDescent="0.2">
      <c r="B107" s="7">
        <v>43988</v>
      </c>
      <c r="C107" s="4">
        <v>72485</v>
      </c>
    </row>
    <row r="108" spans="2:3" x14ac:dyDescent="0.2">
      <c r="B108" s="7">
        <v>43989</v>
      </c>
      <c r="C108" s="4">
        <v>49478</v>
      </c>
    </row>
    <row r="109" spans="2:3" x14ac:dyDescent="0.2">
      <c r="B109" s="3" t="s">
        <v>36</v>
      </c>
      <c r="C109" s="4">
        <v>4236535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112"/>
  <sheetViews>
    <sheetView topLeftCell="A6" workbookViewId="0">
      <selection activeCell="A16" sqref="A7:A111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>
        <v>43968</v>
      </c>
      <c r="B90" s="4">
        <v>2366</v>
      </c>
    </row>
    <row r="91" spans="1:2" x14ac:dyDescent="0.2">
      <c r="A91" s="5">
        <v>43969</v>
      </c>
      <c r="B91" s="4">
        <v>2150</v>
      </c>
    </row>
    <row r="92" spans="1:2" x14ac:dyDescent="0.2">
      <c r="A92" s="5">
        <v>43970</v>
      </c>
      <c r="B92" s="4">
        <v>2075</v>
      </c>
    </row>
    <row r="93" spans="1:2" x14ac:dyDescent="0.2">
      <c r="A93" s="5">
        <v>43971</v>
      </c>
      <c r="B93" s="4">
        <v>2881</v>
      </c>
    </row>
    <row r="94" spans="1:2" x14ac:dyDescent="0.2">
      <c r="A94" s="5">
        <v>43972</v>
      </c>
      <c r="B94" s="4">
        <v>2278</v>
      </c>
    </row>
    <row r="95" spans="1:2" x14ac:dyDescent="0.2">
      <c r="A95" s="5">
        <v>43973</v>
      </c>
      <c r="B95" s="4">
        <v>2160</v>
      </c>
    </row>
    <row r="96" spans="1:2" x14ac:dyDescent="0.2">
      <c r="A96" s="5">
        <v>43974</v>
      </c>
      <c r="B96" s="4">
        <v>2120</v>
      </c>
    </row>
    <row r="97" spans="1:2" x14ac:dyDescent="0.2">
      <c r="A97" s="5">
        <v>43975</v>
      </c>
      <c r="B97" s="4">
        <v>1639</v>
      </c>
    </row>
    <row r="98" spans="1:2" x14ac:dyDescent="0.2">
      <c r="A98" s="5">
        <v>43976</v>
      </c>
      <c r="B98" s="4">
        <v>1502</v>
      </c>
    </row>
    <row r="99" spans="1:2" x14ac:dyDescent="0.2">
      <c r="A99" s="5">
        <v>43977</v>
      </c>
      <c r="B99" s="4">
        <v>2677</v>
      </c>
    </row>
    <row r="100" spans="1:2" x14ac:dyDescent="0.2">
      <c r="A100" s="5">
        <v>43978</v>
      </c>
      <c r="B100" s="4">
        <v>2443</v>
      </c>
    </row>
    <row r="101" spans="1:2" x14ac:dyDescent="0.2">
      <c r="A101" s="5">
        <v>43979</v>
      </c>
      <c r="B101" s="4">
        <v>3503</v>
      </c>
    </row>
    <row r="102" spans="1:2" x14ac:dyDescent="0.2">
      <c r="A102" s="5">
        <v>43980</v>
      </c>
      <c r="B102" s="4">
        <v>2240</v>
      </c>
    </row>
    <row r="103" spans="1:2" x14ac:dyDescent="0.2">
      <c r="A103" s="5">
        <v>43981</v>
      </c>
      <c r="B103" s="4">
        <v>2789</v>
      </c>
    </row>
    <row r="104" spans="1:2" x14ac:dyDescent="0.2">
      <c r="A104" s="5">
        <v>43982</v>
      </c>
      <c r="B104" s="4">
        <v>1874</v>
      </c>
    </row>
    <row r="105" spans="1:2" x14ac:dyDescent="0.2">
      <c r="A105" s="5">
        <v>43983</v>
      </c>
      <c r="B105" s="4">
        <v>848</v>
      </c>
    </row>
    <row r="106" spans="1:2" x14ac:dyDescent="0.2">
      <c r="A106" s="5">
        <v>43984</v>
      </c>
      <c r="B106" s="4">
        <v>1737</v>
      </c>
    </row>
    <row r="107" spans="1:2" x14ac:dyDescent="0.2">
      <c r="A107" s="5">
        <v>43985</v>
      </c>
      <c r="B107" s="4">
        <v>846</v>
      </c>
    </row>
    <row r="108" spans="1:2" x14ac:dyDescent="0.2">
      <c r="A108" s="5">
        <v>43986</v>
      </c>
      <c r="B108" s="4">
        <v>957</v>
      </c>
    </row>
    <row r="109" spans="1:2" x14ac:dyDescent="0.2">
      <c r="A109" s="5">
        <v>43987</v>
      </c>
      <c r="B109" s="4">
        <v>1886</v>
      </c>
    </row>
    <row r="110" spans="1:2" x14ac:dyDescent="0.2">
      <c r="A110" s="5">
        <v>43988</v>
      </c>
      <c r="B110" s="4">
        <v>1297</v>
      </c>
    </row>
    <row r="111" spans="1:2" x14ac:dyDescent="0.2">
      <c r="A111" s="5">
        <v>43989</v>
      </c>
      <c r="B111" s="4">
        <v>759</v>
      </c>
    </row>
    <row r="112" spans="1:2" x14ac:dyDescent="0.2">
      <c r="A112" s="5" t="s">
        <v>36</v>
      </c>
      <c r="B112" s="4">
        <v>165837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109"/>
  <sheetViews>
    <sheetView workbookViewId="0">
      <selection activeCell="A9" sqref="A9"/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>
        <v>43968</v>
      </c>
      <c r="B87" s="4">
        <v>145</v>
      </c>
    </row>
    <row r="88" spans="1:2" x14ac:dyDescent="0.2">
      <c r="A88" s="5">
        <v>43969</v>
      </c>
      <c r="B88" s="4">
        <v>99</v>
      </c>
    </row>
    <row r="89" spans="1:2" x14ac:dyDescent="0.2">
      <c r="A89" s="5">
        <v>43970</v>
      </c>
      <c r="B89" s="4">
        <v>162</v>
      </c>
    </row>
    <row r="90" spans="1:2" x14ac:dyDescent="0.2">
      <c r="A90" s="5">
        <v>43971</v>
      </c>
      <c r="B90" s="4">
        <v>161</v>
      </c>
    </row>
    <row r="91" spans="1:2" x14ac:dyDescent="0.2">
      <c r="A91" s="5">
        <v>43972</v>
      </c>
      <c r="B91" s="4">
        <v>156</v>
      </c>
    </row>
    <row r="92" spans="1:2" x14ac:dyDescent="0.2">
      <c r="A92" s="5">
        <v>43973</v>
      </c>
      <c r="B92" s="4">
        <v>130</v>
      </c>
    </row>
    <row r="93" spans="1:2" x14ac:dyDescent="0.2">
      <c r="A93" s="5">
        <v>43974</v>
      </c>
      <c r="B93" s="4">
        <v>119</v>
      </c>
    </row>
    <row r="94" spans="1:2" x14ac:dyDescent="0.2">
      <c r="A94" s="5">
        <v>43975</v>
      </c>
      <c r="B94" s="4">
        <v>50</v>
      </c>
    </row>
    <row r="95" spans="1:2" x14ac:dyDescent="0.2">
      <c r="A95" s="5">
        <v>43976</v>
      </c>
      <c r="B95" s="4">
        <v>92</v>
      </c>
    </row>
    <row r="96" spans="1:2" x14ac:dyDescent="0.2">
      <c r="A96" s="5">
        <v>43977</v>
      </c>
      <c r="B96" s="4">
        <v>78</v>
      </c>
    </row>
    <row r="97" spans="1:2" x14ac:dyDescent="0.2">
      <c r="A97" s="5">
        <v>43978</v>
      </c>
      <c r="B97" s="4">
        <v>117</v>
      </c>
    </row>
    <row r="98" spans="1:2" x14ac:dyDescent="0.2">
      <c r="A98" s="5">
        <v>43979</v>
      </c>
      <c r="B98" s="4">
        <v>70</v>
      </c>
    </row>
    <row r="99" spans="1:2" x14ac:dyDescent="0.2">
      <c r="A99" s="5">
        <v>43980</v>
      </c>
      <c r="B99" s="4">
        <v>87</v>
      </c>
    </row>
    <row r="100" spans="1:2" x14ac:dyDescent="0.2">
      <c r="A100" s="5">
        <v>43981</v>
      </c>
      <c r="B100" s="4">
        <v>111</v>
      </c>
    </row>
    <row r="101" spans="1:2" x14ac:dyDescent="0.2">
      <c r="A101" s="5">
        <v>43982</v>
      </c>
      <c r="B101" s="4">
        <v>75</v>
      </c>
    </row>
    <row r="102" spans="1:2" x14ac:dyDescent="0.2">
      <c r="A102" s="5">
        <v>43983</v>
      </c>
      <c r="B102" s="4">
        <v>60</v>
      </c>
    </row>
    <row r="103" spans="1:2" x14ac:dyDescent="0.2">
      <c r="A103" s="5">
        <v>43984</v>
      </c>
      <c r="B103" s="4">
        <v>55</v>
      </c>
    </row>
    <row r="104" spans="1:2" x14ac:dyDescent="0.2">
      <c r="A104" s="5">
        <v>43985</v>
      </c>
      <c r="B104" s="4">
        <v>71</v>
      </c>
    </row>
    <row r="105" spans="1:2" x14ac:dyDescent="0.2">
      <c r="A105" s="5">
        <v>43986</v>
      </c>
      <c r="B105" s="4">
        <v>88</v>
      </c>
    </row>
    <row r="106" spans="1:2" x14ac:dyDescent="0.2">
      <c r="A106" s="5">
        <v>43987</v>
      </c>
      <c r="B106" s="4">
        <v>85</v>
      </c>
    </row>
    <row r="107" spans="1:2" x14ac:dyDescent="0.2">
      <c r="A107" s="5">
        <v>43988</v>
      </c>
      <c r="B107" s="4">
        <v>72</v>
      </c>
    </row>
    <row r="108" spans="1:2" x14ac:dyDescent="0.2">
      <c r="A108" s="5">
        <v>43989</v>
      </c>
      <c r="B108" s="4">
        <v>53</v>
      </c>
    </row>
    <row r="109" spans="1:2" x14ac:dyDescent="0.2">
      <c r="A109" s="5" t="s">
        <v>36</v>
      </c>
      <c r="B109" s="4">
        <v>33899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105"/>
  <sheetViews>
    <sheetView topLeftCell="A50" workbookViewId="0">
      <selection activeCell="B104" sqref="B104:F105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  <row r="84" spans="2:6" x14ac:dyDescent="0.2">
      <c r="B84" s="6">
        <f>All!A87</f>
        <v>43968</v>
      </c>
      <c r="C84" s="8">
        <f>All!D87</f>
        <v>-89</v>
      </c>
      <c r="D84" s="8">
        <f>All!E87</f>
        <v>-13</v>
      </c>
      <c r="E84" s="8">
        <f>All!F87</f>
        <v>-1734</v>
      </c>
      <c r="F84" s="8">
        <f t="shared" ref="F84" si="38">SUM(C84:E84)</f>
        <v>-1836</v>
      </c>
    </row>
    <row r="85" spans="2:6" x14ac:dyDescent="0.2">
      <c r="B85" s="6">
        <f>All!A88</f>
        <v>43969</v>
      </c>
      <c r="C85" s="8">
        <f>All!D88</f>
        <v>-104</v>
      </c>
      <c r="D85" s="8">
        <f>All!E88</f>
        <v>-13</v>
      </c>
      <c r="E85" s="8">
        <f>All!F88</f>
        <v>-1681</v>
      </c>
      <c r="F85" s="8">
        <f t="shared" ref="F85" si="39">SUM(C85:E85)</f>
        <v>-1798</v>
      </c>
    </row>
    <row r="86" spans="2:6" x14ac:dyDescent="0.2">
      <c r="B86" s="6">
        <f>All!A89</f>
        <v>43970</v>
      </c>
      <c r="C86" s="8">
        <f>All!D89</f>
        <v>-216</v>
      </c>
      <c r="D86" s="8">
        <f>All!E89</f>
        <v>-33</v>
      </c>
      <c r="E86" s="8">
        <f>All!F89</f>
        <v>-1175</v>
      </c>
      <c r="F86" s="8">
        <f t="shared" ref="F86" si="40">SUM(C86:E86)</f>
        <v>-1424</v>
      </c>
    </row>
    <row r="87" spans="2:6" x14ac:dyDescent="0.2">
      <c r="B87" s="6">
        <f>All!A90</f>
        <v>43971</v>
      </c>
      <c r="C87" s="8">
        <f>All!D90</f>
        <v>-367</v>
      </c>
      <c r="D87" s="8">
        <f>All!E90</f>
        <v>-40</v>
      </c>
      <c r="E87" s="8">
        <f>All!F90</f>
        <v>-1970</v>
      </c>
      <c r="F87" s="8">
        <f t="shared" ref="F87" si="41">SUM(C87:E87)</f>
        <v>-2377</v>
      </c>
    </row>
    <row r="88" spans="2:6" x14ac:dyDescent="0.2">
      <c r="B88" s="6">
        <f>All!A91</f>
        <v>43972</v>
      </c>
      <c r="C88" s="8">
        <f>All!D91</f>
        <v>-355</v>
      </c>
      <c r="D88" s="8">
        <f>All!E91</f>
        <v>-36</v>
      </c>
      <c r="E88" s="8">
        <f>All!F91</f>
        <v>-1401</v>
      </c>
      <c r="F88" s="8">
        <f t="shared" ref="F88" si="42">SUM(C88:E88)</f>
        <v>-1792</v>
      </c>
    </row>
    <row r="89" spans="2:6" x14ac:dyDescent="0.2">
      <c r="B89" s="6">
        <f>All!A92</f>
        <v>43973</v>
      </c>
      <c r="C89" s="8">
        <f>All!D92</f>
        <v>-312</v>
      </c>
      <c r="D89" s="8">
        <f>All!E92</f>
        <v>-45</v>
      </c>
      <c r="E89" s="8">
        <f>All!F92</f>
        <v>-1281</v>
      </c>
      <c r="F89" s="8">
        <f t="shared" ref="F89" si="43">SUM(C89:E89)</f>
        <v>-1638</v>
      </c>
    </row>
    <row r="90" spans="2:6" x14ac:dyDescent="0.2">
      <c r="B90" s="6">
        <f>All!A93</f>
        <v>43974</v>
      </c>
      <c r="C90" s="8">
        <f>All!D93</f>
        <v>-262</v>
      </c>
      <c r="D90" s="8">
        <f>All!E93</f>
        <v>-23</v>
      </c>
      <c r="E90" s="8">
        <f>All!F93</f>
        <v>-1285</v>
      </c>
      <c r="F90" s="8">
        <f t="shared" ref="F90" si="44">SUM(C90:E90)</f>
        <v>-1570</v>
      </c>
    </row>
    <row r="91" spans="2:6" x14ac:dyDescent="0.2">
      <c r="B91" s="6">
        <f>All!A94</f>
        <v>43975</v>
      </c>
      <c r="C91" s="8">
        <f>All!D94</f>
        <v>-82</v>
      </c>
      <c r="D91" s="8">
        <f>All!E94</f>
        <v>-19</v>
      </c>
      <c r="E91" s="8">
        <f>All!F94</f>
        <v>-1057</v>
      </c>
      <c r="F91" s="8">
        <f t="shared" ref="F91" si="45">SUM(C91:E91)</f>
        <v>-1158</v>
      </c>
    </row>
    <row r="92" spans="2:6" x14ac:dyDescent="0.2">
      <c r="B92" s="6">
        <f>All!A95</f>
        <v>43976</v>
      </c>
      <c r="C92" s="8">
        <f>All!D95</f>
        <v>-428</v>
      </c>
      <c r="D92" s="8">
        <f>All!E95</f>
        <v>-12</v>
      </c>
      <c r="E92" s="8">
        <f>All!F95</f>
        <v>-854</v>
      </c>
      <c r="F92" s="8">
        <f t="shared" ref="F92" si="46">SUM(C92:E92)</f>
        <v>-1294</v>
      </c>
    </row>
    <row r="93" spans="2:6" x14ac:dyDescent="0.2">
      <c r="B93" s="6">
        <f>All!A96</f>
        <v>43977</v>
      </c>
      <c r="C93" s="8">
        <f>All!D96</f>
        <v>-268</v>
      </c>
      <c r="D93" s="8">
        <f>All!E96</f>
        <v>-20</v>
      </c>
      <c r="E93" s="8">
        <f>All!F96</f>
        <v>-2070</v>
      </c>
      <c r="F93" s="8">
        <f t="shared" ref="F93" si="47">SUM(C93:E93)</f>
        <v>-2358</v>
      </c>
    </row>
    <row r="94" spans="2:6" x14ac:dyDescent="0.2">
      <c r="B94" s="6">
        <f>All!A97</f>
        <v>43978</v>
      </c>
      <c r="C94" s="8">
        <f>All!D97</f>
        <v>-188</v>
      </c>
      <c r="D94" s="8">
        <f>All!E97</f>
        <v>-16</v>
      </c>
      <c r="E94" s="8">
        <f>All!F97</f>
        <v>-1772</v>
      </c>
      <c r="F94" s="8">
        <f t="shared" ref="F94" si="48">SUM(C94:E94)</f>
        <v>-1976</v>
      </c>
    </row>
    <row r="95" spans="2:6" x14ac:dyDescent="0.2">
      <c r="B95" s="6">
        <f>All!A98</f>
        <v>43979</v>
      </c>
      <c r="C95" s="8">
        <f>All!D98</f>
        <v>-350</v>
      </c>
      <c r="D95" s="8">
        <f>All!E98</f>
        <v>-16</v>
      </c>
      <c r="E95" s="8">
        <f>All!F98</f>
        <v>-2614</v>
      </c>
      <c r="F95" s="8">
        <f t="shared" ref="F95" si="49">SUM(C95:E95)</f>
        <v>-2980</v>
      </c>
    </row>
    <row r="96" spans="2:6" x14ac:dyDescent="0.2">
      <c r="B96" s="6">
        <f>All!A99</f>
        <v>43980</v>
      </c>
      <c r="C96" s="8">
        <f>All!D99</f>
        <v>-285</v>
      </c>
      <c r="D96" s="8">
        <f>All!E99</f>
        <v>-14</v>
      </c>
      <c r="E96" s="8">
        <f>All!F99</f>
        <v>-1512</v>
      </c>
      <c r="F96" s="8">
        <f t="shared" ref="F96" si="50">SUM(C96:E96)</f>
        <v>-1811</v>
      </c>
    </row>
    <row r="97" spans="2:6" x14ac:dyDescent="0.2">
      <c r="B97" s="6">
        <f>All!A100</f>
        <v>43981</v>
      </c>
      <c r="C97" s="8">
        <f>All!D100</f>
        <v>-414</v>
      </c>
      <c r="D97" s="8">
        <f>All!E100</f>
        <v>-25</v>
      </c>
      <c r="E97" s="8">
        <f>All!F100</f>
        <v>-2045</v>
      </c>
      <c r="F97" s="8">
        <f t="shared" ref="F97" si="51">SUM(C97:E97)</f>
        <v>-2484</v>
      </c>
    </row>
    <row r="98" spans="2:6" x14ac:dyDescent="0.2">
      <c r="B98" s="6">
        <f>All!A101</f>
        <v>43982</v>
      </c>
      <c r="C98" s="8">
        <f>All!D101</f>
        <v>-293</v>
      </c>
      <c r="D98" s="8">
        <f>All!E101</f>
        <v>-15</v>
      </c>
      <c r="E98" s="8">
        <f>All!F101</f>
        <v>-1308</v>
      </c>
      <c r="F98" s="8">
        <f t="shared" ref="F98" si="52">SUM(C98:E98)</f>
        <v>-1616</v>
      </c>
    </row>
    <row r="99" spans="2:6" x14ac:dyDescent="0.2">
      <c r="B99" s="6">
        <f>All!A102</f>
        <v>43983</v>
      </c>
      <c r="C99" s="8">
        <f>All!D102</f>
        <v>-288</v>
      </c>
      <c r="D99" s="8">
        <f>All!E102</f>
        <v>-11</v>
      </c>
      <c r="E99" s="8">
        <f>All!F102</f>
        <v>-409</v>
      </c>
      <c r="F99" s="8">
        <f t="shared" ref="F99" si="53">SUM(C99:E99)</f>
        <v>-708</v>
      </c>
    </row>
    <row r="100" spans="2:6" x14ac:dyDescent="0.2">
      <c r="B100" s="6">
        <f>All!A103</f>
        <v>43984</v>
      </c>
      <c r="C100" s="8">
        <f>All!D103</f>
        <v>-183</v>
      </c>
      <c r="D100" s="8">
        <f>All!E103</f>
        <v>-16</v>
      </c>
      <c r="E100" s="8">
        <f>All!F103</f>
        <v>-1275</v>
      </c>
      <c r="F100" s="8">
        <f t="shared" ref="F100" si="54">SUM(C100:E100)</f>
        <v>-1474</v>
      </c>
    </row>
    <row r="101" spans="2:6" x14ac:dyDescent="0.2">
      <c r="B101" s="6">
        <f>All!A104</f>
        <v>43985</v>
      </c>
      <c r="C101" s="8">
        <f>All!D104</f>
        <v>-174</v>
      </c>
      <c r="D101" s="8">
        <f>All!E104</f>
        <v>-55</v>
      </c>
      <c r="E101" s="8">
        <f>All!F104</f>
        <v>-367</v>
      </c>
      <c r="F101" s="8">
        <f t="shared" ref="F101:F102" si="55">SUM(C101:E101)</f>
        <v>-596</v>
      </c>
    </row>
    <row r="102" spans="2:6" x14ac:dyDescent="0.2">
      <c r="B102" s="6">
        <f>All!A105</f>
        <v>43986</v>
      </c>
      <c r="C102" s="8">
        <f>All!D105</f>
        <v>-239</v>
      </c>
      <c r="D102" s="8">
        <f>All!E105</f>
        <v>-15</v>
      </c>
      <c r="E102" s="8">
        <f>All!F105</f>
        <v>-614</v>
      </c>
      <c r="F102" s="8">
        <f t="shared" si="55"/>
        <v>-868</v>
      </c>
    </row>
    <row r="103" spans="2:6" x14ac:dyDescent="0.2">
      <c r="B103" s="6">
        <f>All!A106</f>
        <v>43987</v>
      </c>
      <c r="C103" s="8">
        <f>All!D106</f>
        <v>-202</v>
      </c>
      <c r="D103" s="8">
        <f>All!E106</f>
        <v>-22</v>
      </c>
      <c r="E103" s="8">
        <f>All!F106</f>
        <v>-1229</v>
      </c>
      <c r="F103" s="8">
        <f t="shared" ref="F103" si="56">SUM(C103:E103)</f>
        <v>-1453</v>
      </c>
    </row>
    <row r="104" spans="2:6" x14ac:dyDescent="0.2">
      <c r="B104" s="6">
        <f>All!A107</f>
        <v>43988</v>
      </c>
      <c r="C104" s="8">
        <f>All!D107</f>
        <v>-299</v>
      </c>
      <c r="D104" s="8">
        <f>All!E107</f>
        <v>-23</v>
      </c>
      <c r="E104" s="8">
        <f>All!F107</f>
        <v>-777</v>
      </c>
      <c r="F104" s="8">
        <f t="shared" ref="F104" si="57">SUM(C104:E104)</f>
        <v>-1099</v>
      </c>
    </row>
    <row r="105" spans="2:6" x14ac:dyDescent="0.2">
      <c r="B105" s="6">
        <f>All!A108</f>
        <v>43989</v>
      </c>
      <c r="C105" s="8">
        <f>All!D108</f>
        <v>-138</v>
      </c>
      <c r="D105" s="8">
        <f>All!E108</f>
        <v>-6</v>
      </c>
      <c r="E105" s="8">
        <f>All!F108</f>
        <v>-471</v>
      </c>
      <c r="F105" s="8">
        <f t="shared" ref="F105" si="58">SUM(C105:E105)</f>
        <v>-615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opLeftCell="I1" workbookViewId="0">
      <selection activeCell="AA20" sqref="AA20"/>
    </sheetView>
  </sheetViews>
  <sheetFormatPr baseColWidth="10" defaultRowHeight="16" x14ac:dyDescent="0.2"/>
  <cols>
    <col min="2" max="2" width="17.83203125" bestFit="1" customWidth="1"/>
    <col min="3" max="3" width="26.83203125" bestFit="1" customWidth="1"/>
    <col min="4" max="4" width="22.1640625" bestFit="1" customWidth="1"/>
    <col min="5" max="5" width="27.33203125" bestFit="1" customWidth="1"/>
    <col min="6" max="6" width="20.33203125" bestFit="1" customWidth="1"/>
    <col min="7" max="7" width="14.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4" max="24" width="20.6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1" t="s">
        <v>67</v>
      </c>
      <c r="T3" s="21" t="s">
        <v>72</v>
      </c>
      <c r="U3" s="21" t="s">
        <v>73</v>
      </c>
      <c r="V3" s="21" t="s">
        <v>70</v>
      </c>
      <c r="W3" s="21" t="s">
        <v>74</v>
      </c>
      <c r="X3" s="24" t="s">
        <v>76</v>
      </c>
      <c r="Y3" s="24" t="s">
        <v>77</v>
      </c>
    </row>
    <row r="4" spans="1:27" ht="18" customHeight="1" x14ac:dyDescent="0.2">
      <c r="A4" t="s">
        <v>57</v>
      </c>
      <c r="B4" s="3" t="s">
        <v>15</v>
      </c>
      <c r="C4" s="4">
        <v>88</v>
      </c>
      <c r="D4" s="4">
        <v>4</v>
      </c>
      <c r="E4" s="4">
        <v>561</v>
      </c>
      <c r="F4" s="4">
        <v>2194</v>
      </c>
      <c r="G4" s="4">
        <v>418</v>
      </c>
      <c r="H4" t="s">
        <v>57</v>
      </c>
      <c r="I4" t="s">
        <v>57</v>
      </c>
      <c r="J4" s="4">
        <f>C4</f>
        <v>88</v>
      </c>
      <c r="K4" s="4">
        <f t="shared" ref="K4:N4" si="0">D4</f>
        <v>4</v>
      </c>
      <c r="L4" s="4">
        <f t="shared" si="0"/>
        <v>561</v>
      </c>
      <c r="M4" s="4">
        <f t="shared" si="0"/>
        <v>2194</v>
      </c>
      <c r="N4" s="4">
        <f t="shared" si="0"/>
        <v>418</v>
      </c>
      <c r="Q4" s="23">
        <v>43885</v>
      </c>
      <c r="R4" s="3">
        <v>9</v>
      </c>
      <c r="S4" s="22">
        <v>401</v>
      </c>
      <c r="T4" s="22">
        <v>105</v>
      </c>
      <c r="U4" s="22">
        <v>543</v>
      </c>
      <c r="V4" s="22">
        <v>50</v>
      </c>
      <c r="W4" s="22">
        <v>29</v>
      </c>
      <c r="X4" s="22">
        <f>SUM(S4:W4)</f>
        <v>1128</v>
      </c>
      <c r="Y4" s="22"/>
    </row>
    <row r="5" spans="1:27" ht="18" customHeight="1" x14ac:dyDescent="0.2">
      <c r="A5" t="s">
        <v>58</v>
      </c>
      <c r="B5" s="3" t="s">
        <v>16</v>
      </c>
      <c r="C5" s="4">
        <v>0</v>
      </c>
      <c r="D5" s="4">
        <v>0</v>
      </c>
      <c r="E5" s="4">
        <v>14</v>
      </c>
      <c r="F5" s="4">
        <v>358</v>
      </c>
      <c r="G5" s="4">
        <v>27</v>
      </c>
      <c r="H5" t="s">
        <v>58</v>
      </c>
      <c r="I5" t="s">
        <v>58</v>
      </c>
      <c r="J5" s="4">
        <f t="shared" ref="J5:J24" si="1">C5</f>
        <v>0</v>
      </c>
      <c r="K5" s="4">
        <f t="shared" ref="K5:K24" si="2">D5</f>
        <v>0</v>
      </c>
      <c r="L5" s="4">
        <f t="shared" ref="L5:L24" si="3">E5</f>
        <v>14</v>
      </c>
      <c r="M5" s="4">
        <f t="shared" ref="M5:M24" si="4">F5</f>
        <v>358</v>
      </c>
      <c r="N5" s="4">
        <f t="shared" ref="N5:N24" si="5">G5</f>
        <v>27</v>
      </c>
      <c r="Q5" s="23">
        <f>Q4+7</f>
        <v>43892</v>
      </c>
      <c r="R5" s="3">
        <v>10</v>
      </c>
      <c r="S5" s="22">
        <v>2250</v>
      </c>
      <c r="T5" s="22">
        <v>462</v>
      </c>
      <c r="U5" s="22">
        <v>1300</v>
      </c>
      <c r="V5" s="22">
        <v>539</v>
      </c>
      <c r="W5" s="22">
        <v>204</v>
      </c>
      <c r="X5" s="22">
        <f t="shared" ref="X5:X15" si="6">SUM(S5:W5)</f>
        <v>4755</v>
      </c>
      <c r="Y5" s="25">
        <f>X5/X4</f>
        <v>4.2154255319148932</v>
      </c>
      <c r="Z5" s="14"/>
      <c r="AA5" s="14"/>
    </row>
    <row r="6" spans="1:27" ht="18" customHeight="1" x14ac:dyDescent="0.2">
      <c r="A6" t="s">
        <v>58</v>
      </c>
      <c r="B6" s="3" t="s">
        <v>17</v>
      </c>
      <c r="C6" s="4">
        <v>18</v>
      </c>
      <c r="D6" s="4">
        <v>0</v>
      </c>
      <c r="E6" s="4">
        <v>73</v>
      </c>
      <c r="F6" s="4">
        <v>971</v>
      </c>
      <c r="G6" s="4">
        <v>97</v>
      </c>
      <c r="H6" t="s">
        <v>58</v>
      </c>
      <c r="I6" t="s">
        <v>58</v>
      </c>
      <c r="J6" s="4">
        <f t="shared" si="1"/>
        <v>18</v>
      </c>
      <c r="K6" s="4">
        <f t="shared" si="2"/>
        <v>0</v>
      </c>
      <c r="L6" s="4">
        <f t="shared" si="3"/>
        <v>73</v>
      </c>
      <c r="M6" s="4">
        <f t="shared" si="4"/>
        <v>971</v>
      </c>
      <c r="N6" s="4">
        <f t="shared" si="5"/>
        <v>97</v>
      </c>
      <c r="Q6" s="23">
        <f t="shared" ref="Q6:Q15" si="7">Q5+7</f>
        <v>43899</v>
      </c>
      <c r="R6" s="3">
        <v>11</v>
      </c>
      <c r="S6" s="22">
        <v>5721</v>
      </c>
      <c r="T6" s="22">
        <v>951</v>
      </c>
      <c r="U6" s="22">
        <v>6017</v>
      </c>
      <c r="V6" s="22">
        <v>1377</v>
      </c>
      <c r="W6" s="22">
        <v>1208</v>
      </c>
      <c r="X6" s="22">
        <f t="shared" si="6"/>
        <v>15274</v>
      </c>
      <c r="Y6" s="25">
        <f t="shared" ref="Y6:Y15" si="8">X6/X5</f>
        <v>3.2121976866456361</v>
      </c>
      <c r="Z6" s="14"/>
      <c r="AA6" s="14"/>
    </row>
    <row r="7" spans="1:27" ht="18" customHeight="1" x14ac:dyDescent="0.2">
      <c r="A7" t="s">
        <v>58</v>
      </c>
      <c r="B7" s="3" t="s">
        <v>18</v>
      </c>
      <c r="C7" s="4">
        <v>86</v>
      </c>
      <c r="D7" s="4">
        <v>6</v>
      </c>
      <c r="E7" s="4">
        <v>633</v>
      </c>
      <c r="F7" s="4">
        <v>3675</v>
      </c>
      <c r="G7" s="4">
        <v>426</v>
      </c>
      <c r="H7" t="s">
        <v>58</v>
      </c>
      <c r="I7" t="s">
        <v>58</v>
      </c>
      <c r="J7" s="4">
        <f t="shared" si="1"/>
        <v>86</v>
      </c>
      <c r="K7" s="4">
        <f t="shared" si="2"/>
        <v>6</v>
      </c>
      <c r="L7" s="4">
        <f t="shared" si="3"/>
        <v>633</v>
      </c>
      <c r="M7" s="4">
        <f t="shared" si="4"/>
        <v>3675</v>
      </c>
      <c r="N7" s="4">
        <f t="shared" si="5"/>
        <v>426</v>
      </c>
      <c r="Q7" s="23">
        <f t="shared" si="7"/>
        <v>43906</v>
      </c>
      <c r="R7" s="3">
        <v>12</v>
      </c>
      <c r="S7" s="22">
        <v>9336</v>
      </c>
      <c r="T7" s="22">
        <v>1339</v>
      </c>
      <c r="U7" s="22">
        <v>14256</v>
      </c>
      <c r="V7" s="22">
        <v>4106</v>
      </c>
      <c r="W7" s="22">
        <v>3384</v>
      </c>
      <c r="X7" s="22">
        <f t="shared" si="6"/>
        <v>32421</v>
      </c>
      <c r="Y7" s="25">
        <f t="shared" si="8"/>
        <v>2.1226266858714156</v>
      </c>
      <c r="Z7" s="14"/>
      <c r="AA7" s="14"/>
    </row>
    <row r="8" spans="1:27" ht="18" customHeight="1" x14ac:dyDescent="0.2">
      <c r="A8" t="s">
        <v>59</v>
      </c>
      <c r="B8" s="3" t="s">
        <v>46</v>
      </c>
      <c r="C8" s="4">
        <v>245</v>
      </c>
      <c r="D8" s="4">
        <v>32</v>
      </c>
      <c r="E8" s="4">
        <v>2051</v>
      </c>
      <c r="F8" s="4">
        <v>21405</v>
      </c>
      <c r="G8" s="4">
        <v>4175</v>
      </c>
      <c r="H8" t="s">
        <v>59</v>
      </c>
      <c r="I8" t="s">
        <v>59</v>
      </c>
      <c r="J8" s="4">
        <f t="shared" si="1"/>
        <v>245</v>
      </c>
      <c r="K8" s="4">
        <f t="shared" si="2"/>
        <v>32</v>
      </c>
      <c r="L8" s="4">
        <f t="shared" si="3"/>
        <v>2051</v>
      </c>
      <c r="M8" s="4">
        <f t="shared" si="4"/>
        <v>21405</v>
      </c>
      <c r="N8" s="4">
        <f t="shared" si="5"/>
        <v>4175</v>
      </c>
      <c r="Q8" s="23">
        <f t="shared" si="7"/>
        <v>43913</v>
      </c>
      <c r="R8" s="3">
        <v>13</v>
      </c>
      <c r="S8" s="22">
        <v>8968</v>
      </c>
      <c r="T8" s="22">
        <v>999</v>
      </c>
      <c r="U8" s="22">
        <v>17417</v>
      </c>
      <c r="V8" s="22">
        <v>6312</v>
      </c>
      <c r="W8" s="22">
        <v>5198</v>
      </c>
      <c r="X8" s="22">
        <f t="shared" si="6"/>
        <v>38894</v>
      </c>
      <c r="Y8" s="25">
        <f t="shared" si="8"/>
        <v>1.1996545448937417</v>
      </c>
      <c r="Z8" s="14"/>
      <c r="AA8" s="14"/>
    </row>
    <row r="9" spans="1:27" ht="18" customHeight="1" x14ac:dyDescent="0.2">
      <c r="A9" t="s">
        <v>59</v>
      </c>
      <c r="B9" s="3" t="s">
        <v>19</v>
      </c>
      <c r="C9" s="4">
        <v>22</v>
      </c>
      <c r="D9" s="4">
        <v>4</v>
      </c>
      <c r="E9" s="4">
        <v>125</v>
      </c>
      <c r="F9" s="4">
        <v>2793</v>
      </c>
      <c r="G9" s="4">
        <v>339</v>
      </c>
      <c r="H9" t="s">
        <v>59</v>
      </c>
      <c r="I9" t="s">
        <v>59</v>
      </c>
      <c r="J9" s="4">
        <f t="shared" si="1"/>
        <v>22</v>
      </c>
      <c r="K9" s="4">
        <f t="shared" si="2"/>
        <v>4</v>
      </c>
      <c r="L9" s="4">
        <f t="shared" si="3"/>
        <v>125</v>
      </c>
      <c r="M9" s="4">
        <f t="shared" si="4"/>
        <v>2793</v>
      </c>
      <c r="N9" s="4">
        <f t="shared" si="5"/>
        <v>339</v>
      </c>
      <c r="Q9" s="23">
        <f t="shared" si="7"/>
        <v>43920</v>
      </c>
      <c r="R9" s="3">
        <v>14</v>
      </c>
      <c r="S9" s="22">
        <v>2334</v>
      </c>
      <c r="T9" s="22">
        <v>138</v>
      </c>
      <c r="U9" s="22">
        <v>15737</v>
      </c>
      <c r="V9" s="22">
        <v>8612</v>
      </c>
      <c r="W9" s="22">
        <v>5339</v>
      </c>
      <c r="X9" s="22">
        <f t="shared" si="6"/>
        <v>32160</v>
      </c>
      <c r="Y9" s="25">
        <f t="shared" si="8"/>
        <v>0.8268627551807477</v>
      </c>
      <c r="Z9" s="14"/>
      <c r="AA9" s="14"/>
    </row>
    <row r="10" spans="1:27" ht="18" customHeight="1" x14ac:dyDescent="0.2">
      <c r="A10" t="s">
        <v>57</v>
      </c>
      <c r="B10" s="3" t="s">
        <v>20</v>
      </c>
      <c r="C10" s="4">
        <v>467</v>
      </c>
      <c r="D10" s="4">
        <v>49</v>
      </c>
      <c r="E10" s="4">
        <v>2174</v>
      </c>
      <c r="F10" s="4">
        <v>4362</v>
      </c>
      <c r="G10" s="4">
        <v>760</v>
      </c>
      <c r="H10" t="s">
        <v>57</v>
      </c>
      <c r="I10" t="s">
        <v>57</v>
      </c>
      <c r="J10" s="4">
        <f t="shared" si="1"/>
        <v>467</v>
      </c>
      <c r="K10" s="4">
        <f t="shared" si="2"/>
        <v>49</v>
      </c>
      <c r="L10" s="4">
        <f t="shared" si="3"/>
        <v>2174</v>
      </c>
      <c r="M10" s="4">
        <f t="shared" si="4"/>
        <v>4362</v>
      </c>
      <c r="N10" s="4">
        <f t="shared" si="5"/>
        <v>760</v>
      </c>
      <c r="Q10" s="23">
        <f t="shared" si="7"/>
        <v>43927</v>
      </c>
      <c r="R10" s="3">
        <v>15</v>
      </c>
      <c r="S10" s="22">
        <v>-866</v>
      </c>
      <c r="T10" s="22">
        <v>-613</v>
      </c>
      <c r="U10" s="22">
        <v>13474</v>
      </c>
      <c r="V10" s="22">
        <v>11538</v>
      </c>
      <c r="W10" s="22">
        <v>4106</v>
      </c>
      <c r="X10" s="22">
        <f t="shared" si="6"/>
        <v>27639</v>
      </c>
      <c r="Y10" s="25">
        <f t="shared" si="8"/>
        <v>0.85942164179104474</v>
      </c>
      <c r="Z10" s="14"/>
      <c r="AA10" s="14"/>
    </row>
    <row r="11" spans="1:27" ht="18" customHeight="1" x14ac:dyDescent="0.2">
      <c r="A11" t="s">
        <v>59</v>
      </c>
      <c r="B11" s="3" t="s">
        <v>21</v>
      </c>
      <c r="C11" s="4">
        <v>127</v>
      </c>
      <c r="D11" s="4">
        <v>5</v>
      </c>
      <c r="E11" s="4">
        <v>111</v>
      </c>
      <c r="F11" s="4">
        <v>8070</v>
      </c>
      <c r="G11" s="4">
        <v>1499</v>
      </c>
      <c r="H11" t="s">
        <v>59</v>
      </c>
      <c r="I11" t="s">
        <v>59</v>
      </c>
      <c r="J11" s="4">
        <f t="shared" si="1"/>
        <v>127</v>
      </c>
      <c r="K11" s="4">
        <f t="shared" si="2"/>
        <v>5</v>
      </c>
      <c r="L11" s="4">
        <f t="shared" si="3"/>
        <v>111</v>
      </c>
      <c r="M11" s="4">
        <f t="shared" si="4"/>
        <v>8070</v>
      </c>
      <c r="N11" s="4">
        <f t="shared" si="5"/>
        <v>1499</v>
      </c>
      <c r="Q11" s="23">
        <f t="shared" si="7"/>
        <v>43934</v>
      </c>
      <c r="R11" s="3">
        <v>16</v>
      </c>
      <c r="S11" s="22">
        <v>-3137</v>
      </c>
      <c r="T11" s="22">
        <v>-648</v>
      </c>
      <c r="U11" s="22">
        <v>11287</v>
      </c>
      <c r="V11" s="22">
        <v>12393</v>
      </c>
      <c r="W11" s="22">
        <v>3759</v>
      </c>
      <c r="X11" s="22">
        <f t="shared" si="6"/>
        <v>23654</v>
      </c>
      <c r="Y11" s="25">
        <f t="shared" si="8"/>
        <v>0.85581967509678358</v>
      </c>
      <c r="Z11" s="14"/>
      <c r="AA11" s="14"/>
    </row>
    <row r="12" spans="1:27" ht="18" customHeight="1" x14ac:dyDescent="0.2">
      <c r="A12" t="s">
        <v>59</v>
      </c>
      <c r="B12" s="3" t="s">
        <v>22</v>
      </c>
      <c r="C12" s="4">
        <v>2801</v>
      </c>
      <c r="D12" s="4">
        <v>107</v>
      </c>
      <c r="E12" s="4">
        <v>16512</v>
      </c>
      <c r="F12" s="4">
        <v>54505</v>
      </c>
      <c r="G12" s="4">
        <v>16270</v>
      </c>
      <c r="H12" t="s">
        <v>59</v>
      </c>
      <c r="I12" t="s">
        <v>59</v>
      </c>
      <c r="J12" s="4">
        <f t="shared" si="1"/>
        <v>2801</v>
      </c>
      <c r="K12" s="4">
        <f t="shared" si="2"/>
        <v>107</v>
      </c>
      <c r="L12" s="4">
        <f t="shared" si="3"/>
        <v>16512</v>
      </c>
      <c r="M12" s="4">
        <f t="shared" si="4"/>
        <v>54505</v>
      </c>
      <c r="N12" s="4">
        <f t="shared" si="5"/>
        <v>16270</v>
      </c>
      <c r="Q12" s="23">
        <f t="shared" si="7"/>
        <v>43941</v>
      </c>
      <c r="R12" s="3">
        <v>17</v>
      </c>
      <c r="S12" s="22">
        <v>-3474</v>
      </c>
      <c r="T12" s="22">
        <v>-631</v>
      </c>
      <c r="U12" s="22">
        <v>2181</v>
      </c>
      <c r="V12" s="22">
        <v>18193</v>
      </c>
      <c r="W12" s="22">
        <v>3157</v>
      </c>
      <c r="X12" s="22">
        <f t="shared" si="6"/>
        <v>19426</v>
      </c>
      <c r="Y12" s="25">
        <f t="shared" si="8"/>
        <v>0.82125644711253909</v>
      </c>
      <c r="Z12" s="14"/>
      <c r="AA12" s="14"/>
    </row>
    <row r="13" spans="1:27" ht="18" customHeight="1" x14ac:dyDescent="0.2">
      <c r="A13" t="s">
        <v>57</v>
      </c>
      <c r="B13" s="3" t="s">
        <v>23</v>
      </c>
      <c r="C13" s="4">
        <v>41</v>
      </c>
      <c r="D13" s="4">
        <v>2</v>
      </c>
      <c r="E13" s="4">
        <v>1116</v>
      </c>
      <c r="F13" s="4">
        <v>4595</v>
      </c>
      <c r="G13" s="4">
        <v>991</v>
      </c>
      <c r="H13" t="s">
        <v>57</v>
      </c>
      <c r="I13" t="s">
        <v>57</v>
      </c>
      <c r="J13" s="4">
        <f t="shared" si="1"/>
        <v>41</v>
      </c>
      <c r="K13" s="4">
        <f t="shared" si="2"/>
        <v>2</v>
      </c>
      <c r="L13" s="4">
        <f t="shared" si="3"/>
        <v>1116</v>
      </c>
      <c r="M13" s="4">
        <f t="shared" si="4"/>
        <v>4595</v>
      </c>
      <c r="N13" s="4">
        <f t="shared" si="5"/>
        <v>991</v>
      </c>
      <c r="Q13" s="23">
        <f t="shared" si="7"/>
        <v>43948</v>
      </c>
      <c r="R13" s="3">
        <v>18</v>
      </c>
      <c r="S13" s="22">
        <v>-4176</v>
      </c>
      <c r="T13" s="22">
        <v>-563</v>
      </c>
      <c r="U13" s="22">
        <v>-404</v>
      </c>
      <c r="V13" s="22">
        <v>16794</v>
      </c>
      <c r="W13" s="22">
        <v>2326</v>
      </c>
      <c r="X13" s="22">
        <f t="shared" si="6"/>
        <v>13977</v>
      </c>
      <c r="Y13" s="25">
        <f t="shared" si="8"/>
        <v>0.71949963965819008</v>
      </c>
      <c r="Z13" s="14"/>
      <c r="AA13" s="14"/>
    </row>
    <row r="14" spans="1:27" ht="18" customHeight="1" x14ac:dyDescent="0.2">
      <c r="A14" t="s">
        <v>58</v>
      </c>
      <c r="B14" s="3" t="s">
        <v>24</v>
      </c>
      <c r="C14" s="4">
        <v>0</v>
      </c>
      <c r="D14" s="4">
        <v>2</v>
      </c>
      <c r="E14" s="4">
        <v>118</v>
      </c>
      <c r="F14" s="4">
        <v>293</v>
      </c>
      <c r="G14" s="4">
        <v>23</v>
      </c>
      <c r="H14" t="s">
        <v>58</v>
      </c>
      <c r="I14" t="s">
        <v>58</v>
      </c>
      <c r="J14" s="4">
        <f t="shared" si="1"/>
        <v>0</v>
      </c>
      <c r="K14" s="4">
        <f t="shared" si="2"/>
        <v>2</v>
      </c>
      <c r="L14" s="4">
        <f t="shared" si="3"/>
        <v>118</v>
      </c>
      <c r="M14" s="4">
        <f t="shared" si="4"/>
        <v>293</v>
      </c>
      <c r="N14" s="4">
        <f t="shared" si="5"/>
        <v>23</v>
      </c>
      <c r="Q14" s="23">
        <f t="shared" si="7"/>
        <v>43955</v>
      </c>
      <c r="R14" s="3">
        <v>19</v>
      </c>
      <c r="S14" s="22">
        <v>-3523</v>
      </c>
      <c r="T14" s="22">
        <v>-505</v>
      </c>
      <c r="U14" s="22">
        <v>-11834</v>
      </c>
      <c r="V14" s="22">
        <v>23117</v>
      </c>
      <c r="W14" s="22">
        <v>1685</v>
      </c>
      <c r="X14" s="22">
        <f t="shared" si="6"/>
        <v>8940</v>
      </c>
      <c r="Y14" s="25">
        <f t="shared" si="8"/>
        <v>0.63962223653144457</v>
      </c>
      <c r="Z14" s="14"/>
      <c r="AA14" s="14"/>
    </row>
    <row r="15" spans="1:27" ht="18" customHeight="1" x14ac:dyDescent="0.2">
      <c r="A15" t="s">
        <v>59</v>
      </c>
      <c r="B15" s="3" t="s">
        <v>25</v>
      </c>
      <c r="C15" s="4">
        <v>7</v>
      </c>
      <c r="D15" s="4">
        <v>2</v>
      </c>
      <c r="E15" s="4">
        <v>88</v>
      </c>
      <c r="F15" s="4">
        <v>2214</v>
      </c>
      <c r="G15" s="4">
        <v>292</v>
      </c>
      <c r="H15" t="s">
        <v>59</v>
      </c>
      <c r="I15" t="s">
        <v>59</v>
      </c>
      <c r="J15" s="4">
        <f t="shared" si="1"/>
        <v>7</v>
      </c>
      <c r="K15" s="4">
        <f t="shared" si="2"/>
        <v>2</v>
      </c>
      <c r="L15" s="4">
        <f t="shared" si="3"/>
        <v>88</v>
      </c>
      <c r="M15" s="4">
        <f t="shared" si="4"/>
        <v>2214</v>
      </c>
      <c r="N15" s="4">
        <f t="shared" si="5"/>
        <v>292</v>
      </c>
      <c r="Q15" s="23">
        <f t="shared" si="7"/>
        <v>43962</v>
      </c>
      <c r="R15" s="3">
        <v>20</v>
      </c>
      <c r="S15" s="22">
        <v>-3434</v>
      </c>
      <c r="T15" s="22">
        <v>-259</v>
      </c>
      <c r="U15" s="22">
        <v>-10962</v>
      </c>
      <c r="V15" s="22">
        <v>19779</v>
      </c>
      <c r="W15" s="22">
        <v>1368</v>
      </c>
      <c r="X15" s="22">
        <f t="shared" si="6"/>
        <v>6492</v>
      </c>
      <c r="Y15" s="25">
        <f t="shared" si="8"/>
        <v>0.72617449664429534</v>
      </c>
      <c r="Z15" s="14"/>
      <c r="AA15" s="14"/>
    </row>
    <row r="16" spans="1:27" ht="18" customHeight="1" x14ac:dyDescent="0.2">
      <c r="A16" t="s">
        <v>59</v>
      </c>
      <c r="B16" s="3" t="s">
        <v>26</v>
      </c>
      <c r="C16" s="4">
        <v>6</v>
      </c>
      <c r="D16" s="4">
        <v>1</v>
      </c>
      <c r="E16" s="4">
        <v>75</v>
      </c>
      <c r="F16" s="4">
        <v>3889</v>
      </c>
      <c r="G16" s="4">
        <v>464</v>
      </c>
      <c r="H16" t="s">
        <v>59</v>
      </c>
      <c r="I16" t="s">
        <v>59</v>
      </c>
      <c r="J16" s="4">
        <f t="shared" si="1"/>
        <v>6</v>
      </c>
      <c r="K16" s="4">
        <f t="shared" si="2"/>
        <v>1</v>
      </c>
      <c r="L16" s="4">
        <f t="shared" si="3"/>
        <v>75</v>
      </c>
      <c r="M16" s="4">
        <f t="shared" si="4"/>
        <v>3889</v>
      </c>
      <c r="N16" s="4">
        <f t="shared" si="5"/>
        <v>464</v>
      </c>
      <c r="Q16" s="6">
        <v>43968</v>
      </c>
      <c r="R16" s="3">
        <v>21</v>
      </c>
      <c r="S16" s="22">
        <v>-1705</v>
      </c>
      <c r="T16" s="22">
        <v>-203</v>
      </c>
      <c r="U16" s="22">
        <v>-10527</v>
      </c>
      <c r="V16" s="22">
        <v>16030</v>
      </c>
      <c r="W16" s="22">
        <v>972</v>
      </c>
      <c r="X16" s="22">
        <f t="shared" ref="X16" si="9">SUM(S16:W16)</f>
        <v>4567</v>
      </c>
      <c r="Y16" s="25">
        <f t="shared" ref="Y16" si="10">X16/X15</f>
        <v>0.70348120764017252</v>
      </c>
    </row>
    <row r="17" spans="1:25" ht="18" customHeight="1" x14ac:dyDescent="0.2">
      <c r="A17" t="s">
        <v>59</v>
      </c>
      <c r="B17" s="3" t="s">
        <v>27</v>
      </c>
      <c r="C17" s="4">
        <v>659</v>
      </c>
      <c r="D17" s="4">
        <v>38</v>
      </c>
      <c r="E17" s="4">
        <v>3265</v>
      </c>
      <c r="F17" s="4">
        <v>22952</v>
      </c>
      <c r="G17" s="4">
        <v>3941</v>
      </c>
      <c r="H17" t="s">
        <v>59</v>
      </c>
      <c r="I17" t="s">
        <v>59</v>
      </c>
      <c r="J17" s="4">
        <f t="shared" si="1"/>
        <v>659</v>
      </c>
      <c r="K17" s="4">
        <f t="shared" si="2"/>
        <v>38</v>
      </c>
      <c r="L17" s="4">
        <f t="shared" si="3"/>
        <v>3265</v>
      </c>
      <c r="M17" s="4">
        <f t="shared" si="4"/>
        <v>22952</v>
      </c>
      <c r="N17" s="4">
        <f t="shared" si="5"/>
        <v>3941</v>
      </c>
      <c r="Q17" s="6">
        <v>43975</v>
      </c>
      <c r="R17" s="3">
        <v>22</v>
      </c>
      <c r="S17" s="22">
        <v>-2015</v>
      </c>
      <c r="T17" s="22">
        <v>-122</v>
      </c>
      <c r="U17" s="22">
        <v>-11924</v>
      </c>
      <c r="V17" s="22">
        <v>16793</v>
      </c>
      <c r="W17" s="22">
        <v>605</v>
      </c>
      <c r="X17" s="22">
        <f t="shared" ref="X17:X19" si="11">SUM(S17:W17)</f>
        <v>3337</v>
      </c>
      <c r="Y17" s="25">
        <f t="shared" ref="Y17:Y19" si="12">X17/X16</f>
        <v>0.73067659294941978</v>
      </c>
    </row>
    <row r="18" spans="1:25" ht="18" customHeight="1" x14ac:dyDescent="0.2">
      <c r="A18" t="s">
        <v>58</v>
      </c>
      <c r="B18" s="3" t="s">
        <v>28</v>
      </c>
      <c r="C18" s="4">
        <v>96</v>
      </c>
      <c r="D18" s="4">
        <v>4</v>
      </c>
      <c r="E18" s="4">
        <v>633</v>
      </c>
      <c r="F18" s="4">
        <v>3253</v>
      </c>
      <c r="G18" s="4">
        <v>525</v>
      </c>
      <c r="H18" t="s">
        <v>58</v>
      </c>
      <c r="I18" t="s">
        <v>58</v>
      </c>
      <c r="J18" s="4">
        <f t="shared" si="1"/>
        <v>96</v>
      </c>
      <c r="K18" s="4">
        <f t="shared" si="2"/>
        <v>4</v>
      </c>
      <c r="L18" s="4">
        <f t="shared" si="3"/>
        <v>633</v>
      </c>
      <c r="M18" s="4">
        <f t="shared" si="4"/>
        <v>3253</v>
      </c>
      <c r="N18" s="4">
        <f t="shared" si="5"/>
        <v>525</v>
      </c>
      <c r="Q18" s="6">
        <v>43982</v>
      </c>
      <c r="R18" s="3">
        <v>23</v>
      </c>
      <c r="S18" s="22">
        <v>-1678</v>
      </c>
      <c r="T18" s="22">
        <v>-157</v>
      </c>
      <c r="U18" s="22">
        <v>-5979</v>
      </c>
      <c r="V18" s="22">
        <v>9445</v>
      </c>
      <c r="W18" s="22">
        <v>506</v>
      </c>
      <c r="X18" s="22">
        <f t="shared" si="11"/>
        <v>2137</v>
      </c>
      <c r="Y18" s="25">
        <f t="shared" si="12"/>
        <v>0.64039556487863347</v>
      </c>
    </row>
    <row r="19" spans="1:25" ht="18" customHeight="1" x14ac:dyDescent="0.2">
      <c r="A19" t="s">
        <v>58</v>
      </c>
      <c r="B19" s="3" t="s">
        <v>29</v>
      </c>
      <c r="C19" s="4">
        <v>10</v>
      </c>
      <c r="D19" s="4">
        <v>1</v>
      </c>
      <c r="E19" s="4">
        <v>48</v>
      </c>
      <c r="F19" s="4">
        <v>1172</v>
      </c>
      <c r="G19" s="4">
        <v>131</v>
      </c>
      <c r="H19" t="s">
        <v>58</v>
      </c>
      <c r="I19" t="s">
        <v>58</v>
      </c>
      <c r="J19" s="4">
        <f t="shared" si="1"/>
        <v>10</v>
      </c>
      <c r="K19" s="4">
        <f t="shared" si="2"/>
        <v>1</v>
      </c>
      <c r="L19" s="4">
        <f t="shared" si="3"/>
        <v>48</v>
      </c>
      <c r="M19" s="4">
        <f t="shared" si="4"/>
        <v>1172</v>
      </c>
      <c r="N19" s="4">
        <f t="shared" si="5"/>
        <v>131</v>
      </c>
      <c r="Q19" s="6">
        <v>44019</v>
      </c>
      <c r="R19" s="3">
        <v>24</v>
      </c>
      <c r="S19" s="22">
        <v>-138</v>
      </c>
      <c r="T19" s="22">
        <v>-6</v>
      </c>
      <c r="U19" s="22">
        <v>-471</v>
      </c>
      <c r="V19" s="22">
        <v>759</v>
      </c>
      <c r="W19" s="22">
        <v>53</v>
      </c>
      <c r="X19" s="22">
        <f t="shared" si="11"/>
        <v>197</v>
      </c>
      <c r="Y19" s="25">
        <f t="shared" si="12"/>
        <v>9.218530650444548E-2</v>
      </c>
    </row>
    <row r="20" spans="1:25" x14ac:dyDescent="0.2">
      <c r="A20" t="s">
        <v>58</v>
      </c>
      <c r="B20" s="3" t="s">
        <v>30</v>
      </c>
      <c r="C20" s="4">
        <v>42</v>
      </c>
      <c r="D20" s="4">
        <v>7</v>
      </c>
      <c r="E20" s="4">
        <v>813</v>
      </c>
      <c r="F20" s="4">
        <v>2312</v>
      </c>
      <c r="G20" s="4">
        <v>277</v>
      </c>
      <c r="H20" t="s">
        <v>58</v>
      </c>
      <c r="I20" t="s">
        <v>58</v>
      </c>
      <c r="J20" s="4">
        <f t="shared" si="1"/>
        <v>42</v>
      </c>
      <c r="K20" s="4">
        <f t="shared" si="2"/>
        <v>7</v>
      </c>
      <c r="L20" s="4">
        <f t="shared" si="3"/>
        <v>813</v>
      </c>
      <c r="M20" s="4">
        <f t="shared" si="4"/>
        <v>2312</v>
      </c>
      <c r="N20" s="4">
        <f t="shared" si="5"/>
        <v>277</v>
      </c>
      <c r="R20" s="3" t="s">
        <v>36</v>
      </c>
      <c r="S20" s="22">
        <v>4864</v>
      </c>
      <c r="T20" s="22">
        <v>287</v>
      </c>
      <c r="U20" s="22">
        <v>30111</v>
      </c>
      <c r="V20" s="22">
        <v>165837</v>
      </c>
      <c r="W20" s="22">
        <v>33899</v>
      </c>
      <c r="X20" s="30">
        <f>SUM(X4:X19)</f>
        <v>234998</v>
      </c>
    </row>
    <row r="21" spans="1:25" x14ac:dyDescent="0.2">
      <c r="A21" t="s">
        <v>57</v>
      </c>
      <c r="B21" s="3" t="s">
        <v>31</v>
      </c>
      <c r="C21" s="4">
        <v>52</v>
      </c>
      <c r="D21" s="4">
        <v>20</v>
      </c>
      <c r="E21" s="4">
        <v>678</v>
      </c>
      <c r="F21" s="4">
        <v>8315</v>
      </c>
      <c r="G21" s="4">
        <v>1070</v>
      </c>
      <c r="H21" t="s">
        <v>57</v>
      </c>
      <c r="I21" t="s">
        <v>57</v>
      </c>
      <c r="J21" s="4">
        <f t="shared" si="1"/>
        <v>52</v>
      </c>
      <c r="K21" s="4">
        <f t="shared" si="2"/>
        <v>20</v>
      </c>
      <c r="L21" s="4">
        <f t="shared" si="3"/>
        <v>678</v>
      </c>
      <c r="M21" s="4">
        <f t="shared" si="4"/>
        <v>8315</v>
      </c>
      <c r="N21" s="4">
        <f t="shared" si="5"/>
        <v>1070</v>
      </c>
    </row>
    <row r="22" spans="1:25" x14ac:dyDescent="0.2">
      <c r="A22" t="s">
        <v>57</v>
      </c>
      <c r="B22" s="3" t="s">
        <v>32</v>
      </c>
      <c r="C22" s="4">
        <v>10</v>
      </c>
      <c r="D22" s="4">
        <v>2</v>
      </c>
      <c r="E22" s="4">
        <v>17</v>
      </c>
      <c r="F22" s="4">
        <v>1327</v>
      </c>
      <c r="G22" s="4">
        <v>76</v>
      </c>
      <c r="H22" t="s">
        <v>57</v>
      </c>
      <c r="I22" t="s">
        <v>57</v>
      </c>
      <c r="J22" s="4">
        <f t="shared" si="1"/>
        <v>10</v>
      </c>
      <c r="K22" s="4">
        <f t="shared" si="2"/>
        <v>2</v>
      </c>
      <c r="L22" s="4">
        <f t="shared" si="3"/>
        <v>17</v>
      </c>
      <c r="M22" s="4">
        <f t="shared" si="4"/>
        <v>1327</v>
      </c>
      <c r="N22" s="4">
        <f t="shared" si="5"/>
        <v>76</v>
      </c>
    </row>
    <row r="23" spans="1:25" x14ac:dyDescent="0.2">
      <c r="A23" t="s">
        <v>59</v>
      </c>
      <c r="B23" s="3" t="s">
        <v>33</v>
      </c>
      <c r="C23" s="4">
        <v>6</v>
      </c>
      <c r="D23" s="4">
        <v>0</v>
      </c>
      <c r="E23" s="4">
        <v>3</v>
      </c>
      <c r="F23" s="4">
        <v>1038</v>
      </c>
      <c r="G23" s="4">
        <v>144</v>
      </c>
      <c r="H23" t="s">
        <v>59</v>
      </c>
      <c r="I23" t="s">
        <v>59</v>
      </c>
      <c r="J23" s="4">
        <f t="shared" si="1"/>
        <v>6</v>
      </c>
      <c r="K23" s="4">
        <f t="shared" si="2"/>
        <v>0</v>
      </c>
      <c r="L23" s="4">
        <f t="shared" si="3"/>
        <v>3</v>
      </c>
      <c r="M23" s="4">
        <f t="shared" si="4"/>
        <v>1038</v>
      </c>
      <c r="N23" s="4">
        <f t="shared" si="5"/>
        <v>144</v>
      </c>
    </row>
    <row r="24" spans="1:25" x14ac:dyDescent="0.2">
      <c r="A24" t="s">
        <v>59</v>
      </c>
      <c r="B24" s="3" t="s">
        <v>34</v>
      </c>
      <c r="C24" s="4">
        <v>81</v>
      </c>
      <c r="D24" s="4">
        <v>1</v>
      </c>
      <c r="E24" s="4">
        <v>1003</v>
      </c>
      <c r="F24" s="4">
        <v>16144</v>
      </c>
      <c r="G24" s="4">
        <v>1954</v>
      </c>
      <c r="H24" t="s">
        <v>59</v>
      </c>
      <c r="I24" t="s">
        <v>59</v>
      </c>
      <c r="J24" s="4">
        <f t="shared" si="1"/>
        <v>81</v>
      </c>
      <c r="K24" s="4">
        <f t="shared" si="2"/>
        <v>1</v>
      </c>
      <c r="L24" s="4">
        <f t="shared" si="3"/>
        <v>1003</v>
      </c>
      <c r="M24" s="4">
        <f t="shared" si="4"/>
        <v>16144</v>
      </c>
      <c r="N24" s="4">
        <f t="shared" si="5"/>
        <v>1954</v>
      </c>
    </row>
    <row r="25" spans="1:25" x14ac:dyDescent="0.2">
      <c r="B25" s="3" t="s">
        <v>64</v>
      </c>
      <c r="C25" s="4"/>
      <c r="D25" s="4"/>
      <c r="E25" s="4"/>
      <c r="F25" s="4"/>
      <c r="G25" s="4"/>
    </row>
    <row r="26" spans="1:25" x14ac:dyDescent="0.2">
      <c r="B26" s="3" t="s">
        <v>36</v>
      </c>
      <c r="C26" s="4">
        <v>4864</v>
      </c>
      <c r="D26" s="4">
        <v>287</v>
      </c>
      <c r="E26" s="4">
        <v>30111</v>
      </c>
      <c r="F26" s="4">
        <v>165837</v>
      </c>
      <c r="G26" s="4">
        <v>33899</v>
      </c>
    </row>
    <row r="30" spans="1:25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25" x14ac:dyDescent="0.2">
      <c r="B31" s="3" t="s">
        <v>57</v>
      </c>
      <c r="C31" s="20">
        <v>679</v>
      </c>
      <c r="D31" s="20">
        <v>79</v>
      </c>
      <c r="E31" s="20">
        <v>4600</v>
      </c>
      <c r="F31" s="20">
        <v>20697</v>
      </c>
      <c r="G31" s="20">
        <v>3311</v>
      </c>
      <c r="H31" s="15">
        <f>SUM(C31:G31)</f>
        <v>29366</v>
      </c>
      <c r="I31" s="28">
        <f>H31/$H$34</f>
        <v>0.12506761044458925</v>
      </c>
    </row>
    <row r="32" spans="1:25" x14ac:dyDescent="0.2">
      <c r="B32" s="3" t="s">
        <v>59</v>
      </c>
      <c r="C32" s="20">
        <v>4042</v>
      </c>
      <c r="D32" s="20">
        <v>193</v>
      </c>
      <c r="E32" s="20">
        <v>23633</v>
      </c>
      <c r="F32" s="20">
        <v>132395</v>
      </c>
      <c r="G32" s="20">
        <v>29033</v>
      </c>
      <c r="H32" s="15">
        <f t="shared" ref="H32:H33" si="13">SUM(C32:G32)</f>
        <v>189296</v>
      </c>
      <c r="I32" s="28">
        <f t="shared" ref="I32:I33" si="14">H32/$H$34</f>
        <v>0.80619758859630075</v>
      </c>
    </row>
    <row r="33" spans="2:9" x14ac:dyDescent="0.2">
      <c r="B33" s="3" t="s">
        <v>58</v>
      </c>
      <c r="C33" s="20">
        <v>281</v>
      </c>
      <c r="D33" s="20">
        <v>21</v>
      </c>
      <c r="E33" s="20">
        <v>2349</v>
      </c>
      <c r="F33" s="20">
        <v>11986</v>
      </c>
      <c r="G33" s="20">
        <v>1502</v>
      </c>
      <c r="H33" s="15">
        <f t="shared" si="13"/>
        <v>16139</v>
      </c>
      <c r="I33" s="28">
        <f t="shared" si="14"/>
        <v>6.8734800959110054E-2</v>
      </c>
    </row>
    <row r="34" spans="2:9" x14ac:dyDescent="0.2">
      <c r="B34" s="3" t="s">
        <v>36</v>
      </c>
      <c r="C34" s="20">
        <v>5002</v>
      </c>
      <c r="D34" s="20">
        <v>293</v>
      </c>
      <c r="E34" s="20">
        <v>30582</v>
      </c>
      <c r="F34" s="20">
        <v>165078</v>
      </c>
      <c r="G34" s="20">
        <v>33846</v>
      </c>
      <c r="H34" s="16">
        <f>SUM(H31:H33)</f>
        <v>234801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2020-06-07T17:48:29Z</dcterms:modified>
</cp:coreProperties>
</file>