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9802CC56-290E-534C-9452-759733F40A4B}" xr6:coauthVersionLast="45" xr6:coauthVersionMax="45" xr10:uidLastSave="{00000000-0000-0000-0000-000000000000}"/>
  <bookViews>
    <workbookView xWindow="30280" yWindow="460" windowWidth="35680" windowHeight="20300" activeTab="2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All!$A$97:$U$119</definedName>
    <definedName name="_xlnm._FilterDatabase" localSheetId="0" hidden="1">alldatanormalised!$A$1:$V$1</definedName>
    <definedName name="Zone">Tabelle!$C$1:$D$22</definedName>
  </definedNames>
  <calcPr calcId="191029"/>
  <pivotCaches>
    <pivotCache cacheId="15" r:id="rId10"/>
    <pivotCache cacheId="23" r:id="rId11"/>
    <pivotCache cacheId="34" r:id="rId12"/>
    <pivotCache cacheId="37" r:id="rId13"/>
    <pivotCache cacheId="42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787" i="1" l="1"/>
  <c r="V1787" i="1"/>
  <c r="U1788" i="1"/>
  <c r="V1788" i="1"/>
  <c r="U1789" i="1"/>
  <c r="V1789" i="1"/>
  <c r="U1790" i="1"/>
  <c r="V1790" i="1"/>
  <c r="U1791" i="1"/>
  <c r="V1791" i="1"/>
  <c r="U1792" i="1"/>
  <c r="V1792" i="1"/>
  <c r="U1793" i="1"/>
  <c r="V1793" i="1"/>
  <c r="U1794" i="1"/>
  <c r="V1794" i="1"/>
  <c r="U1795" i="1"/>
  <c r="V1795" i="1"/>
  <c r="U1796" i="1"/>
  <c r="V1796" i="1"/>
  <c r="U1797" i="1"/>
  <c r="V1797" i="1"/>
  <c r="U1798" i="1"/>
  <c r="V1798" i="1"/>
  <c r="U1799" i="1"/>
  <c r="V1799" i="1"/>
  <c r="U1800" i="1"/>
  <c r="V1800" i="1"/>
  <c r="U1801" i="1"/>
  <c r="V1801" i="1"/>
  <c r="U1802" i="1"/>
  <c r="V1802" i="1"/>
  <c r="U1803" i="1"/>
  <c r="V1803" i="1"/>
  <c r="U1804" i="1"/>
  <c r="V1804" i="1"/>
  <c r="U1805" i="1"/>
  <c r="V1805" i="1"/>
  <c r="U1806" i="1"/>
  <c r="V1806" i="1"/>
  <c r="U1807" i="1"/>
  <c r="V1807" i="1"/>
  <c r="B86" i="14"/>
  <c r="C86" i="14"/>
  <c r="D86" i="14"/>
  <c r="E86" i="14"/>
  <c r="F86" i="14" s="1"/>
  <c r="A88" i="4"/>
  <c r="G90" i="2"/>
  <c r="B85" i="14" l="1"/>
  <c r="C85" i="14"/>
  <c r="D85" i="14"/>
  <c r="E85" i="14"/>
  <c r="A87" i="4"/>
  <c r="G89" i="2"/>
  <c r="B88" i="4" s="1"/>
  <c r="G88" i="2"/>
  <c r="B87" i="4" s="1"/>
  <c r="U1766" i="1"/>
  <c r="V1766" i="1"/>
  <c r="U1767" i="1"/>
  <c r="V1767" i="1"/>
  <c r="U1768" i="1"/>
  <c r="V1768" i="1"/>
  <c r="U1769" i="1"/>
  <c r="V1769" i="1"/>
  <c r="U1770" i="1"/>
  <c r="V1770" i="1"/>
  <c r="U1771" i="1"/>
  <c r="V1771" i="1"/>
  <c r="U1772" i="1"/>
  <c r="V1772" i="1"/>
  <c r="U1773" i="1"/>
  <c r="V1773" i="1"/>
  <c r="U1774" i="1"/>
  <c r="V1774" i="1"/>
  <c r="U1775" i="1"/>
  <c r="V1775" i="1"/>
  <c r="U1776" i="1"/>
  <c r="V1776" i="1"/>
  <c r="U1777" i="1"/>
  <c r="V1777" i="1"/>
  <c r="U1778" i="1"/>
  <c r="V1778" i="1"/>
  <c r="U1779" i="1"/>
  <c r="V1779" i="1"/>
  <c r="U1780" i="1"/>
  <c r="V1780" i="1"/>
  <c r="U1781" i="1"/>
  <c r="V1781" i="1"/>
  <c r="U1782" i="1"/>
  <c r="V1782" i="1"/>
  <c r="U1783" i="1"/>
  <c r="V1783" i="1"/>
  <c r="U1784" i="1"/>
  <c r="V1784" i="1"/>
  <c r="U1785" i="1"/>
  <c r="V1785" i="1"/>
  <c r="U1786" i="1"/>
  <c r="V1786" i="1"/>
  <c r="F85" i="14" l="1"/>
  <c r="X16" i="16"/>
  <c r="U1745" i="1"/>
  <c r="V1745" i="1"/>
  <c r="U1746" i="1"/>
  <c r="V1746" i="1"/>
  <c r="U1747" i="1"/>
  <c r="V1747" i="1"/>
  <c r="U1748" i="1"/>
  <c r="V1748" i="1"/>
  <c r="U1749" i="1"/>
  <c r="V1749" i="1"/>
  <c r="U1750" i="1"/>
  <c r="V1750" i="1"/>
  <c r="U1751" i="1"/>
  <c r="V1751" i="1"/>
  <c r="U1752" i="1"/>
  <c r="V1752" i="1"/>
  <c r="U1753" i="1"/>
  <c r="V1753" i="1"/>
  <c r="U1754" i="1"/>
  <c r="V1754" i="1"/>
  <c r="U1755" i="1"/>
  <c r="V1755" i="1"/>
  <c r="U1756" i="1"/>
  <c r="V1756" i="1"/>
  <c r="U1757" i="1"/>
  <c r="V1757" i="1"/>
  <c r="U1758" i="1"/>
  <c r="V1758" i="1"/>
  <c r="U1759" i="1"/>
  <c r="V1759" i="1"/>
  <c r="U1760" i="1"/>
  <c r="V1760" i="1"/>
  <c r="U1761" i="1"/>
  <c r="V1761" i="1"/>
  <c r="U1762" i="1"/>
  <c r="V1762" i="1"/>
  <c r="U1763" i="1"/>
  <c r="V1763" i="1"/>
  <c r="U1764" i="1"/>
  <c r="V1764" i="1"/>
  <c r="U1765" i="1"/>
  <c r="V1765" i="1"/>
  <c r="B84" i="14"/>
  <c r="C84" i="14"/>
  <c r="D84" i="14"/>
  <c r="E84" i="14"/>
  <c r="A86" i="4"/>
  <c r="G87" i="2"/>
  <c r="B86" i="4" s="1"/>
  <c r="F84" i="14" l="1"/>
  <c r="B83" i="14"/>
  <c r="C83" i="14"/>
  <c r="D83" i="14"/>
  <c r="E83" i="14"/>
  <c r="A85" i="4"/>
  <c r="G86" i="2"/>
  <c r="B85" i="4" s="1"/>
  <c r="U1724" i="1"/>
  <c r="V1724" i="1"/>
  <c r="U1725" i="1"/>
  <c r="V1725" i="1"/>
  <c r="U1726" i="1"/>
  <c r="V1726" i="1"/>
  <c r="U1727" i="1"/>
  <c r="V1727" i="1"/>
  <c r="U1728" i="1"/>
  <c r="V1728" i="1"/>
  <c r="U1729" i="1"/>
  <c r="V1729" i="1"/>
  <c r="U1730" i="1"/>
  <c r="V1730" i="1"/>
  <c r="U1731" i="1"/>
  <c r="V1731" i="1"/>
  <c r="U1732" i="1"/>
  <c r="V1732" i="1"/>
  <c r="U1733" i="1"/>
  <c r="V1733" i="1"/>
  <c r="U1734" i="1"/>
  <c r="V1734" i="1"/>
  <c r="U1735" i="1"/>
  <c r="V1735" i="1"/>
  <c r="U1736" i="1"/>
  <c r="V1736" i="1"/>
  <c r="U1737" i="1"/>
  <c r="V1737" i="1"/>
  <c r="U1738" i="1"/>
  <c r="V1738" i="1"/>
  <c r="U1739" i="1"/>
  <c r="V1739" i="1"/>
  <c r="U1740" i="1"/>
  <c r="V1740" i="1"/>
  <c r="U1741" i="1"/>
  <c r="V1741" i="1"/>
  <c r="U1742" i="1"/>
  <c r="V1742" i="1"/>
  <c r="U1743" i="1"/>
  <c r="V1743" i="1"/>
  <c r="U1744" i="1"/>
  <c r="V1744" i="1"/>
  <c r="F83" i="14" l="1"/>
  <c r="X5" i="16"/>
  <c r="X6" i="16"/>
  <c r="X7" i="16"/>
  <c r="X8" i="16"/>
  <c r="X9" i="16"/>
  <c r="X10" i="16"/>
  <c r="X11" i="16"/>
  <c r="X12" i="16"/>
  <c r="X13" i="16"/>
  <c r="X14" i="16"/>
  <c r="X15" i="16"/>
  <c r="Y16" i="16" s="1"/>
  <c r="X4" i="16"/>
  <c r="Q6" i="16"/>
  <c r="Q7" i="16"/>
  <c r="Q8" i="16" s="1"/>
  <c r="Q9" i="16" s="1"/>
  <c r="Q10" i="16" s="1"/>
  <c r="Q11" i="16" s="1"/>
  <c r="Q12" i="16" s="1"/>
  <c r="Q13" i="16" s="1"/>
  <c r="Q14" i="16" s="1"/>
  <c r="Q15" i="16" s="1"/>
  <c r="Q5" i="16"/>
  <c r="J5" i="16"/>
  <c r="K5" i="16"/>
  <c r="L5" i="16"/>
  <c r="M5" i="16"/>
  <c r="N5" i="16"/>
  <c r="J6" i="16"/>
  <c r="K6" i="16"/>
  <c r="L6" i="16"/>
  <c r="M6" i="16"/>
  <c r="N6" i="16"/>
  <c r="J7" i="16"/>
  <c r="K7" i="16"/>
  <c r="L7" i="16"/>
  <c r="M7" i="16"/>
  <c r="N7" i="16"/>
  <c r="J8" i="16"/>
  <c r="K8" i="16"/>
  <c r="L8" i="16"/>
  <c r="M8" i="16"/>
  <c r="N8" i="16"/>
  <c r="J9" i="16"/>
  <c r="K9" i="16"/>
  <c r="L9" i="16"/>
  <c r="M9" i="16"/>
  <c r="N9" i="16"/>
  <c r="J10" i="16"/>
  <c r="K10" i="16"/>
  <c r="L10" i="16"/>
  <c r="M10" i="16"/>
  <c r="N10" i="16"/>
  <c r="J11" i="16"/>
  <c r="K11" i="16"/>
  <c r="L11" i="16"/>
  <c r="M11" i="16"/>
  <c r="N11" i="16"/>
  <c r="J12" i="16"/>
  <c r="K12" i="16"/>
  <c r="L12" i="16"/>
  <c r="M12" i="16"/>
  <c r="N12" i="16"/>
  <c r="J13" i="16"/>
  <c r="K13" i="16"/>
  <c r="L13" i="16"/>
  <c r="M13" i="16"/>
  <c r="N13" i="16"/>
  <c r="J14" i="16"/>
  <c r="K14" i="16"/>
  <c r="L14" i="16"/>
  <c r="M14" i="16"/>
  <c r="N14" i="16"/>
  <c r="J15" i="16"/>
  <c r="K15" i="16"/>
  <c r="L15" i="16"/>
  <c r="M15" i="16"/>
  <c r="N15" i="16"/>
  <c r="J16" i="16"/>
  <c r="K16" i="16"/>
  <c r="L16" i="16"/>
  <c r="M16" i="16"/>
  <c r="N16" i="16"/>
  <c r="J17" i="16"/>
  <c r="K17" i="16"/>
  <c r="L17" i="16"/>
  <c r="M17" i="16"/>
  <c r="N17" i="16"/>
  <c r="J18" i="16"/>
  <c r="K18" i="16"/>
  <c r="L18" i="16"/>
  <c r="M18" i="16"/>
  <c r="N18" i="16"/>
  <c r="J19" i="16"/>
  <c r="K19" i="16"/>
  <c r="L19" i="16"/>
  <c r="M19" i="16"/>
  <c r="N19" i="16"/>
  <c r="J20" i="16"/>
  <c r="K20" i="16"/>
  <c r="L20" i="16"/>
  <c r="M20" i="16"/>
  <c r="N20" i="16"/>
  <c r="J21" i="16"/>
  <c r="K21" i="16"/>
  <c r="L21" i="16"/>
  <c r="M21" i="16"/>
  <c r="N21" i="16"/>
  <c r="J22" i="16"/>
  <c r="K22" i="16"/>
  <c r="L22" i="16"/>
  <c r="M22" i="16"/>
  <c r="N22" i="16"/>
  <c r="J23" i="16"/>
  <c r="K23" i="16"/>
  <c r="L23" i="16"/>
  <c r="M23" i="16"/>
  <c r="N23" i="16"/>
  <c r="J24" i="16"/>
  <c r="K24" i="16"/>
  <c r="L24" i="16"/>
  <c r="M24" i="16"/>
  <c r="N24" i="16"/>
  <c r="K4" i="16"/>
  <c r="L4" i="16"/>
  <c r="M4" i="16"/>
  <c r="N4" i="16"/>
  <c r="J4" i="16"/>
  <c r="B82" i="14"/>
  <c r="C82" i="14"/>
  <c r="D82" i="14"/>
  <c r="E82" i="14"/>
  <c r="A84" i="4"/>
  <c r="G85" i="2"/>
  <c r="B84" i="4" s="1"/>
  <c r="U1703" i="1"/>
  <c r="V1703" i="1"/>
  <c r="U1704" i="1"/>
  <c r="V1704" i="1"/>
  <c r="U1705" i="1"/>
  <c r="V1705" i="1"/>
  <c r="U1706" i="1"/>
  <c r="V1706" i="1"/>
  <c r="U1707" i="1"/>
  <c r="V1707" i="1"/>
  <c r="U1708" i="1"/>
  <c r="V1708" i="1"/>
  <c r="U1709" i="1"/>
  <c r="V1709" i="1"/>
  <c r="U1710" i="1"/>
  <c r="V1710" i="1"/>
  <c r="U1711" i="1"/>
  <c r="V1711" i="1"/>
  <c r="U1712" i="1"/>
  <c r="V1712" i="1"/>
  <c r="U1713" i="1"/>
  <c r="V1713" i="1"/>
  <c r="U1714" i="1"/>
  <c r="V1714" i="1"/>
  <c r="U1715" i="1"/>
  <c r="V1715" i="1"/>
  <c r="U1716" i="1"/>
  <c r="V1716" i="1"/>
  <c r="U1717" i="1"/>
  <c r="V1717" i="1"/>
  <c r="U1718" i="1"/>
  <c r="V1718" i="1"/>
  <c r="U1719" i="1"/>
  <c r="V1719" i="1"/>
  <c r="U1720" i="1"/>
  <c r="V1720" i="1"/>
  <c r="U1721" i="1"/>
  <c r="V1721" i="1"/>
  <c r="U1722" i="1"/>
  <c r="V1722" i="1"/>
  <c r="U1723" i="1"/>
  <c r="V1723" i="1"/>
  <c r="F82" i="14" l="1"/>
  <c r="Y11" i="16"/>
  <c r="Y8" i="16"/>
  <c r="Y15" i="16"/>
  <c r="Y14" i="16"/>
  <c r="Y6" i="16"/>
  <c r="Y7" i="16"/>
  <c r="Y13" i="16"/>
  <c r="Y5" i="16"/>
  <c r="Y12" i="16"/>
  <c r="Y9" i="16"/>
  <c r="Y10" i="16"/>
  <c r="B81" i="14"/>
  <c r="C81" i="14"/>
  <c r="D81" i="14"/>
  <c r="E81" i="14"/>
  <c r="A83" i="4"/>
  <c r="G84" i="2"/>
  <c r="B83" i="4" s="1"/>
  <c r="U1682" i="1"/>
  <c r="V1682" i="1"/>
  <c r="U1683" i="1"/>
  <c r="V1683" i="1"/>
  <c r="U1684" i="1"/>
  <c r="V1684" i="1"/>
  <c r="U1685" i="1"/>
  <c r="V1685" i="1"/>
  <c r="U1686" i="1"/>
  <c r="V1686" i="1"/>
  <c r="U1687" i="1"/>
  <c r="V1687" i="1"/>
  <c r="U1688" i="1"/>
  <c r="V1688" i="1"/>
  <c r="U1689" i="1"/>
  <c r="V1689" i="1"/>
  <c r="U1690" i="1"/>
  <c r="V1690" i="1"/>
  <c r="U1691" i="1"/>
  <c r="V1691" i="1"/>
  <c r="U1692" i="1"/>
  <c r="V1692" i="1"/>
  <c r="U1693" i="1"/>
  <c r="V1693" i="1"/>
  <c r="U1694" i="1"/>
  <c r="V1694" i="1"/>
  <c r="U1695" i="1"/>
  <c r="V1695" i="1"/>
  <c r="U1696" i="1"/>
  <c r="V1696" i="1"/>
  <c r="U1697" i="1"/>
  <c r="V1697" i="1"/>
  <c r="U1698" i="1"/>
  <c r="V1698" i="1"/>
  <c r="U1699" i="1"/>
  <c r="V1699" i="1"/>
  <c r="U1700" i="1"/>
  <c r="V1700" i="1"/>
  <c r="U1701" i="1"/>
  <c r="V1701" i="1"/>
  <c r="U1702" i="1"/>
  <c r="V1702" i="1"/>
  <c r="F81" i="14" l="1"/>
  <c r="B80" i="14"/>
  <c r="C80" i="14"/>
  <c r="D80" i="14"/>
  <c r="E80" i="14"/>
  <c r="A82" i="4"/>
  <c r="G83" i="2"/>
  <c r="B82" i="4" s="1"/>
  <c r="U1661" i="1"/>
  <c r="V1661" i="1"/>
  <c r="U1662" i="1"/>
  <c r="V1662" i="1"/>
  <c r="U1663" i="1"/>
  <c r="V1663" i="1"/>
  <c r="U1664" i="1"/>
  <c r="V1664" i="1"/>
  <c r="U1665" i="1"/>
  <c r="V1665" i="1"/>
  <c r="U1666" i="1"/>
  <c r="V1666" i="1"/>
  <c r="U1667" i="1"/>
  <c r="V1667" i="1"/>
  <c r="U1668" i="1"/>
  <c r="V1668" i="1"/>
  <c r="U1669" i="1"/>
  <c r="V1669" i="1"/>
  <c r="U1670" i="1"/>
  <c r="V1670" i="1"/>
  <c r="U1671" i="1"/>
  <c r="V1671" i="1"/>
  <c r="U1672" i="1"/>
  <c r="V1672" i="1"/>
  <c r="U1673" i="1"/>
  <c r="V1673" i="1"/>
  <c r="U1674" i="1"/>
  <c r="V1674" i="1"/>
  <c r="U1675" i="1"/>
  <c r="V1675" i="1"/>
  <c r="U1676" i="1"/>
  <c r="V1676" i="1"/>
  <c r="U1677" i="1"/>
  <c r="V1677" i="1"/>
  <c r="U1678" i="1"/>
  <c r="V1678" i="1"/>
  <c r="U1679" i="1"/>
  <c r="V1679" i="1"/>
  <c r="U1680" i="1"/>
  <c r="V1680" i="1"/>
  <c r="U1681" i="1"/>
  <c r="V1681" i="1"/>
  <c r="F80" i="14" l="1"/>
  <c r="B79" i="14"/>
  <c r="C79" i="14"/>
  <c r="D79" i="14"/>
  <c r="E79" i="14"/>
  <c r="A81" i="4"/>
  <c r="U1640" i="1"/>
  <c r="V1640" i="1"/>
  <c r="U1641" i="1"/>
  <c r="V1641" i="1"/>
  <c r="U1642" i="1"/>
  <c r="V1642" i="1"/>
  <c r="U1643" i="1"/>
  <c r="V1643" i="1"/>
  <c r="U1644" i="1"/>
  <c r="V1644" i="1"/>
  <c r="U1645" i="1"/>
  <c r="V1645" i="1"/>
  <c r="U1646" i="1"/>
  <c r="V1646" i="1"/>
  <c r="U1647" i="1"/>
  <c r="V1647" i="1"/>
  <c r="U1648" i="1"/>
  <c r="V1648" i="1"/>
  <c r="U1649" i="1"/>
  <c r="V1649" i="1"/>
  <c r="U1650" i="1"/>
  <c r="V1650" i="1"/>
  <c r="U1651" i="1"/>
  <c r="V1651" i="1"/>
  <c r="U1652" i="1"/>
  <c r="V1652" i="1"/>
  <c r="U1653" i="1"/>
  <c r="V1653" i="1"/>
  <c r="U1654" i="1"/>
  <c r="V1654" i="1"/>
  <c r="U1655" i="1"/>
  <c r="V1655" i="1"/>
  <c r="U1656" i="1"/>
  <c r="V1656" i="1"/>
  <c r="U1657" i="1"/>
  <c r="V1657" i="1"/>
  <c r="U1658" i="1"/>
  <c r="V1658" i="1"/>
  <c r="U1659" i="1"/>
  <c r="V1659" i="1"/>
  <c r="U1660" i="1"/>
  <c r="V1660" i="1"/>
  <c r="F79" i="14" l="1"/>
  <c r="B78" i="14"/>
  <c r="C78" i="14"/>
  <c r="D78" i="14"/>
  <c r="E78" i="14"/>
  <c r="A80" i="4"/>
  <c r="G82" i="2"/>
  <c r="B81" i="4" s="1"/>
  <c r="G81" i="2"/>
  <c r="B80" i="4" s="1"/>
  <c r="U1598" i="1"/>
  <c r="V1598" i="1"/>
  <c r="U1599" i="1"/>
  <c r="V1599" i="1"/>
  <c r="U1600" i="1"/>
  <c r="V1600" i="1"/>
  <c r="U1601" i="1"/>
  <c r="V1601" i="1"/>
  <c r="U1602" i="1"/>
  <c r="V1602" i="1"/>
  <c r="U1603" i="1"/>
  <c r="V1603" i="1"/>
  <c r="U1604" i="1"/>
  <c r="V1604" i="1"/>
  <c r="U1605" i="1"/>
  <c r="V1605" i="1"/>
  <c r="U1606" i="1"/>
  <c r="V1606" i="1"/>
  <c r="U1607" i="1"/>
  <c r="V1607" i="1"/>
  <c r="U1608" i="1"/>
  <c r="V1608" i="1"/>
  <c r="U1609" i="1"/>
  <c r="V1609" i="1"/>
  <c r="U1610" i="1"/>
  <c r="V1610" i="1"/>
  <c r="U1611" i="1"/>
  <c r="V1611" i="1"/>
  <c r="U1612" i="1"/>
  <c r="V1612" i="1"/>
  <c r="U1613" i="1"/>
  <c r="V1613" i="1"/>
  <c r="U1614" i="1"/>
  <c r="V1614" i="1"/>
  <c r="U1615" i="1"/>
  <c r="V1615" i="1"/>
  <c r="U1616" i="1"/>
  <c r="V1616" i="1"/>
  <c r="U1617" i="1"/>
  <c r="V1617" i="1"/>
  <c r="U1618" i="1"/>
  <c r="V1618" i="1"/>
  <c r="U1619" i="1"/>
  <c r="V1619" i="1"/>
  <c r="U1620" i="1"/>
  <c r="V1620" i="1"/>
  <c r="U1621" i="1"/>
  <c r="V1621" i="1"/>
  <c r="U1622" i="1"/>
  <c r="V1622" i="1"/>
  <c r="U1623" i="1"/>
  <c r="V1623" i="1"/>
  <c r="U1624" i="1"/>
  <c r="V1624" i="1"/>
  <c r="U1625" i="1"/>
  <c r="V1625" i="1"/>
  <c r="U1626" i="1"/>
  <c r="V1626" i="1"/>
  <c r="U1627" i="1"/>
  <c r="V1627" i="1"/>
  <c r="U1628" i="1"/>
  <c r="V1628" i="1"/>
  <c r="U1629" i="1"/>
  <c r="V1629" i="1"/>
  <c r="U1630" i="1"/>
  <c r="V1630" i="1"/>
  <c r="U1631" i="1"/>
  <c r="V1631" i="1"/>
  <c r="U1632" i="1"/>
  <c r="V1632" i="1"/>
  <c r="U1633" i="1"/>
  <c r="V1633" i="1"/>
  <c r="U1634" i="1"/>
  <c r="V1634" i="1"/>
  <c r="U1635" i="1"/>
  <c r="V1635" i="1"/>
  <c r="U1636" i="1"/>
  <c r="V1636" i="1"/>
  <c r="U1637" i="1"/>
  <c r="V1637" i="1"/>
  <c r="U1638" i="1"/>
  <c r="V1638" i="1"/>
  <c r="U1639" i="1"/>
  <c r="V1639" i="1"/>
  <c r="F78" i="14" l="1"/>
  <c r="B77" i="14"/>
  <c r="C77" i="14"/>
  <c r="D77" i="14"/>
  <c r="E77" i="14"/>
  <c r="A79" i="4"/>
  <c r="G80" i="2"/>
  <c r="B79" i="4" s="1"/>
  <c r="F77" i="14" l="1"/>
  <c r="B76" i="14"/>
  <c r="C76" i="14"/>
  <c r="D76" i="14"/>
  <c r="E76" i="14"/>
  <c r="A78" i="4"/>
  <c r="G79" i="2"/>
  <c r="B78" i="4" s="1"/>
  <c r="U1577" i="1"/>
  <c r="V1577" i="1"/>
  <c r="U1578" i="1"/>
  <c r="V1578" i="1"/>
  <c r="U1579" i="1"/>
  <c r="V1579" i="1"/>
  <c r="U1580" i="1"/>
  <c r="V1580" i="1"/>
  <c r="U1581" i="1"/>
  <c r="V1581" i="1"/>
  <c r="U1582" i="1"/>
  <c r="V1582" i="1"/>
  <c r="U1583" i="1"/>
  <c r="V1583" i="1"/>
  <c r="U1584" i="1"/>
  <c r="V1584" i="1"/>
  <c r="U1585" i="1"/>
  <c r="V1585" i="1"/>
  <c r="U1586" i="1"/>
  <c r="V1586" i="1"/>
  <c r="U1587" i="1"/>
  <c r="V1587" i="1"/>
  <c r="U1588" i="1"/>
  <c r="V1588" i="1"/>
  <c r="U1589" i="1"/>
  <c r="V1589" i="1"/>
  <c r="U1590" i="1"/>
  <c r="V1590" i="1"/>
  <c r="U1591" i="1"/>
  <c r="V1591" i="1"/>
  <c r="U1592" i="1"/>
  <c r="V1592" i="1"/>
  <c r="U1593" i="1"/>
  <c r="V1593" i="1"/>
  <c r="U1594" i="1"/>
  <c r="V1594" i="1"/>
  <c r="U1595" i="1"/>
  <c r="V1595" i="1"/>
  <c r="U1596" i="1"/>
  <c r="V1596" i="1"/>
  <c r="U1597" i="1"/>
  <c r="V1597" i="1"/>
  <c r="F76" i="14" l="1"/>
  <c r="B75" i="14"/>
  <c r="C75" i="14"/>
  <c r="D75" i="14"/>
  <c r="E75" i="14"/>
  <c r="A77" i="4"/>
  <c r="G78" i="2"/>
  <c r="B77" i="4" s="1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F75" i="14" l="1"/>
  <c r="B74" i="14"/>
  <c r="C74" i="14"/>
  <c r="D74" i="14"/>
  <c r="E74" i="14"/>
  <c r="A76" i="4"/>
  <c r="G77" i="2"/>
  <c r="B76" i="4" s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F74" i="14" l="1"/>
  <c r="O119" i="2"/>
  <c r="B73" i="14"/>
  <c r="C73" i="14"/>
  <c r="D73" i="14"/>
  <c r="E73" i="14"/>
  <c r="A75" i="4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F73" i="14" l="1"/>
  <c r="B72" i="14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B63" i="14"/>
  <c r="C63" i="14"/>
  <c r="D63" i="14"/>
  <c r="E63" i="14"/>
  <c r="A65" i="4"/>
  <c r="B66" i="4"/>
  <c r="G65" i="2"/>
  <c r="B64" i="4" s="1"/>
  <c r="G66" i="2"/>
  <c r="B65" i="4" s="1"/>
  <c r="I31" i="16" l="1"/>
  <c r="F63" i="14"/>
  <c r="I33" i="16"/>
  <c r="J119" i="2"/>
  <c r="H119" i="2"/>
  <c r="G119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<sst xmlns="http://schemas.openxmlformats.org/spreadsheetml/2006/main" count="3920" uniqueCount="78">
  <si>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</si>
  <si>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</si>
  <si>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</si>
  <si>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</si>
  <si>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</si>
  <si>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</si>
  <si>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</si>
  <si>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</si>
  <si>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</si>
  <si>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</si>
  <si>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</si>
  <si>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</si>
  <si>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</si>
  <si>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</si>
  <si>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</si>
  <si>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</si>
  <si>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</si>
  <si>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</si>
  <si>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</si>
  <si>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</si>
  <si>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</si>
  <si>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</si>
  <si>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</si>
  <si>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</si>
  <si>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</si>
  <si>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</si>
  <si>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</si>
  <si>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</si>
  <si>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</si>
  <si>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</si>
  <si>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</si>
  <si>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</si>
  <si>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</si>
  <si>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</si>
  <si>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</si>
  <si>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</si>
  <si>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</si>
  <si>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</si>
  <si>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</si>
  <si>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</si>
  <si>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</si>
  <si>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</si>
  <si>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</si>
  <si>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</si>
  <si>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</si>
  <si>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</si>
  <si>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</si>
  <si>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</si>
  <si>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</si>
  <si>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</si>
  <si>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</si>
  <si>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</si>
  <si>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</si>
  <si>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</si>
  <si>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</si>
  <si>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</si>
  <si>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</si>
  <si>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</si>
  <si>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</si>
  <si>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</si>
  <si>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</si>
  <si>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</si>
  <si>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</si>
  <si>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</si>
  <si>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</si>
  <si>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</si>
  <si>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</si>
  <si>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</si>
  <si>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</si>
  <si>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</si>
  <si>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</si>
  <si>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</si>
  <si>
    <t>terapia Int.</t>
  </si>
  <si>
    <t>isolamento</t>
  </si>
  <si>
    <t>decessi</t>
  </si>
  <si>
    <t>(Multiple Items)</t>
  </si>
  <si>
    <t>Totale</t>
  </si>
  <si>
    <t>incr.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</si>
</sst>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0" fontId="20" fillId="0" borderId="0" xfId="0" applyFont="1" applyAlignment="1">
      <alignment horizontal="left"/>
    </xf>
    <xf numFmtId="0" fontId="20" fillId="0" borderId="0" xfId="0" applyNumberFormat="1" applyFont="1"/>
    <xf numFmtId="0" fontId="20" fillId="35" borderId="0" xfId="0" applyFont="1" applyFill="1" applyAlignment="1">
      <alignment horizontal="left"/>
    </xf>
    <xf numFmtId="164" fontId="0" fillId="0" borderId="0" xfId="0" applyNumberFormat="1"/>
    <xf numFmtId="0" fontId="0" fillId="0" borderId="13" xfId="0" applyBorder="1"/>
    <xf numFmtId="0" fontId="0" fillId="0" borderId="13" xfId="0" applyNumberFormat="1" applyBorder="1"/>
    <xf numFmtId="14" fontId="0" fillId="0" borderId="13" xfId="0" applyNumberFormat="1" applyBorder="1"/>
    <xf numFmtId="0" fontId="16" fillId="34" borderId="13" xfId="0" applyFont="1" applyFill="1" applyBorder="1"/>
    <xf numFmtId="9" fontId="0" fillId="0" borderId="13" xfId="43" applyFont="1" applyBorder="1"/>
    <xf numFmtId="0" fontId="21" fillId="34" borderId="11" xfId="0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4" tint="0.39997558519241921"/>
        </patternFill>
      </fill>
    </dxf>
    <dxf>
      <fill>
        <patternFill>
          <bgColor theme="4" tint="0.59999389629810485"/>
        </patternFill>
      </fill>
    </dxf>
    <dxf>
      <numFmt numFmtId="164" formatCode="_-* #,##0_-;\-* #,##0_-;_-* &quot;-&quot;??_-;_-@_-"/>
    </dxf>
    <dxf>
      <numFmt numFmtId="164" formatCode="_-* #,##0_-;\-* #,##0_-;_-* &quot;-&quot;??_-;_-@_-"/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numFmt numFmtId="164" formatCode="_-* #,##0_-;\-* #,##0_-;_-* &quot;-&quot;??_-;_-@_-"/>
    </dxf>
    <dxf>
      <fill>
        <patternFill>
          <bgColor theme="4" tint="0.59999389629810485"/>
        </patternFill>
      </fill>
    </dxf>
    <dxf>
      <fill>
        <patternFill patternType="solid">
          <bgColor theme="4" tint="0.39997558519241921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489555448527681E-2"/>
          <c:y val="8.7490296107352775E-2"/>
          <c:w val="0.93757092774498485"/>
          <c:h val="0.8395706874668835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Casi'!$A$3:$A$88</c:f>
              <c:numCache>
                <c:formatCode>m/d/yy</c:formatCode>
                <c:ptCount val="86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</c:numCache>
            </c:numRef>
          </c:cat>
          <c:val>
            <c:numRef>
              <c:f>'Totale dei Casi'!$B$3:$B$88</c:f>
              <c:numCache>
                <c:formatCode>General</c:formatCode>
                <c:ptCount val="86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  <c:pt idx="81">
                  <c:v>789</c:v>
                </c:pt>
                <c:pt idx="82">
                  <c:v>875</c:v>
                </c:pt>
                <c:pt idx="83">
                  <c:v>675</c:v>
                </c:pt>
                <c:pt idx="84">
                  <c:v>451</c:v>
                </c:pt>
                <c:pt idx="85">
                  <c:v>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  <c:majorUnit val="3"/>
        <c:major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Tamponi!$B$4:$B$90</c:f>
              <c:strCache>
                <c:ptCount val="86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  <c:pt idx="73">
                  <c:v>07/05/2020</c:v>
                </c:pt>
                <c:pt idx="74">
                  <c:v>08/05/2020</c:v>
                </c:pt>
                <c:pt idx="75">
                  <c:v>09/05/2020</c:v>
                </c:pt>
                <c:pt idx="76">
                  <c:v>10/05/2020</c:v>
                </c:pt>
                <c:pt idx="77">
                  <c:v>11/05/2020</c:v>
                </c:pt>
                <c:pt idx="78">
                  <c:v>12/05/2020</c:v>
                </c:pt>
                <c:pt idx="79">
                  <c:v>13/05/2020</c:v>
                </c:pt>
                <c:pt idx="80">
                  <c:v>14/05/2020</c:v>
                </c:pt>
                <c:pt idx="81">
                  <c:v>15/05/2020</c:v>
                </c:pt>
                <c:pt idx="82">
                  <c:v>16/05/2020</c:v>
                </c:pt>
                <c:pt idx="83">
                  <c:v>17/05/2020</c:v>
                </c:pt>
                <c:pt idx="84">
                  <c:v>18/05/2020</c:v>
                </c:pt>
                <c:pt idx="85">
                  <c:v>19/05/2020</c:v>
                </c:pt>
              </c:strCache>
            </c:strRef>
          </c:cat>
          <c:val>
            <c:numRef>
              <c:f>Tamponi!$C$4:$C$90</c:f>
              <c:numCache>
                <c:formatCode>General</c:formatCode>
                <c:ptCount val="86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  <c:pt idx="74">
                  <c:v>63775</c:v>
                </c:pt>
                <c:pt idx="75">
                  <c:v>69171</c:v>
                </c:pt>
                <c:pt idx="76">
                  <c:v>51678</c:v>
                </c:pt>
                <c:pt idx="77">
                  <c:v>40740</c:v>
                </c:pt>
                <c:pt idx="78">
                  <c:v>67003</c:v>
                </c:pt>
                <c:pt idx="79">
                  <c:v>61973</c:v>
                </c:pt>
                <c:pt idx="80">
                  <c:v>71876</c:v>
                </c:pt>
                <c:pt idx="81">
                  <c:v>68176</c:v>
                </c:pt>
                <c:pt idx="82">
                  <c:v>69179</c:v>
                </c:pt>
                <c:pt idx="83">
                  <c:v>60101</c:v>
                </c:pt>
                <c:pt idx="84">
                  <c:v>36406</c:v>
                </c:pt>
                <c:pt idx="85">
                  <c:v>63158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Guariti'!$A$7:$A$93</c:f>
              <c:strCache>
                <c:ptCount val="86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</c:strCache>
            </c:strRef>
          </c:cat>
          <c:val>
            <c:numRef>
              <c:f>'Dimessi Guariti'!$B$7:$B$93</c:f>
              <c:numCache>
                <c:formatCode>General</c:formatCode>
                <c:ptCount val="86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  <c:pt idx="74">
                  <c:v>2747</c:v>
                </c:pt>
                <c:pt idx="75">
                  <c:v>4008</c:v>
                </c:pt>
                <c:pt idx="76">
                  <c:v>2155</c:v>
                </c:pt>
                <c:pt idx="77">
                  <c:v>1401</c:v>
                </c:pt>
                <c:pt idx="78">
                  <c:v>2452</c:v>
                </c:pt>
                <c:pt idx="79">
                  <c:v>3502</c:v>
                </c:pt>
                <c:pt idx="80">
                  <c:v>2747</c:v>
                </c:pt>
                <c:pt idx="81">
                  <c:v>4917</c:v>
                </c:pt>
                <c:pt idx="82">
                  <c:v>2605</c:v>
                </c:pt>
                <c:pt idx="83">
                  <c:v>2366</c:v>
                </c:pt>
                <c:pt idx="84">
                  <c:v>2150</c:v>
                </c:pt>
                <c:pt idx="85">
                  <c:v>2075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Deceduti!$A$4:$A$90</c:f>
              <c:strCache>
                <c:ptCount val="86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</c:strCache>
            </c:strRef>
          </c:cat>
          <c:val>
            <c:numRef>
              <c:f>Deceduti!$B$4:$B$90</c:f>
              <c:numCache>
                <c:formatCode>General</c:formatCode>
                <c:ptCount val="86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  <c:pt idx="74">
                  <c:v>243</c:v>
                </c:pt>
                <c:pt idx="75">
                  <c:v>194</c:v>
                </c:pt>
                <c:pt idx="76">
                  <c:v>165</c:v>
                </c:pt>
                <c:pt idx="77">
                  <c:v>179</c:v>
                </c:pt>
                <c:pt idx="78">
                  <c:v>172</c:v>
                </c:pt>
                <c:pt idx="79">
                  <c:v>195</c:v>
                </c:pt>
                <c:pt idx="80">
                  <c:v>262</c:v>
                </c:pt>
                <c:pt idx="81">
                  <c:v>242</c:v>
                </c:pt>
                <c:pt idx="82">
                  <c:v>153</c:v>
                </c:pt>
                <c:pt idx="83">
                  <c:v>145</c:v>
                </c:pt>
                <c:pt idx="84">
                  <c:v>99</c:v>
                </c:pt>
                <c:pt idx="85">
                  <c:v>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Contagiati!$B$2:$B$86</c:f>
              <c:numCache>
                <c:formatCode>m/d/yy</c:formatCode>
                <c:ptCount val="85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</c:numCache>
            </c:numRef>
          </c:cat>
          <c:val>
            <c:numRef>
              <c:f>Contagiati!$C$2:$C$86</c:f>
              <c:numCache>
                <c:formatCode>0</c:formatCode>
                <c:ptCount val="85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  <c:pt idx="72">
                  <c:v>-595</c:v>
                </c:pt>
                <c:pt idx="73">
                  <c:v>-538</c:v>
                </c:pt>
                <c:pt idx="74">
                  <c:v>-802</c:v>
                </c:pt>
                <c:pt idx="75">
                  <c:v>-216</c:v>
                </c:pt>
                <c:pt idx="76">
                  <c:v>-79</c:v>
                </c:pt>
                <c:pt idx="77">
                  <c:v>-674</c:v>
                </c:pt>
                <c:pt idx="78">
                  <c:v>-693</c:v>
                </c:pt>
                <c:pt idx="79">
                  <c:v>-719</c:v>
                </c:pt>
                <c:pt idx="80">
                  <c:v>-661</c:v>
                </c:pt>
                <c:pt idx="81">
                  <c:v>-392</c:v>
                </c:pt>
                <c:pt idx="82">
                  <c:v>-89</c:v>
                </c:pt>
                <c:pt idx="83">
                  <c:v>-104</c:v>
                </c:pt>
                <c:pt idx="84">
                  <c:v>-216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Contagiati!$B$2:$B$86</c:f>
              <c:numCache>
                <c:formatCode>m/d/yy</c:formatCode>
                <c:ptCount val="85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</c:numCache>
            </c:numRef>
          </c:cat>
          <c:val>
            <c:numRef>
              <c:f>Contagiati!$D$2:$D$86</c:f>
              <c:numCache>
                <c:formatCode>0</c:formatCode>
                <c:ptCount val="85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  <c:pt idx="72">
                  <c:v>-22</c:v>
                </c:pt>
                <c:pt idx="73">
                  <c:v>-143</c:v>
                </c:pt>
                <c:pt idx="74">
                  <c:v>-134</c:v>
                </c:pt>
                <c:pt idx="75">
                  <c:v>-7</c:v>
                </c:pt>
                <c:pt idx="76">
                  <c:v>-28</c:v>
                </c:pt>
                <c:pt idx="77">
                  <c:v>-47</c:v>
                </c:pt>
                <c:pt idx="78">
                  <c:v>-59</c:v>
                </c:pt>
                <c:pt idx="79">
                  <c:v>-38</c:v>
                </c:pt>
                <c:pt idx="80">
                  <c:v>-47</c:v>
                </c:pt>
                <c:pt idx="81">
                  <c:v>-33</c:v>
                </c:pt>
                <c:pt idx="82">
                  <c:v>-13</c:v>
                </c:pt>
                <c:pt idx="83">
                  <c:v>-13</c:v>
                </c:pt>
                <c:pt idx="84">
                  <c:v>-33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Contagiati!$B$2:$B$86</c:f>
              <c:numCache>
                <c:formatCode>m/d/yy</c:formatCode>
                <c:ptCount val="85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</c:numCache>
            </c:numRef>
          </c:cat>
          <c:val>
            <c:numRef>
              <c:f>Contagiati!$E$2:$E$86</c:f>
              <c:numCache>
                <c:formatCode>0</c:formatCode>
                <c:ptCount val="85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  <c:pt idx="72">
                  <c:v>-1287</c:v>
                </c:pt>
                <c:pt idx="73">
                  <c:v>-982</c:v>
                </c:pt>
                <c:pt idx="74">
                  <c:v>-2183</c:v>
                </c:pt>
                <c:pt idx="75">
                  <c:v>-1295</c:v>
                </c:pt>
                <c:pt idx="76">
                  <c:v>-729</c:v>
                </c:pt>
                <c:pt idx="77">
                  <c:v>-501</c:v>
                </c:pt>
                <c:pt idx="78">
                  <c:v>-2057</c:v>
                </c:pt>
                <c:pt idx="79">
                  <c:v>-1260</c:v>
                </c:pt>
                <c:pt idx="80">
                  <c:v>-3662</c:v>
                </c:pt>
                <c:pt idx="81">
                  <c:v>-1458</c:v>
                </c:pt>
                <c:pt idx="82">
                  <c:v>-1734</c:v>
                </c:pt>
                <c:pt idx="83">
                  <c:v>-1681</c:v>
                </c:pt>
                <c:pt idx="84">
                  <c:v>-1175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Contagiati!$B$2:$B$86</c:f>
              <c:numCache>
                <c:formatCode>m/d/yy</c:formatCode>
                <c:ptCount val="85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</c:numCache>
            </c:numRef>
          </c:cat>
          <c:val>
            <c:numRef>
              <c:f>Contagiati!$F$2:$F$86</c:f>
              <c:numCache>
                <c:formatCode>0</c:formatCode>
                <c:ptCount val="85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  <c:pt idx="72">
                  <c:v>-1904</c:v>
                </c:pt>
                <c:pt idx="73">
                  <c:v>-1663</c:v>
                </c:pt>
                <c:pt idx="74">
                  <c:v>-3119</c:v>
                </c:pt>
                <c:pt idx="75">
                  <c:v>-1518</c:v>
                </c:pt>
                <c:pt idx="76">
                  <c:v>-836</c:v>
                </c:pt>
                <c:pt idx="77">
                  <c:v>-1222</c:v>
                </c:pt>
                <c:pt idx="78">
                  <c:v>-2809</c:v>
                </c:pt>
                <c:pt idx="79">
                  <c:v>-2017</c:v>
                </c:pt>
                <c:pt idx="80">
                  <c:v>-4370</c:v>
                </c:pt>
                <c:pt idx="81">
                  <c:v>-1883</c:v>
                </c:pt>
                <c:pt idx="82">
                  <c:v>-1836</c:v>
                </c:pt>
                <c:pt idx="83">
                  <c:v>-1798</c:v>
                </c:pt>
                <c:pt idx="84">
                  <c:v>-1424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45</xdr:row>
      <xdr:rowOff>12700</xdr:rowOff>
    </xdr:from>
    <xdr:to>
      <xdr:col>24</xdr:col>
      <xdr:colOff>127000</xdr:colOff>
      <xdr:row>85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45</xdr:row>
      <xdr:rowOff>19050</xdr:rowOff>
    </xdr:from>
    <xdr:to>
      <xdr:col>23</xdr:col>
      <xdr:colOff>457200</xdr:colOff>
      <xdr:row>77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0.777445370368" createdVersion="6" refreshedVersion="6" minRefreshableVersion="3" recordCount="1807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5-20T00:00:00" count="87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0.777822337965" createdVersion="6" refreshedVersion="6" minRefreshableVersion="3" recordCount="1807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5-20T00:00:00" count="117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0.77934872685" createdVersion="6" refreshedVersion="6" minRefreshableVersion="3" recordCount="1807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5-20T00:00:00" count="87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m/>
      </sharedItems>
      <fieldGroup par="17" base="0">
        <rangePr groupBy="days" startDate="2020-02-24T00:00:00" endDate="2020-05-20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0/05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Months (data)" numFmtId="0" databaseField="0">
      <fieldGroup base="0">
        <rangePr groupBy="months" startDate="2020-02-24T00:00:00" endDate="2020-05-20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/0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0.779401736108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9" maxValue="4426"/>
    </cacheField>
    <cacheField name="Sum of terapia_intensiva" numFmtId="0">
      <sharedItems containsSemiMixedTypes="0" containsString="0" containsNumber="1" containsInteger="1" minValue="1" maxValue="244"/>
    </cacheField>
    <cacheField name="Sum of isolamento_domiciliare" numFmtId="0">
      <sharedItems containsSemiMixedTypes="0" containsString="0" containsNumber="1" containsInteger="1" minValue="22" maxValue="22621"/>
    </cacheField>
    <cacheField name="Sum of dimessi_guariti" numFmtId="0">
      <sharedItems containsSemiMixedTypes="0" containsString="0" containsNumber="1" containsInteger="1" minValue="188" maxValue="42593"/>
    </cacheField>
    <cacheField name="Sum of deceduti" numFmtId="0">
      <sharedItems containsSemiMixedTypes="0" containsString="0" containsNumber="1" containsInteger="1" minValue="22" maxValue="155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0.779434143522" createdVersion="6" refreshedVersion="6" minRefreshableVersion="3" recordCount="1807" xr:uid="{C522B153-E230-0B47-8F8A-8C33943A2324}">
  <cacheSource type="worksheet">
    <worksheetSource ref="A1:V1048576" sheet="alldatanormalised"/>
  </cacheSource>
  <cacheFields count="23">
    <cacheField name="data" numFmtId="0">
      <sharedItems containsNonDate="0" containsDate="1" containsString="0" containsBlank="1" minDate="2020-02-24T00:00:00" maxDate="2020-05-20T00:00:00" count="87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m/>
      </sharedItems>
      <fieldGroup par="22" base="0">
        <rangePr groupBy="days" startDate="2020-02-24T00:00:00" endDate="2020-05-20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0/05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  <cacheField name="zona" numFmtId="0">
      <sharedItems containsBlank="1"/>
    </cacheField>
    <cacheField name="settimana" numFmtId="0">
      <sharedItems containsString="0" containsBlank="1" containsNumber="1" containsInteger="1" minValue="9" maxValue="21" count="14">
        <n v="9"/>
        <n v="10"/>
        <n v="11"/>
        <n v="12"/>
        <n v="13"/>
        <n v="14"/>
        <n v="15"/>
        <n v="16"/>
        <n v="17"/>
        <n v="18"/>
        <n v="19"/>
        <n v="20"/>
        <n v="21"/>
        <m/>
      </sharedItems>
    </cacheField>
    <cacheField name="Months" numFmtId="0" databaseField="0">
      <fieldGroup base="0">
        <rangePr groupBy="months" startDate="2020-02-24T00:00:00" endDate="2020-05-20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/0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7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s v="ITA"/>
    <n v="13"/>
    <s v="Abruzzo"/>
    <n v="4235122196"/>
    <n v="1339843823"/>
    <n v="-22"/>
    <n v="1"/>
    <n v="-21"/>
    <n v="0"/>
    <n v="-21"/>
    <n v="-21"/>
    <n v="-21"/>
    <n v="39"/>
    <n v="7"/>
    <n v="25"/>
    <n v="1218"/>
    <m/>
    <m/>
    <m/>
  </r>
  <r>
    <x v="73"/>
    <s v="ITA"/>
    <n v="17"/>
    <s v="Basilicata"/>
    <n v="4063947052"/>
    <n v="1580514834"/>
    <n v="1"/>
    <n v="-1"/>
    <n v="0"/>
    <n v="-17"/>
    <n v="-17"/>
    <n v="-17"/>
    <n v="-17"/>
    <n v="0"/>
    <n v="1"/>
    <n v="-16"/>
    <n v="169"/>
    <m/>
    <m/>
    <m/>
  </r>
  <r>
    <x v="73"/>
    <s v="ITA"/>
    <n v="18"/>
    <s v="Calabria"/>
    <n v="3890597598"/>
    <n v="1659440194"/>
    <n v="-6"/>
    <n v="-1"/>
    <n v="-7"/>
    <n v="-4"/>
    <n v="-11"/>
    <n v="-11"/>
    <n v="-11"/>
    <n v="14"/>
    <n v="0"/>
    <n v="3"/>
    <n v="1026"/>
    <m/>
    <m/>
    <m/>
  </r>
  <r>
    <x v="73"/>
    <s v="ITA"/>
    <n v="15"/>
    <s v="Campania"/>
    <n v="4083956555"/>
    <n v="1425084984"/>
    <n v="-18"/>
    <n v="2"/>
    <n v="-16"/>
    <n v="-185"/>
    <n v="-201"/>
    <n v="-201"/>
    <n v="-201"/>
    <n v="207"/>
    <n v="3"/>
    <n v="9"/>
    <n v="4477"/>
    <m/>
    <m/>
    <m/>
  </r>
  <r>
    <x v="73"/>
    <s v="ITA"/>
    <n v="8"/>
    <s v="Emilia-Romagna"/>
    <n v="4449436681"/>
    <n v="113417208"/>
    <n v="-90"/>
    <n v="-3"/>
    <n v="-93"/>
    <n v="-287"/>
    <n v="-380"/>
    <n v="-380"/>
    <n v="-380"/>
    <n v="459"/>
    <n v="29"/>
    <n v="108"/>
    <n v="5387"/>
    <m/>
    <m/>
    <m/>
  </r>
  <r>
    <x v="73"/>
    <s v="ITA"/>
    <n v="6"/>
    <s v="Friuli Venezia Giulia"/>
    <n v="456494354"/>
    <n v="1376813649"/>
    <n v="-6"/>
    <n v="-1"/>
    <n v="-7"/>
    <n v="-28"/>
    <n v="-35"/>
    <n v="-35"/>
    <n v="-35"/>
    <n v="46"/>
    <n v="2"/>
    <n v="13"/>
    <n v="2583"/>
    <m/>
    <m/>
    <m/>
  </r>
  <r>
    <x v="73"/>
    <s v="ITA"/>
    <n v="12"/>
    <s v="Lazio"/>
    <n v="4189277044"/>
    <n v="1248366722"/>
    <n v="-60"/>
    <n v="-2"/>
    <n v="-62"/>
    <n v="-23"/>
    <n v="-85"/>
    <n v="-85"/>
    <n v="-85"/>
    <n v="119"/>
    <n v="5"/>
    <n v="39"/>
    <n v="4446"/>
    <m/>
    <m/>
    <m/>
  </r>
  <r>
    <x v="73"/>
    <s v="ITA"/>
    <n v="7"/>
    <s v="Liguria"/>
    <n v="4441149315"/>
    <n v="89326992"/>
    <n v="-23"/>
    <n v="-2"/>
    <n v="-25"/>
    <n v="-33"/>
    <n v="-58"/>
    <n v="-58"/>
    <n v="-58"/>
    <n v="141"/>
    <n v="11"/>
    <n v="94"/>
    <n v="1753"/>
    <m/>
    <m/>
    <m/>
  </r>
  <r>
    <x v="73"/>
    <s v="ITA"/>
    <n v="3"/>
    <s v="Lombardia"/>
    <n v="4546679409"/>
    <n v="9190347404"/>
    <n v="-231"/>
    <n v="0"/>
    <n v="-231"/>
    <n v="493"/>
    <n v="262"/>
    <n v="262"/>
    <n v="262"/>
    <n v="324"/>
    <n v="134"/>
    <n v="720"/>
    <n v="15488"/>
    <m/>
    <m/>
    <m/>
  </r>
  <r>
    <x v="73"/>
    <s v="ITA"/>
    <n v="11"/>
    <s v="Marche"/>
    <n v="4361675973"/>
    <n v="135188753"/>
    <n v="-25"/>
    <n v="-1"/>
    <n v="-26"/>
    <n v="37"/>
    <n v="11"/>
    <n v="11"/>
    <n v="11"/>
    <n v="15"/>
    <n v="5"/>
    <n v="31"/>
    <n v="1980"/>
    <m/>
    <m/>
    <m/>
  </r>
  <r>
    <x v="73"/>
    <s v="ITA"/>
    <n v="14"/>
    <s v="Molise"/>
    <n v="4155774754"/>
    <n v="1465916051"/>
    <n v="-1"/>
    <n v="0"/>
    <n v="-1"/>
    <n v="-8"/>
    <n v="-9"/>
    <n v="-9"/>
    <n v="-9"/>
    <n v="10"/>
    <n v="0"/>
    <n v="1"/>
    <n v="341"/>
    <m/>
    <m/>
    <m/>
  </r>
  <r>
    <x v="73"/>
    <s v="ITA"/>
    <n v="4"/>
    <s v="P.A. Bolzano"/>
    <n v="4649933453"/>
    <n v="1135662422"/>
    <n v="-12"/>
    <n v="0"/>
    <n v="-12"/>
    <n v="-16"/>
    <n v="-28"/>
    <n v="-28"/>
    <n v="-28"/>
    <n v="37"/>
    <n v="0"/>
    <n v="9"/>
    <n v="863"/>
    <m/>
    <m/>
    <m/>
  </r>
  <r>
    <x v="73"/>
    <s v="ITA"/>
    <n v="4"/>
    <s v="P.A. Trento"/>
    <n v="4606893511"/>
    <n v="1112123097"/>
    <n v="-17"/>
    <n v="-2"/>
    <n v="-19"/>
    <n v="-53"/>
    <n v="-72"/>
    <n v="-72"/>
    <n v="-72"/>
    <n v="74"/>
    <n v="1"/>
    <n v="3"/>
    <n v="1781"/>
    <m/>
    <m/>
    <m/>
  </r>
  <r>
    <x v="73"/>
    <s v="ITA"/>
    <n v="1"/>
    <s v="Piemonte"/>
    <n v="450732745"/>
    <n v="7680687483"/>
    <n v="0"/>
    <n v="0"/>
    <n v="0"/>
    <n v="-389"/>
    <n v="-389"/>
    <n v="-389"/>
    <n v="-389"/>
    <n v="550"/>
    <n v="35"/>
    <n v="196"/>
    <n v="6527"/>
    <m/>
    <m/>
    <m/>
  </r>
  <r>
    <x v="73"/>
    <s v="ITA"/>
    <n v="16"/>
    <s v="Puglia"/>
    <n v="4112559576"/>
    <n v="1686736689"/>
    <n v="-10"/>
    <n v="-1"/>
    <n v="-11"/>
    <n v="-92"/>
    <n v="-103"/>
    <n v="-103"/>
    <n v="-103"/>
    <n v="149"/>
    <n v="3"/>
    <n v="49"/>
    <n v="1852"/>
    <m/>
    <m/>
    <m/>
  </r>
  <r>
    <x v="73"/>
    <s v="ITA"/>
    <n v="20"/>
    <s v="Sardegna"/>
    <n v="3921531192"/>
    <n v="9110616306"/>
    <n v="-1"/>
    <n v="-2"/>
    <n v="-3"/>
    <n v="-37"/>
    <n v="-40"/>
    <n v="-40"/>
    <n v="-40"/>
    <n v="45"/>
    <n v="0"/>
    <n v="5"/>
    <n v="1098"/>
    <m/>
    <m/>
    <m/>
  </r>
  <r>
    <x v="73"/>
    <s v="ITA"/>
    <n v="19"/>
    <s v="Sicilia"/>
    <n v="3811569725"/>
    <n v="133623567"/>
    <n v="-10"/>
    <n v="-4"/>
    <n v="-14"/>
    <n v="-60"/>
    <n v="-74"/>
    <n v="-74"/>
    <n v="-74"/>
    <n v="80"/>
    <n v="1"/>
    <n v="7"/>
    <n v="2696"/>
    <m/>
    <m/>
    <m/>
  </r>
  <r>
    <x v="73"/>
    <s v="ITA"/>
    <n v="9"/>
    <s v="Toscana"/>
    <n v="4376923077"/>
    <n v="1125588885"/>
    <n v="-25"/>
    <n v="-1"/>
    <n v="-26"/>
    <n v="-346"/>
    <n v="-372"/>
    <n v="-372"/>
    <n v="-372"/>
    <n v="382"/>
    <n v="16"/>
    <n v="26"/>
    <n v="4509"/>
    <m/>
    <m/>
    <m/>
  </r>
  <r>
    <x v="73"/>
    <s v="ITA"/>
    <n v="10"/>
    <s v="Umbria"/>
    <n v="4310675841"/>
    <n v="1238824698"/>
    <n v="-8"/>
    <n v="0"/>
    <n v="-8"/>
    <n v="-22"/>
    <n v="-30"/>
    <n v="-30"/>
    <n v="-30"/>
    <n v="31"/>
    <n v="0"/>
    <n v="1"/>
    <n v="1460"/>
    <m/>
    <m/>
    <m/>
  </r>
  <r>
    <x v="73"/>
    <s v="ITA"/>
    <n v="2"/>
    <s v="Valle d'Aosta"/>
    <n v="4573750286"/>
    <n v="7320149366"/>
    <n v="-1"/>
    <n v="-1"/>
    <n v="-2"/>
    <n v="5"/>
    <n v="3"/>
    <n v="3"/>
    <n v="3"/>
    <n v="1"/>
    <n v="0"/>
    <n v="4"/>
    <n v="299"/>
    <m/>
    <m/>
    <m/>
  </r>
  <r>
    <x v="73"/>
    <s v="ITA"/>
    <n v="5"/>
    <s v="Veneto"/>
    <n v="4543490485"/>
    <n v="1233845213"/>
    <n v="-30"/>
    <n v="-3"/>
    <n v="-33"/>
    <n v="-222"/>
    <n v="-255"/>
    <n v="-255"/>
    <n v="-255"/>
    <n v="308"/>
    <n v="21"/>
    <n v="74"/>
    <n v="10406"/>
    <m/>
    <m/>
    <m/>
  </r>
  <r>
    <x v="74"/>
    <s v="ITA"/>
    <n v="13"/>
    <s v="Abruzzo"/>
    <n v="4235122196"/>
    <n v="1339843823"/>
    <n v="-13"/>
    <n v="-2"/>
    <n v="-15"/>
    <n v="-42"/>
    <n v="-57"/>
    <n v="-57"/>
    <n v="-57"/>
    <n v="60"/>
    <n v="3"/>
    <n v="6"/>
    <n v="1082"/>
    <m/>
    <m/>
    <m/>
  </r>
  <r>
    <x v="74"/>
    <s v="ITA"/>
    <n v="17"/>
    <s v="Basilicata"/>
    <n v="4063947052"/>
    <n v="1580514834"/>
    <n v="0"/>
    <n v="0"/>
    <n v="0"/>
    <n v="-3"/>
    <n v="-3"/>
    <n v="-3"/>
    <n v="-3"/>
    <n v="2"/>
    <n v="0"/>
    <n v="-1"/>
    <n v="505"/>
    <m/>
    <m/>
    <m/>
  </r>
  <r>
    <x v="74"/>
    <s v="ITA"/>
    <n v="18"/>
    <s v="Calabria"/>
    <n v="3890597598"/>
    <n v="1659440194"/>
    <n v="-8"/>
    <n v="0"/>
    <n v="-8"/>
    <n v="-6"/>
    <n v="-14"/>
    <n v="-14"/>
    <n v="-14"/>
    <n v="14"/>
    <n v="1"/>
    <n v="1"/>
    <n v="1126"/>
    <m/>
    <m/>
    <m/>
  </r>
  <r>
    <x v="74"/>
    <s v="ITA"/>
    <n v="15"/>
    <s v="Campania"/>
    <n v="4083956555"/>
    <n v="1425084984"/>
    <n v="3"/>
    <n v="1"/>
    <n v="4"/>
    <n v="-131"/>
    <n v="-127"/>
    <n v="-127"/>
    <n v="-127"/>
    <n v="141"/>
    <n v="7"/>
    <n v="21"/>
    <n v="4374"/>
    <m/>
    <m/>
    <m/>
  </r>
  <r>
    <x v="74"/>
    <s v="ITA"/>
    <n v="8"/>
    <s v="Emilia-Romagna"/>
    <n v="4449436681"/>
    <n v="113417208"/>
    <n v="-46"/>
    <n v="-10"/>
    <n v="-56"/>
    <n v="-225"/>
    <n v="-281"/>
    <n v="-281"/>
    <n v="-281"/>
    <n v="361"/>
    <n v="31"/>
    <n v="111"/>
    <n v="4827"/>
    <m/>
    <m/>
    <m/>
  </r>
  <r>
    <x v="74"/>
    <s v="ITA"/>
    <n v="6"/>
    <s v="Friuli Venezia Giulia"/>
    <n v="456494354"/>
    <n v="1376813649"/>
    <n v="-4"/>
    <n v="0"/>
    <n v="-4"/>
    <n v="-12"/>
    <n v="-16"/>
    <n v="-16"/>
    <n v="-16"/>
    <n v="25"/>
    <n v="0"/>
    <n v="9"/>
    <n v="890"/>
    <m/>
    <m/>
    <m/>
  </r>
  <r>
    <x v="74"/>
    <s v="ITA"/>
    <n v="12"/>
    <s v="Lazio"/>
    <n v="4189277044"/>
    <n v="1248366722"/>
    <n v="-13"/>
    <n v="-5"/>
    <n v="-18"/>
    <n v="-2"/>
    <n v="-20"/>
    <n v="-20"/>
    <n v="-20"/>
    <n v="66"/>
    <n v="6"/>
    <n v="52"/>
    <n v="4159"/>
    <m/>
    <m/>
    <m/>
  </r>
  <r>
    <x v="74"/>
    <s v="ITA"/>
    <n v="7"/>
    <s v="Liguria"/>
    <n v="4441149315"/>
    <n v="89326992"/>
    <n v="-8"/>
    <n v="-11"/>
    <n v="-19"/>
    <n v="-53"/>
    <n v="-72"/>
    <n v="-72"/>
    <n v="-72"/>
    <n v="139"/>
    <n v="11"/>
    <n v="78"/>
    <n v="2085"/>
    <m/>
    <m/>
    <m/>
  </r>
  <r>
    <x v="74"/>
    <s v="ITA"/>
    <n v="3"/>
    <s v="Lombardia"/>
    <n v="4546679409"/>
    <n v="9190347404"/>
    <n v="-146"/>
    <n v="-80"/>
    <n v="-226"/>
    <n v="194"/>
    <n v="-32"/>
    <n v="-32"/>
    <n v="-32"/>
    <n v="572"/>
    <n v="94"/>
    <n v="634"/>
    <n v="10993"/>
    <m/>
    <m/>
    <m/>
  </r>
  <r>
    <x v="74"/>
    <s v="ITA"/>
    <n v="11"/>
    <s v="Marche"/>
    <n v="4361675973"/>
    <n v="135188753"/>
    <n v="-25"/>
    <n v="-3"/>
    <n v="-28"/>
    <n v="19"/>
    <n v="-9"/>
    <n v="-9"/>
    <n v="-9"/>
    <n v="21"/>
    <n v="6"/>
    <n v="18"/>
    <n v="1487"/>
    <m/>
    <m/>
    <m/>
  </r>
  <r>
    <x v="74"/>
    <s v="ITA"/>
    <n v="14"/>
    <s v="Molise"/>
    <n v="4155774754"/>
    <n v="1465916051"/>
    <n v="-2"/>
    <n v="0"/>
    <n v="-2"/>
    <n v="16"/>
    <n v="14"/>
    <n v="14"/>
    <n v="14"/>
    <n v="8"/>
    <n v="0"/>
    <n v="22"/>
    <n v="265"/>
    <m/>
    <m/>
    <m/>
  </r>
  <r>
    <x v="74"/>
    <s v="ITA"/>
    <n v="4"/>
    <s v="P.A. Bolzano"/>
    <n v="4649933453"/>
    <n v="1135662422"/>
    <n v="-9"/>
    <n v="-2"/>
    <n v="-11"/>
    <n v="-38"/>
    <n v="-49"/>
    <n v="-49"/>
    <n v="-49"/>
    <n v="52"/>
    <n v="3"/>
    <n v="6"/>
    <n v="817"/>
    <m/>
    <m/>
    <m/>
  </r>
  <r>
    <x v="74"/>
    <s v="ITA"/>
    <n v="4"/>
    <s v="P.A. Trento"/>
    <n v="4606893511"/>
    <n v="1112123097"/>
    <n v="-5"/>
    <n v="0"/>
    <n v="-5"/>
    <n v="-33"/>
    <n v="-38"/>
    <n v="-38"/>
    <n v="-38"/>
    <n v="40"/>
    <n v="0"/>
    <n v="2"/>
    <n v="1720"/>
    <m/>
    <m/>
    <m/>
  </r>
  <r>
    <x v="74"/>
    <s v="ITA"/>
    <n v="1"/>
    <s v="Piemonte"/>
    <n v="450732745"/>
    <n v="7680687483"/>
    <n v="-134"/>
    <n v="-10"/>
    <n v="-144"/>
    <n v="-218"/>
    <n v="-362"/>
    <n v="-362"/>
    <n v="-362"/>
    <n v="572"/>
    <n v="23"/>
    <n v="233"/>
    <n v="6599"/>
    <m/>
    <m/>
    <m/>
  </r>
  <r>
    <x v="74"/>
    <s v="ITA"/>
    <n v="16"/>
    <s v="Puglia"/>
    <n v="4112559576"/>
    <n v="1686736689"/>
    <n v="-6"/>
    <n v="-2"/>
    <n v="-8"/>
    <n v="-59"/>
    <n v="-67"/>
    <n v="-67"/>
    <n v="-67"/>
    <n v="76"/>
    <n v="2"/>
    <n v="11"/>
    <n v="1928"/>
    <m/>
    <m/>
    <m/>
  </r>
  <r>
    <x v="74"/>
    <s v="ITA"/>
    <n v="20"/>
    <s v="Sardegna"/>
    <n v="3921531192"/>
    <n v="9110616306"/>
    <n v="0"/>
    <n v="1"/>
    <n v="1"/>
    <n v="-31"/>
    <n v="-30"/>
    <n v="-30"/>
    <n v="-30"/>
    <n v="36"/>
    <n v="0"/>
    <n v="6"/>
    <n v="1155"/>
    <m/>
    <m/>
    <m/>
  </r>
  <r>
    <x v="74"/>
    <s v="ITA"/>
    <n v="19"/>
    <s v="Sicilia"/>
    <n v="3811569725"/>
    <n v="133623567"/>
    <n v="-39"/>
    <n v="-2"/>
    <n v="-41"/>
    <n v="41"/>
    <n v="0"/>
    <n v="0"/>
    <n v="0"/>
    <n v="11"/>
    <n v="2"/>
    <n v="13"/>
    <n v="3016"/>
    <m/>
    <m/>
    <m/>
  </r>
  <r>
    <x v="74"/>
    <s v="ITA"/>
    <n v="9"/>
    <s v="Toscana"/>
    <n v="4376923077"/>
    <n v="1125588885"/>
    <n v="-38"/>
    <n v="-7"/>
    <n v="-45"/>
    <n v="-79"/>
    <n v="-124"/>
    <n v="-124"/>
    <n v="-124"/>
    <n v="147"/>
    <n v="15"/>
    <n v="38"/>
    <n v="4234"/>
    <m/>
    <m/>
    <m/>
  </r>
  <r>
    <x v="74"/>
    <s v="ITA"/>
    <n v="10"/>
    <s v="Umbria"/>
    <n v="4310675841"/>
    <n v="1238824698"/>
    <n v="0"/>
    <n v="-3"/>
    <n v="-3"/>
    <n v="-19"/>
    <n v="-22"/>
    <n v="-22"/>
    <n v="-22"/>
    <n v="22"/>
    <n v="1"/>
    <n v="1"/>
    <n v="1435"/>
    <m/>
    <m/>
    <m/>
  </r>
  <r>
    <x v="74"/>
    <s v="ITA"/>
    <n v="2"/>
    <s v="Valle d'Aosta"/>
    <n v="4573750286"/>
    <n v="7320149366"/>
    <n v="-4"/>
    <n v="0"/>
    <n v="-4"/>
    <n v="-3"/>
    <n v="-7"/>
    <n v="-7"/>
    <n v="-7"/>
    <n v="8"/>
    <n v="0"/>
    <n v="1"/>
    <n v="341"/>
    <m/>
    <m/>
    <m/>
  </r>
  <r>
    <x v="74"/>
    <s v="ITA"/>
    <n v="5"/>
    <s v="Veneto"/>
    <n v="4543490485"/>
    <n v="1233845213"/>
    <n v="-41"/>
    <n v="-8"/>
    <n v="-49"/>
    <n v="-298"/>
    <n v="-347"/>
    <n v="-347"/>
    <n v="-347"/>
    <n v="374"/>
    <n v="38"/>
    <n v="65"/>
    <n v="10737"/>
    <m/>
    <m/>
    <m/>
  </r>
  <r>
    <x v="75"/>
    <s v="ITA"/>
    <n v="13"/>
    <s v="Abruzzo"/>
    <n v="4235122196"/>
    <n v="1339843823"/>
    <n v="-4"/>
    <n v="0"/>
    <n v="-4"/>
    <n v="-33"/>
    <n v="-37"/>
    <n v="-37"/>
    <n v="-37"/>
    <n v="41"/>
    <n v="4"/>
    <n v="8"/>
    <n v="1087"/>
    <m/>
    <m/>
    <m/>
  </r>
  <r>
    <x v="75"/>
    <s v="ITA"/>
    <n v="17"/>
    <s v="Basilicata"/>
    <n v="4063947052"/>
    <n v="1580514834"/>
    <n v="-3"/>
    <n v="-1"/>
    <n v="-4"/>
    <n v="-3"/>
    <n v="-7"/>
    <n v="-7"/>
    <n v="-7"/>
    <n v="6"/>
    <n v="1"/>
    <n v="0"/>
    <n v="656"/>
    <m/>
    <m/>
    <m/>
  </r>
  <r>
    <x v="75"/>
    <s v="ITA"/>
    <n v="18"/>
    <s v="Calabria"/>
    <n v="3890597598"/>
    <n v="1659440194"/>
    <n v="-5"/>
    <n v="0"/>
    <n v="-5"/>
    <n v="-2"/>
    <n v="-7"/>
    <n v="-7"/>
    <n v="-7"/>
    <n v="10"/>
    <n v="0"/>
    <n v="3"/>
    <n v="1091"/>
    <m/>
    <m/>
    <m/>
  </r>
  <r>
    <x v="75"/>
    <s v="ITA"/>
    <n v="15"/>
    <s v="Campania"/>
    <n v="4083956555"/>
    <n v="1425084984"/>
    <n v="-3"/>
    <n v="-2"/>
    <n v="-5"/>
    <n v="-42"/>
    <n v="-47"/>
    <n v="-47"/>
    <n v="-47"/>
    <n v="59"/>
    <n v="2"/>
    <n v="14"/>
    <n v="5412"/>
    <m/>
    <m/>
    <m/>
  </r>
  <r>
    <x v="75"/>
    <s v="ITA"/>
    <n v="8"/>
    <s v="Emilia-Romagna"/>
    <n v="4449436681"/>
    <n v="113417208"/>
    <n v="-76"/>
    <n v="-8"/>
    <n v="-84"/>
    <n v="-245"/>
    <n v="-329"/>
    <n v="-329"/>
    <n v="-329"/>
    <n v="420"/>
    <n v="30"/>
    <n v="121"/>
    <n v="5500"/>
    <m/>
    <m/>
    <m/>
  </r>
  <r>
    <x v="75"/>
    <s v="ITA"/>
    <n v="6"/>
    <s v="Friuli Venezia Giulia"/>
    <n v="456494354"/>
    <n v="1376813649"/>
    <n v="-4"/>
    <n v="1"/>
    <n v="-3"/>
    <n v="-39"/>
    <n v="-42"/>
    <n v="-42"/>
    <n v="-42"/>
    <n v="50"/>
    <n v="0"/>
    <n v="8"/>
    <n v="5482"/>
    <m/>
    <m/>
    <m/>
  </r>
  <r>
    <x v="75"/>
    <s v="ITA"/>
    <n v="12"/>
    <s v="Lazio"/>
    <n v="4189277044"/>
    <n v="1248366722"/>
    <n v="-1"/>
    <n v="-2"/>
    <n v="-3"/>
    <n v="20"/>
    <n v="17"/>
    <n v="17"/>
    <n v="17"/>
    <n v="26"/>
    <n v="4"/>
    <n v="47"/>
    <n v="4949"/>
    <m/>
    <m/>
    <m/>
  </r>
  <r>
    <x v="75"/>
    <s v="ITA"/>
    <n v="7"/>
    <s v="Liguria"/>
    <n v="4441149315"/>
    <n v="89326992"/>
    <n v="-16"/>
    <n v="-4"/>
    <n v="-20"/>
    <n v="-174"/>
    <n v="-194"/>
    <n v="-194"/>
    <n v="-194"/>
    <n v="198"/>
    <n v="11"/>
    <n v="15"/>
    <n v="1395"/>
    <m/>
    <m/>
    <m/>
  </r>
  <r>
    <x v="75"/>
    <s v="ITA"/>
    <n v="3"/>
    <s v="Lombardia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</r>
  <r>
    <x v="75"/>
    <s v="ITA"/>
    <n v="11"/>
    <s v="Marche"/>
    <n v="4361675973"/>
    <n v="135188753"/>
    <n v="-18"/>
    <n v="-6"/>
    <n v="-24"/>
    <n v="16"/>
    <n v="-8"/>
    <n v="-8"/>
    <n v="-8"/>
    <n v="27"/>
    <n v="4"/>
    <n v="23"/>
    <n v="1461"/>
    <m/>
    <m/>
    <m/>
  </r>
  <r>
    <x v="75"/>
    <s v="ITA"/>
    <n v="14"/>
    <s v="Molise"/>
    <n v="4155774754"/>
    <n v="1465916051"/>
    <n v="2"/>
    <n v="0"/>
    <n v="2"/>
    <n v="19"/>
    <n v="21"/>
    <n v="21"/>
    <n v="21"/>
    <n v="-1"/>
    <n v="0"/>
    <n v="20"/>
    <n v="189"/>
    <m/>
    <m/>
    <m/>
  </r>
  <r>
    <x v="75"/>
    <s v="ITA"/>
    <n v="4"/>
    <s v="P.A. Bolzano"/>
    <n v="4649933453"/>
    <n v="1135662422"/>
    <n v="-23"/>
    <n v="0"/>
    <n v="-23"/>
    <n v="-6"/>
    <n v="-29"/>
    <n v="-29"/>
    <n v="-29"/>
    <n v="37"/>
    <n v="1"/>
    <n v="9"/>
    <n v="950"/>
    <m/>
    <m/>
    <m/>
  </r>
  <r>
    <x v="75"/>
    <s v="ITA"/>
    <n v="4"/>
    <s v="P.A. Trento"/>
    <n v="4606893511"/>
    <n v="1112123097"/>
    <n v="-7"/>
    <n v="-1"/>
    <n v="-8"/>
    <n v="-34"/>
    <n v="-42"/>
    <n v="-42"/>
    <n v="-42"/>
    <n v="49"/>
    <n v="0"/>
    <n v="7"/>
    <n v="2058"/>
    <m/>
    <m/>
    <m/>
  </r>
  <r>
    <x v="75"/>
    <s v="ITA"/>
    <n v="1"/>
    <s v="Piemonte"/>
    <n v="450732745"/>
    <n v="7680687483"/>
    <n v="-3"/>
    <n v="3"/>
    <n v="0"/>
    <n v="-173"/>
    <n v="-173"/>
    <n v="-173"/>
    <n v="-173"/>
    <n v="328"/>
    <n v="26"/>
    <n v="181"/>
    <n v="4617"/>
    <m/>
    <m/>
    <m/>
  </r>
  <r>
    <x v="75"/>
    <s v="ITA"/>
    <n v="16"/>
    <s v="Puglia"/>
    <n v="4112559576"/>
    <n v="1686736689"/>
    <n v="-5"/>
    <n v="0"/>
    <n v="-5"/>
    <n v="1"/>
    <n v="-4"/>
    <n v="-4"/>
    <n v="-4"/>
    <n v="34"/>
    <n v="0"/>
    <n v="30"/>
    <n v="1919"/>
    <m/>
    <m/>
    <m/>
  </r>
  <r>
    <x v="75"/>
    <s v="ITA"/>
    <n v="20"/>
    <s v="Sardegna"/>
    <n v="3921531192"/>
    <n v="9110616306"/>
    <n v="-3"/>
    <n v="1"/>
    <n v="-2"/>
    <n v="-1"/>
    <n v="-3"/>
    <n v="-3"/>
    <n v="-3"/>
    <n v="7"/>
    <n v="0"/>
    <n v="4"/>
    <n v="1111"/>
    <m/>
    <m/>
    <m/>
  </r>
  <r>
    <x v="75"/>
    <s v="ITA"/>
    <n v="19"/>
    <s v="Sicilia"/>
    <n v="3811569725"/>
    <n v="133623567"/>
    <n v="-33"/>
    <n v="-2"/>
    <n v="-35"/>
    <n v="-12"/>
    <n v="-47"/>
    <n v="-47"/>
    <n v="-47"/>
    <n v="56"/>
    <n v="3"/>
    <n v="12"/>
    <n v="2837"/>
    <m/>
    <m/>
    <m/>
  </r>
  <r>
    <x v="75"/>
    <s v="ITA"/>
    <n v="9"/>
    <s v="Toscana"/>
    <n v="4376923077"/>
    <n v="1125588885"/>
    <n v="-35"/>
    <n v="-5"/>
    <n v="-40"/>
    <n v="-104"/>
    <n v="-144"/>
    <n v="-144"/>
    <n v="-144"/>
    <n v="161"/>
    <n v="7"/>
    <n v="24"/>
    <n v="4300"/>
    <m/>
    <m/>
    <m/>
  </r>
  <r>
    <x v="75"/>
    <s v="ITA"/>
    <n v="10"/>
    <s v="Umbria"/>
    <n v="4310675841"/>
    <n v="1238824698"/>
    <n v="-2"/>
    <n v="0"/>
    <n v="-2"/>
    <n v="-6"/>
    <n v="-8"/>
    <n v="-8"/>
    <n v="-8"/>
    <n v="9"/>
    <n v="0"/>
    <n v="1"/>
    <n v="1351"/>
    <m/>
    <m/>
    <m/>
  </r>
  <r>
    <x v="75"/>
    <s v="ITA"/>
    <n v="2"/>
    <s v="Valle d'Aosta"/>
    <n v="4573750286"/>
    <n v="7320149366"/>
    <n v="0"/>
    <n v="1"/>
    <n v="1"/>
    <n v="-6"/>
    <n v="-5"/>
    <n v="-5"/>
    <n v="-5"/>
    <n v="6"/>
    <n v="0"/>
    <n v="1"/>
    <n v="163"/>
    <m/>
    <m/>
    <m/>
  </r>
  <r>
    <x v="75"/>
    <s v="ITA"/>
    <n v="5"/>
    <s v="Veneto"/>
    <n v="4543490485"/>
    <n v="1233845213"/>
    <n v="-396"/>
    <n v="-39"/>
    <n v="-435"/>
    <n v="125"/>
    <n v="-310"/>
    <n v="-310"/>
    <n v="-310"/>
    <n v="347"/>
    <n v="16"/>
    <n v="53"/>
    <n v="11165"/>
    <m/>
    <m/>
    <m/>
  </r>
  <r>
    <x v="76"/>
    <s v="ITA"/>
    <n v="13"/>
    <s v="Abruzzo"/>
    <n v="4235122196"/>
    <n v="1339843823"/>
    <n v="-13"/>
    <n v="0"/>
    <n v="-13"/>
    <n v="8"/>
    <n v="-5"/>
    <n v="-5"/>
    <n v="-5"/>
    <n v="18"/>
    <n v="4"/>
    <n v="17"/>
    <n v="920"/>
    <m/>
    <m/>
    <m/>
  </r>
  <r>
    <x v="76"/>
    <s v="ITA"/>
    <n v="17"/>
    <s v="Basilicata"/>
    <n v="4063947052"/>
    <n v="1580514834"/>
    <n v="0"/>
    <n v="0"/>
    <n v="0"/>
    <n v="-2"/>
    <n v="-2"/>
    <n v="-2"/>
    <n v="-2"/>
    <n v="5"/>
    <n v="0"/>
    <n v="3"/>
    <n v="483"/>
    <m/>
    <m/>
    <m/>
  </r>
  <r>
    <x v="76"/>
    <s v="ITA"/>
    <n v="18"/>
    <s v="Calabria"/>
    <n v="3890597598"/>
    <n v="1659440194"/>
    <n v="-2"/>
    <n v="0"/>
    <n v="-2"/>
    <n v="-14"/>
    <n v="-16"/>
    <n v="-16"/>
    <n v="-16"/>
    <n v="18"/>
    <n v="1"/>
    <n v="3"/>
    <n v="1040"/>
    <m/>
    <m/>
    <m/>
  </r>
  <r>
    <x v="76"/>
    <s v="ITA"/>
    <n v="15"/>
    <s v="Campania"/>
    <n v="4083956555"/>
    <n v="1425084984"/>
    <n v="20"/>
    <n v="-6"/>
    <n v="14"/>
    <n v="-64"/>
    <n v="-50"/>
    <n v="-50"/>
    <n v="-50"/>
    <n v="59"/>
    <n v="3"/>
    <n v="12"/>
    <n v="4008"/>
    <m/>
    <m/>
    <m/>
  </r>
  <r>
    <x v="76"/>
    <s v="ITA"/>
    <n v="8"/>
    <s v="Emilia-Romagna"/>
    <n v="4449436681"/>
    <n v="113417208"/>
    <n v="-42"/>
    <n v="-5"/>
    <n v="-47"/>
    <n v="-163"/>
    <n v="-210"/>
    <n v="-210"/>
    <n v="-210"/>
    <n v="269"/>
    <n v="18"/>
    <n v="77"/>
    <n v="4271"/>
    <m/>
    <m/>
    <m/>
  </r>
  <r>
    <x v="76"/>
    <s v="ITA"/>
    <n v="6"/>
    <s v="Friuli Venezia Giulia"/>
    <n v="456494354"/>
    <n v="1376813649"/>
    <n v="-3"/>
    <n v="0"/>
    <n v="-3"/>
    <n v="-15"/>
    <n v="-18"/>
    <n v="-18"/>
    <n v="-18"/>
    <n v="22"/>
    <n v="2"/>
    <n v="6"/>
    <n v="1065"/>
    <m/>
    <m/>
    <m/>
  </r>
  <r>
    <x v="76"/>
    <s v="ITA"/>
    <n v="12"/>
    <s v="Lazio"/>
    <n v="4189277044"/>
    <n v="1248366722"/>
    <n v="-12"/>
    <n v="2"/>
    <n v="-10"/>
    <n v="-49"/>
    <n v="-59"/>
    <n v="-59"/>
    <n v="-59"/>
    <n v="87"/>
    <n v="4"/>
    <n v="32"/>
    <n v="4121"/>
    <m/>
    <m/>
    <m/>
  </r>
  <r>
    <x v="76"/>
    <s v="ITA"/>
    <n v="7"/>
    <s v="Liguria"/>
    <n v="4441149315"/>
    <n v="89326992"/>
    <n v="-20"/>
    <n v="-1"/>
    <n v="-21"/>
    <n v="-61"/>
    <n v="-82"/>
    <n v="-82"/>
    <n v="-82"/>
    <n v="127"/>
    <n v="5"/>
    <n v="50"/>
    <n v="2396"/>
    <m/>
    <m/>
    <m/>
  </r>
  <r>
    <x v="76"/>
    <s v="ITA"/>
    <n v="3"/>
    <s v="Lombardia"/>
    <n v="4546679409"/>
    <n v="9190347404"/>
    <n v="-107"/>
    <n v="18"/>
    <n v="-89"/>
    <n v="17"/>
    <n v="-72"/>
    <n v="-72"/>
    <n v="-72"/>
    <n v="292"/>
    <n v="62"/>
    <n v="282"/>
    <n v="7369"/>
    <m/>
    <m/>
    <m/>
  </r>
  <r>
    <x v="76"/>
    <s v="ITA"/>
    <n v="11"/>
    <s v="Marche"/>
    <n v="4361675973"/>
    <n v="135188753"/>
    <n v="-1"/>
    <n v="-2"/>
    <n v="-3"/>
    <n v="24"/>
    <n v="21"/>
    <n v="21"/>
    <n v="21"/>
    <n v="17"/>
    <n v="2"/>
    <n v="40"/>
    <n v="2402"/>
    <m/>
    <m/>
    <m/>
  </r>
  <r>
    <x v="76"/>
    <s v="ITA"/>
    <n v="14"/>
    <s v="Molise"/>
    <n v="4155774754"/>
    <n v="1465916051"/>
    <n v="1"/>
    <n v="0"/>
    <n v="1"/>
    <n v="12"/>
    <n v="13"/>
    <n v="13"/>
    <n v="13"/>
    <n v="10"/>
    <n v="0"/>
    <n v="23"/>
    <n v="473"/>
    <m/>
    <m/>
    <m/>
  </r>
  <r>
    <x v="76"/>
    <s v="ITA"/>
    <n v="4"/>
    <s v="P.A. Bolzano"/>
    <n v="4649933453"/>
    <n v="1135662422"/>
    <n v="6"/>
    <n v="-1"/>
    <n v="5"/>
    <n v="-19"/>
    <n v="-14"/>
    <n v="-14"/>
    <n v="-14"/>
    <n v="16"/>
    <n v="0"/>
    <n v="2"/>
    <n v="713"/>
    <m/>
    <m/>
    <m/>
  </r>
  <r>
    <x v="76"/>
    <s v="ITA"/>
    <n v="4"/>
    <s v="P.A. Trento"/>
    <n v="4606893511"/>
    <n v="1112123097"/>
    <n v="-5"/>
    <n v="0"/>
    <n v="-5"/>
    <n v="-39"/>
    <n v="-44"/>
    <n v="-44"/>
    <n v="-44"/>
    <n v="44"/>
    <n v="3"/>
    <n v="3"/>
    <n v="1761"/>
    <m/>
    <m/>
    <m/>
  </r>
  <r>
    <x v="76"/>
    <s v="ITA"/>
    <n v="1"/>
    <s v="Piemonte"/>
    <n v="450732745"/>
    <n v="7680687483"/>
    <n v="14"/>
    <n v="-6"/>
    <n v="8"/>
    <n v="-292"/>
    <n v="-284"/>
    <n v="-284"/>
    <n v="-284"/>
    <n v="364"/>
    <n v="36"/>
    <n v="116"/>
    <n v="4570"/>
    <m/>
    <m/>
    <m/>
  </r>
  <r>
    <x v="76"/>
    <s v="ITA"/>
    <n v="16"/>
    <s v="Puglia"/>
    <n v="4112559576"/>
    <n v="1686736689"/>
    <n v="-1"/>
    <n v="1"/>
    <n v="0"/>
    <n v="-60"/>
    <n v="-60"/>
    <n v="-60"/>
    <n v="-60"/>
    <n v="82"/>
    <n v="5"/>
    <n v="27"/>
    <n v="1756"/>
    <m/>
    <m/>
    <m/>
  </r>
  <r>
    <x v="76"/>
    <s v="ITA"/>
    <n v="20"/>
    <s v="Sardegna"/>
    <n v="3921531192"/>
    <n v="9110616306"/>
    <n v="-4"/>
    <n v="-1"/>
    <n v="-5"/>
    <n v="-30"/>
    <n v="-35"/>
    <n v="-35"/>
    <n v="-35"/>
    <n v="40"/>
    <n v="1"/>
    <n v="6"/>
    <n v="716"/>
    <m/>
    <m/>
    <m/>
  </r>
  <r>
    <x v="76"/>
    <s v="ITA"/>
    <n v="19"/>
    <s v="Sicilia"/>
    <n v="3811569725"/>
    <n v="133623567"/>
    <n v="-4"/>
    <n v="-1"/>
    <n v="-5"/>
    <n v="-6"/>
    <n v="-11"/>
    <n v="-11"/>
    <n v="-11"/>
    <n v="25"/>
    <n v="0"/>
    <n v="14"/>
    <n v="855"/>
    <m/>
    <m/>
    <m/>
  </r>
  <r>
    <x v="76"/>
    <s v="ITA"/>
    <n v="9"/>
    <s v="Toscana"/>
    <n v="4376923077"/>
    <n v="1125588885"/>
    <n v="-14"/>
    <n v="-1"/>
    <n v="-15"/>
    <n v="-286"/>
    <n v="-301"/>
    <n v="-301"/>
    <n v="-301"/>
    <n v="325"/>
    <n v="5"/>
    <n v="29"/>
    <n v="3612"/>
    <m/>
    <m/>
    <m/>
  </r>
  <r>
    <x v="76"/>
    <s v="ITA"/>
    <n v="10"/>
    <s v="Umbria"/>
    <n v="4310675841"/>
    <n v="1238824698"/>
    <n v="-3"/>
    <n v="0"/>
    <n v="-3"/>
    <n v="5"/>
    <n v="2"/>
    <n v="2"/>
    <n v="2"/>
    <n v="2"/>
    <n v="0"/>
    <n v="4"/>
    <n v="1349"/>
    <m/>
    <m/>
    <m/>
  </r>
  <r>
    <x v="76"/>
    <s v="ITA"/>
    <n v="2"/>
    <s v="Valle d'Aosta"/>
    <n v="4573750286"/>
    <n v="7320149366"/>
    <n v="1"/>
    <n v="-1"/>
    <n v="0"/>
    <n v="-5"/>
    <n v="-5"/>
    <n v="-5"/>
    <n v="-5"/>
    <n v="10"/>
    <n v="0"/>
    <n v="5"/>
    <n v="390"/>
    <m/>
    <m/>
    <m/>
  </r>
  <r>
    <x v="76"/>
    <s v="ITA"/>
    <n v="5"/>
    <s v="Veneto"/>
    <n v="4543490485"/>
    <n v="1233845213"/>
    <n v="-27"/>
    <n v="-3"/>
    <n v="-30"/>
    <n v="-256"/>
    <n v="-286"/>
    <n v="-286"/>
    <n v="-286"/>
    <n v="323"/>
    <n v="14"/>
    <n v="51"/>
    <n v="7408"/>
    <m/>
    <m/>
    <m/>
  </r>
  <r>
    <x v="77"/>
    <s v="ITA"/>
    <n v="13"/>
    <s v="Abruzzo"/>
    <n v="4235122196"/>
    <n v="1339843823"/>
    <n v="-2"/>
    <n v="-1"/>
    <n v="-3"/>
    <n v="-59"/>
    <n v="-62"/>
    <n v="-62"/>
    <n v="-62"/>
    <n v="59"/>
    <n v="7"/>
    <n v="4"/>
    <n v="793"/>
    <m/>
    <m/>
    <m/>
  </r>
  <r>
    <x v="77"/>
    <s v="ITA"/>
    <n v="17"/>
    <s v="Basilicata"/>
    <n v="4063947052"/>
    <n v="1580514834"/>
    <n v="1"/>
    <n v="0"/>
    <n v="1"/>
    <n v="-2"/>
    <n v="-1"/>
    <n v="-1"/>
    <n v="-1"/>
    <n v="2"/>
    <n v="0"/>
    <n v="1"/>
    <n v="350"/>
    <m/>
    <m/>
    <m/>
  </r>
  <r>
    <x v="77"/>
    <s v="ITA"/>
    <n v="18"/>
    <s v="Calabria"/>
    <n v="3890597598"/>
    <n v="1659440194"/>
    <n v="-2"/>
    <n v="-1"/>
    <n v="-3"/>
    <n v="-25"/>
    <n v="-28"/>
    <n v="-28"/>
    <n v="-28"/>
    <n v="28"/>
    <n v="2"/>
    <n v="2"/>
    <n v="1154"/>
    <m/>
    <m/>
    <m/>
  </r>
  <r>
    <x v="77"/>
    <s v="ITA"/>
    <n v="15"/>
    <s v="Campania"/>
    <n v="4083956555"/>
    <n v="1425084984"/>
    <n v="1"/>
    <n v="3"/>
    <n v="4"/>
    <n v="-10"/>
    <n v="-6"/>
    <n v="-6"/>
    <n v="-6"/>
    <n v="19"/>
    <n v="1"/>
    <n v="14"/>
    <n v="4223"/>
    <m/>
    <m/>
    <m/>
  </r>
  <r>
    <x v="77"/>
    <s v="ITA"/>
    <n v="8"/>
    <s v="Emilia-Romagna"/>
    <n v="4449436681"/>
    <n v="113417208"/>
    <n v="-25"/>
    <n v="-9"/>
    <n v="-34"/>
    <n v="-117"/>
    <n v="-151"/>
    <n v="-151"/>
    <n v="-151"/>
    <n v="209"/>
    <n v="22"/>
    <n v="80"/>
    <n v="2982"/>
    <m/>
    <m/>
    <m/>
  </r>
  <r>
    <x v="77"/>
    <s v="ITA"/>
    <n v="6"/>
    <s v="Friuli Venezia Giulia"/>
    <n v="456494354"/>
    <n v="1376813649"/>
    <n v="-2"/>
    <n v="0"/>
    <n v="-2"/>
    <n v="-19"/>
    <n v="-21"/>
    <n v="-21"/>
    <n v="-21"/>
    <n v="27"/>
    <n v="2"/>
    <n v="8"/>
    <n v="1411"/>
    <m/>
    <m/>
    <m/>
  </r>
  <r>
    <x v="77"/>
    <s v="ITA"/>
    <n v="12"/>
    <s v="Lazio"/>
    <n v="4189277044"/>
    <n v="1248366722"/>
    <n v="1"/>
    <n v="-1"/>
    <n v="0"/>
    <n v="8"/>
    <n v="8"/>
    <n v="8"/>
    <n v="8"/>
    <n v="12"/>
    <n v="5"/>
    <n v="25"/>
    <n v="2829"/>
    <m/>
    <m/>
    <m/>
  </r>
  <r>
    <x v="77"/>
    <s v="ITA"/>
    <n v="7"/>
    <s v="Liguria"/>
    <n v="4441149315"/>
    <n v="89326992"/>
    <n v="3"/>
    <n v="-3"/>
    <n v="0"/>
    <n v="-56"/>
    <n v="-56"/>
    <n v="-56"/>
    <n v="-56"/>
    <n v="88"/>
    <n v="12"/>
    <n v="44"/>
    <n v="1492"/>
    <m/>
    <m/>
    <m/>
  </r>
  <r>
    <x v="77"/>
    <s v="ITA"/>
    <n v="3"/>
    <s v="Lombardia"/>
    <n v="4546679409"/>
    <n v="9190347404"/>
    <n v="-31"/>
    <n v="-7"/>
    <n v="-38"/>
    <n v="259"/>
    <n v="221"/>
    <n v="221"/>
    <n v="221"/>
    <n v="75"/>
    <n v="68"/>
    <n v="364"/>
    <n v="7508"/>
    <m/>
    <m/>
    <m/>
  </r>
  <r>
    <x v="77"/>
    <s v="ITA"/>
    <n v="11"/>
    <s v="Marche"/>
    <n v="4361675973"/>
    <n v="135188753"/>
    <n v="-7"/>
    <n v="-2"/>
    <n v="-9"/>
    <n v="-15"/>
    <n v="-24"/>
    <n v="-24"/>
    <n v="-24"/>
    <n v="30"/>
    <n v="4"/>
    <n v="10"/>
    <n v="1463"/>
    <m/>
    <m/>
    <m/>
  </r>
  <r>
    <x v="77"/>
    <s v="ITA"/>
    <n v="14"/>
    <s v="Molise"/>
    <n v="4155774754"/>
    <n v="1465916051"/>
    <n v="2"/>
    <n v="0"/>
    <n v="2"/>
    <n v="9"/>
    <n v="11"/>
    <n v="11"/>
    <n v="11"/>
    <n v="2"/>
    <n v="0"/>
    <n v="13"/>
    <n v="226"/>
    <m/>
    <m/>
    <m/>
  </r>
  <r>
    <x v="77"/>
    <s v="ITA"/>
    <n v="4"/>
    <s v="P.A. Bolzano"/>
    <n v="4649933453"/>
    <n v="1135662422"/>
    <n v="2"/>
    <n v="-1"/>
    <n v="1"/>
    <n v="-13"/>
    <n v="-12"/>
    <n v="-12"/>
    <n v="-12"/>
    <n v="15"/>
    <n v="0"/>
    <n v="3"/>
    <n v="448"/>
    <m/>
    <m/>
    <m/>
  </r>
  <r>
    <x v="77"/>
    <s v="ITA"/>
    <n v="4"/>
    <s v="P.A. Trento"/>
    <n v="4606893511"/>
    <n v="1112123097"/>
    <n v="2"/>
    <n v="1"/>
    <n v="3"/>
    <n v="-54"/>
    <n v="-51"/>
    <n v="-51"/>
    <n v="-51"/>
    <n v="51"/>
    <n v="2"/>
    <n v="2"/>
    <n v="1359"/>
    <m/>
    <m/>
    <m/>
  </r>
  <r>
    <x v="77"/>
    <s v="ITA"/>
    <n v="1"/>
    <s v="Piemonte"/>
    <n v="450732745"/>
    <n v="7680687483"/>
    <n v="-3"/>
    <n v="-2"/>
    <n v="-5"/>
    <n v="-307"/>
    <n v="-312"/>
    <n v="-312"/>
    <n v="-312"/>
    <n v="390"/>
    <n v="33"/>
    <n v="111"/>
    <n v="3413"/>
    <m/>
    <m/>
    <m/>
  </r>
  <r>
    <x v="77"/>
    <s v="ITA"/>
    <n v="16"/>
    <s v="Puglia"/>
    <n v="4112559576"/>
    <n v="1686736689"/>
    <n v="-3"/>
    <n v="-2"/>
    <n v="-5"/>
    <n v="-120"/>
    <n v="-125"/>
    <n v="-125"/>
    <n v="-125"/>
    <n v="136"/>
    <n v="3"/>
    <n v="14"/>
    <n v="1338"/>
    <m/>
    <m/>
    <m/>
  </r>
  <r>
    <x v="77"/>
    <s v="ITA"/>
    <n v="20"/>
    <s v="Sardegna"/>
    <n v="3921531192"/>
    <n v="9110616306"/>
    <n v="1"/>
    <n v="0"/>
    <n v="1"/>
    <n v="-5"/>
    <n v="-4"/>
    <n v="-4"/>
    <n v="-4"/>
    <n v="7"/>
    <n v="0"/>
    <n v="3"/>
    <n v="595"/>
    <m/>
    <m/>
    <m/>
  </r>
  <r>
    <x v="77"/>
    <s v="ITA"/>
    <n v="19"/>
    <s v="Sicilia"/>
    <n v="3811569725"/>
    <n v="133623567"/>
    <n v="-2"/>
    <n v="0"/>
    <n v="-2"/>
    <n v="-5"/>
    <n v="-7"/>
    <n v="-7"/>
    <n v="-7"/>
    <n v="18"/>
    <n v="1"/>
    <n v="12"/>
    <n v="731"/>
    <m/>
    <m/>
    <m/>
  </r>
  <r>
    <x v="77"/>
    <s v="ITA"/>
    <n v="9"/>
    <s v="Toscana"/>
    <n v="4376923077"/>
    <n v="1125588885"/>
    <n v="-3"/>
    <n v="-1"/>
    <n v="-4"/>
    <n v="-70"/>
    <n v="-74"/>
    <n v="-74"/>
    <n v="-74"/>
    <n v="79"/>
    <n v="8"/>
    <n v="13"/>
    <n v="1261"/>
    <m/>
    <m/>
    <m/>
  </r>
  <r>
    <x v="77"/>
    <s v="ITA"/>
    <n v="10"/>
    <s v="Umbria"/>
    <n v="4310675841"/>
    <n v="1238824698"/>
    <n v="-2"/>
    <n v="-2"/>
    <n v="-4"/>
    <n v="-1"/>
    <n v="-5"/>
    <n v="-5"/>
    <n v="-5"/>
    <n v="6"/>
    <n v="0"/>
    <n v="1"/>
    <n v="551"/>
    <m/>
    <m/>
    <m/>
  </r>
  <r>
    <x v="77"/>
    <s v="ITA"/>
    <n v="2"/>
    <s v="Valle d'Aosta"/>
    <n v="4573750286"/>
    <n v="7320149366"/>
    <n v="-2"/>
    <n v="-1"/>
    <n v="-3"/>
    <n v="-3"/>
    <n v="-6"/>
    <n v="-6"/>
    <n v="-6"/>
    <n v="7"/>
    <n v="0"/>
    <n v="1"/>
    <n v="230"/>
    <m/>
    <m/>
    <m/>
  </r>
  <r>
    <x v="77"/>
    <s v="ITA"/>
    <n v="5"/>
    <s v="Veneto"/>
    <n v="4543490485"/>
    <n v="1233845213"/>
    <n v="-8"/>
    <n v="1"/>
    <n v="-7"/>
    <n v="-124"/>
    <n v="-131"/>
    <n v="-131"/>
    <n v="-131"/>
    <n v="141"/>
    <n v="9"/>
    <n v="19"/>
    <n v="6383"/>
    <m/>
    <m/>
    <m/>
  </r>
  <r>
    <x v="78"/>
    <s v="ITA"/>
    <n v="13"/>
    <s v="Abruzzo"/>
    <n v="4235122196"/>
    <n v="1339843823"/>
    <n v="-9"/>
    <n v="-1"/>
    <n v="-10"/>
    <n v="-51"/>
    <n v="-61"/>
    <n v="-61"/>
    <n v="-61"/>
    <n v="65"/>
    <n v="4"/>
    <n v="8"/>
    <n v="1392"/>
    <m/>
    <m/>
    <m/>
  </r>
  <r>
    <x v="78"/>
    <s v="ITA"/>
    <n v="17"/>
    <s v="Basilicata"/>
    <n v="4063947052"/>
    <n v="1580514834"/>
    <n v="1"/>
    <n v="0"/>
    <n v="1"/>
    <n v="-3"/>
    <n v="-2"/>
    <n v="-2"/>
    <n v="-2"/>
    <n v="3"/>
    <n v="0"/>
    <n v="1"/>
    <n v="834"/>
    <m/>
    <m/>
    <m/>
  </r>
  <r>
    <x v="78"/>
    <s v="ITA"/>
    <n v="18"/>
    <s v="Calabria"/>
    <n v="3890597598"/>
    <n v="1659440194"/>
    <n v="1"/>
    <n v="0"/>
    <n v="1"/>
    <n v="-1"/>
    <n v="0"/>
    <n v="0"/>
    <n v="0"/>
    <n v="4"/>
    <n v="0"/>
    <n v="4"/>
    <n v="1155"/>
    <m/>
    <m/>
    <m/>
  </r>
  <r>
    <x v="78"/>
    <s v="ITA"/>
    <n v="15"/>
    <s v="Campania"/>
    <n v="4083956555"/>
    <n v="1425084984"/>
    <n v="-22"/>
    <n v="-3"/>
    <n v="-25"/>
    <n v="-7"/>
    <n v="-32"/>
    <n v="-32"/>
    <n v="-32"/>
    <n v="44"/>
    <n v="1"/>
    <n v="13"/>
    <n v="2211"/>
    <m/>
    <m/>
    <m/>
  </r>
  <r>
    <x v="78"/>
    <s v="ITA"/>
    <n v="8"/>
    <s v="Emilia-Romagna"/>
    <n v="4449436681"/>
    <n v="113417208"/>
    <n v="-153"/>
    <n v="-5"/>
    <n v="-158"/>
    <n v="-81"/>
    <n v="-239"/>
    <n v="-239"/>
    <n v="-239"/>
    <n v="274"/>
    <n v="18"/>
    <n v="53"/>
    <n v="4559"/>
    <m/>
    <m/>
    <m/>
  </r>
  <r>
    <x v="78"/>
    <s v="ITA"/>
    <n v="6"/>
    <s v="Friuli Venezia Giulia"/>
    <n v="456494354"/>
    <n v="1376813649"/>
    <n v="0"/>
    <n v="-1"/>
    <n v="-1"/>
    <n v="-28"/>
    <n v="-29"/>
    <n v="-29"/>
    <n v="-29"/>
    <n v="38"/>
    <n v="1"/>
    <n v="10"/>
    <n v="2191"/>
    <m/>
    <m/>
    <m/>
  </r>
  <r>
    <x v="78"/>
    <s v="ITA"/>
    <n v="12"/>
    <s v="Lazio"/>
    <n v="4189277044"/>
    <n v="1248366722"/>
    <n v="-8"/>
    <n v="1"/>
    <n v="-7"/>
    <n v="-14"/>
    <n v="-21"/>
    <n v="-21"/>
    <n v="-21"/>
    <n v="39"/>
    <n v="4"/>
    <n v="22"/>
    <n v="3687"/>
    <m/>
    <m/>
    <m/>
  </r>
  <r>
    <x v="78"/>
    <s v="ITA"/>
    <n v="7"/>
    <s v="Liguria"/>
    <n v="4441149315"/>
    <n v="89326992"/>
    <n v="-37"/>
    <n v="-3"/>
    <n v="-40"/>
    <n v="-25"/>
    <n v="-65"/>
    <n v="-65"/>
    <n v="-65"/>
    <n v="88"/>
    <n v="8"/>
    <n v="31"/>
    <n v="1345"/>
    <m/>
    <m/>
    <m/>
  </r>
  <r>
    <x v="78"/>
    <s v="ITA"/>
    <n v="3"/>
    <s v="Lombardia"/>
    <n v="4546679409"/>
    <n v="9190347404"/>
    <n v="-175"/>
    <n v="-19"/>
    <n v="-194"/>
    <n v="458"/>
    <n v="264"/>
    <n v="264"/>
    <n v="264"/>
    <n v="707"/>
    <n v="62"/>
    <n v="1033"/>
    <n v="20602"/>
    <m/>
    <m/>
    <m/>
  </r>
  <r>
    <x v="78"/>
    <s v="ITA"/>
    <n v="11"/>
    <s v="Marche"/>
    <n v="4361675973"/>
    <n v="135188753"/>
    <n v="-47"/>
    <n v="-4"/>
    <n v="-51"/>
    <n v="32"/>
    <n v="-19"/>
    <n v="-19"/>
    <n v="-19"/>
    <n v="39"/>
    <n v="5"/>
    <n v="25"/>
    <n v="1584"/>
    <m/>
    <m/>
    <m/>
  </r>
  <r>
    <x v="78"/>
    <s v="ITA"/>
    <n v="14"/>
    <s v="Molise"/>
    <n v="4155774754"/>
    <n v="1465916051"/>
    <n v="2"/>
    <n v="1"/>
    <n v="3"/>
    <n v="-6"/>
    <n v="-3"/>
    <n v="-3"/>
    <n v="-3"/>
    <n v="6"/>
    <n v="0"/>
    <n v="3"/>
    <n v="591"/>
    <m/>
    <m/>
    <m/>
  </r>
  <r>
    <x v="78"/>
    <s v="ITA"/>
    <n v="4"/>
    <s v="P.A. Bolzano"/>
    <n v="4649933453"/>
    <n v="1135662422"/>
    <n v="-7"/>
    <n v="0"/>
    <n v="-7"/>
    <n v="-3"/>
    <n v="-10"/>
    <n v="-10"/>
    <n v="-10"/>
    <n v="10"/>
    <n v="0"/>
    <n v="0"/>
    <n v="362"/>
    <m/>
    <m/>
    <m/>
  </r>
  <r>
    <x v="78"/>
    <s v="ITA"/>
    <n v="4"/>
    <s v="P.A. Trento"/>
    <n v="4606893511"/>
    <n v="1112123097"/>
    <n v="-4"/>
    <n v="-2"/>
    <n v="-6"/>
    <n v="-62"/>
    <n v="-68"/>
    <n v="-68"/>
    <n v="-68"/>
    <n v="72"/>
    <n v="2"/>
    <n v="6"/>
    <n v="1936"/>
    <m/>
    <m/>
    <m/>
  </r>
  <r>
    <x v="78"/>
    <s v="ITA"/>
    <n v="1"/>
    <s v="Piemonte"/>
    <n v="450732745"/>
    <n v="7680687483"/>
    <n v="-121"/>
    <n v="1"/>
    <n v="-120"/>
    <n v="-34"/>
    <n v="-154"/>
    <n v="-154"/>
    <n v="-154"/>
    <n v="239"/>
    <n v="28"/>
    <n v="113"/>
    <n v="4288"/>
    <m/>
    <m/>
    <m/>
  </r>
  <r>
    <x v="78"/>
    <s v="ITA"/>
    <n v="16"/>
    <s v="Puglia"/>
    <n v="4112559576"/>
    <n v="1686736689"/>
    <n v="-6"/>
    <n v="-1"/>
    <n v="-7"/>
    <n v="-116"/>
    <n v="-123"/>
    <n v="-123"/>
    <n v="-123"/>
    <n v="128"/>
    <n v="5"/>
    <n v="10"/>
    <n v="1755"/>
    <m/>
    <m/>
    <m/>
  </r>
  <r>
    <x v="78"/>
    <s v="ITA"/>
    <n v="20"/>
    <s v="Sardegna"/>
    <n v="3921531192"/>
    <n v="9110616306"/>
    <n v="-7"/>
    <n v="1"/>
    <n v="-6"/>
    <n v="1"/>
    <n v="-5"/>
    <n v="-5"/>
    <n v="-5"/>
    <n v="6"/>
    <n v="0"/>
    <n v="1"/>
    <n v="835"/>
    <m/>
    <m/>
    <m/>
  </r>
  <r>
    <x v="78"/>
    <s v="ITA"/>
    <n v="19"/>
    <s v="Sicilia"/>
    <n v="3811569725"/>
    <n v="133623567"/>
    <n v="-37"/>
    <n v="-1"/>
    <n v="-38"/>
    <n v="-113"/>
    <n v="-151"/>
    <n v="-151"/>
    <n v="-151"/>
    <n v="151"/>
    <n v="4"/>
    <n v="4"/>
    <n v="1883"/>
    <m/>
    <m/>
    <m/>
  </r>
  <r>
    <x v="78"/>
    <s v="ITA"/>
    <n v="9"/>
    <s v="Toscana"/>
    <n v="4376923077"/>
    <n v="1125588885"/>
    <n v="-40"/>
    <n v="-5"/>
    <n v="-45"/>
    <n v="-187"/>
    <n v="-232"/>
    <n v="-232"/>
    <n v="-232"/>
    <n v="238"/>
    <n v="9"/>
    <n v="15"/>
    <n v="5382"/>
    <m/>
    <m/>
    <m/>
  </r>
  <r>
    <x v="78"/>
    <s v="ITA"/>
    <n v="10"/>
    <s v="Umbria"/>
    <n v="4310675841"/>
    <n v="1238824698"/>
    <n v="1"/>
    <n v="0"/>
    <n v="1"/>
    <n v="0"/>
    <n v="1"/>
    <n v="1"/>
    <n v="1"/>
    <n v="6"/>
    <n v="0"/>
    <n v="7"/>
    <n v="1775"/>
    <m/>
    <m/>
    <m/>
  </r>
  <r>
    <x v="78"/>
    <s v="ITA"/>
    <n v="2"/>
    <s v="Valle d'Aosta"/>
    <n v="4573750286"/>
    <n v="7320149366"/>
    <n v="1"/>
    <n v="-1"/>
    <n v="0"/>
    <n v="-3"/>
    <n v="-3"/>
    <n v="-3"/>
    <n v="-3"/>
    <n v="4"/>
    <n v="1"/>
    <n v="2"/>
    <n v="352"/>
    <m/>
    <m/>
    <m/>
  </r>
  <r>
    <x v="78"/>
    <s v="ITA"/>
    <n v="5"/>
    <s v="Veneto"/>
    <n v="4543490485"/>
    <n v="1233845213"/>
    <n v="-7"/>
    <n v="-5"/>
    <n v="-12"/>
    <n v="-258"/>
    <n v="-270"/>
    <n v="-270"/>
    <n v="-270"/>
    <n v="291"/>
    <n v="20"/>
    <n v="41"/>
    <n v="8284"/>
    <m/>
    <m/>
    <m/>
  </r>
  <r>
    <x v="79"/>
    <s v="ITA"/>
    <n v="13"/>
    <s v="Abruzzo"/>
    <n v="4235122196"/>
    <n v="1339843823"/>
    <n v="-8"/>
    <n v="-1"/>
    <n v="-9"/>
    <n v="-50"/>
    <n v="-59"/>
    <n v="-59"/>
    <n v="-59"/>
    <n v="66"/>
    <n v="5"/>
    <n v="12"/>
    <n v="1066"/>
    <m/>
    <m/>
    <m/>
  </r>
  <r>
    <x v="79"/>
    <s v="ITA"/>
    <n v="17"/>
    <s v="Basilicata"/>
    <n v="4063947052"/>
    <n v="1580514834"/>
    <n v="-5"/>
    <n v="0"/>
    <n v="-5"/>
    <n v="-4"/>
    <n v="-9"/>
    <n v="-9"/>
    <n v="-9"/>
    <n v="11"/>
    <n v="0"/>
    <n v="2"/>
    <n v="578"/>
    <m/>
    <m/>
    <m/>
  </r>
  <r>
    <x v="79"/>
    <s v="ITA"/>
    <n v="18"/>
    <s v="Calabria"/>
    <n v="3890597598"/>
    <n v="1659440194"/>
    <n v="-1"/>
    <n v="0"/>
    <n v="-1"/>
    <n v="-16"/>
    <n v="-17"/>
    <n v="-17"/>
    <n v="-17"/>
    <n v="19"/>
    <n v="0"/>
    <n v="2"/>
    <n v="1367"/>
    <m/>
    <m/>
    <m/>
  </r>
  <r>
    <x v="79"/>
    <s v="ITA"/>
    <n v="15"/>
    <s v="Campania"/>
    <n v="4083956555"/>
    <n v="1425084984"/>
    <n v="-12"/>
    <n v="-1"/>
    <n v="-13"/>
    <n v="-49"/>
    <n v="-62"/>
    <n v="-62"/>
    <n v="-62"/>
    <n v="76"/>
    <n v="1"/>
    <n v="15"/>
    <n v="3117"/>
    <m/>
    <m/>
    <m/>
  </r>
  <r>
    <x v="79"/>
    <s v="ITA"/>
    <n v="8"/>
    <s v="Emilia-Romagna"/>
    <n v="4449436681"/>
    <n v="113417208"/>
    <n v="-219"/>
    <n v="-13"/>
    <n v="-232"/>
    <n v="-67"/>
    <n v="-299"/>
    <n v="-299"/>
    <n v="-299"/>
    <n v="329"/>
    <n v="20"/>
    <n v="50"/>
    <n v="4705"/>
    <m/>
    <m/>
    <m/>
  </r>
  <r>
    <x v="79"/>
    <s v="ITA"/>
    <n v="6"/>
    <s v="Friuli Venezia Giulia"/>
    <n v="456494354"/>
    <n v="1376813649"/>
    <n v="-4"/>
    <n v="0"/>
    <n v="-4"/>
    <n v="-18"/>
    <n v="-22"/>
    <n v="-22"/>
    <n v="-22"/>
    <n v="27"/>
    <n v="3"/>
    <n v="8"/>
    <n v="1549"/>
    <m/>
    <m/>
    <m/>
  </r>
  <r>
    <x v="79"/>
    <s v="ITA"/>
    <n v="12"/>
    <s v="Lazio"/>
    <n v="4189277044"/>
    <n v="1248366722"/>
    <n v="-34"/>
    <n v="-1"/>
    <n v="-35"/>
    <n v="-3"/>
    <n v="-38"/>
    <n v="-38"/>
    <n v="-38"/>
    <n v="65"/>
    <n v="11"/>
    <n v="38"/>
    <n v="3547"/>
    <m/>
    <m/>
    <m/>
  </r>
  <r>
    <x v="79"/>
    <s v="ITA"/>
    <n v="7"/>
    <s v="Liguria"/>
    <n v="4441149315"/>
    <n v="89326992"/>
    <n v="-17"/>
    <n v="0"/>
    <n v="-17"/>
    <n v="-44"/>
    <n v="-61"/>
    <n v="-61"/>
    <n v="-61"/>
    <n v="115"/>
    <n v="13"/>
    <n v="67"/>
    <n v="2015"/>
    <m/>
    <m/>
    <m/>
  </r>
  <r>
    <x v="79"/>
    <s v="ITA"/>
    <n v="3"/>
    <s v="Lombardia"/>
    <n v="4546679409"/>
    <n v="9190347404"/>
    <n v="-215"/>
    <n v="-15"/>
    <n v="-230"/>
    <n v="-413"/>
    <n v="-643"/>
    <n v="-643"/>
    <n v="-643"/>
    <n v="968"/>
    <n v="69"/>
    <n v="394"/>
    <n v="10919"/>
    <m/>
    <m/>
    <m/>
  </r>
  <r>
    <x v="79"/>
    <s v="ITA"/>
    <n v="11"/>
    <s v="Marche"/>
    <n v="4361675973"/>
    <n v="135188753"/>
    <n v="-19"/>
    <n v="-4"/>
    <n v="-23"/>
    <n v="-172"/>
    <n v="-195"/>
    <n v="-195"/>
    <n v="-195"/>
    <n v="213"/>
    <n v="2"/>
    <n v="20"/>
    <n v="1436"/>
    <m/>
    <m/>
    <m/>
  </r>
  <r>
    <x v="79"/>
    <s v="ITA"/>
    <n v="14"/>
    <s v="Molise"/>
    <n v="4155774754"/>
    <n v="1465916051"/>
    <n v="-4"/>
    <n v="0"/>
    <n v="-4"/>
    <n v="9"/>
    <n v="5"/>
    <n v="5"/>
    <n v="5"/>
    <n v="10"/>
    <n v="0"/>
    <n v="15"/>
    <n v="81"/>
    <m/>
    <m/>
    <m/>
  </r>
  <r>
    <x v="79"/>
    <s v="ITA"/>
    <n v="4"/>
    <s v="P.A. Bolzano"/>
    <n v="4649933453"/>
    <n v="1135662422"/>
    <n v="0"/>
    <n v="0"/>
    <n v="0"/>
    <n v="-24"/>
    <n v="-24"/>
    <n v="-24"/>
    <n v="-24"/>
    <n v="27"/>
    <n v="0"/>
    <n v="3"/>
    <n v="800"/>
    <m/>
    <m/>
    <m/>
  </r>
  <r>
    <x v="79"/>
    <s v="ITA"/>
    <n v="4"/>
    <s v="P.A. Trento"/>
    <n v="4606893511"/>
    <n v="1112123097"/>
    <n v="-4"/>
    <n v="0"/>
    <n v="-4"/>
    <n v="-90"/>
    <n v="-94"/>
    <n v="-94"/>
    <n v="-94"/>
    <n v="102"/>
    <n v="1"/>
    <n v="9"/>
    <n v="2663"/>
    <m/>
    <m/>
    <m/>
  </r>
  <r>
    <x v="79"/>
    <s v="ITA"/>
    <n v="1"/>
    <s v="Piemonte"/>
    <n v="450732745"/>
    <n v="7680687483"/>
    <n v="-42"/>
    <n v="-14"/>
    <n v="-56"/>
    <n v="-637"/>
    <n v="-693"/>
    <n v="-693"/>
    <n v="-693"/>
    <n v="830"/>
    <n v="32"/>
    <n v="169"/>
    <n v="6717"/>
    <m/>
    <m/>
    <m/>
  </r>
  <r>
    <x v="79"/>
    <s v="ITA"/>
    <n v="16"/>
    <s v="Puglia"/>
    <n v="4112559576"/>
    <n v="1686736689"/>
    <n v="-24"/>
    <n v="-4"/>
    <n v="-28"/>
    <n v="-71"/>
    <n v="-99"/>
    <n v="-99"/>
    <n v="-99"/>
    <n v="106"/>
    <n v="4"/>
    <n v="11"/>
    <n v="2221"/>
    <m/>
    <m/>
    <m/>
  </r>
  <r>
    <x v="79"/>
    <s v="ITA"/>
    <n v="20"/>
    <s v="Sardegna"/>
    <n v="3921531192"/>
    <n v="9110616306"/>
    <n v="1"/>
    <n v="-1"/>
    <n v="0"/>
    <n v="-15"/>
    <n v="-15"/>
    <n v="-15"/>
    <n v="-15"/>
    <n v="16"/>
    <n v="0"/>
    <n v="1"/>
    <n v="1234"/>
    <m/>
    <m/>
    <m/>
  </r>
  <r>
    <x v="79"/>
    <s v="ITA"/>
    <n v="19"/>
    <s v="Sicilia"/>
    <n v="3811569725"/>
    <n v="133623567"/>
    <n v="-22"/>
    <n v="-2"/>
    <n v="-24"/>
    <n v="2"/>
    <n v="-22"/>
    <n v="-22"/>
    <n v="-22"/>
    <n v="32"/>
    <n v="1"/>
    <n v="11"/>
    <n v="2974"/>
    <m/>
    <m/>
    <m/>
  </r>
  <r>
    <x v="79"/>
    <s v="ITA"/>
    <n v="9"/>
    <s v="Toscana"/>
    <n v="4376923077"/>
    <n v="1125588885"/>
    <n v="-23"/>
    <n v="0"/>
    <n v="-23"/>
    <n v="-255"/>
    <n v="-278"/>
    <n v="-278"/>
    <n v="-278"/>
    <n v="300"/>
    <n v="5"/>
    <n v="27"/>
    <n v="4175"/>
    <m/>
    <m/>
    <m/>
  </r>
  <r>
    <x v="79"/>
    <s v="ITA"/>
    <n v="10"/>
    <s v="Umbria"/>
    <n v="4310675841"/>
    <n v="1238824698"/>
    <n v="-5"/>
    <n v="0"/>
    <n v="-5"/>
    <n v="2"/>
    <n v="-3"/>
    <n v="-3"/>
    <n v="-3"/>
    <n v="2"/>
    <n v="1"/>
    <n v="0"/>
    <n v="1482"/>
    <m/>
    <m/>
    <m/>
  </r>
  <r>
    <x v="79"/>
    <s v="ITA"/>
    <n v="2"/>
    <s v="Valle d'Aosta"/>
    <n v="4573750286"/>
    <n v="7320149366"/>
    <n v="-7"/>
    <n v="0"/>
    <n v="-7"/>
    <n v="-4"/>
    <n v="-11"/>
    <n v="-11"/>
    <n v="-11"/>
    <n v="13"/>
    <n v="1"/>
    <n v="3"/>
    <n v="362"/>
    <m/>
    <m/>
    <m/>
  </r>
  <r>
    <x v="79"/>
    <s v="ITA"/>
    <n v="5"/>
    <s v="Veneto"/>
    <n v="4543490485"/>
    <n v="1233845213"/>
    <n v="-29"/>
    <n v="-3"/>
    <n v="-32"/>
    <n v="-138"/>
    <n v="-170"/>
    <n v="-170"/>
    <n v="-170"/>
    <n v="175"/>
    <n v="26"/>
    <n v="31"/>
    <n v="8965"/>
    <m/>
    <m/>
    <m/>
  </r>
  <r>
    <x v="80"/>
    <s v="ITA"/>
    <n v="13"/>
    <s v="Abruzzo"/>
    <n v="4235122196"/>
    <n v="1339843823"/>
    <n v="1"/>
    <n v="-1"/>
    <n v="0"/>
    <n v="-7"/>
    <n v="-7"/>
    <n v="-7"/>
    <n v="-7"/>
    <n v="12"/>
    <n v="4"/>
    <n v="9"/>
    <n v="1499"/>
    <m/>
    <m/>
    <m/>
  </r>
  <r>
    <x v="80"/>
    <s v="ITA"/>
    <n v="17"/>
    <s v="Basilicata"/>
    <n v="4063947052"/>
    <n v="1580514834"/>
    <n v="-8"/>
    <n v="0"/>
    <n v="-8"/>
    <n v="4"/>
    <n v="-4"/>
    <n v="-4"/>
    <n v="-4"/>
    <n v="4"/>
    <n v="0"/>
    <n v="0"/>
    <n v="607"/>
    <m/>
    <m/>
    <m/>
  </r>
  <r>
    <x v="80"/>
    <s v="ITA"/>
    <n v="18"/>
    <s v="Calabria"/>
    <n v="3890597598"/>
    <n v="1659440194"/>
    <n v="-5"/>
    <n v="1"/>
    <n v="-4"/>
    <n v="-23"/>
    <n v="-27"/>
    <n v="-27"/>
    <n v="-27"/>
    <n v="28"/>
    <n v="2"/>
    <n v="3"/>
    <n v="1263"/>
    <m/>
    <m/>
    <m/>
  </r>
  <r>
    <x v="80"/>
    <s v="ITA"/>
    <n v="15"/>
    <s v="Campania"/>
    <n v="4083956555"/>
    <n v="1425084984"/>
    <n v="-15"/>
    <n v="0"/>
    <n v="-15"/>
    <n v="-35"/>
    <n v="-50"/>
    <n v="-50"/>
    <n v="-50"/>
    <n v="59"/>
    <n v="0"/>
    <n v="9"/>
    <n v="3568"/>
    <m/>
    <m/>
    <m/>
  </r>
  <r>
    <x v="80"/>
    <s v="ITA"/>
    <n v="8"/>
    <s v="Emilia-Romagna"/>
    <n v="4449436681"/>
    <n v="113417208"/>
    <n v="-304"/>
    <n v="-1"/>
    <n v="-305"/>
    <n v="104"/>
    <n v="-201"/>
    <n v="-201"/>
    <n v="-201"/>
    <n v="253"/>
    <n v="25"/>
    <n v="77"/>
    <n v="4708"/>
    <m/>
    <m/>
    <m/>
  </r>
  <r>
    <x v="80"/>
    <s v="ITA"/>
    <n v="6"/>
    <s v="Friuli Venezia Giulia"/>
    <n v="456494354"/>
    <n v="1376813649"/>
    <n v="57"/>
    <n v="0"/>
    <n v="57"/>
    <n v="-66"/>
    <n v="-9"/>
    <n v="-9"/>
    <n v="-9"/>
    <n v="13"/>
    <n v="1"/>
    <n v="5"/>
    <n v="2400"/>
    <m/>
    <m/>
    <m/>
  </r>
  <r>
    <x v="80"/>
    <s v="ITA"/>
    <n v="12"/>
    <s v="Lazio"/>
    <n v="4189277044"/>
    <n v="1248366722"/>
    <n v="-46"/>
    <n v="-4"/>
    <n v="-50"/>
    <n v="-89"/>
    <n v="-139"/>
    <n v="-139"/>
    <n v="-139"/>
    <n v="162"/>
    <n v="18"/>
    <n v="41"/>
    <n v="4285"/>
    <m/>
    <m/>
    <m/>
  </r>
  <r>
    <x v="80"/>
    <s v="ITA"/>
    <n v="7"/>
    <s v="Liguria"/>
    <n v="4441149315"/>
    <n v="89326992"/>
    <n v="-22"/>
    <n v="0"/>
    <n v="-22"/>
    <n v="-36"/>
    <n v="-58"/>
    <n v="-58"/>
    <n v="-58"/>
    <n v="108"/>
    <n v="15"/>
    <n v="65"/>
    <n v="2074"/>
    <m/>
    <m/>
    <m/>
  </r>
  <r>
    <x v="80"/>
    <s v="ITA"/>
    <n v="3"/>
    <s v="Lombardia"/>
    <n v="4546679409"/>
    <n v="9190347404"/>
    <n v="-189"/>
    <n v="-10"/>
    <n v="-199"/>
    <n v="123"/>
    <n v="-76"/>
    <n v="-76"/>
    <n v="-76"/>
    <n v="487"/>
    <n v="111"/>
    <n v="522"/>
    <n v="14080"/>
    <m/>
    <m/>
    <m/>
  </r>
  <r>
    <x v="80"/>
    <s v="ITA"/>
    <n v="11"/>
    <s v="Marche"/>
    <n v="4361675973"/>
    <n v="135188753"/>
    <n v="-22"/>
    <n v="-2"/>
    <n v="-24"/>
    <n v="-85"/>
    <n v="-109"/>
    <n v="-109"/>
    <n v="-109"/>
    <n v="121"/>
    <n v="3"/>
    <n v="15"/>
    <n v="1990"/>
    <m/>
    <m/>
    <m/>
  </r>
  <r>
    <x v="80"/>
    <s v="ITA"/>
    <n v="14"/>
    <s v="Molise"/>
    <n v="4155774754"/>
    <n v="1465916051"/>
    <n v="1"/>
    <n v="0"/>
    <n v="1"/>
    <n v="-3"/>
    <n v="-2"/>
    <n v="-2"/>
    <n v="-2"/>
    <n v="4"/>
    <n v="0"/>
    <n v="2"/>
    <n v="165"/>
    <m/>
    <m/>
    <m/>
  </r>
  <r>
    <x v="80"/>
    <s v="ITA"/>
    <n v="4"/>
    <s v="P.A. Bolzano"/>
    <n v="4649933453"/>
    <n v="1135662422"/>
    <n v="-2"/>
    <n v="0"/>
    <n v="-2"/>
    <n v="-31"/>
    <n v="-33"/>
    <n v="-33"/>
    <n v="-33"/>
    <n v="36"/>
    <n v="0"/>
    <n v="3"/>
    <n v="834"/>
    <m/>
    <m/>
    <m/>
  </r>
  <r>
    <x v="80"/>
    <s v="ITA"/>
    <n v="4"/>
    <s v="P.A. Trento"/>
    <n v="4606893511"/>
    <n v="1112123097"/>
    <n v="-10"/>
    <n v="0"/>
    <n v="-10"/>
    <n v="-58"/>
    <n v="-68"/>
    <n v="-68"/>
    <n v="-68"/>
    <n v="69"/>
    <n v="2"/>
    <n v="3"/>
    <n v="2846"/>
    <m/>
    <m/>
    <m/>
  </r>
  <r>
    <x v="80"/>
    <s v="ITA"/>
    <n v="1"/>
    <s v="Piemonte"/>
    <n v="450732745"/>
    <n v="7680687483"/>
    <n v="-83"/>
    <n v="-6"/>
    <n v="-89"/>
    <n v="-511"/>
    <n v="-600"/>
    <n v="-600"/>
    <n v="-600"/>
    <n v="718"/>
    <n v="33"/>
    <n v="151"/>
    <n v="7894"/>
    <m/>
    <m/>
    <m/>
  </r>
  <r>
    <x v="80"/>
    <s v="ITA"/>
    <n v="16"/>
    <s v="Puglia"/>
    <n v="4112559576"/>
    <n v="1686736689"/>
    <n v="-14"/>
    <n v="-3"/>
    <n v="-17"/>
    <n v="-52"/>
    <n v="-69"/>
    <n v="-69"/>
    <n v="-69"/>
    <n v="77"/>
    <n v="1"/>
    <n v="9"/>
    <n v="1864"/>
    <m/>
    <m/>
    <m/>
  </r>
  <r>
    <x v="80"/>
    <s v="ITA"/>
    <n v="20"/>
    <s v="Sardegna"/>
    <n v="3921531192"/>
    <n v="9110616306"/>
    <n v="-2"/>
    <n v="0"/>
    <n v="-2"/>
    <n v="-24"/>
    <n v="-26"/>
    <n v="-26"/>
    <n v="-26"/>
    <n v="21"/>
    <n v="5"/>
    <n v="0"/>
    <n v="1324"/>
    <m/>
    <m/>
    <m/>
  </r>
  <r>
    <x v="80"/>
    <s v="ITA"/>
    <n v="19"/>
    <s v="Sicilia"/>
    <n v="3811569725"/>
    <n v="133623567"/>
    <n v="-9"/>
    <n v="-1"/>
    <n v="-10"/>
    <n v="-25"/>
    <n v="-35"/>
    <n v="-35"/>
    <n v="-35"/>
    <n v="46"/>
    <n v="1"/>
    <n v="12"/>
    <n v="3146"/>
    <m/>
    <m/>
    <m/>
  </r>
  <r>
    <x v="80"/>
    <s v="ITA"/>
    <n v="9"/>
    <s v="Toscana"/>
    <n v="4376923077"/>
    <n v="1125588885"/>
    <n v="-15"/>
    <n v="-4"/>
    <n v="-19"/>
    <n v="-156"/>
    <n v="-175"/>
    <n v="-175"/>
    <n v="-175"/>
    <n v="196"/>
    <n v="9"/>
    <n v="30"/>
    <n v="4156"/>
    <m/>
    <m/>
    <m/>
  </r>
  <r>
    <x v="80"/>
    <s v="ITA"/>
    <n v="10"/>
    <s v="Umbria"/>
    <n v="4310675841"/>
    <n v="1238824698"/>
    <n v="-10"/>
    <n v="-3"/>
    <n v="-13"/>
    <n v="-1"/>
    <n v="-14"/>
    <n v="-14"/>
    <n v="-14"/>
    <n v="14"/>
    <n v="1"/>
    <n v="1"/>
    <n v="1516"/>
    <m/>
    <m/>
    <m/>
  </r>
  <r>
    <x v="80"/>
    <s v="ITA"/>
    <n v="2"/>
    <s v="Valle d'Aosta"/>
    <n v="4573750286"/>
    <n v="7320149366"/>
    <n v="0"/>
    <n v="0"/>
    <n v="0"/>
    <n v="-13"/>
    <n v="-13"/>
    <n v="-13"/>
    <n v="-13"/>
    <n v="16"/>
    <n v="0"/>
    <n v="3"/>
    <n v="323"/>
    <m/>
    <m/>
    <m/>
  </r>
  <r>
    <x v="80"/>
    <s v="ITA"/>
    <n v="5"/>
    <s v="Veneto"/>
    <n v="4543490485"/>
    <n v="1233845213"/>
    <n v="-22"/>
    <n v="-4"/>
    <n v="-26"/>
    <n v="-276"/>
    <n v="-302"/>
    <n v="-302"/>
    <n v="-302"/>
    <n v="303"/>
    <n v="31"/>
    <n v="32"/>
    <n v="11334"/>
    <m/>
    <m/>
    <m/>
  </r>
  <r>
    <x v="81"/>
    <s v="ITA"/>
    <n v="13"/>
    <s v="Abruzzo"/>
    <n v="4235122196"/>
    <n v="1339843823"/>
    <n v="-10"/>
    <n v="0"/>
    <n v="-10"/>
    <n v="-18"/>
    <n v="-28"/>
    <n v="-28"/>
    <n v="-28"/>
    <n v="38"/>
    <n v="2"/>
    <n v="12"/>
    <n v="1168"/>
    <m/>
    <m/>
    <m/>
  </r>
  <r>
    <x v="81"/>
    <s v="ITA"/>
    <n v="17"/>
    <s v="Basilicata"/>
    <n v="4063947052"/>
    <n v="1580514834"/>
    <n v="-1"/>
    <n v="0"/>
    <n v="-1"/>
    <n v="-6"/>
    <n v="-7"/>
    <n v="-7"/>
    <n v="-7"/>
    <n v="7"/>
    <n v="0"/>
    <n v="0"/>
    <n v="566"/>
    <m/>
    <m/>
    <m/>
  </r>
  <r>
    <x v="81"/>
    <s v="ITA"/>
    <n v="18"/>
    <s v="Calabria"/>
    <n v="3890597598"/>
    <n v="1659440194"/>
    <n v="-3"/>
    <n v="0"/>
    <n v="-3"/>
    <n v="-16"/>
    <n v="-19"/>
    <n v="-19"/>
    <n v="-19"/>
    <n v="20"/>
    <n v="0"/>
    <n v="1"/>
    <n v="1651"/>
    <m/>
    <m/>
    <m/>
  </r>
  <r>
    <x v="81"/>
    <s v="ITA"/>
    <n v="15"/>
    <s v="Campania"/>
    <n v="4083956555"/>
    <n v="1425084984"/>
    <n v="-46"/>
    <n v="-2"/>
    <n v="-48"/>
    <n v="19"/>
    <n v="-29"/>
    <n v="-29"/>
    <n v="-29"/>
    <n v="42"/>
    <n v="2"/>
    <n v="15"/>
    <n v="3606"/>
    <m/>
    <m/>
    <m/>
  </r>
  <r>
    <x v="81"/>
    <s v="ITA"/>
    <n v="8"/>
    <s v="Emilia-Romagna"/>
    <n v="4449436681"/>
    <n v="113417208"/>
    <n v="-98"/>
    <n v="-8"/>
    <n v="-106"/>
    <n v="-194"/>
    <n v="-300"/>
    <n v="-300"/>
    <n v="-300"/>
    <n v="341"/>
    <n v="13"/>
    <n v="54"/>
    <n v="4906"/>
    <m/>
    <m/>
    <m/>
  </r>
  <r>
    <x v="81"/>
    <s v="ITA"/>
    <n v="6"/>
    <s v="Friuli Venezia Giulia"/>
    <n v="456494354"/>
    <n v="1376813649"/>
    <n v="-69"/>
    <n v="1"/>
    <n v="-68"/>
    <n v="39"/>
    <n v="-29"/>
    <n v="-29"/>
    <n v="-29"/>
    <n v="42"/>
    <n v="1"/>
    <n v="14"/>
    <n v="3400"/>
    <m/>
    <m/>
    <m/>
  </r>
  <r>
    <x v="81"/>
    <s v="ITA"/>
    <n v="12"/>
    <s v="Lazio"/>
    <n v="4189277044"/>
    <n v="1248366722"/>
    <n v="-5"/>
    <n v="0"/>
    <n v="-5"/>
    <n v="-3"/>
    <n v="-8"/>
    <n v="-8"/>
    <n v="-8"/>
    <n v="72"/>
    <n v="9"/>
    <n v="73"/>
    <n v="4682"/>
    <m/>
    <m/>
    <m/>
  </r>
  <r>
    <x v="81"/>
    <s v="ITA"/>
    <n v="7"/>
    <s v="Liguria"/>
    <n v="4441149315"/>
    <n v="89326992"/>
    <n v="-23"/>
    <n v="-4"/>
    <n v="-27"/>
    <n v="-30"/>
    <n v="-57"/>
    <n v="-57"/>
    <n v="-57"/>
    <n v="115"/>
    <n v="7"/>
    <n v="65"/>
    <n v="1764"/>
    <m/>
    <m/>
    <m/>
  </r>
  <r>
    <x v="81"/>
    <s v="ITA"/>
    <n v="3"/>
    <s v="Lombardia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</r>
  <r>
    <x v="81"/>
    <s v="ITA"/>
    <n v="11"/>
    <s v="Marche"/>
    <n v="4361675973"/>
    <n v="135188753"/>
    <n v="-11"/>
    <n v="0"/>
    <n v="-11"/>
    <n v="-98"/>
    <n v="-109"/>
    <n v="-109"/>
    <n v="-109"/>
    <n v="122"/>
    <n v="3"/>
    <n v="16"/>
    <n v="1511"/>
    <m/>
    <m/>
    <m/>
  </r>
  <r>
    <x v="81"/>
    <s v="ITA"/>
    <n v="14"/>
    <s v="Molise"/>
    <n v="4155774754"/>
    <n v="1465916051"/>
    <n v="-2"/>
    <n v="1"/>
    <n v="-1"/>
    <n v="-1"/>
    <n v="-2"/>
    <n v="-2"/>
    <n v="-2"/>
    <n v="6"/>
    <n v="0"/>
    <n v="4"/>
    <n v="241"/>
    <m/>
    <m/>
    <m/>
  </r>
  <r>
    <x v="81"/>
    <s v="ITA"/>
    <n v="4"/>
    <s v="P.A. Bolzano"/>
    <n v="4649933453"/>
    <n v="1135662422"/>
    <n v="-4"/>
    <n v="-2"/>
    <n v="-6"/>
    <n v="-15"/>
    <n v="-21"/>
    <n v="-21"/>
    <n v="-21"/>
    <n v="21"/>
    <n v="0"/>
    <n v="0"/>
    <n v="924"/>
    <m/>
    <m/>
    <m/>
  </r>
  <r>
    <x v="81"/>
    <s v="ITA"/>
    <n v="4"/>
    <s v="P.A. Trento"/>
    <n v="4606893511"/>
    <n v="1112123097"/>
    <n v="-13"/>
    <n v="0"/>
    <n v="-13"/>
    <n v="-86"/>
    <n v="-99"/>
    <n v="-99"/>
    <n v="-99"/>
    <n v="99"/>
    <n v="3"/>
    <n v="3"/>
    <n v="2857"/>
    <m/>
    <m/>
    <m/>
  </r>
  <r>
    <x v="81"/>
    <s v="ITA"/>
    <n v="1"/>
    <s v="Piemonte"/>
    <n v="450732745"/>
    <n v="7680687483"/>
    <n v="-182"/>
    <n v="-8"/>
    <n v="-190"/>
    <n v="-588"/>
    <n v="-778"/>
    <n v="-778"/>
    <n v="-778"/>
    <n v="851"/>
    <n v="64"/>
    <n v="137"/>
    <n v="6825"/>
    <m/>
    <m/>
    <m/>
  </r>
  <r>
    <x v="81"/>
    <s v="ITA"/>
    <n v="16"/>
    <s v="Puglia"/>
    <n v="4112559576"/>
    <n v="1686736689"/>
    <n v="-11"/>
    <n v="-1"/>
    <n v="-12"/>
    <n v="-60"/>
    <n v="-72"/>
    <n v="-72"/>
    <n v="-72"/>
    <n v="81"/>
    <n v="0"/>
    <n v="9"/>
    <n v="2110"/>
    <m/>
    <m/>
    <m/>
  </r>
  <r>
    <x v="81"/>
    <s v="ITA"/>
    <n v="20"/>
    <s v="Sardegna"/>
    <n v="3921531192"/>
    <n v="9110616306"/>
    <n v="-1"/>
    <n v="0"/>
    <n v="-1"/>
    <n v="-3"/>
    <n v="-4"/>
    <n v="-4"/>
    <n v="-4"/>
    <n v="7"/>
    <n v="0"/>
    <n v="3"/>
    <n v="1810"/>
    <m/>
    <m/>
    <m/>
  </r>
  <r>
    <x v="81"/>
    <s v="ITA"/>
    <n v="19"/>
    <s v="Sicilia"/>
    <n v="3811569725"/>
    <n v="133623567"/>
    <n v="-5"/>
    <n v="-1"/>
    <n v="-6"/>
    <n v="-88"/>
    <n v="-94"/>
    <n v="-94"/>
    <n v="-94"/>
    <n v="102"/>
    <n v="0"/>
    <n v="8"/>
    <n v="1792"/>
    <m/>
    <m/>
    <m/>
  </r>
  <r>
    <x v="81"/>
    <s v="ITA"/>
    <n v="9"/>
    <s v="Toscana"/>
    <n v="4376923077"/>
    <n v="1125588885"/>
    <n v="-31"/>
    <n v="-1"/>
    <n v="-32"/>
    <n v="-188"/>
    <n v="-220"/>
    <n v="-220"/>
    <n v="-220"/>
    <n v="241"/>
    <n v="3"/>
    <n v="24"/>
    <n v="4183"/>
    <m/>
    <m/>
    <m/>
  </r>
  <r>
    <x v="81"/>
    <s v="ITA"/>
    <n v="10"/>
    <s v="Umbria"/>
    <n v="4310675841"/>
    <n v="1238824698"/>
    <n v="-1"/>
    <n v="1"/>
    <n v="0"/>
    <n v="-2"/>
    <n v="-2"/>
    <n v="-2"/>
    <n v="-2"/>
    <n v="4"/>
    <n v="0"/>
    <n v="2"/>
    <n v="1554"/>
    <m/>
    <m/>
    <m/>
  </r>
  <r>
    <x v="81"/>
    <s v="ITA"/>
    <n v="2"/>
    <s v="Valle d'Aosta"/>
    <n v="4573750286"/>
    <n v="7320149366"/>
    <n v="-1"/>
    <n v="0"/>
    <n v="-1"/>
    <n v="-2"/>
    <n v="-3"/>
    <n v="-3"/>
    <n v="-3"/>
    <n v="8"/>
    <n v="1"/>
    <n v="6"/>
    <n v="313"/>
    <m/>
    <m/>
    <m/>
  </r>
  <r>
    <x v="81"/>
    <s v="ITA"/>
    <n v="5"/>
    <s v="Veneto"/>
    <n v="4543490485"/>
    <n v="1233845213"/>
    <n v="-31"/>
    <n v="-2"/>
    <n v="-33"/>
    <n v="-246"/>
    <n v="-279"/>
    <n v="-279"/>
    <n v="-279"/>
    <n v="304"/>
    <n v="19"/>
    <n v="44"/>
    <n v="10151"/>
    <m/>
    <m/>
    <m/>
  </r>
  <r>
    <x v="82"/>
    <s v="ITA"/>
    <n v="13"/>
    <s v="Abruzzo"/>
    <n v="4235122196"/>
    <n v="1339843823"/>
    <n v="-10"/>
    <n v="1"/>
    <n v="-9"/>
    <n v="-22"/>
    <n v="-31"/>
    <n v="-31"/>
    <n v="-31"/>
    <n v="59"/>
    <n v="2"/>
    <n v="30"/>
    <n v="1644"/>
    <m/>
    <m/>
    <m/>
  </r>
  <r>
    <x v="82"/>
    <s v="ITA"/>
    <n v="17"/>
    <s v="Basilicata"/>
    <n v="4063947052"/>
    <n v="1580514834"/>
    <n v="-4"/>
    <n v="0"/>
    <n v="-4"/>
    <n v="-3"/>
    <n v="-7"/>
    <n v="-7"/>
    <n v="-7"/>
    <n v="8"/>
    <n v="0"/>
    <n v="1"/>
    <n v="645"/>
    <m/>
    <m/>
    <m/>
  </r>
  <r>
    <x v="82"/>
    <s v="ITA"/>
    <n v="18"/>
    <s v="Calabria"/>
    <n v="3890597598"/>
    <n v="1659440194"/>
    <n v="0"/>
    <n v="0"/>
    <n v="0"/>
    <n v="-31"/>
    <n v="-31"/>
    <n v="-31"/>
    <n v="-31"/>
    <n v="38"/>
    <n v="0"/>
    <n v="7"/>
    <n v="1390"/>
    <m/>
    <m/>
    <m/>
  </r>
  <r>
    <x v="82"/>
    <s v="ITA"/>
    <n v="15"/>
    <s v="Campania"/>
    <n v="4083956555"/>
    <n v="1425084984"/>
    <n v="10"/>
    <n v="-1"/>
    <n v="9"/>
    <n v="-35"/>
    <n v="-26"/>
    <n v="-26"/>
    <n v="-26"/>
    <n v="40"/>
    <n v="0"/>
    <n v="14"/>
    <n v="4717"/>
    <m/>
    <m/>
    <m/>
  </r>
  <r>
    <x v="82"/>
    <s v="ITA"/>
    <n v="8"/>
    <s v="Emilia-Romagna"/>
    <n v="4449436681"/>
    <n v="113417208"/>
    <n v="-23"/>
    <n v="-2"/>
    <n v="-25"/>
    <n v="-124"/>
    <n v="-149"/>
    <n v="-149"/>
    <n v="-149"/>
    <n v="204"/>
    <n v="17"/>
    <n v="72"/>
    <n v="4777"/>
    <m/>
    <m/>
    <m/>
  </r>
  <r>
    <x v="82"/>
    <s v="ITA"/>
    <n v="6"/>
    <s v="Friuli Venezia Giulia"/>
    <n v="456494354"/>
    <n v="1376813649"/>
    <n v="-1"/>
    <n v="0"/>
    <n v="-1"/>
    <n v="-60"/>
    <n v="-61"/>
    <n v="-61"/>
    <n v="-61"/>
    <n v="68"/>
    <n v="1"/>
    <n v="8"/>
    <n v="1294"/>
    <m/>
    <m/>
    <m/>
  </r>
  <r>
    <x v="82"/>
    <s v="ITA"/>
    <n v="12"/>
    <s v="Lazio"/>
    <n v="4189277044"/>
    <n v="1248366722"/>
    <n v="-17"/>
    <n v="-3"/>
    <n v="-20"/>
    <n v="-46"/>
    <n v="-66"/>
    <n v="-66"/>
    <n v="-66"/>
    <n v="86"/>
    <n v="12"/>
    <n v="32"/>
    <n v="4339"/>
    <m/>
    <m/>
    <m/>
  </r>
  <r>
    <x v="82"/>
    <s v="ITA"/>
    <n v="7"/>
    <s v="Liguria"/>
    <n v="4441149315"/>
    <n v="89326992"/>
    <n v="-16"/>
    <n v="-5"/>
    <n v="-21"/>
    <n v="-49"/>
    <n v="-70"/>
    <n v="-70"/>
    <n v="-70"/>
    <n v="111"/>
    <n v="10"/>
    <n v="51"/>
    <n v="2056"/>
    <m/>
    <m/>
    <m/>
  </r>
  <r>
    <x v="82"/>
    <s v="ITA"/>
    <n v="3"/>
    <s v="Lombardia"/>
    <n v="4546679409"/>
    <n v="9190347404"/>
    <n v="-184"/>
    <n v="-8"/>
    <n v="-192"/>
    <n v="125"/>
    <n v="-67"/>
    <n v="-67"/>
    <n v="-67"/>
    <n v="427"/>
    <n v="39"/>
    <n v="399"/>
    <n v="14145"/>
    <m/>
    <m/>
    <m/>
  </r>
  <r>
    <x v="82"/>
    <s v="ITA"/>
    <n v="11"/>
    <s v="Marche"/>
    <n v="4361675973"/>
    <n v="135188753"/>
    <n v="-24"/>
    <n v="-1"/>
    <n v="-25"/>
    <n v="-113"/>
    <n v="-138"/>
    <n v="-138"/>
    <n v="-138"/>
    <n v="156"/>
    <n v="5"/>
    <n v="23"/>
    <n v="2860"/>
    <m/>
    <m/>
    <m/>
  </r>
  <r>
    <x v="82"/>
    <s v="ITA"/>
    <n v="14"/>
    <s v="Molise"/>
    <n v="4155774754"/>
    <n v="1465916051"/>
    <n v="0"/>
    <n v="0"/>
    <n v="0"/>
    <n v="-12"/>
    <n v="-12"/>
    <n v="-12"/>
    <n v="-12"/>
    <n v="15"/>
    <n v="0"/>
    <n v="3"/>
    <n v="391"/>
    <m/>
    <m/>
    <m/>
  </r>
  <r>
    <x v="82"/>
    <s v="ITA"/>
    <n v="21"/>
    <s v="P.A. Bolzano"/>
    <n v="4649933453"/>
    <n v="1135662422"/>
    <n v="-2"/>
    <n v="0"/>
    <n v="-2"/>
    <n v="-14"/>
    <n v="-16"/>
    <n v="-16"/>
    <n v="-16"/>
    <n v="16"/>
    <n v="0"/>
    <n v="0"/>
    <n v="764"/>
    <m/>
    <m/>
    <m/>
  </r>
  <r>
    <x v="82"/>
    <s v="ITA"/>
    <n v="22"/>
    <s v="P.A. Trento"/>
    <n v="4606893511"/>
    <n v="1112123097"/>
    <n v="-9"/>
    <n v="-1"/>
    <n v="-10"/>
    <n v="-51"/>
    <n v="-61"/>
    <n v="-61"/>
    <n v="-61"/>
    <n v="67"/>
    <n v="2"/>
    <n v="8"/>
    <n v="1683"/>
    <m/>
    <m/>
    <m/>
  </r>
  <r>
    <x v="82"/>
    <s v="ITA"/>
    <n v="1"/>
    <s v="Piemonte"/>
    <n v="450732745"/>
    <n v="7680687483"/>
    <n v="-31"/>
    <n v="-8"/>
    <n v="-39"/>
    <n v="-372"/>
    <n v="-411"/>
    <n v="-411"/>
    <n v="-411"/>
    <n v="511"/>
    <n v="37"/>
    <n v="137"/>
    <n v="5568"/>
    <m/>
    <m/>
    <m/>
  </r>
  <r>
    <x v="82"/>
    <s v="ITA"/>
    <n v="16"/>
    <s v="Puglia"/>
    <n v="4112559576"/>
    <n v="1686736689"/>
    <n v="-13"/>
    <n v="-1"/>
    <n v="-14"/>
    <n v="-63"/>
    <n v="-77"/>
    <n v="-77"/>
    <n v="-77"/>
    <n v="83"/>
    <n v="2"/>
    <n v="8"/>
    <n v="1924"/>
    <m/>
    <m/>
    <m/>
  </r>
  <r>
    <x v="82"/>
    <s v="ITA"/>
    <n v="20"/>
    <s v="Sardegna"/>
    <n v="3921531192"/>
    <n v="9110616306"/>
    <n v="0"/>
    <n v="0"/>
    <n v="0"/>
    <n v="-46"/>
    <n v="-46"/>
    <n v="-46"/>
    <n v="-46"/>
    <n v="50"/>
    <n v="0"/>
    <n v="4"/>
    <n v="1413"/>
    <m/>
    <m/>
    <m/>
  </r>
  <r>
    <x v="82"/>
    <s v="ITA"/>
    <n v="19"/>
    <s v="Sicilia"/>
    <n v="3811569725"/>
    <n v="133623567"/>
    <n v="-39"/>
    <n v="1"/>
    <n v="-38"/>
    <n v="-63"/>
    <n v="-101"/>
    <n v="-101"/>
    <n v="-101"/>
    <n v="107"/>
    <n v="2"/>
    <n v="8"/>
    <n v="2034"/>
    <m/>
    <m/>
    <m/>
  </r>
  <r>
    <x v="82"/>
    <s v="ITA"/>
    <n v="9"/>
    <s v="Toscana"/>
    <n v="4376923077"/>
    <n v="1125588885"/>
    <n v="-4"/>
    <n v="-1"/>
    <n v="-5"/>
    <n v="-220"/>
    <n v="-225"/>
    <n v="-225"/>
    <n v="-225"/>
    <n v="252"/>
    <n v="3"/>
    <n v="30"/>
    <n v="3338"/>
    <m/>
    <m/>
    <m/>
  </r>
  <r>
    <x v="82"/>
    <s v="ITA"/>
    <n v="10"/>
    <s v="Umbria"/>
    <n v="4310675841"/>
    <n v="1238824698"/>
    <n v="0"/>
    <n v="0"/>
    <n v="0"/>
    <n v="-9"/>
    <n v="-9"/>
    <n v="-9"/>
    <n v="-9"/>
    <n v="9"/>
    <n v="0"/>
    <n v="0"/>
    <n v="1369"/>
    <m/>
    <m/>
    <m/>
  </r>
  <r>
    <x v="82"/>
    <s v="ITA"/>
    <n v="2"/>
    <s v="Valle d'Aosta"/>
    <n v="4573750286"/>
    <n v="7320149366"/>
    <n v="-4"/>
    <n v="0"/>
    <n v="-4"/>
    <n v="2"/>
    <n v="-2"/>
    <n v="-2"/>
    <n v="-2"/>
    <n v="3"/>
    <n v="0"/>
    <n v="1"/>
    <n v="422"/>
    <m/>
    <m/>
    <m/>
  </r>
  <r>
    <x v="82"/>
    <s v="ITA"/>
    <n v="5"/>
    <s v="Veneto"/>
    <n v="4543490485"/>
    <n v="1233845213"/>
    <n v="-21"/>
    <n v="-4"/>
    <n v="-25"/>
    <n v="-252"/>
    <n v="-277"/>
    <n v="-277"/>
    <n v="-277"/>
    <n v="295"/>
    <n v="21"/>
    <n v="39"/>
    <n v="12406"/>
    <m/>
    <m/>
    <m/>
  </r>
  <r>
    <x v="83"/>
    <s v="ITA"/>
    <n v="13"/>
    <s v="Abruzzo"/>
    <n v="4235122196"/>
    <n v="1339843823"/>
    <n v="-2"/>
    <n v="-1"/>
    <n v="-3"/>
    <n v="2"/>
    <n v="-1"/>
    <n v="-1"/>
    <n v="-1"/>
    <n v="7"/>
    <n v="2"/>
    <n v="8"/>
    <n v="1545"/>
    <m/>
    <m/>
    <m/>
  </r>
  <r>
    <x v="83"/>
    <s v="ITA"/>
    <n v="17"/>
    <s v="Basilicata"/>
    <n v="4063947052"/>
    <n v="1580514834"/>
    <n v="0"/>
    <n v="0"/>
    <n v="0"/>
    <n v="-9"/>
    <n v="-9"/>
    <n v="-9"/>
    <n v="-9"/>
    <n v="11"/>
    <n v="0"/>
    <n v="2"/>
    <n v="671"/>
    <m/>
    <m/>
    <m/>
  </r>
  <r>
    <x v="83"/>
    <s v="ITA"/>
    <n v="18"/>
    <s v="Calabria"/>
    <n v="3890597598"/>
    <n v="1659440194"/>
    <n v="0"/>
    <n v="0"/>
    <n v="0"/>
    <n v="-52"/>
    <n v="-52"/>
    <n v="-52"/>
    <n v="-52"/>
    <n v="52"/>
    <n v="0"/>
    <n v="0"/>
    <n v="1213"/>
    <m/>
    <m/>
    <m/>
  </r>
  <r>
    <x v="83"/>
    <s v="ITA"/>
    <n v="15"/>
    <s v="Campania"/>
    <n v="4083956555"/>
    <n v="1425084984"/>
    <n v="-9"/>
    <n v="1"/>
    <n v="-8"/>
    <n v="-6"/>
    <n v="-14"/>
    <n v="-14"/>
    <n v="-14"/>
    <n v="30"/>
    <n v="0"/>
    <n v="16"/>
    <n v="3526"/>
    <m/>
    <m/>
    <m/>
  </r>
  <r>
    <x v="83"/>
    <s v="ITA"/>
    <n v="8"/>
    <s v="Emilia-Romagna"/>
    <n v="4449436681"/>
    <n v="113417208"/>
    <n v="-19"/>
    <n v="-1"/>
    <n v="-20"/>
    <n v="-176"/>
    <n v="-196"/>
    <n v="-196"/>
    <n v="-196"/>
    <n v="233"/>
    <n v="13"/>
    <n v="50"/>
    <n v="2832"/>
    <m/>
    <m/>
    <m/>
  </r>
  <r>
    <x v="83"/>
    <s v="ITA"/>
    <n v="6"/>
    <s v="Friuli Venezia Giulia"/>
    <n v="456494354"/>
    <n v="1376813649"/>
    <n v="1"/>
    <n v="0"/>
    <n v="1"/>
    <n v="-27"/>
    <n v="-26"/>
    <n v="-26"/>
    <n v="-26"/>
    <n v="34"/>
    <n v="0"/>
    <n v="8"/>
    <n v="2362"/>
    <m/>
    <m/>
    <m/>
  </r>
  <r>
    <x v="83"/>
    <s v="ITA"/>
    <n v="12"/>
    <s v="Lazio"/>
    <n v="4189277044"/>
    <n v="1248366722"/>
    <n v="-6"/>
    <n v="-2"/>
    <n v="-8"/>
    <n v="-104"/>
    <n v="-112"/>
    <n v="-112"/>
    <n v="-112"/>
    <n v="156"/>
    <n v="6"/>
    <n v="50"/>
    <n v="4228"/>
    <m/>
    <m/>
    <m/>
  </r>
  <r>
    <x v="83"/>
    <s v="ITA"/>
    <n v="7"/>
    <s v="Liguria"/>
    <n v="4441149315"/>
    <n v="89326992"/>
    <n v="-9"/>
    <n v="-2"/>
    <n v="-11"/>
    <n v="-66"/>
    <n v="-77"/>
    <n v="-77"/>
    <n v="-77"/>
    <n v="116"/>
    <n v="9"/>
    <n v="48"/>
    <n v="2086"/>
    <m/>
    <m/>
    <m/>
  </r>
  <r>
    <x v="83"/>
    <s v="ITA"/>
    <n v="3"/>
    <s v="Lombardia"/>
    <n v="4546679409"/>
    <n v="9190347404"/>
    <n v="-41"/>
    <n v="-13"/>
    <n v="-54"/>
    <n v="-195"/>
    <n v="-249"/>
    <n v="-249"/>
    <n v="-249"/>
    <n v="506"/>
    <n v="69"/>
    <n v="326"/>
    <n v="11809"/>
    <m/>
    <m/>
    <m/>
  </r>
  <r>
    <x v="83"/>
    <s v="ITA"/>
    <n v="11"/>
    <s v="Marche"/>
    <n v="4361675973"/>
    <n v="135188753"/>
    <n v="-3"/>
    <n v="1"/>
    <n v="-2"/>
    <n v="-90"/>
    <n v="-92"/>
    <n v="-92"/>
    <n v="-92"/>
    <n v="115"/>
    <n v="2"/>
    <n v="25"/>
    <n v="1445"/>
    <m/>
    <m/>
    <m/>
  </r>
  <r>
    <x v="83"/>
    <s v="ITA"/>
    <n v="14"/>
    <s v="Molise"/>
    <n v="4155774754"/>
    <n v="1465916051"/>
    <n v="3"/>
    <n v="0"/>
    <n v="3"/>
    <n v="-2"/>
    <n v="1"/>
    <n v="1"/>
    <n v="1"/>
    <n v="0"/>
    <n v="0"/>
    <n v="1"/>
    <n v="226"/>
    <m/>
    <m/>
    <m/>
  </r>
  <r>
    <x v="83"/>
    <s v="ITA"/>
    <n v="21"/>
    <s v="P.A. Bolzano"/>
    <n v="4649933453"/>
    <n v="1135662422"/>
    <n v="2"/>
    <n v="0"/>
    <n v="2"/>
    <n v="-31"/>
    <n v="-29"/>
    <n v="-29"/>
    <n v="-29"/>
    <n v="32"/>
    <n v="0"/>
    <n v="3"/>
    <n v="725"/>
    <m/>
    <m/>
    <m/>
  </r>
  <r>
    <x v="83"/>
    <s v="ITA"/>
    <n v="22"/>
    <s v="P.A. Trento"/>
    <n v="4606893511"/>
    <n v="1112123097"/>
    <n v="-3"/>
    <n v="0"/>
    <n v="-3"/>
    <n v="-41"/>
    <n v="-44"/>
    <n v="-44"/>
    <n v="-44"/>
    <n v="56"/>
    <n v="0"/>
    <n v="12"/>
    <n v="4276"/>
    <m/>
    <m/>
    <m/>
  </r>
  <r>
    <x v="83"/>
    <s v="ITA"/>
    <n v="1"/>
    <s v="Piemonte"/>
    <n v="450732745"/>
    <n v="7680687483"/>
    <n v="58"/>
    <n v="1"/>
    <n v="59"/>
    <n v="-522"/>
    <n v="-463"/>
    <n v="-463"/>
    <n v="-463"/>
    <n v="509"/>
    <n v="18"/>
    <n v="64"/>
    <n v="4296"/>
    <m/>
    <m/>
    <m/>
  </r>
  <r>
    <x v="83"/>
    <s v="ITA"/>
    <n v="16"/>
    <s v="Puglia"/>
    <n v="4112559576"/>
    <n v="1686736689"/>
    <n v="-9"/>
    <n v="-1"/>
    <n v="-10"/>
    <n v="-77"/>
    <n v="-87"/>
    <n v="-87"/>
    <n v="-87"/>
    <n v="85"/>
    <n v="7"/>
    <n v="5"/>
    <n v="1424"/>
    <m/>
    <m/>
    <m/>
  </r>
  <r>
    <x v="83"/>
    <s v="ITA"/>
    <n v="20"/>
    <s v="Sardegna"/>
    <n v="3921531192"/>
    <n v="9110616306"/>
    <n v="1"/>
    <n v="0"/>
    <n v="1"/>
    <n v="-11"/>
    <n v="-10"/>
    <n v="-10"/>
    <n v="-10"/>
    <n v="11"/>
    <n v="0"/>
    <n v="1"/>
    <n v="992"/>
    <m/>
    <m/>
    <m/>
  </r>
  <r>
    <x v="83"/>
    <s v="ITA"/>
    <n v="19"/>
    <s v="Sicilia"/>
    <n v="3811569725"/>
    <n v="133623567"/>
    <n v="-14"/>
    <n v="1"/>
    <n v="-13"/>
    <n v="-91"/>
    <n v="-104"/>
    <n v="-104"/>
    <n v="-104"/>
    <n v="108"/>
    <n v="2"/>
    <n v="6"/>
    <n v="2463"/>
    <m/>
    <m/>
    <m/>
  </r>
  <r>
    <x v="83"/>
    <s v="ITA"/>
    <n v="9"/>
    <s v="Toscana"/>
    <n v="4376923077"/>
    <n v="1125588885"/>
    <n v="-20"/>
    <n v="1"/>
    <n v="-19"/>
    <n v="-122"/>
    <n v="-141"/>
    <n v="-141"/>
    <n v="-141"/>
    <n v="171"/>
    <n v="5"/>
    <n v="35"/>
    <n v="3319"/>
    <m/>
    <m/>
    <m/>
  </r>
  <r>
    <x v="83"/>
    <s v="ITA"/>
    <n v="10"/>
    <s v="Umbria"/>
    <n v="4310675841"/>
    <n v="1238824698"/>
    <n v="0"/>
    <n v="0"/>
    <n v="0"/>
    <n v="-3"/>
    <n v="-3"/>
    <n v="-3"/>
    <n v="-3"/>
    <n v="5"/>
    <n v="0"/>
    <n v="2"/>
    <n v="786"/>
    <m/>
    <m/>
    <m/>
  </r>
  <r>
    <x v="83"/>
    <s v="ITA"/>
    <n v="2"/>
    <s v="Valle d'Aosta"/>
    <n v="4573750286"/>
    <n v="7320149366"/>
    <n v="-2"/>
    <n v="0"/>
    <n v="-2"/>
    <n v="-5"/>
    <n v="-7"/>
    <n v="-7"/>
    <n v="-7"/>
    <n v="6"/>
    <n v="1"/>
    <n v="0"/>
    <n v="334"/>
    <m/>
    <m/>
    <m/>
  </r>
  <r>
    <x v="83"/>
    <s v="ITA"/>
    <n v="5"/>
    <s v="Veneto"/>
    <n v="4543490485"/>
    <n v="1233845213"/>
    <n v="-17"/>
    <n v="2"/>
    <n v="-15"/>
    <n v="-106"/>
    <n v="-121"/>
    <n v="-121"/>
    <n v="-121"/>
    <n v="123"/>
    <n v="11"/>
    <n v="13"/>
    <n v="9543"/>
    <m/>
    <m/>
    <m/>
  </r>
  <r>
    <x v="84"/>
    <s v="ITA"/>
    <n v="13"/>
    <s v="Abruzzo"/>
    <n v="4235122196"/>
    <n v="1339843823"/>
    <n v="-2"/>
    <n v="0"/>
    <n v="-2"/>
    <n v="-7"/>
    <n v="-9"/>
    <n v="-9"/>
    <n v="-9"/>
    <n v="13"/>
    <n v="3"/>
    <n v="7"/>
    <n v="680"/>
    <m/>
    <m/>
    <m/>
  </r>
  <r>
    <x v="84"/>
    <s v="ITA"/>
    <n v="17"/>
    <s v="Basilicata"/>
    <n v="4063947052"/>
    <n v="1580514834"/>
    <n v="0"/>
    <n v="0"/>
    <n v="0"/>
    <n v="-11"/>
    <n v="-11"/>
    <n v="-11"/>
    <n v="-11"/>
    <n v="11"/>
    <n v="0"/>
    <n v="0"/>
    <n v="414"/>
    <m/>
    <m/>
    <m/>
  </r>
  <r>
    <x v="84"/>
    <s v="ITA"/>
    <n v="18"/>
    <s v="Calabria"/>
    <n v="3890597598"/>
    <n v="1659440194"/>
    <n v="-3"/>
    <n v="0"/>
    <n v="-3"/>
    <n v="-18"/>
    <n v="-21"/>
    <n v="-21"/>
    <n v="-21"/>
    <n v="21"/>
    <n v="0"/>
    <n v="0"/>
    <n v="863"/>
    <m/>
    <m/>
    <m/>
  </r>
  <r>
    <x v="84"/>
    <s v="ITA"/>
    <n v="15"/>
    <s v="Campania"/>
    <n v="4083956555"/>
    <n v="1425084984"/>
    <n v="0"/>
    <n v="0"/>
    <n v="0"/>
    <n v="-23"/>
    <n v="-23"/>
    <n v="-23"/>
    <n v="-23"/>
    <n v="31"/>
    <n v="3"/>
    <n v="11"/>
    <n v="3691"/>
    <m/>
    <m/>
    <m/>
  </r>
  <r>
    <x v="84"/>
    <s v="ITA"/>
    <n v="8"/>
    <s v="Emilia-Romagna"/>
    <n v="4449436681"/>
    <n v="113417208"/>
    <n v="-13"/>
    <n v="-6"/>
    <n v="-19"/>
    <n v="-112"/>
    <n v="-131"/>
    <n v="-131"/>
    <n v="-131"/>
    <n v="153"/>
    <n v="13"/>
    <n v="35"/>
    <n v="2782"/>
    <m/>
    <m/>
    <m/>
  </r>
  <r>
    <x v="84"/>
    <s v="ITA"/>
    <n v="6"/>
    <s v="Friuli Venezia Giulia"/>
    <n v="456494354"/>
    <n v="1376813649"/>
    <n v="1"/>
    <n v="0"/>
    <n v="1"/>
    <n v="-34"/>
    <n v="-33"/>
    <n v="-33"/>
    <n v="-33"/>
    <n v="39"/>
    <n v="1"/>
    <n v="7"/>
    <n v="818"/>
    <m/>
    <m/>
    <m/>
  </r>
  <r>
    <x v="84"/>
    <s v="ITA"/>
    <n v="12"/>
    <s v="Lazio"/>
    <n v="4189277044"/>
    <n v="1248366722"/>
    <n v="-13"/>
    <n v="-1"/>
    <n v="-14"/>
    <n v="-70"/>
    <n v="-84"/>
    <n v="-84"/>
    <n v="-84"/>
    <n v="117"/>
    <n v="6"/>
    <n v="39"/>
    <n v="3306"/>
    <m/>
    <m/>
    <m/>
  </r>
  <r>
    <x v="84"/>
    <s v="ITA"/>
    <n v="7"/>
    <s v="Liguria"/>
    <n v="4441149315"/>
    <n v="89326992"/>
    <n v="0"/>
    <n v="-1"/>
    <n v="-1"/>
    <n v="-116"/>
    <n v="-117"/>
    <n v="-117"/>
    <n v="-117"/>
    <n v="137"/>
    <n v="12"/>
    <n v="32"/>
    <n v="1331"/>
    <m/>
    <m/>
    <m/>
  </r>
  <r>
    <x v="84"/>
    <s v="ITA"/>
    <n v="3"/>
    <s v="Lombardia"/>
    <n v="4546679409"/>
    <n v="9190347404"/>
    <n v="2"/>
    <n v="-3"/>
    <n v="-1"/>
    <n v="-356"/>
    <n v="-357"/>
    <n v="-357"/>
    <n v="-357"/>
    <n v="508"/>
    <n v="24"/>
    <n v="175"/>
    <n v="5078"/>
    <m/>
    <m/>
    <m/>
  </r>
  <r>
    <x v="84"/>
    <s v="ITA"/>
    <n v="11"/>
    <s v="Marche"/>
    <n v="4361675973"/>
    <n v="135188753"/>
    <n v="5"/>
    <n v="-1"/>
    <n v="4"/>
    <n v="-254"/>
    <n v="-250"/>
    <n v="-250"/>
    <n v="-250"/>
    <n v="261"/>
    <n v="0"/>
    <n v="11"/>
    <n v="429"/>
    <m/>
    <m/>
    <m/>
  </r>
  <r>
    <x v="84"/>
    <s v="ITA"/>
    <n v="14"/>
    <s v="Molise"/>
    <n v="4155774754"/>
    <n v="1465916051"/>
    <n v="-2"/>
    <n v="0"/>
    <n v="-2"/>
    <n v="3"/>
    <n v="1"/>
    <n v="1"/>
    <n v="1"/>
    <n v="10"/>
    <n v="0"/>
    <n v="11"/>
    <n v="429"/>
    <m/>
    <m/>
    <m/>
  </r>
  <r>
    <x v="84"/>
    <s v="ITA"/>
    <n v="21"/>
    <s v="P.A. Bolzano"/>
    <n v="4649933453"/>
    <n v="1135662422"/>
    <n v="2"/>
    <n v="1"/>
    <n v="3"/>
    <n v="-10"/>
    <n v="-7"/>
    <n v="-7"/>
    <n v="-7"/>
    <n v="7"/>
    <n v="1"/>
    <n v="1"/>
    <n v="433"/>
    <m/>
    <m/>
    <m/>
  </r>
  <r>
    <x v="84"/>
    <s v="ITA"/>
    <n v="22"/>
    <s v="P.A. Trento"/>
    <n v="4606893511"/>
    <n v="1112123097"/>
    <n v="0"/>
    <n v="0"/>
    <n v="0"/>
    <n v="-53"/>
    <n v="-53"/>
    <n v="-53"/>
    <n v="-53"/>
    <n v="66"/>
    <n v="0"/>
    <n v="13"/>
    <n v="514"/>
    <m/>
    <m/>
    <m/>
  </r>
  <r>
    <x v="84"/>
    <s v="ITA"/>
    <n v="1"/>
    <s v="Piemonte"/>
    <n v="450732745"/>
    <n v="7680687483"/>
    <n v="-31"/>
    <n v="-2"/>
    <n v="-33"/>
    <n v="-332"/>
    <n v="-365"/>
    <n v="-365"/>
    <n v="-365"/>
    <n v="417"/>
    <n v="20"/>
    <n v="72"/>
    <n v="4108"/>
    <m/>
    <m/>
    <m/>
  </r>
  <r>
    <x v="84"/>
    <s v="ITA"/>
    <n v="16"/>
    <s v="Puglia"/>
    <n v="4112559576"/>
    <n v="1686736689"/>
    <n v="-9"/>
    <n v="1"/>
    <n v="-8"/>
    <n v="-14"/>
    <n v="-22"/>
    <n v="-22"/>
    <n v="-22"/>
    <n v="28"/>
    <n v="1"/>
    <n v="7"/>
    <n v="866"/>
    <m/>
    <m/>
    <m/>
  </r>
  <r>
    <x v="84"/>
    <s v="ITA"/>
    <n v="20"/>
    <s v="Sardegna"/>
    <n v="3921531192"/>
    <n v="9110616306"/>
    <n v="-4"/>
    <n v="0"/>
    <n v="-4"/>
    <n v="-21"/>
    <n v="-25"/>
    <n v="-25"/>
    <n v="-25"/>
    <n v="24"/>
    <n v="1"/>
    <n v="0"/>
    <n v="1138"/>
    <m/>
    <m/>
    <m/>
  </r>
  <r>
    <x v="84"/>
    <s v="ITA"/>
    <n v="19"/>
    <s v="Sicilia"/>
    <n v="3811569725"/>
    <n v="133623567"/>
    <n v="-8"/>
    <n v="0"/>
    <n v="-8"/>
    <n v="-8"/>
    <n v="-16"/>
    <n v="-16"/>
    <n v="-16"/>
    <n v="23"/>
    <n v="0"/>
    <n v="7"/>
    <n v="1433"/>
    <m/>
    <m/>
    <m/>
  </r>
  <r>
    <x v="84"/>
    <s v="ITA"/>
    <n v="9"/>
    <s v="Toscana"/>
    <n v="4376923077"/>
    <n v="1125588885"/>
    <n v="-17"/>
    <n v="-1"/>
    <n v="-18"/>
    <n v="-211"/>
    <n v="-229"/>
    <n v="-229"/>
    <n v="-229"/>
    <n v="237"/>
    <n v="5"/>
    <n v="13"/>
    <n v="1179"/>
    <m/>
    <m/>
    <m/>
  </r>
  <r>
    <x v="84"/>
    <s v="ITA"/>
    <n v="10"/>
    <s v="Umbria"/>
    <n v="4310675841"/>
    <n v="1238824698"/>
    <n v="-1"/>
    <n v="0"/>
    <n v="-1"/>
    <n v="0"/>
    <n v="-1"/>
    <n v="-1"/>
    <n v="-1"/>
    <n v="1"/>
    <n v="0"/>
    <n v="0"/>
    <n v="323"/>
    <m/>
    <m/>
    <m/>
  </r>
  <r>
    <x v="84"/>
    <s v="ITA"/>
    <n v="2"/>
    <s v="Valle d'Aosta"/>
    <n v="4573750286"/>
    <n v="7320149366"/>
    <n v="-1"/>
    <n v="0"/>
    <n v="-1"/>
    <n v="-7"/>
    <n v="-8"/>
    <n v="-8"/>
    <n v="-8"/>
    <n v="9"/>
    <n v="0"/>
    <n v="1"/>
    <n v="158"/>
    <m/>
    <m/>
    <m/>
  </r>
  <r>
    <x v="84"/>
    <s v="ITA"/>
    <n v="5"/>
    <s v="Veneto"/>
    <n v="4543490485"/>
    <n v="1233845213"/>
    <n v="-10"/>
    <n v="0"/>
    <n v="-10"/>
    <n v="-27"/>
    <n v="-37"/>
    <n v="-37"/>
    <n v="-37"/>
    <n v="37"/>
    <n v="9"/>
    <n v="9"/>
    <n v="6433"/>
    <m/>
    <m/>
    <m/>
  </r>
  <r>
    <x v="85"/>
    <s v="ITA"/>
    <n v="13"/>
    <s v="Abruzzo"/>
    <n v="4235122196"/>
    <n v="1339843823"/>
    <n v="-3"/>
    <n v="0"/>
    <n v="-3"/>
    <n v="-21"/>
    <n v="-24"/>
    <n v="-24"/>
    <n v="-24"/>
    <n v="27"/>
    <n v="1"/>
    <n v="4"/>
    <n v="1048"/>
    <m/>
    <m/>
    <m/>
  </r>
  <r>
    <x v="85"/>
    <s v="ITA"/>
    <n v="17"/>
    <s v="Basilicata"/>
    <n v="4063947052"/>
    <n v="1580514834"/>
    <n v="-3"/>
    <n v="0"/>
    <n v="-3"/>
    <n v="-6"/>
    <n v="-9"/>
    <n v="-9"/>
    <n v="-9"/>
    <n v="10"/>
    <n v="0"/>
    <n v="1"/>
    <n v="766"/>
    <m/>
    <m/>
    <m/>
  </r>
  <r>
    <x v="85"/>
    <s v="ITA"/>
    <n v="18"/>
    <s v="Calabria"/>
    <n v="3890597598"/>
    <n v="1659440194"/>
    <n v="-3"/>
    <n v="0"/>
    <n v="-3"/>
    <n v="-16"/>
    <n v="-19"/>
    <n v="-19"/>
    <n v="-19"/>
    <n v="21"/>
    <n v="0"/>
    <n v="2"/>
    <n v="1143"/>
    <m/>
    <m/>
    <m/>
  </r>
  <r>
    <x v="85"/>
    <s v="ITA"/>
    <n v="15"/>
    <s v="Campania"/>
    <n v="4083956555"/>
    <n v="1425084984"/>
    <n v="-12"/>
    <n v="0"/>
    <n v="-12"/>
    <n v="-143"/>
    <n v="-155"/>
    <n v="-155"/>
    <n v="-155"/>
    <n v="167"/>
    <n v="0"/>
    <n v="12"/>
    <n v="3747"/>
    <m/>
    <m/>
    <m/>
  </r>
  <r>
    <x v="85"/>
    <s v="ITA"/>
    <n v="8"/>
    <s v="Emilia-Romagna"/>
    <n v="4449436681"/>
    <n v="113417208"/>
    <n v="-38"/>
    <n v="-6"/>
    <n v="-44"/>
    <n v="-151"/>
    <n v="-195"/>
    <n v="-195"/>
    <n v="-195"/>
    <n v="231"/>
    <n v="11"/>
    <n v="47"/>
    <n v="4312"/>
    <m/>
    <m/>
    <m/>
  </r>
  <r>
    <x v="85"/>
    <s v="ITA"/>
    <n v="6"/>
    <s v="Friuli Venezia Giulia"/>
    <n v="456494354"/>
    <n v="1376813649"/>
    <n v="-5"/>
    <n v="-1"/>
    <n v="-6"/>
    <n v="-15"/>
    <n v="-21"/>
    <n v="-21"/>
    <n v="-21"/>
    <n v="26"/>
    <n v="0"/>
    <n v="5"/>
    <n v="782"/>
    <m/>
    <m/>
    <m/>
  </r>
  <r>
    <x v="85"/>
    <s v="ITA"/>
    <n v="12"/>
    <s v="Lazio"/>
    <n v="4189277044"/>
    <n v="1248366722"/>
    <n v="-13"/>
    <n v="1"/>
    <n v="-12"/>
    <n v="-28"/>
    <n v="-40"/>
    <n v="-40"/>
    <n v="-40"/>
    <n v="48"/>
    <n v="12"/>
    <n v="20"/>
    <n v="4405"/>
    <m/>
    <m/>
    <m/>
  </r>
  <r>
    <x v="85"/>
    <s v="ITA"/>
    <n v="7"/>
    <s v="Liguria"/>
    <n v="4441149315"/>
    <n v="89326992"/>
    <n v="-22"/>
    <n v="-1"/>
    <n v="-23"/>
    <n v="-52"/>
    <n v="-75"/>
    <n v="-75"/>
    <n v="-75"/>
    <n v="132"/>
    <n v="9"/>
    <n v="66"/>
    <n v="2108"/>
    <m/>
    <m/>
    <m/>
  </r>
  <r>
    <x v="85"/>
    <s v="ITA"/>
    <n v="3"/>
    <s v="Lombardia"/>
    <n v="4546679409"/>
    <n v="9190347404"/>
    <n v="-56"/>
    <n v="-8"/>
    <n v="-64"/>
    <n v="282"/>
    <n v="218"/>
    <n v="218"/>
    <n v="218"/>
    <n v="190"/>
    <n v="54"/>
    <n v="462"/>
    <n v="14918"/>
    <m/>
    <m/>
    <m/>
  </r>
  <r>
    <x v="85"/>
    <s v="ITA"/>
    <n v="11"/>
    <s v="Marche"/>
    <n v="4361675973"/>
    <n v="135188753"/>
    <n v="-12"/>
    <n v="0"/>
    <n v="-12"/>
    <n v="-175"/>
    <n v="-187"/>
    <n v="-187"/>
    <n v="-187"/>
    <n v="182"/>
    <n v="2"/>
    <n v="-3"/>
    <n v="900"/>
    <m/>
    <m/>
    <m/>
  </r>
  <r>
    <x v="85"/>
    <s v="ITA"/>
    <n v="14"/>
    <s v="Molise"/>
    <n v="4155774754"/>
    <n v="1465916051"/>
    <n v="0"/>
    <n v="0"/>
    <n v="0"/>
    <n v="-5"/>
    <n v="-5"/>
    <n v="-5"/>
    <n v="-5"/>
    <n v="5"/>
    <n v="0"/>
    <n v="0"/>
    <n v="78"/>
    <m/>
    <m/>
    <m/>
  </r>
  <r>
    <x v="85"/>
    <s v="ITA"/>
    <n v="21"/>
    <s v="P.A. Bolzano"/>
    <n v="4649933453"/>
    <n v="1135662422"/>
    <n v="-6"/>
    <n v="0"/>
    <n v="-6"/>
    <n v="7"/>
    <n v="1"/>
    <n v="1"/>
    <n v="1"/>
    <n v="4"/>
    <n v="0"/>
    <n v="5"/>
    <n v="665"/>
    <m/>
    <m/>
    <m/>
  </r>
  <r>
    <x v="85"/>
    <s v="ITA"/>
    <n v="22"/>
    <s v="P.A. Trento"/>
    <n v="4606893511"/>
    <n v="1112123097"/>
    <n v="1"/>
    <n v="0"/>
    <n v="1"/>
    <n v="-45"/>
    <n v="-44"/>
    <n v="-44"/>
    <n v="-44"/>
    <n v="49"/>
    <n v="2"/>
    <n v="7"/>
    <n v="518"/>
    <m/>
    <m/>
    <m/>
  </r>
  <r>
    <x v="85"/>
    <s v="ITA"/>
    <n v="1"/>
    <s v="Piemonte"/>
    <n v="450732745"/>
    <n v="7680687483"/>
    <n v="-10"/>
    <n v="-3"/>
    <n v="-13"/>
    <n v="-226"/>
    <n v="-239"/>
    <n v="-239"/>
    <n v="-239"/>
    <n v="300"/>
    <n v="47"/>
    <n v="108"/>
    <n v="5010"/>
    <m/>
    <m/>
    <m/>
  </r>
  <r>
    <x v="85"/>
    <s v="ITA"/>
    <n v="16"/>
    <s v="Puglia"/>
    <n v="4112559576"/>
    <n v="1686736689"/>
    <n v="-7"/>
    <n v="0"/>
    <n v="-7"/>
    <n v="-47"/>
    <n v="-54"/>
    <n v="-54"/>
    <n v="-54"/>
    <n v="62"/>
    <n v="2"/>
    <n v="10"/>
    <n v="1933"/>
    <m/>
    <m/>
    <m/>
  </r>
  <r>
    <x v="85"/>
    <s v="ITA"/>
    <n v="20"/>
    <s v="Sardegna"/>
    <n v="3921531192"/>
    <n v="9110616306"/>
    <n v="-1"/>
    <n v="-1"/>
    <n v="-2"/>
    <n v="-37"/>
    <n v="-39"/>
    <n v="-39"/>
    <n v="-39"/>
    <n v="40"/>
    <n v="0"/>
    <n v="1"/>
    <n v="1026"/>
    <m/>
    <m/>
    <m/>
  </r>
  <r>
    <x v="85"/>
    <s v="ITA"/>
    <n v="19"/>
    <s v="Sicilia"/>
    <n v="3811569725"/>
    <n v="133623567"/>
    <n v="-12"/>
    <n v="-1"/>
    <n v="-13"/>
    <n v="-2"/>
    <n v="-15"/>
    <n v="-15"/>
    <n v="-15"/>
    <n v="22"/>
    <n v="1"/>
    <n v="8"/>
    <n v="3181"/>
    <m/>
    <m/>
    <m/>
  </r>
  <r>
    <x v="85"/>
    <s v="ITA"/>
    <n v="9"/>
    <s v="Toscana"/>
    <n v="4376923077"/>
    <n v="1125588885"/>
    <n v="-7"/>
    <n v="-10"/>
    <n v="-17"/>
    <n v="-233"/>
    <n v="-250"/>
    <n v="-250"/>
    <n v="-250"/>
    <n v="254"/>
    <n v="3"/>
    <n v="7"/>
    <n v="3960"/>
    <m/>
    <m/>
    <m/>
  </r>
  <r>
    <x v="85"/>
    <s v="ITA"/>
    <n v="10"/>
    <s v="Umbria"/>
    <n v="4310675841"/>
    <n v="1238824698"/>
    <n v="1"/>
    <n v="0"/>
    <n v="1"/>
    <n v="-12"/>
    <n v="-11"/>
    <n v="-11"/>
    <n v="-11"/>
    <n v="13"/>
    <n v="1"/>
    <n v="3"/>
    <n v="1543"/>
    <m/>
    <m/>
    <m/>
  </r>
  <r>
    <x v="85"/>
    <s v="ITA"/>
    <n v="2"/>
    <s v="Valle d'Aosta"/>
    <n v="4573750286"/>
    <n v="7320149366"/>
    <n v="-4"/>
    <n v="1"/>
    <n v="-3"/>
    <n v="-8"/>
    <n v="-11"/>
    <n v="-11"/>
    <n v="-11"/>
    <n v="12"/>
    <n v="0"/>
    <n v="1"/>
    <n v="336"/>
    <m/>
    <m/>
    <m/>
  </r>
  <r>
    <x v="85"/>
    <s v="ITA"/>
    <n v="5"/>
    <s v="Veneto"/>
    <n v="4543490485"/>
    <n v="1233845213"/>
    <n v="-4"/>
    <n v="-4"/>
    <n v="-8"/>
    <n v="-242"/>
    <n v="-250"/>
    <n v="-250"/>
    <n v="-250"/>
    <n v="280"/>
    <n v="17"/>
    <n v="47"/>
    <n v="10779"/>
    <m/>
    <m/>
    <m/>
  </r>
  <r>
    <x v="86"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7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</r>
  <r>
    <x v="86"/>
    <m/>
    <m/>
    <x v="21"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7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</r>
  <r>
    <x v="86"/>
    <m/>
    <m/>
    <x v="21"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188"/>
    <n v="6"/>
    <n v="1195"/>
    <n v="1419"/>
    <n v="389"/>
  </r>
  <r>
    <x v="1"/>
    <n v="26"/>
    <n v="1"/>
    <n v="57"/>
    <n v="282"/>
    <n v="27"/>
  </r>
  <r>
    <x v="1"/>
    <n v="50"/>
    <n v="2"/>
    <n v="330"/>
    <n v="676"/>
    <n v="95"/>
  </r>
  <r>
    <x v="1"/>
    <n v="330"/>
    <n v="17"/>
    <n v="1171"/>
    <n v="2790"/>
    <n v="399"/>
  </r>
  <r>
    <x v="2"/>
    <n v="670"/>
    <n v="99"/>
    <n v="4561"/>
    <n v="17987"/>
    <n v="3997"/>
  </r>
  <r>
    <x v="2"/>
    <n v="76"/>
    <n v="2"/>
    <n v="522"/>
    <n v="2283"/>
    <n v="320"/>
  </r>
  <r>
    <x v="0"/>
    <n v="1124"/>
    <n v="74"/>
    <n v="2588"/>
    <n v="3079"/>
    <n v="640"/>
  </r>
  <r>
    <x v="2"/>
    <n v="338"/>
    <n v="22"/>
    <n v="1904"/>
    <n v="5617"/>
    <n v="1376"/>
  </r>
  <r>
    <x v="2"/>
    <n v="4426"/>
    <n v="244"/>
    <n v="22621"/>
    <n v="42593"/>
    <n v="15597"/>
  </r>
  <r>
    <x v="0"/>
    <n v="144"/>
    <n v="17"/>
    <n v="1967"/>
    <n v="3561"/>
    <n v="986"/>
  </r>
  <r>
    <x v="1"/>
    <n v="9"/>
    <n v="2"/>
    <n v="201"/>
    <n v="188"/>
    <n v="22"/>
  </r>
  <r>
    <x v="2"/>
    <n v="46"/>
    <n v="6"/>
    <n v="256"/>
    <n v="1988"/>
    <n v="291"/>
  </r>
  <r>
    <x v="2"/>
    <n v="42"/>
    <n v="8"/>
    <n v="154"/>
    <n v="3699"/>
    <n v="455"/>
  </r>
  <r>
    <x v="2"/>
    <n v="1579"/>
    <n v="96"/>
    <n v="7960"/>
    <n v="16413"/>
    <n v="3679"/>
  </r>
  <r>
    <x v="1"/>
    <n v="247"/>
    <n v="22"/>
    <n v="1672"/>
    <n v="1982"/>
    <n v="473"/>
  </r>
  <r>
    <x v="1"/>
    <n v="71"/>
    <n v="9"/>
    <n v="261"/>
    <n v="887"/>
    <n v="126"/>
  </r>
  <r>
    <x v="1"/>
    <n v="125"/>
    <n v="12"/>
    <n v="1387"/>
    <n v="1611"/>
    <n v="268"/>
  </r>
  <r>
    <x v="0"/>
    <n v="190"/>
    <n v="56"/>
    <n v="2077"/>
    <n v="6653"/>
    <n v="992"/>
  </r>
  <r>
    <x v="0"/>
    <n v="25"/>
    <n v="2"/>
    <n v="39"/>
    <n v="1287"/>
    <n v="74"/>
  </r>
  <r>
    <x v="2"/>
    <n v="26"/>
    <n v="1"/>
    <n v="22"/>
    <n v="983"/>
    <n v="143"/>
  </r>
  <r>
    <x v="2"/>
    <n v="259"/>
    <n v="18"/>
    <n v="3477"/>
    <n v="13423"/>
    <n v="182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7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  <m/>
    <m/>
    <m/>
    <s v="Centro"/>
    <x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  <m/>
    <m/>
    <m/>
    <s v="Centro"/>
    <x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  <m/>
    <m/>
    <m/>
    <s v="Centro"/>
    <x v="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  <m/>
    <m/>
    <m/>
    <s v="Centro"/>
    <x v="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  <m/>
    <m/>
    <m/>
    <s v="Centro"/>
    <x v="1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  <m/>
    <m/>
    <m/>
    <s v="Centro"/>
    <x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  <m/>
    <m/>
    <m/>
    <s v="Centro"/>
    <x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  <m/>
    <m/>
    <m/>
    <s v="Centro"/>
    <x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  <m/>
    <m/>
    <m/>
    <s v="Centro"/>
    <x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  <m/>
    <m/>
    <m/>
    <s v="Centro"/>
    <x v="1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  <m/>
    <m/>
    <m/>
    <s v="Centro"/>
    <x v="2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  <m/>
    <m/>
    <m/>
    <s v="Centro"/>
    <x v="2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  <m/>
    <m/>
    <m/>
    <s v="Centro"/>
    <x v="2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2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  <m/>
    <m/>
    <m/>
    <s v="Centro"/>
    <x v="2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  <m/>
    <m/>
    <m/>
    <s v="Centro"/>
    <x v="2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  <m/>
    <m/>
    <m/>
    <s v="Centro"/>
    <x v="2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  <m/>
    <m/>
    <m/>
    <s v="Centro"/>
    <x v="3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  <m/>
    <m/>
    <m/>
    <s v="Centro"/>
    <x v="3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  <m/>
    <m/>
    <m/>
    <s v="Centro"/>
    <x v="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  <m/>
    <m/>
    <m/>
    <s v="Centro"/>
    <x v="3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  <m/>
    <m/>
    <m/>
    <s v="Centro"/>
    <x v="3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  <m/>
    <m/>
    <m/>
    <s v="Centro"/>
    <x v="3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  <m/>
    <m/>
    <m/>
    <s v="Centro"/>
    <x v="3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  <m/>
    <m/>
    <m/>
    <s v="Centro"/>
    <x v="4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  <m/>
    <m/>
    <m/>
    <s v="Centro"/>
    <x v="4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  <m/>
    <m/>
    <m/>
    <s v="Centro"/>
    <x v="4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  <m/>
    <m/>
    <m/>
    <s v="Centro"/>
    <x v="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  <m/>
    <m/>
    <m/>
    <s v="Centro"/>
    <x v="4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  <m/>
    <m/>
    <m/>
    <s v="Centro"/>
    <x v="4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  <m/>
    <m/>
    <m/>
    <s v="Centro"/>
    <x v="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  <m/>
    <m/>
    <m/>
    <s v="Centro"/>
    <x v="5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  <m/>
    <m/>
    <m/>
    <s v="Centro"/>
    <x v="5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  <m/>
    <m/>
    <m/>
    <s v="Centro"/>
    <x v="5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  <m/>
    <m/>
    <m/>
    <s v="Centro"/>
    <x v="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  <m/>
    <m/>
    <m/>
    <s v="Centro"/>
    <x v="5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  <m/>
    <m/>
    <m/>
    <s v="Sud"/>
    <x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  <m/>
    <m/>
    <m/>
    <s v="Sud"/>
    <x v="1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  <m/>
    <m/>
    <m/>
    <s v="Sud"/>
    <x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  <m/>
    <m/>
    <m/>
    <s v="Sud"/>
    <x v="1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  <m/>
    <m/>
    <m/>
    <s v="Sud"/>
    <x v="1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  <m/>
    <m/>
    <m/>
    <s v="Sud"/>
    <x v="2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  <m/>
    <m/>
    <m/>
    <s v="Sud"/>
    <x v="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  <m/>
    <m/>
    <m/>
    <s v="Sud"/>
    <x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  <m/>
    <m/>
    <m/>
    <s v="Sud"/>
    <x v="2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2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  <m/>
    <m/>
    <m/>
    <s v="Sud"/>
    <x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  <m/>
    <m/>
    <m/>
    <s v="Sud"/>
    <x v="2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  <m/>
    <m/>
    <m/>
    <s v="Sud"/>
    <x v="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  <m/>
    <m/>
    <m/>
    <s v="Sud"/>
    <x v="3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  <m/>
    <m/>
    <m/>
    <s v="Sud"/>
    <x v="3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  <m/>
    <m/>
    <m/>
    <s v="Sud"/>
    <x v="3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  <m/>
    <m/>
    <m/>
    <s v="Sud"/>
    <x v="3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  <m/>
    <m/>
    <m/>
    <s v="Sud"/>
    <x v="3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  <m/>
    <m/>
    <m/>
    <s v="Sud"/>
    <x v="3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  <m/>
    <m/>
    <m/>
    <s v="Sud"/>
    <x v="4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  <m/>
    <m/>
    <m/>
    <s v="Sud"/>
    <x v="4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  <m/>
    <m/>
    <m/>
    <s v="Sud"/>
    <x v="4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  <m/>
    <m/>
    <m/>
    <s v="Sud"/>
    <x v="4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  <m/>
    <m/>
    <m/>
    <s v="Sud"/>
    <x v="4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  <m/>
    <m/>
    <m/>
    <s v="Sud"/>
    <x v="4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  <m/>
    <m/>
    <m/>
    <s v="Sud"/>
    <x v="4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  <m/>
    <m/>
    <m/>
    <s v="Sud"/>
    <x v="5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  <m/>
    <m/>
    <m/>
    <s v="Sud"/>
    <x v="5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  <m/>
    <m/>
    <m/>
    <s v="Sud"/>
    <x v="5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  <m/>
    <m/>
    <m/>
    <s v="Sud"/>
    <x v="5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  <m/>
    <m/>
    <m/>
    <s v="Sud"/>
    <x v="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  <m/>
    <m/>
    <m/>
    <s v="Sud"/>
    <x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  <m/>
    <m/>
    <m/>
    <s v="Sud"/>
    <x v="0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  <m/>
    <m/>
    <m/>
    <s v="Sud"/>
    <x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  <m/>
    <m/>
    <m/>
    <s v="Sud"/>
    <x v="1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  <m/>
    <m/>
    <m/>
    <s v="Sud"/>
    <x v="1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  <m/>
    <m/>
    <m/>
    <s v="Sud"/>
    <x v="1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  <m/>
    <m/>
    <m/>
    <s v="Sud"/>
    <x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  <m/>
    <m/>
    <m/>
    <s v="Sud"/>
    <x v="1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  <m/>
    <m/>
    <m/>
    <s v="Sud"/>
    <x v="1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  <m/>
    <m/>
    <m/>
    <s v="Sud"/>
    <x v="2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  <m/>
    <m/>
    <m/>
    <s v="Sud"/>
    <x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  <m/>
    <m/>
    <m/>
    <s v="Sud"/>
    <x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  <m/>
    <m/>
    <m/>
    <s v="Sud"/>
    <x v="2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  <m/>
    <m/>
    <m/>
    <s v="Sud"/>
    <x v="2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  <m/>
    <m/>
    <m/>
    <s v="Sud"/>
    <x v="2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  <m/>
    <m/>
    <m/>
    <s v="Sud"/>
    <x v="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  <m/>
    <m/>
    <m/>
    <s v="Sud"/>
    <x v="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  <m/>
    <m/>
    <m/>
    <s v="Sud"/>
    <x v="3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  <m/>
    <m/>
    <m/>
    <s v="Sud"/>
    <x v="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  <m/>
    <m/>
    <m/>
    <s v="Sud"/>
    <x v="3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  <m/>
    <m/>
    <m/>
    <s v="Sud"/>
    <x v="3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  <m/>
    <m/>
    <m/>
    <s v="Sud"/>
    <x v="3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  <m/>
    <m/>
    <m/>
    <s v="Sud"/>
    <x v="3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  <m/>
    <m/>
    <m/>
    <s v="Sud"/>
    <x v="4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  <m/>
    <m/>
    <m/>
    <s v="Sud"/>
    <x v="4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  <m/>
    <m/>
    <m/>
    <s v="Sud"/>
    <x v="4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  <m/>
    <m/>
    <m/>
    <s v="Sud"/>
    <x v="4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  <m/>
    <m/>
    <m/>
    <s v="Sud"/>
    <x v="4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  <m/>
    <m/>
    <m/>
    <s v="Sud"/>
    <x v="4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  <m/>
    <m/>
    <m/>
    <s v="Sud"/>
    <x v="4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  <m/>
    <m/>
    <m/>
    <s v="Sud"/>
    <x v="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  <m/>
    <m/>
    <m/>
    <s v="Sud"/>
    <x v="5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  <m/>
    <m/>
    <m/>
    <s v="Sud"/>
    <x v="5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  <m/>
    <m/>
    <m/>
    <s v="Sud"/>
    <x v="5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  <m/>
    <m/>
    <m/>
    <s v="Sud"/>
    <x v="5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  <m/>
    <m/>
    <m/>
    <s v="Sud"/>
    <x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  <m/>
    <m/>
    <m/>
    <s v="Sud"/>
    <x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  <m/>
    <m/>
    <m/>
    <s v="Sud"/>
    <x v="0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  <m/>
    <m/>
    <m/>
    <s v="Sud"/>
    <x v="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  <m/>
    <m/>
    <m/>
    <s v="Sud"/>
    <x v="1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  <m/>
    <m/>
    <m/>
    <s v="Sud"/>
    <x v="1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  <m/>
    <m/>
    <m/>
    <s v="Sud"/>
    <x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  <m/>
    <m/>
    <m/>
    <s v="Sud"/>
    <x v="1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  <m/>
    <m/>
    <m/>
    <s v="Sud"/>
    <x v="1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  <m/>
    <m/>
    <m/>
    <s v="Sud"/>
    <x v="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  <m/>
    <m/>
    <m/>
    <s v="Sud"/>
    <x v="2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  <m/>
    <m/>
    <m/>
    <s v="Sud"/>
    <x v="2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  <m/>
    <m/>
    <m/>
    <s v="Sud"/>
    <x v="2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  <m/>
    <m/>
    <m/>
    <s v="Sud"/>
    <x v="2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  <m/>
    <m/>
    <m/>
    <s v="Sud"/>
    <x v="2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  <m/>
    <m/>
    <m/>
    <s v="Sud"/>
    <x v="2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  <m/>
    <m/>
    <m/>
    <s v="Sud"/>
    <x v="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  <m/>
    <m/>
    <m/>
    <s v="Sud"/>
    <x v="3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  <m/>
    <m/>
    <m/>
    <s v="Sud"/>
    <x v="3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  <m/>
    <m/>
    <m/>
    <s v="Sud"/>
    <x v="3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3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  <m/>
    <m/>
    <m/>
    <s v="Sud"/>
    <x v="3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  <m/>
    <m/>
    <m/>
    <s v="Sud"/>
    <x v="3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  <m/>
    <m/>
    <m/>
    <s v="Sud"/>
    <x v="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  <m/>
    <m/>
    <m/>
    <s v="Sud"/>
    <x v="4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  <m/>
    <m/>
    <m/>
    <s v="Sud"/>
    <x v="4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  <m/>
    <m/>
    <m/>
    <s v="Sud"/>
    <x v="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  <m/>
    <m/>
    <m/>
    <s v="Sud"/>
    <x v="4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  <m/>
    <m/>
    <m/>
    <s v="Sud"/>
    <x v="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  <m/>
    <m/>
    <m/>
    <s v="Sud"/>
    <x v="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  <m/>
    <m/>
    <m/>
    <s v="Sud"/>
    <x v="4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  <m/>
    <m/>
    <m/>
    <s v="Sud"/>
    <x v="5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  <m/>
    <m/>
    <m/>
    <s v="Sud"/>
    <x v="5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  <m/>
    <m/>
    <m/>
    <s v="Sud"/>
    <x v="5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  <m/>
    <m/>
    <m/>
    <s v="Sud"/>
    <x v="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  <m/>
    <m/>
    <m/>
    <s v="Sud"/>
    <x v="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  <m/>
    <m/>
    <m/>
    <s v="Nord"/>
    <x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  <m/>
    <m/>
    <m/>
    <s v="Nord"/>
    <x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  <m/>
    <m/>
    <m/>
    <s v="Nord"/>
    <x v="0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  <m/>
    <m/>
    <m/>
    <s v="Nord"/>
    <x v="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  <m/>
    <m/>
    <m/>
    <s v="Nord"/>
    <x v="0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  <m/>
    <m/>
    <m/>
    <s v="Nord"/>
    <x v="0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  <m/>
    <m/>
    <m/>
    <s v="Nord"/>
    <x v="1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  <m/>
    <m/>
    <m/>
    <s v="Nord"/>
    <x v="1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  <m/>
    <m/>
    <m/>
    <s v="Nord"/>
    <x v="1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  <m/>
    <m/>
    <m/>
    <s v="Nord"/>
    <x v="1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  <m/>
    <m/>
    <m/>
    <s v="Nord"/>
    <x v="1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  <m/>
    <m/>
    <m/>
    <s v="Nord"/>
    <x v="1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  <m/>
    <m/>
    <m/>
    <s v="Nord"/>
    <x v="1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  <m/>
    <m/>
    <m/>
    <s v="Nord"/>
    <x v="2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  <m/>
    <m/>
    <m/>
    <s v="Nord"/>
    <x v="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  <m/>
    <m/>
    <m/>
    <s v="Nord"/>
    <x v="2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  <m/>
    <m/>
    <m/>
    <s v="Nord"/>
    <x v="2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  <m/>
    <m/>
    <m/>
    <s v="Nord"/>
    <x v="2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  <m/>
    <m/>
    <m/>
    <s v="Nord"/>
    <x v="2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  <m/>
    <m/>
    <m/>
    <s v="Nord"/>
    <x v="2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  <m/>
    <m/>
    <m/>
    <s v="Nord"/>
    <x v="3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  <m/>
    <m/>
    <m/>
    <s v="Nord"/>
    <x v="3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  <m/>
    <m/>
    <m/>
    <s v="Nord"/>
    <x v="3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  <m/>
    <m/>
    <m/>
    <s v="Nord"/>
    <x v="3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  <m/>
    <m/>
    <m/>
    <s v="Nord"/>
    <x v="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  <m/>
    <m/>
    <m/>
    <s v="Nord"/>
    <x v="3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  <m/>
    <m/>
    <m/>
    <s v="Nord"/>
    <x v="3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  <m/>
    <m/>
    <m/>
    <s v="Nord"/>
    <x v="4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  <m/>
    <m/>
    <m/>
    <s v="Nord"/>
    <x v="4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  <m/>
    <m/>
    <m/>
    <s v="Nord"/>
    <x v="4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  <m/>
    <m/>
    <m/>
    <s v="Nord"/>
    <x v="4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  <m/>
    <m/>
    <m/>
    <s v="Nord"/>
    <x v="4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  <m/>
    <m/>
    <m/>
    <s v="Nord"/>
    <x v="4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  <m/>
    <m/>
    <m/>
    <s v="Nord"/>
    <x v="4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  <m/>
    <m/>
    <m/>
    <s v="Nord"/>
    <x v="5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  <m/>
    <m/>
    <m/>
    <s v="Nord"/>
    <x v="5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  <m/>
    <m/>
    <m/>
    <s v="Nord"/>
    <x v="5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  <m/>
    <m/>
    <m/>
    <s v="Nord"/>
    <x v="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  <m/>
    <m/>
    <m/>
    <s v="Nord"/>
    <x v="5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  <m/>
    <m/>
    <m/>
    <s v="Nord"/>
    <x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  <m/>
    <m/>
    <m/>
    <s v="Nord"/>
    <x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  <m/>
    <m/>
    <m/>
    <s v="Nord"/>
    <x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  <m/>
    <m/>
    <m/>
    <s v="Nord"/>
    <x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  <m/>
    <m/>
    <m/>
    <s v="Nord"/>
    <x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  <m/>
    <m/>
    <m/>
    <s v="Nord"/>
    <x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  <m/>
    <m/>
    <m/>
    <s v="Nord"/>
    <x v="1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  <m/>
    <m/>
    <m/>
    <s v="Nord"/>
    <x v="1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  <m/>
    <m/>
    <m/>
    <s v="Nord"/>
    <x v="1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  <m/>
    <m/>
    <m/>
    <s v="Nord"/>
    <x v="1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  <m/>
    <m/>
    <m/>
    <s v="Nord"/>
    <x v="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  <m/>
    <m/>
    <m/>
    <s v="Nord"/>
    <x v="1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  <m/>
    <m/>
    <m/>
    <s v="Nord"/>
    <x v="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  <m/>
    <m/>
    <m/>
    <s v="Nord"/>
    <x v="2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  <m/>
    <m/>
    <m/>
    <s v="Nord"/>
    <x v="2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  <m/>
    <m/>
    <m/>
    <s v="Nord"/>
    <x v="2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  <m/>
    <m/>
    <m/>
    <s v="Nord"/>
    <x v="2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  <m/>
    <m/>
    <m/>
    <s v="Nord"/>
    <x v="2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  <m/>
    <m/>
    <m/>
    <s v="Nord"/>
    <x v="2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  <m/>
    <m/>
    <m/>
    <s v="Nord"/>
    <x v="2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  <m/>
    <m/>
    <m/>
    <s v="Nord"/>
    <x v="3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  <m/>
    <m/>
    <m/>
    <s v="Nord"/>
    <x v="3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  <m/>
    <m/>
    <m/>
    <s v="Nord"/>
    <x v="3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  <m/>
    <m/>
    <m/>
    <s v="Nord"/>
    <x v="3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  <m/>
    <m/>
    <m/>
    <s v="Nord"/>
    <x v="3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  <m/>
    <m/>
    <m/>
    <s v="Nord"/>
    <x v="3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  <m/>
    <m/>
    <m/>
    <s v="Nord"/>
    <x v="3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  <m/>
    <m/>
    <m/>
    <s v="Nord"/>
    <x v="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  <m/>
    <m/>
    <m/>
    <s v="Nord"/>
    <x v="4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  <m/>
    <m/>
    <m/>
    <s v="Nord"/>
    <x v="4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  <m/>
    <m/>
    <m/>
    <s v="Nord"/>
    <x v="4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  <m/>
    <m/>
    <m/>
    <s v="Nord"/>
    <x v="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  <m/>
    <m/>
    <m/>
    <s v="Nord"/>
    <x v="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  <m/>
    <m/>
    <m/>
    <s v="Nord"/>
    <x v="4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  <m/>
    <m/>
    <m/>
    <s v="Nord"/>
    <x v="5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  <m/>
    <m/>
    <m/>
    <s v="Nord"/>
    <x v="5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  <m/>
    <m/>
    <m/>
    <s v="Nord"/>
    <x v="5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  <m/>
    <m/>
    <m/>
    <s v="Nord"/>
    <x v="5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  <m/>
    <m/>
    <m/>
    <s v="Nord"/>
    <x v="5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  <m/>
    <m/>
    <m/>
    <s v="Centro"/>
    <x v="0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  <m/>
    <m/>
    <m/>
    <s v="Centro"/>
    <x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  <m/>
    <m/>
    <m/>
    <s v="Centro"/>
    <x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  <m/>
    <m/>
    <m/>
    <s v="Centro"/>
    <x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  <m/>
    <m/>
    <m/>
    <s v="Centro"/>
    <x v="0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  <m/>
    <m/>
    <m/>
    <s v="Centro"/>
    <x v="1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  <m/>
    <m/>
    <m/>
    <s v="Centro"/>
    <x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  <m/>
    <m/>
    <m/>
    <s v="Centro"/>
    <x v="1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  <m/>
    <m/>
    <m/>
    <s v="Centro"/>
    <x v="1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  <m/>
    <m/>
    <m/>
    <s v="Centro"/>
    <x v="1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  <m/>
    <m/>
    <m/>
    <s v="Centro"/>
    <x v="1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  <m/>
    <m/>
    <m/>
    <s v="Centro"/>
    <x v="1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  <m/>
    <m/>
    <m/>
    <s v="Centro"/>
    <x v="2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  <m/>
    <m/>
    <m/>
    <s v="Centro"/>
    <x v="2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  <m/>
    <m/>
    <m/>
    <s v="Centro"/>
    <x v="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  <m/>
    <m/>
    <m/>
    <s v="Centro"/>
    <x v="2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  <m/>
    <m/>
    <m/>
    <s v="Centro"/>
    <x v="2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  <m/>
    <m/>
    <m/>
    <s v="Centro"/>
    <x v="2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  <m/>
    <m/>
    <m/>
    <s v="Centro"/>
    <x v="2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  <m/>
    <m/>
    <m/>
    <s v="Centro"/>
    <x v="3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  <m/>
    <m/>
    <m/>
    <s v="Centro"/>
    <x v="3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  <m/>
    <m/>
    <m/>
    <s v="Centro"/>
    <x v="3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  <m/>
    <m/>
    <m/>
    <s v="Centro"/>
    <x v="3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  <m/>
    <m/>
    <m/>
    <s v="Centro"/>
    <x v="3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  <m/>
    <m/>
    <m/>
    <s v="Centro"/>
    <x v="3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  <m/>
    <m/>
    <m/>
    <s v="Centro"/>
    <x v="3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  <m/>
    <m/>
    <m/>
    <s v="Centro"/>
    <x v="4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  <m/>
    <m/>
    <m/>
    <s v="Centro"/>
    <x v="4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  <m/>
    <m/>
    <m/>
    <s v="Centro"/>
    <x v="4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  <m/>
    <m/>
    <m/>
    <s v="Centro"/>
    <x v="4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  <m/>
    <m/>
    <m/>
    <s v="Centro"/>
    <x v="4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  <m/>
    <m/>
    <m/>
    <s v="Centro"/>
    <x v="4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  <m/>
    <m/>
    <m/>
    <s v="Centro"/>
    <x v="4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  <m/>
    <m/>
    <m/>
    <s v="Centro"/>
    <x v="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  <m/>
    <m/>
    <m/>
    <s v="Centro"/>
    <x v="5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  <m/>
    <m/>
    <m/>
    <s v="Centro"/>
    <x v="5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  <m/>
    <m/>
    <m/>
    <s v="Centro"/>
    <x v="5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  <m/>
    <m/>
    <m/>
    <s v="Centro"/>
    <x v="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  <m/>
    <m/>
    <m/>
    <s v="Nord"/>
    <x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  <m/>
    <m/>
    <m/>
    <s v="Nord"/>
    <x v="0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  <m/>
    <m/>
    <m/>
    <s v="Nord"/>
    <x v="0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  <m/>
    <m/>
    <m/>
    <s v="Nord"/>
    <x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  <m/>
    <m/>
    <m/>
    <s v="Nord"/>
    <x v="0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  <m/>
    <m/>
    <m/>
    <s v="Nord"/>
    <x v="1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  <m/>
    <m/>
    <m/>
    <s v="Nord"/>
    <x v="1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  <m/>
    <m/>
    <m/>
    <s v="Nord"/>
    <x v="1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  <m/>
    <m/>
    <m/>
    <s v="Nord"/>
    <x v="1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  <m/>
    <m/>
    <m/>
    <s v="Nord"/>
    <x v="1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  <m/>
    <m/>
    <m/>
    <s v="Nord"/>
    <x v="1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  <m/>
    <m/>
    <m/>
    <s v="Nord"/>
    <x v="1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  <m/>
    <m/>
    <m/>
    <s v="Nord"/>
    <x v="2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  <m/>
    <m/>
    <m/>
    <s v="Nord"/>
    <x v="2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  <m/>
    <m/>
    <m/>
    <s v="Nord"/>
    <x v="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  <m/>
    <m/>
    <m/>
    <s v="Nord"/>
    <x v="2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  <m/>
    <m/>
    <m/>
    <s v="Nord"/>
    <x v="2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  <m/>
    <m/>
    <m/>
    <s v="Nord"/>
    <x v="2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  <m/>
    <m/>
    <m/>
    <s v="Nord"/>
    <x v="2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  <m/>
    <m/>
    <m/>
    <s v="Nord"/>
    <x v="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  <m/>
    <m/>
    <m/>
    <s v="Nord"/>
    <x v="3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  <m/>
    <m/>
    <m/>
    <s v="Nord"/>
    <x v="3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  <m/>
    <m/>
    <m/>
    <s v="Nord"/>
    <x v="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  <m/>
    <m/>
    <m/>
    <s v="Nord"/>
    <x v="3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  <m/>
    <m/>
    <m/>
    <s v="Nord"/>
    <x v="3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  <m/>
    <m/>
    <m/>
    <s v="Nord"/>
    <x v="3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  <m/>
    <m/>
    <m/>
    <s v="Nord"/>
    <x v="4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  <m/>
    <m/>
    <m/>
    <s v="Nord"/>
    <x v="4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  <m/>
    <m/>
    <m/>
    <s v="Nord"/>
    <x v="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  <m/>
    <m/>
    <m/>
    <s v="Nord"/>
    <x v="4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  <m/>
    <m/>
    <m/>
    <s v="Nord"/>
    <x v="4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  <m/>
    <m/>
    <m/>
    <s v="Nord"/>
    <x v="4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  <m/>
    <m/>
    <m/>
    <s v="Nord"/>
    <x v="4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  <m/>
    <m/>
    <m/>
    <s v="Nord"/>
    <x v="5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  <m/>
    <m/>
    <m/>
    <s v="Nord"/>
    <x v="5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  <m/>
    <m/>
    <m/>
    <s v="Nord"/>
    <x v="5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  <m/>
    <m/>
    <m/>
    <s v="Nord"/>
    <x v="5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  <m/>
    <m/>
    <m/>
    <s v="Nord"/>
    <x v="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  <m/>
    <m/>
    <m/>
    <s v="Nord"/>
    <x v="0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  <m/>
    <m/>
    <m/>
    <s v="Nord"/>
    <x v="0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  <m/>
    <m/>
    <m/>
    <s v="Nord"/>
    <x v="0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  <m/>
    <m/>
    <m/>
    <s v="Nord"/>
    <x v="0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  <m/>
    <m/>
    <m/>
    <s v="Nord"/>
    <x v="0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  <m/>
    <m/>
    <m/>
    <s v="Nord"/>
    <x v="0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  <m/>
    <m/>
    <m/>
    <s v="Nord"/>
    <x v="1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  <m/>
    <m/>
    <m/>
    <s v="Nord"/>
    <x v="1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  <m/>
    <m/>
    <m/>
    <s v="Nord"/>
    <x v="1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  <m/>
    <m/>
    <m/>
    <s v="Nord"/>
    <x v="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  <m/>
    <m/>
    <m/>
    <s v="Nord"/>
    <x v="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  <m/>
    <m/>
    <m/>
    <s v="Nord"/>
    <x v="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  <m/>
    <m/>
    <m/>
    <s v="Nord"/>
    <x v="1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  <m/>
    <m/>
    <m/>
    <s v="Nord"/>
    <x v="2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  <m/>
    <m/>
    <m/>
    <s v="Nord"/>
    <x v="2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  <m/>
    <m/>
    <m/>
    <s v="Nord"/>
    <x v="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  <m/>
    <m/>
    <m/>
    <s v="Nord"/>
    <x v="2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  <m/>
    <m/>
    <m/>
    <s v="Nord"/>
    <x v="2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  <m/>
    <m/>
    <m/>
    <s v="Nord"/>
    <x v="2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  <m/>
    <m/>
    <m/>
    <s v="Nord"/>
    <x v="2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  <m/>
    <m/>
    <m/>
    <s v="Nord"/>
    <x v="3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  <m/>
    <m/>
    <m/>
    <s v="Nord"/>
    <x v="3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  <m/>
    <m/>
    <m/>
    <s v="Nord"/>
    <x v="3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  <m/>
    <m/>
    <m/>
    <s v="Nord"/>
    <x v="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  <m/>
    <m/>
    <m/>
    <s v="Nord"/>
    <x v="3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  <m/>
    <m/>
    <m/>
    <s v="Nord"/>
    <x v="3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  <m/>
    <m/>
    <m/>
    <s v="Nord"/>
    <x v="3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  <m/>
    <m/>
    <m/>
    <s v="Nord"/>
    <x v="4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  <m/>
    <m/>
    <m/>
    <s v="Nord"/>
    <x v="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  <m/>
    <m/>
    <m/>
    <s v="Nord"/>
    <x v="4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  <m/>
    <m/>
    <m/>
    <s v="Nord"/>
    <x v="4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  <m/>
    <m/>
    <m/>
    <s v="Nord"/>
    <x v="4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  <m/>
    <m/>
    <m/>
    <s v="Nord"/>
    <x v="4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  <m/>
    <m/>
    <m/>
    <s v="Nord"/>
    <x v="4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  <m/>
    <m/>
    <m/>
    <s v="Nord"/>
    <x v="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  <m/>
    <m/>
    <m/>
    <s v="Nord"/>
    <x v="5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  <m/>
    <m/>
    <m/>
    <s v="Nord"/>
    <x v="5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  <m/>
    <m/>
    <m/>
    <s v="Nord"/>
    <x v="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  <m/>
    <m/>
    <m/>
    <s v="Nord"/>
    <x v="5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  <m/>
    <m/>
    <m/>
    <s v="Centro"/>
    <x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  <m/>
    <m/>
    <m/>
    <s v="Centro"/>
    <x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  <m/>
    <m/>
    <m/>
    <s v="Centro"/>
    <x v="0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  <m/>
    <m/>
    <m/>
    <s v="Centro"/>
    <x v="0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  <m/>
    <m/>
    <m/>
    <s v="Centro"/>
    <x v="0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  <m/>
    <m/>
    <m/>
    <s v="Centro"/>
    <x v="0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  <m/>
    <m/>
    <m/>
    <s v="Centro"/>
    <x v="1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  <m/>
    <m/>
    <m/>
    <s v="Centro"/>
    <x v="1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  <m/>
    <m/>
    <m/>
    <s v="Centro"/>
    <x v="1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  <m/>
    <m/>
    <m/>
    <s v="Centro"/>
    <x v="1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  <m/>
    <m/>
    <m/>
    <s v="Centro"/>
    <x v="1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  <m/>
    <m/>
    <m/>
    <s v="Centro"/>
    <x v="1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  <m/>
    <m/>
    <m/>
    <s v="Centro"/>
    <x v="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  <m/>
    <m/>
    <m/>
    <s v="Centro"/>
    <x v="2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  <m/>
    <m/>
    <m/>
    <s v="Centro"/>
    <x v="2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  <m/>
    <m/>
    <m/>
    <s v="Centro"/>
    <x v="2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  <m/>
    <m/>
    <m/>
    <s v="Centro"/>
    <x v="2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  <m/>
    <m/>
    <m/>
    <s v="Centro"/>
    <x v="2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  <m/>
    <m/>
    <m/>
    <s v="Centro"/>
    <x v="2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  <m/>
    <m/>
    <m/>
    <s v="Centro"/>
    <x v="2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  <m/>
    <m/>
    <m/>
    <s v="Centro"/>
    <x v="3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  <m/>
    <m/>
    <m/>
    <s v="Centro"/>
    <x v="3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  <m/>
    <m/>
    <m/>
    <s v="Centro"/>
    <x v="3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  <m/>
    <m/>
    <m/>
    <s v="Centro"/>
    <x v="3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  <m/>
    <m/>
    <m/>
    <s v="Centro"/>
    <x v="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  <m/>
    <m/>
    <m/>
    <s v="Centro"/>
    <x v="3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  <m/>
    <m/>
    <m/>
    <s v="Centro"/>
    <x v="3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  <m/>
    <m/>
    <m/>
    <s v="Centro"/>
    <x v="4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  <m/>
    <m/>
    <m/>
    <s v="Centro"/>
    <x v="4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  <m/>
    <m/>
    <m/>
    <s v="Centro"/>
    <x v="4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  <m/>
    <m/>
    <m/>
    <s v="Centro"/>
    <x v="4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  <m/>
    <m/>
    <m/>
    <s v="Centro"/>
    <x v="4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  <m/>
    <m/>
    <m/>
    <s v="Centro"/>
    <x v="4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  <m/>
    <m/>
    <m/>
    <s v="Centro"/>
    <x v="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  <m/>
    <m/>
    <m/>
    <s v="Centro"/>
    <x v="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  <m/>
    <m/>
    <m/>
    <s v="Centro"/>
    <x v="5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  <m/>
    <m/>
    <m/>
    <s v="Centro"/>
    <x v="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  <m/>
    <m/>
    <m/>
    <s v="Centro"/>
    <x v="5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  <m/>
    <m/>
    <m/>
    <s v="Centro"/>
    <x v="5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  <m/>
    <m/>
    <m/>
    <s v="Sud"/>
    <x v="1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  <m/>
    <m/>
    <m/>
    <s v="Sud"/>
    <x v="1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  <m/>
    <m/>
    <m/>
    <s v="Sud"/>
    <x v="1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  <m/>
    <m/>
    <m/>
    <s v="Sud"/>
    <x v="1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  <m/>
    <m/>
    <m/>
    <s v="Sud"/>
    <x v="1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  <m/>
    <m/>
    <m/>
    <s v="Sud"/>
    <x v="2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  <m/>
    <m/>
    <m/>
    <s v="Sud"/>
    <x v="2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  <m/>
    <m/>
    <m/>
    <s v="Sud"/>
    <x v="2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  <m/>
    <m/>
    <m/>
    <s v="Sud"/>
    <x v="2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  <m/>
    <m/>
    <m/>
    <s v="Sud"/>
    <x v="2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  <m/>
    <m/>
    <m/>
    <s v="Sud"/>
    <x v="2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  <m/>
    <m/>
    <m/>
    <s v="Sud"/>
    <x v="2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  <m/>
    <m/>
    <m/>
    <s v="Sud"/>
    <x v="3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  <m/>
    <m/>
    <m/>
    <s v="Sud"/>
    <x v="3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  <m/>
    <m/>
    <m/>
    <s v="Sud"/>
    <x v="3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  <m/>
    <m/>
    <m/>
    <s v="Sud"/>
    <x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  <m/>
    <m/>
    <m/>
    <s v="Sud"/>
    <x v="3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  <m/>
    <m/>
    <m/>
    <s v="Sud"/>
    <x v="3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  <m/>
    <m/>
    <m/>
    <s v="Sud"/>
    <x v="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  <m/>
    <m/>
    <m/>
    <s v="Sud"/>
    <x v="4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  <m/>
    <m/>
    <m/>
    <s v="Sud"/>
    <x v="4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  <m/>
    <m/>
    <m/>
    <s v="Sud"/>
    <x v="4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  <m/>
    <m/>
    <m/>
    <s v="Sud"/>
    <x v="4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  <m/>
    <m/>
    <m/>
    <s v="Sud"/>
    <x v="4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  <m/>
    <m/>
    <m/>
    <s v="Sud"/>
    <x v="4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  <m/>
    <m/>
    <m/>
    <s v="Sud"/>
    <x v="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  <m/>
    <m/>
    <m/>
    <s v="Sud"/>
    <x v="5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  <m/>
    <m/>
    <m/>
    <s v="Sud"/>
    <x v="5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  <m/>
    <m/>
    <m/>
    <s v="Sud"/>
    <x v="5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  <m/>
    <m/>
    <m/>
    <s v="Sud"/>
    <x v="5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  <m/>
    <m/>
    <m/>
    <s v="Sud"/>
    <x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  <m/>
    <m/>
    <m/>
    <s v="Nord"/>
    <x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  <m/>
    <m/>
    <m/>
    <s v="Nord"/>
    <x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  <m/>
    <m/>
    <m/>
    <s v="Nord"/>
    <x v="1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  <m/>
    <m/>
    <m/>
    <s v="Nord"/>
    <x v="1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  <m/>
    <m/>
    <m/>
    <s v="Nord"/>
    <x v="1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  <m/>
    <m/>
    <m/>
    <s v="Nord"/>
    <x v="2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  <m/>
    <m/>
    <m/>
    <s v="Nord"/>
    <x v="2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  <m/>
    <m/>
    <m/>
    <s v="Nord"/>
    <x v="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  <m/>
    <m/>
    <m/>
    <s v="Nord"/>
    <x v="2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  <m/>
    <m/>
    <m/>
    <s v="Nord"/>
    <x v="2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  <m/>
    <m/>
    <m/>
    <s v="Nord"/>
    <x v="3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  <m/>
    <m/>
    <m/>
    <s v="Nord"/>
    <x v="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  <m/>
    <m/>
    <m/>
    <s v="Nord"/>
    <x v="3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  <m/>
    <m/>
    <m/>
    <s v="Nord"/>
    <x v="3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  <m/>
    <m/>
    <m/>
    <s v="Nord"/>
    <x v="3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  <m/>
    <m/>
    <m/>
    <s v="Nord"/>
    <x v="3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  <m/>
    <m/>
    <m/>
    <s v="Nord"/>
    <x v="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  <m/>
    <m/>
    <m/>
    <s v="Nord"/>
    <x v="4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  <m/>
    <m/>
    <m/>
    <s v="Nord"/>
    <x v="4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  <m/>
    <m/>
    <m/>
    <s v="Nord"/>
    <x v="4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  <m/>
    <m/>
    <m/>
    <s v="Nord"/>
    <x v="4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  <m/>
    <m/>
    <m/>
    <s v="Nord"/>
    <x v="4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  <m/>
    <m/>
    <m/>
    <s v="Nord"/>
    <x v="4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  <m/>
    <m/>
    <m/>
    <s v="Nord"/>
    <x v="4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  <m/>
    <m/>
    <m/>
    <s v="Nord"/>
    <x v="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  <m/>
    <m/>
    <m/>
    <s v="Nord"/>
    <x v="5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  <m/>
    <m/>
    <m/>
    <s v="Nord"/>
    <x v="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  <m/>
    <m/>
    <m/>
    <s v="Nord"/>
    <x v="5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  <m/>
    <m/>
    <m/>
    <s v="Nord"/>
    <x v="5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  <m/>
    <m/>
    <m/>
    <s v="Nord"/>
    <x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  <m/>
    <m/>
    <m/>
    <s v="Nord"/>
    <x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  <m/>
    <m/>
    <m/>
    <s v="Nord"/>
    <x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  <m/>
    <m/>
    <m/>
    <s v="Nord"/>
    <x v="1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  <m/>
    <m/>
    <m/>
    <s v="Nord"/>
    <x v="1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  <m/>
    <m/>
    <m/>
    <s v="Nord"/>
    <x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  <m/>
    <m/>
    <m/>
    <s v="Nord"/>
    <x v="1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  <m/>
    <m/>
    <m/>
    <s v="Nord"/>
    <x v="1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  <m/>
    <m/>
    <m/>
    <s v="Nord"/>
    <x v="1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  <m/>
    <m/>
    <m/>
    <s v="Nord"/>
    <x v="2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  <m/>
    <m/>
    <m/>
    <s v="Nord"/>
    <x v="2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  <m/>
    <m/>
    <m/>
    <s v="Nord"/>
    <x v="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  <m/>
    <m/>
    <m/>
    <s v="Nord"/>
    <x v="2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  <m/>
    <m/>
    <m/>
    <s v="Nord"/>
    <x v="2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  <m/>
    <m/>
    <m/>
    <s v="Nord"/>
    <x v="2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  <m/>
    <m/>
    <m/>
    <s v="Nord"/>
    <x v="2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  <m/>
    <m/>
    <m/>
    <s v="Nord"/>
    <x v="3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3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  <m/>
    <m/>
    <m/>
    <s v="Nord"/>
    <x v="3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  <m/>
    <m/>
    <m/>
    <s v="Nord"/>
    <x v="3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  <m/>
    <m/>
    <m/>
    <s v="Nord"/>
    <x v="3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  <m/>
    <m/>
    <m/>
    <s v="Nord"/>
    <x v="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  <m/>
    <m/>
    <m/>
    <s v="Nord"/>
    <x v="3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  <m/>
    <m/>
    <m/>
    <s v="Nord"/>
    <x v="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  <m/>
    <m/>
    <m/>
    <s v="Nord"/>
    <x v="4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  <m/>
    <m/>
    <m/>
    <s v="Nord"/>
    <x v="4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  <m/>
    <m/>
    <m/>
    <s v="Nord"/>
    <x v="4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  <m/>
    <m/>
    <m/>
    <s v="Nord"/>
    <x v="4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  <m/>
    <m/>
    <m/>
    <s v="Nord"/>
    <x v="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  <m/>
    <m/>
    <m/>
    <s v="Nord"/>
    <x v="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  <m/>
    <m/>
    <m/>
    <s v="Nord"/>
    <x v="5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  <m/>
    <m/>
    <m/>
    <s v="Nord"/>
    <x v="5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  <m/>
    <m/>
    <m/>
    <s v="Nord"/>
    <x v="5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  <m/>
    <m/>
    <m/>
    <s v="Nord"/>
    <x v="5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  <m/>
    <m/>
    <m/>
    <s v="Nord"/>
    <x v="5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  <m/>
    <m/>
    <m/>
    <s v="Nord"/>
    <x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  <m/>
    <m/>
    <m/>
    <s v="Nord"/>
    <x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  <m/>
    <m/>
    <m/>
    <s v="Nord"/>
    <x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  <m/>
    <m/>
    <m/>
    <s v="Nord"/>
    <x v="0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  <m/>
    <m/>
    <m/>
    <s v="Nord"/>
    <x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  <m/>
    <m/>
    <m/>
    <s v="Nord"/>
    <x v="1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  <m/>
    <m/>
    <m/>
    <s v="Nord"/>
    <x v="1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  <m/>
    <m/>
    <m/>
    <s v="Nord"/>
    <x v="1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  <m/>
    <m/>
    <m/>
    <s v="Nord"/>
    <x v="1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  <m/>
    <m/>
    <m/>
    <s v="Nord"/>
    <x v="1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  <m/>
    <m/>
    <m/>
    <s v="Nord"/>
    <x v="1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  <m/>
    <m/>
    <m/>
    <s v="Nord"/>
    <x v="1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  <m/>
    <m/>
    <m/>
    <s v="Nord"/>
    <x v="2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  <m/>
    <m/>
    <m/>
    <s v="Nord"/>
    <x v="2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  <m/>
    <m/>
    <m/>
    <s v="Nord"/>
    <x v="2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  <m/>
    <m/>
    <m/>
    <s v="Nord"/>
    <x v="2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  <m/>
    <m/>
    <m/>
    <s v="Nord"/>
    <x v="2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  <m/>
    <m/>
    <m/>
    <s v="Nord"/>
    <x v="2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  <m/>
    <m/>
    <m/>
    <s v="Nord"/>
    <x v="2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  <m/>
    <m/>
    <m/>
    <s v="Nord"/>
    <x v="3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  <m/>
    <m/>
    <m/>
    <s v="Nord"/>
    <x v="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  <m/>
    <m/>
    <m/>
    <s v="Nord"/>
    <x v="3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  <m/>
    <m/>
    <m/>
    <s v="Nord"/>
    <x v="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  <m/>
    <m/>
    <m/>
    <s v="Nord"/>
    <x v="3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  <m/>
    <m/>
    <m/>
    <s v="Nord"/>
    <x v="3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  <m/>
    <m/>
    <m/>
    <s v="Nord"/>
    <x v="3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  <m/>
    <m/>
    <m/>
    <s v="Nord"/>
    <x v="4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  <m/>
    <m/>
    <m/>
    <s v="Nord"/>
    <x v="4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  <m/>
    <m/>
    <m/>
    <s v="Nord"/>
    <x v="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  <m/>
    <m/>
    <m/>
    <s v="Nord"/>
    <x v="4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  <m/>
    <m/>
    <m/>
    <s v="Nord"/>
    <x v="4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  <m/>
    <m/>
    <m/>
    <s v="Nord"/>
    <x v="4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  <m/>
    <m/>
    <m/>
    <s v="Nord"/>
    <x v="4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  <m/>
    <m/>
    <m/>
    <s v="Nord"/>
    <x v="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  <m/>
    <m/>
    <m/>
    <s v="Nord"/>
    <x v="5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  <m/>
    <m/>
    <m/>
    <s v="Nord"/>
    <x v="5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  <m/>
    <m/>
    <m/>
    <s v="Nord"/>
    <x v="5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  <m/>
    <m/>
    <m/>
    <s v="Nord"/>
    <x v="5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  <m/>
    <m/>
    <m/>
    <s v="Sud"/>
    <x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  <m/>
    <m/>
    <m/>
    <s v="Sud"/>
    <x v="0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1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  <m/>
    <m/>
    <m/>
    <s v="Sud"/>
    <x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  <m/>
    <m/>
    <m/>
    <s v="Sud"/>
    <x v="1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  <m/>
    <m/>
    <m/>
    <s v="Sud"/>
    <x v="1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  <m/>
    <m/>
    <m/>
    <s v="Sud"/>
    <x v="1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  <m/>
    <m/>
    <m/>
    <s v="Sud"/>
    <x v="1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  <m/>
    <m/>
    <m/>
    <s v="Sud"/>
    <x v="1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  <m/>
    <m/>
    <m/>
    <s v="Sud"/>
    <x v="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  <m/>
    <m/>
    <m/>
    <s v="Sud"/>
    <x v="2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  <m/>
    <m/>
    <m/>
    <s v="Sud"/>
    <x v="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  <m/>
    <m/>
    <m/>
    <s v="Sud"/>
    <x v="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  <m/>
    <m/>
    <m/>
    <s v="Sud"/>
    <x v="2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  <m/>
    <m/>
    <m/>
    <s v="Sud"/>
    <x v="2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  <m/>
    <m/>
    <m/>
    <s v="Sud"/>
    <x v="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  <m/>
    <m/>
    <m/>
    <s v="Sud"/>
    <x v="3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3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  <m/>
    <m/>
    <m/>
    <s v="Sud"/>
    <x v="3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  <m/>
    <m/>
    <m/>
    <s v="Sud"/>
    <x v="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  <m/>
    <m/>
    <m/>
    <s v="Sud"/>
    <x v="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  <m/>
    <m/>
    <m/>
    <s v="Sud"/>
    <x v="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  <m/>
    <m/>
    <m/>
    <s v="Sud"/>
    <x v="3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  <m/>
    <m/>
    <m/>
    <s v="Sud"/>
    <x v="4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  <m/>
    <m/>
    <m/>
    <s v="Sud"/>
    <x v="4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  <m/>
    <m/>
    <m/>
    <s v="Sud"/>
    <x v="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  <m/>
    <m/>
    <m/>
    <s v="Sud"/>
    <x v="4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  <m/>
    <m/>
    <m/>
    <s v="Sud"/>
    <x v="4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  <m/>
    <m/>
    <m/>
    <s v="Sud"/>
    <x v="4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  <m/>
    <m/>
    <m/>
    <s v="Sud"/>
    <x v="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  <m/>
    <m/>
    <m/>
    <s v="Sud"/>
    <x v="5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  <m/>
    <m/>
    <m/>
    <s v="Sud"/>
    <x v="5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  <m/>
    <m/>
    <m/>
    <s v="Sud"/>
    <x v="5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  <m/>
    <m/>
    <m/>
    <s v="Sud"/>
    <x v="5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  <m/>
    <m/>
    <m/>
    <s v="Sud"/>
    <x v="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  <m/>
    <m/>
    <m/>
    <s v="Sud"/>
    <x v="1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  <m/>
    <m/>
    <m/>
    <s v="Sud"/>
    <x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  <m/>
    <m/>
    <m/>
    <s v="Sud"/>
    <x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  <m/>
    <m/>
    <m/>
    <s v="Sud"/>
    <x v="1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  <m/>
    <m/>
    <m/>
    <s v="Sud"/>
    <x v="1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  <m/>
    <m/>
    <m/>
    <s v="Sud"/>
    <x v="2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  <m/>
    <m/>
    <m/>
    <s v="Sud"/>
    <x v="2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  <m/>
    <m/>
    <m/>
    <s v="Sud"/>
    <x v="2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  <m/>
    <m/>
    <m/>
    <s v="Sud"/>
    <x v="2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  <m/>
    <m/>
    <m/>
    <s v="Sud"/>
    <x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  <m/>
    <m/>
    <m/>
    <s v="Sud"/>
    <x v="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  <m/>
    <m/>
    <m/>
    <s v="Sud"/>
    <x v="2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  <m/>
    <m/>
    <m/>
    <s v="Sud"/>
    <x v="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  <m/>
    <m/>
    <m/>
    <s v="Sud"/>
    <x v="3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  <m/>
    <m/>
    <m/>
    <s v="Sud"/>
    <x v="3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  <m/>
    <m/>
    <m/>
    <s v="Sud"/>
    <x v="3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  <m/>
    <m/>
    <m/>
    <s v="Sud"/>
    <x v="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  <m/>
    <m/>
    <m/>
    <s v="Sud"/>
    <x v="3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  <m/>
    <m/>
    <m/>
    <s v="Sud"/>
    <x v="3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  <m/>
    <m/>
    <m/>
    <s v="Sud"/>
    <x v="4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  <m/>
    <m/>
    <m/>
    <s v="Sud"/>
    <x v="4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  <m/>
    <m/>
    <m/>
    <s v="Sud"/>
    <x v="4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  <m/>
    <m/>
    <m/>
    <s v="Sud"/>
    <x v="4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  <m/>
    <m/>
    <m/>
    <s v="Sud"/>
    <x v="4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  <m/>
    <m/>
    <m/>
    <s v="Sud"/>
    <x v="4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  <m/>
    <m/>
    <m/>
    <s v="Sud"/>
    <x v="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  <m/>
    <m/>
    <m/>
    <s v="Sud"/>
    <x v="5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  <m/>
    <m/>
    <m/>
    <s v="Sud"/>
    <x v="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  <m/>
    <m/>
    <m/>
    <s v="Sud"/>
    <x v="5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  <m/>
    <m/>
    <m/>
    <s v="Sud"/>
    <x v="5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  <m/>
    <m/>
    <m/>
    <s v="Sud"/>
    <x v="5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  <m/>
    <m/>
    <m/>
    <s v="Sud"/>
    <x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  <m/>
    <m/>
    <m/>
    <s v="Sud"/>
    <x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  <m/>
    <m/>
    <m/>
    <s v="Sud"/>
    <x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  <m/>
    <m/>
    <m/>
    <s v="Sud"/>
    <x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  <m/>
    <m/>
    <m/>
    <s v="Sud"/>
    <x v="1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  <m/>
    <m/>
    <m/>
    <s v="Sud"/>
    <x v="1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  <m/>
    <m/>
    <m/>
    <s v="Sud"/>
    <x v="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  <m/>
    <m/>
    <m/>
    <s v="Sud"/>
    <x v="1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  <m/>
    <m/>
    <m/>
    <s v="Sud"/>
    <x v="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  <m/>
    <m/>
    <m/>
    <s v="Sud"/>
    <x v="2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  <m/>
    <m/>
    <m/>
    <s v="Sud"/>
    <x v="2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  <m/>
    <m/>
    <m/>
    <s v="Sud"/>
    <x v="2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  <m/>
    <m/>
    <m/>
    <s v="Sud"/>
    <x v="2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  <m/>
    <m/>
    <m/>
    <s v="Sud"/>
    <x v="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  <m/>
    <m/>
    <m/>
    <s v="Sud"/>
    <x v="2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  <m/>
    <m/>
    <m/>
    <s v="Sud"/>
    <x v="2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  <m/>
    <m/>
    <m/>
    <s v="Sud"/>
    <x v="3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  <m/>
    <m/>
    <m/>
    <s v="Sud"/>
    <x v="3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  <m/>
    <m/>
    <m/>
    <s v="Sud"/>
    <x v="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  <m/>
    <m/>
    <m/>
    <s v="Sud"/>
    <x v="3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  <m/>
    <m/>
    <m/>
    <s v="Sud"/>
    <x v="3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  <m/>
    <m/>
    <m/>
    <s v="Sud"/>
    <x v="3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  <m/>
    <m/>
    <m/>
    <s v="Sud"/>
    <x v="3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  <m/>
    <m/>
    <m/>
    <s v="Sud"/>
    <x v="4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  <m/>
    <m/>
    <m/>
    <s v="Sud"/>
    <x v="4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  <m/>
    <m/>
    <m/>
    <s v="Sud"/>
    <x v="4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  <m/>
    <m/>
    <m/>
    <s v="Sud"/>
    <x v="4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  <m/>
    <m/>
    <m/>
    <s v="Sud"/>
    <x v="4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  <m/>
    <m/>
    <m/>
    <s v="Sud"/>
    <x v="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  <m/>
    <m/>
    <m/>
    <s v="Sud"/>
    <x v="4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  <m/>
    <m/>
    <m/>
    <s v="Sud"/>
    <x v="5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  <m/>
    <m/>
    <m/>
    <s v="Sud"/>
    <x v="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  <m/>
    <m/>
    <m/>
    <s v="Sud"/>
    <x v="5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  <m/>
    <m/>
    <m/>
    <s v="Sud"/>
    <x v="5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  <m/>
    <m/>
    <m/>
    <s v="Sud"/>
    <x v="5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  <m/>
    <m/>
    <m/>
    <s v="Centro"/>
    <x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  <m/>
    <m/>
    <m/>
    <s v="Centro"/>
    <x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  <m/>
    <m/>
    <m/>
    <s v="Centro"/>
    <x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  <m/>
    <m/>
    <m/>
    <s v="Centro"/>
    <x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  <m/>
    <m/>
    <m/>
    <s v="Centro"/>
    <x v="0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  <m/>
    <m/>
    <m/>
    <s v="Centro"/>
    <x v="0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  <m/>
    <m/>
    <m/>
    <s v="Centro"/>
    <x v="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  <m/>
    <m/>
    <m/>
    <s v="Centro"/>
    <x v="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  <m/>
    <m/>
    <m/>
    <s v="Centro"/>
    <x v="1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  <m/>
    <m/>
    <m/>
    <s v="Centro"/>
    <x v="1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  <m/>
    <m/>
    <m/>
    <s v="Centro"/>
    <x v="1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  <m/>
    <m/>
    <m/>
    <s v="Centro"/>
    <x v="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  <m/>
    <m/>
    <m/>
    <s v="Centro"/>
    <x v="1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  <m/>
    <m/>
    <m/>
    <s v="Centro"/>
    <x v="2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  <m/>
    <m/>
    <m/>
    <s v="Centro"/>
    <x v="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  <m/>
    <m/>
    <m/>
    <s v="Centro"/>
    <x v="2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  <m/>
    <m/>
    <m/>
    <s v="Centro"/>
    <x v="2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  <m/>
    <m/>
    <m/>
    <s v="Centro"/>
    <x v="2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  <m/>
    <m/>
    <m/>
    <s v="Centro"/>
    <x v="2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  <m/>
    <m/>
    <m/>
    <s v="Centro"/>
    <x v="2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  <m/>
    <m/>
    <m/>
    <s v="Centro"/>
    <x v="3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  <m/>
    <m/>
    <m/>
    <s v="Centro"/>
    <x v="3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  <m/>
    <m/>
    <m/>
    <s v="Centro"/>
    <x v="3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  <m/>
    <m/>
    <m/>
    <s v="Centro"/>
    <x v="3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  <m/>
    <m/>
    <m/>
    <s v="Centro"/>
    <x v="3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  <m/>
    <m/>
    <m/>
    <s v="Centro"/>
    <x v="3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  <m/>
    <m/>
    <m/>
    <s v="Centro"/>
    <x v="3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  <m/>
    <m/>
    <m/>
    <s v="Centro"/>
    <x v="4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  <m/>
    <m/>
    <m/>
    <s v="Centro"/>
    <x v="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  <m/>
    <m/>
    <m/>
    <s v="Centro"/>
    <x v="4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  <m/>
    <m/>
    <m/>
    <s v="Centro"/>
    <x v="4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  <m/>
    <m/>
    <m/>
    <s v="Centro"/>
    <x v="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  <m/>
    <m/>
    <m/>
    <s v="Centro"/>
    <x v="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  <m/>
    <m/>
    <m/>
    <s v="Centro"/>
    <x v="4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  <m/>
    <m/>
    <m/>
    <s v="Centro"/>
    <x v="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  <m/>
    <m/>
    <m/>
    <s v="Centro"/>
    <x v="5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  <m/>
    <m/>
    <m/>
    <s v="Centro"/>
    <x v="5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  <m/>
    <m/>
    <m/>
    <s v="Centro"/>
    <x v="5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  <m/>
    <m/>
    <m/>
    <s v="Centro"/>
    <x v="5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  <m/>
    <m/>
    <m/>
    <s v="Centro"/>
    <x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  <m/>
    <m/>
    <m/>
    <s v="Centro"/>
    <x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  <m/>
    <m/>
    <m/>
    <s v="Centro"/>
    <x v="1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  <m/>
    <m/>
    <m/>
    <s v="Centro"/>
    <x v="1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  <m/>
    <m/>
    <m/>
    <s v="Centro"/>
    <x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  <m/>
    <m/>
    <m/>
    <s v="Centro"/>
    <x v="1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  <m/>
    <m/>
    <m/>
    <s v="Centro"/>
    <x v="1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  <m/>
    <m/>
    <m/>
    <s v="Centro"/>
    <x v="1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  <m/>
    <m/>
    <m/>
    <s v="Centro"/>
    <x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  <m/>
    <m/>
    <m/>
    <s v="Centro"/>
    <x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  <m/>
    <m/>
    <m/>
    <s v="Centro"/>
    <x v="2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  <m/>
    <m/>
    <m/>
    <s v="Centro"/>
    <x v="2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  <m/>
    <m/>
    <m/>
    <s v="Centro"/>
    <x v="2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  <m/>
    <m/>
    <m/>
    <s v="Centro"/>
    <x v="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  <m/>
    <m/>
    <m/>
    <s v="Centro"/>
    <x v="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  <m/>
    <m/>
    <m/>
    <s v="Centro"/>
    <x v="3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  <m/>
    <m/>
    <m/>
    <s v="Centro"/>
    <x v="3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  <m/>
    <m/>
    <m/>
    <s v="Centro"/>
    <x v="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  <m/>
    <m/>
    <m/>
    <s v="Centro"/>
    <x v="3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  <m/>
    <m/>
    <m/>
    <s v="Centro"/>
    <x v="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  <m/>
    <m/>
    <m/>
    <s v="Centro"/>
    <x v="3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  <m/>
    <m/>
    <m/>
    <s v="Centro"/>
    <x v="3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  <m/>
    <m/>
    <m/>
    <s v="Centro"/>
    <x v="4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  <m/>
    <m/>
    <m/>
    <s v="Centro"/>
    <x v="4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  <m/>
    <m/>
    <m/>
    <s v="Centro"/>
    <x v="4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  <m/>
    <m/>
    <m/>
    <s v="Centro"/>
    <x v="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  <m/>
    <m/>
    <m/>
    <s v="Centro"/>
    <x v="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  <m/>
    <m/>
    <m/>
    <s v="Centro"/>
    <x v="4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  <m/>
    <m/>
    <m/>
    <s v="Centro"/>
    <x v="4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  <m/>
    <m/>
    <m/>
    <s v="Centro"/>
    <x v="5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  <m/>
    <m/>
    <m/>
    <s v="Centro"/>
    <x v="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  <m/>
    <m/>
    <m/>
    <s v="Centro"/>
    <x v="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  <m/>
    <m/>
    <m/>
    <s v="Centro"/>
    <x v="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  <m/>
    <m/>
    <m/>
    <s v="Centro"/>
    <x v="5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  <m/>
    <m/>
    <m/>
    <s v="Nord"/>
    <x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  <m/>
    <m/>
    <m/>
    <s v="Nord"/>
    <x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  <m/>
    <m/>
    <m/>
    <s v="Nord"/>
    <x v="1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  <m/>
    <m/>
    <m/>
    <s v="Nord"/>
    <x v="1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  <m/>
    <m/>
    <m/>
    <s v="Nord"/>
    <x v="1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  <m/>
    <m/>
    <m/>
    <s v="Nord"/>
    <x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  <m/>
    <m/>
    <m/>
    <s v="Nord"/>
    <x v="2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  <m/>
    <m/>
    <m/>
    <s v="Nord"/>
    <x v="2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  <m/>
    <m/>
    <m/>
    <s v="Nord"/>
    <x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  <m/>
    <m/>
    <m/>
    <s v="Nord"/>
    <x v="2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  <m/>
    <m/>
    <m/>
    <s v="Nord"/>
    <x v="2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  <m/>
    <m/>
    <m/>
    <s v="Nord"/>
    <x v="2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  <m/>
    <m/>
    <m/>
    <s v="Nord"/>
    <x v="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  <m/>
    <m/>
    <m/>
    <s v="Nord"/>
    <x v="3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  <m/>
    <m/>
    <m/>
    <s v="Nord"/>
    <x v="3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  <m/>
    <m/>
    <m/>
    <s v="Nord"/>
    <x v="3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  <m/>
    <m/>
    <m/>
    <s v="Nord"/>
    <x v="3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  <m/>
    <m/>
    <m/>
    <s v="Nord"/>
    <x v="3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  <m/>
    <m/>
    <m/>
    <s v="Nord"/>
    <x v="3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  <m/>
    <m/>
    <m/>
    <s v="Nord"/>
    <x v="3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  <m/>
    <m/>
    <m/>
    <s v="Nord"/>
    <x v="4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  <m/>
    <m/>
    <m/>
    <s v="Nord"/>
    <x v="4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  <m/>
    <m/>
    <m/>
    <s v="Nord"/>
    <x v="4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  <m/>
    <m/>
    <m/>
    <s v="Nord"/>
    <x v="4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  <m/>
    <m/>
    <m/>
    <s v="Nord"/>
    <x v="4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  <m/>
    <m/>
    <m/>
    <s v="Nord"/>
    <x v="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  <m/>
    <m/>
    <m/>
    <s v="Nord"/>
    <x v="4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  <m/>
    <m/>
    <m/>
    <s v="Nord"/>
    <x v="5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  <m/>
    <m/>
    <m/>
    <s v="Nord"/>
    <x v="5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  <m/>
    <m/>
    <m/>
    <s v="Nord"/>
    <x v="5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  <m/>
    <m/>
    <m/>
    <s v="Nord"/>
    <x v="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  <m/>
    <m/>
    <m/>
    <s v="Nord"/>
    <x v="5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  <m/>
    <m/>
    <m/>
    <s v="Nord"/>
    <x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  <m/>
    <m/>
    <m/>
    <s v="Nord"/>
    <x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  <m/>
    <m/>
    <m/>
    <s v="Nord"/>
    <x v="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  <m/>
    <m/>
    <m/>
    <s v="Nord"/>
    <x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  <m/>
    <m/>
    <m/>
    <s v="Nord"/>
    <x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  <m/>
    <m/>
    <m/>
    <s v="Nord"/>
    <x v="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  <m/>
    <m/>
    <m/>
    <s v="Nord"/>
    <x v="1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  <m/>
    <m/>
    <m/>
    <s v="Nord"/>
    <x v="1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  <m/>
    <m/>
    <m/>
    <s v="Nord"/>
    <x v="1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  <m/>
    <m/>
    <m/>
    <s v="Nord"/>
    <x v="1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  <m/>
    <m/>
    <m/>
    <s v="Nord"/>
    <x v="1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  <m/>
    <m/>
    <m/>
    <s v="Nord"/>
    <x v="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  <m/>
    <m/>
    <m/>
    <s v="Nord"/>
    <x v="1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  <m/>
    <m/>
    <m/>
    <s v="Nord"/>
    <x v="2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  <m/>
    <m/>
    <m/>
    <s v="Nord"/>
    <x v="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  <m/>
    <m/>
    <m/>
    <s v="Nord"/>
    <x v="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  <m/>
    <m/>
    <m/>
    <s v="Nord"/>
    <x v="2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  <m/>
    <m/>
    <m/>
    <s v="Nord"/>
    <x v="2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  <m/>
    <m/>
    <m/>
    <s v="Nord"/>
    <x v="2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  <m/>
    <m/>
    <m/>
    <s v="Nord"/>
    <x v="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  <m/>
    <m/>
    <m/>
    <s v="Nord"/>
    <x v="3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  <m/>
    <m/>
    <m/>
    <s v="Nord"/>
    <x v="3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  <m/>
    <m/>
    <m/>
    <s v="Nord"/>
    <x v="3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  <m/>
    <m/>
    <m/>
    <s v="Nord"/>
    <x v="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  <m/>
    <m/>
    <m/>
    <s v="Nord"/>
    <x v="3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  <m/>
    <m/>
    <m/>
    <s v="Nord"/>
    <x v="3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  <m/>
    <m/>
    <m/>
    <s v="Nord"/>
    <x v="3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  <m/>
    <m/>
    <m/>
    <s v="Nord"/>
    <x v="4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  <m/>
    <m/>
    <m/>
    <s v="Nord"/>
    <x v="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  <m/>
    <m/>
    <m/>
    <s v="Nord"/>
    <x v="4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  <m/>
    <m/>
    <m/>
    <s v="Nord"/>
    <x v="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  <m/>
    <m/>
    <m/>
    <s v="Nord"/>
    <x v="4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  <m/>
    <m/>
    <m/>
    <s v="Nord"/>
    <x v="4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  <m/>
    <m/>
    <m/>
    <s v="Nord"/>
    <x v="4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  <m/>
    <m/>
    <m/>
    <s v="Nord"/>
    <x v="5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  <m/>
    <m/>
    <m/>
    <s v="Nord"/>
    <x v="5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  <m/>
    <m/>
    <m/>
    <s v="Nord"/>
    <x v="5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  <m/>
    <m/>
    <m/>
    <s v="Nord"/>
    <x v="5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  <m/>
    <m/>
    <m/>
    <s v="Nord"/>
    <x v="5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  <m/>
    <m/>
    <m/>
    <s v="Centro"/>
    <x v="5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  <m/>
    <m/>
    <m/>
    <s v="Sud"/>
    <x v="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  <m/>
    <m/>
    <m/>
    <s v="Sud"/>
    <x v="5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  <m/>
    <m/>
    <m/>
    <s v="Sud"/>
    <x v="5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  <m/>
    <m/>
    <m/>
    <s v="Nord"/>
    <x v="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  <m/>
    <m/>
    <m/>
    <s v="Nord"/>
    <x v="5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  <m/>
    <m/>
    <m/>
    <s v="Centro"/>
    <x v="5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  <m/>
    <m/>
    <m/>
    <s v="Nord"/>
    <x v="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  <m/>
    <m/>
    <m/>
    <s v="Nord"/>
    <x v="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  <m/>
    <m/>
    <m/>
    <s v="Centro"/>
    <x v="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  <m/>
    <m/>
    <m/>
    <s v="Sud"/>
    <x v="5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  <m/>
    <m/>
    <m/>
    <s v="Nord"/>
    <x v="5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  <m/>
    <m/>
    <m/>
    <s v="Nord"/>
    <x v="5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  <m/>
    <m/>
    <m/>
    <s v="Nord"/>
    <x v="5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  <m/>
    <m/>
    <m/>
    <s v="Sud"/>
    <x v="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  <m/>
    <m/>
    <m/>
    <s v="Sud"/>
    <x v="5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  <m/>
    <m/>
    <m/>
    <s v="Sud"/>
    <x v="5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  <m/>
    <m/>
    <m/>
    <s v="Centro"/>
    <x v="5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  <m/>
    <m/>
    <m/>
    <s v="Centro"/>
    <x v="5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  <m/>
    <m/>
    <m/>
    <s v="Nord"/>
    <x v="5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  <m/>
    <m/>
    <m/>
    <s v="Nord"/>
    <x v="5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  <m/>
    <m/>
    <m/>
    <s v="Centro"/>
    <x v="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  <m/>
    <m/>
    <m/>
    <s v="Sud"/>
    <x v="5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  <m/>
    <m/>
    <m/>
    <s v="Sud"/>
    <x v="5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  <m/>
    <m/>
    <m/>
    <s v="Sud"/>
    <x v="5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  <m/>
    <m/>
    <m/>
    <s v="Nord"/>
    <x v="5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  <m/>
    <m/>
    <m/>
    <s v="Nord"/>
    <x v="5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  <m/>
    <m/>
    <m/>
    <s v="Centro"/>
    <x v="5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  <m/>
    <m/>
    <m/>
    <s v="Nord"/>
    <x v="5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  <m/>
    <m/>
    <m/>
    <s v="Nord"/>
    <x v="5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  <m/>
    <m/>
    <m/>
    <s v="Centro"/>
    <x v="5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  <m/>
    <m/>
    <m/>
    <s v="Sud"/>
    <x v="5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  <m/>
    <m/>
    <m/>
    <s v="Nord"/>
    <x v="5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  <m/>
    <m/>
    <m/>
    <s v="Nord"/>
    <x v="5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  <m/>
    <m/>
    <m/>
    <s v="Nord"/>
    <x v="5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  <m/>
    <m/>
    <m/>
    <s v="Sud"/>
    <x v="5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  <m/>
    <m/>
    <m/>
    <s v="Sud"/>
    <x v="5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  <m/>
    <m/>
    <m/>
    <s v="Sud"/>
    <x v="5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  <m/>
    <m/>
    <m/>
    <s v="Centro"/>
    <x v="5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  <m/>
    <m/>
    <m/>
    <s v="Centro"/>
    <x v="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  <m/>
    <m/>
    <m/>
    <s v="Nord"/>
    <x v="5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  <m/>
    <m/>
    <m/>
    <s v="Nord"/>
    <x v="5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  <m/>
    <m/>
    <m/>
    <s v="Centro"/>
    <x v="6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  <m/>
    <m/>
    <m/>
    <s v="Sud"/>
    <x v="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  <m/>
    <m/>
    <m/>
    <s v="Sud"/>
    <x v="6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  <m/>
    <m/>
    <m/>
    <s v="Sud"/>
    <x v="6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  <m/>
    <m/>
    <m/>
    <s v="Nord"/>
    <x v="6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  <m/>
    <m/>
    <m/>
    <s v="Nord"/>
    <x v="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  <m/>
    <m/>
    <m/>
    <s v="Centro"/>
    <x v="6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  <m/>
    <m/>
    <m/>
    <s v="Nord"/>
    <x v="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  <m/>
    <m/>
    <m/>
    <s v="Nord"/>
    <x v="6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  <m/>
    <m/>
    <m/>
    <s v="Centro"/>
    <x v="6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  <m/>
    <m/>
    <m/>
    <s v="Sud"/>
    <x v="6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  <m/>
    <m/>
    <m/>
    <s v="Nord"/>
    <x v="6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  <m/>
    <m/>
    <m/>
    <s v="Nord"/>
    <x v="6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  <m/>
    <m/>
    <m/>
    <s v="Nord"/>
    <x v="6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  <m/>
    <m/>
    <m/>
    <s v="Sud"/>
    <x v="6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  <m/>
    <m/>
    <m/>
    <s v="Sud"/>
    <x v="6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  <m/>
    <m/>
    <m/>
    <s v="Sud"/>
    <x v="6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  <m/>
    <m/>
    <m/>
    <s v="Centro"/>
    <x v="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  <m/>
    <m/>
    <m/>
    <s v="Centro"/>
    <x v="6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  <m/>
    <m/>
    <m/>
    <s v="Nord"/>
    <x v="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  <m/>
    <m/>
    <m/>
    <s v="Nord"/>
    <x v="6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  <m/>
    <m/>
    <m/>
    <s v="Centro"/>
    <x v="6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  <m/>
    <m/>
    <m/>
    <s v="Sud"/>
    <x v="6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  <m/>
    <m/>
    <m/>
    <s v="Sud"/>
    <x v="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  <m/>
    <m/>
    <m/>
    <s v="Sud"/>
    <x v="6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  <m/>
    <m/>
    <m/>
    <s v="Nord"/>
    <x v="6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  <m/>
    <m/>
    <m/>
    <s v="Nord"/>
    <x v="6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  <m/>
    <m/>
    <m/>
    <s v="Centro"/>
    <x v="6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  <m/>
    <m/>
    <m/>
    <s v="Nord"/>
    <x v="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  <m/>
    <m/>
    <m/>
    <s v="Nord"/>
    <x v="6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  <m/>
    <m/>
    <m/>
    <s v="Centro"/>
    <x v="6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  <m/>
    <m/>
    <m/>
    <s v="Sud"/>
    <x v="6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  <m/>
    <m/>
    <m/>
    <s v="Nord"/>
    <x v="6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  <m/>
    <m/>
    <m/>
    <s v="Nord"/>
    <x v="6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  <m/>
    <m/>
    <m/>
    <s v="Nord"/>
    <x v="6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  <m/>
    <m/>
    <m/>
    <s v="Sud"/>
    <x v="6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  <m/>
    <m/>
    <m/>
    <s v="Sud"/>
    <x v="6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  <m/>
    <m/>
    <m/>
    <s v="Sud"/>
    <x v="6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  <m/>
    <m/>
    <m/>
    <s v="Centro"/>
    <x v="6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  <m/>
    <m/>
    <m/>
    <s v="Centro"/>
    <x v="6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  <m/>
    <m/>
    <m/>
    <s v="Nord"/>
    <x v="6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  <m/>
    <m/>
    <m/>
    <s v="Nord"/>
    <x v="6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  <m/>
    <m/>
    <m/>
    <s v="Centro"/>
    <x v="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  <m/>
    <m/>
    <m/>
    <s v="Sud"/>
    <x v="6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  <m/>
    <m/>
    <m/>
    <s v="Sud"/>
    <x v="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  <m/>
    <m/>
    <m/>
    <s v="Sud"/>
    <x v="6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  <m/>
    <m/>
    <m/>
    <s v="Nord"/>
    <x v="6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  <m/>
    <m/>
    <m/>
    <s v="Nord"/>
    <x v="6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  <m/>
    <m/>
    <m/>
    <s v="Centro"/>
    <x v="6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  <m/>
    <m/>
    <m/>
    <s v="Nord"/>
    <x v="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  <m/>
    <m/>
    <m/>
    <s v="Nord"/>
    <x v="6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  <m/>
    <m/>
    <m/>
    <s v="Centro"/>
    <x v="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  <m/>
    <m/>
    <m/>
    <s v="Sud"/>
    <x v="6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  <m/>
    <m/>
    <m/>
    <s v="Nord"/>
    <x v="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  <m/>
    <m/>
    <m/>
    <s v="Nord"/>
    <x v="6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  <m/>
    <m/>
    <m/>
    <s v="Nord"/>
    <x v="6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  <m/>
    <m/>
    <m/>
    <s v="Sud"/>
    <x v="6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  <m/>
    <m/>
    <m/>
    <s v="Sud"/>
    <x v="6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  <m/>
    <m/>
    <m/>
    <s v="Sud"/>
    <x v="6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  <m/>
    <m/>
    <m/>
    <s v="Centro"/>
    <x v="6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  <m/>
    <m/>
    <m/>
    <s v="Centro"/>
    <x v="6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  <m/>
    <m/>
    <m/>
    <s v="Nord"/>
    <x v="6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  <m/>
    <m/>
    <m/>
    <s v="Nord"/>
    <x v="6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  <m/>
    <m/>
    <m/>
    <s v="Centro"/>
    <x v="6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  <m/>
    <m/>
    <m/>
    <s v="Sud"/>
    <x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  <m/>
    <m/>
    <m/>
    <s v="Sud"/>
    <x v="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  <m/>
    <m/>
    <m/>
    <s v="Sud"/>
    <x v="6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  <m/>
    <m/>
    <m/>
    <s v="Nord"/>
    <x v="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  <m/>
    <m/>
    <m/>
    <s v="Nord"/>
    <x v="6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  <m/>
    <m/>
    <m/>
    <s v="Centro"/>
    <x v="6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  <m/>
    <m/>
    <m/>
    <s v="Nord"/>
    <x v="6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  <m/>
    <m/>
    <m/>
    <s v="Nord"/>
    <x v="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  <m/>
    <m/>
    <m/>
    <s v="Centro"/>
    <x v="6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  <m/>
    <m/>
    <m/>
    <s v="Sud"/>
    <x v="6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  <m/>
    <m/>
    <m/>
    <s v="Nord"/>
    <x v="6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  <m/>
    <m/>
    <m/>
    <s v="Nord"/>
    <x v="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  <m/>
    <m/>
    <m/>
    <s v="Nord"/>
    <x v="6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  <m/>
    <m/>
    <m/>
    <s v="Sud"/>
    <x v="6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  <m/>
    <m/>
    <m/>
    <s v="Sud"/>
    <x v="6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  <m/>
    <m/>
    <m/>
    <s v="Sud"/>
    <x v="6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  <m/>
    <m/>
    <m/>
    <s v="Centro"/>
    <x v="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  <m/>
    <m/>
    <m/>
    <s v="Centro"/>
    <x v="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  <m/>
    <m/>
    <m/>
    <s v="Nord"/>
    <x v="6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  <m/>
    <m/>
    <m/>
    <s v="Nord"/>
    <x v="6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  <m/>
    <m/>
    <m/>
    <s v="Centro"/>
    <x v="6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  <m/>
    <m/>
    <m/>
    <s v="Sud"/>
    <x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  <m/>
    <m/>
    <m/>
    <s v="Sud"/>
    <x v="6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  <m/>
    <m/>
    <m/>
    <s v="Sud"/>
    <x v="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  <m/>
    <m/>
    <m/>
    <s v="Nord"/>
    <x v="6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  <m/>
    <m/>
    <m/>
    <s v="Nord"/>
    <x v="6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  <m/>
    <m/>
    <m/>
    <s v="Centro"/>
    <x v="6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  <m/>
    <m/>
    <m/>
    <s v="Nord"/>
    <x v="6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  <m/>
    <m/>
    <m/>
    <s v="Nord"/>
    <x v="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  <m/>
    <m/>
    <m/>
    <s v="Centro"/>
    <x v="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  <m/>
    <m/>
    <m/>
    <s v="Sud"/>
    <x v="6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  <m/>
    <m/>
    <m/>
    <s v="Nord"/>
    <x v="6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  <m/>
    <m/>
    <m/>
    <s v="Nord"/>
    <x v="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  <m/>
    <m/>
    <m/>
    <s v="Nord"/>
    <x v="6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  <m/>
    <m/>
    <m/>
    <s v="Sud"/>
    <x v="6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  <m/>
    <m/>
    <m/>
    <s v="Sud"/>
    <x v="6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  <m/>
    <m/>
    <m/>
    <s v="Sud"/>
    <x v="6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  <m/>
    <m/>
    <m/>
    <s v="Centro"/>
    <x v="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  <m/>
    <m/>
    <m/>
    <s v="Centro"/>
    <x v="6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  <m/>
    <m/>
    <m/>
    <s v="Nord"/>
    <x v="6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  <m/>
    <m/>
    <m/>
    <s v="Nord"/>
    <x v="6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  <m/>
    <m/>
    <m/>
    <s v="Centro"/>
    <x v="6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  <m/>
    <m/>
    <m/>
    <s v="Sud"/>
    <x v="6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  <m/>
    <m/>
    <m/>
    <s v="Sud"/>
    <x v="6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  <m/>
    <m/>
    <m/>
    <s v="Sud"/>
    <x v="6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  <m/>
    <m/>
    <m/>
    <s v="Nord"/>
    <x v="6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  <m/>
    <m/>
    <m/>
    <s v="Nord"/>
    <x v="6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  <m/>
    <m/>
    <m/>
    <s v="Centro"/>
    <x v="6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  <m/>
    <m/>
    <m/>
    <s v="Nord"/>
    <x v="6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  <m/>
    <m/>
    <m/>
    <s v="Nord"/>
    <x v="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  <m/>
    <m/>
    <m/>
    <s v="Centro"/>
    <x v="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  <m/>
    <m/>
    <m/>
    <s v="Sud"/>
    <x v="6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  <m/>
    <m/>
    <m/>
    <s v="Nord"/>
    <x v="6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  <m/>
    <m/>
    <m/>
    <s v="Nord"/>
    <x v="6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  <m/>
    <m/>
    <m/>
    <s v="Nord"/>
    <x v="6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  <m/>
    <m/>
    <m/>
    <s v="Sud"/>
    <x v="6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  <m/>
    <m/>
    <m/>
    <s v="Sud"/>
    <x v="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  <m/>
    <m/>
    <m/>
    <s v="Sud"/>
    <x v="6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  <m/>
    <m/>
    <m/>
    <s v="Centro"/>
    <x v="6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  <m/>
    <m/>
    <m/>
    <s v="Centro"/>
    <x v="6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  <m/>
    <m/>
    <m/>
    <s v="Nord"/>
    <x v="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  <m/>
    <m/>
    <m/>
    <s v="Nord"/>
    <x v="6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  <m/>
    <m/>
    <m/>
    <s v="Centro"/>
    <x v="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  <m/>
    <m/>
    <m/>
    <s v="Sud"/>
    <x v="6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  <m/>
    <m/>
    <m/>
    <s v="Sud"/>
    <x v="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  <m/>
    <m/>
    <m/>
    <s v="Sud"/>
    <x v="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  <m/>
    <m/>
    <m/>
    <s v="Nord"/>
    <x v="6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  <m/>
    <m/>
    <m/>
    <s v="Nord"/>
    <x v="6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  <m/>
    <m/>
    <m/>
    <s v="Centro"/>
    <x v="6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  <m/>
    <m/>
    <m/>
    <s v="Nord"/>
    <x v="6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  <m/>
    <m/>
    <m/>
    <s v="Nord"/>
    <x v="6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  <m/>
    <m/>
    <m/>
    <s v="Centro"/>
    <x v="6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  <m/>
    <m/>
    <m/>
    <s v="Sud"/>
    <x v="6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  <m/>
    <m/>
    <m/>
    <s v="Nord"/>
    <x v="6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  <m/>
    <m/>
    <m/>
    <s v="Nord"/>
    <x v="6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  <m/>
    <m/>
    <m/>
    <s v="Nord"/>
    <x v="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  <m/>
    <m/>
    <m/>
    <s v="Sud"/>
    <x v="6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  <m/>
    <m/>
    <m/>
    <s v="Sud"/>
    <x v="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  <m/>
    <m/>
    <m/>
    <s v="Sud"/>
    <x v="6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  <m/>
    <m/>
    <m/>
    <s v="Centro"/>
    <x v="6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  <m/>
    <m/>
    <m/>
    <s v="Centro"/>
    <x v="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  <m/>
    <m/>
    <m/>
    <s v="Nord"/>
    <x v="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  <m/>
    <m/>
    <m/>
    <s v="Nord"/>
    <x v="6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  <m/>
    <m/>
    <m/>
    <s v="Centro"/>
    <x v="7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  <m/>
    <m/>
    <m/>
    <s v="Sud"/>
    <x v="7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  <m/>
    <m/>
    <m/>
    <s v="Sud"/>
    <x v="7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  <m/>
    <m/>
    <m/>
    <s v="Sud"/>
    <x v="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  <m/>
    <m/>
    <m/>
    <s v="Nord"/>
    <x v="7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  <m/>
    <m/>
    <m/>
    <s v="Nord"/>
    <x v="7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  <m/>
    <m/>
    <m/>
    <s v="Centro"/>
    <x v="7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  <m/>
    <m/>
    <m/>
    <s v="Nord"/>
    <x v="7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  <m/>
    <m/>
    <m/>
    <s v="Nord"/>
    <x v="7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  <m/>
    <m/>
    <m/>
    <s v="Centro"/>
    <x v="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  <m/>
    <m/>
    <m/>
    <s v="Sud"/>
    <x v="7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  <m/>
    <m/>
    <m/>
    <s v="Nord"/>
    <x v="7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  <m/>
    <m/>
    <m/>
    <s v="Nord"/>
    <x v="7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  <m/>
    <m/>
    <m/>
    <s v="Nord"/>
    <x v="7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  <m/>
    <m/>
    <m/>
    <s v="Sud"/>
    <x v="7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  <m/>
    <m/>
    <m/>
    <s v="Sud"/>
    <x v="7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  <m/>
    <m/>
    <m/>
    <s v="Sud"/>
    <x v="7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  <m/>
    <m/>
    <m/>
    <s v="Centro"/>
    <x v="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  <m/>
    <m/>
    <m/>
    <s v="Centro"/>
    <x v="7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  <m/>
    <m/>
    <m/>
    <s v="Nord"/>
    <x v="7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  <m/>
    <m/>
    <m/>
    <s v="Nord"/>
    <x v="7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  <m/>
    <m/>
    <m/>
    <s v="Centro"/>
    <x v="7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  <m/>
    <m/>
    <m/>
    <s v="Sud"/>
    <x v="7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  <m/>
    <m/>
    <m/>
    <s v="Sud"/>
    <x v="7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  <m/>
    <m/>
    <m/>
    <s v="Sud"/>
    <x v="7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  <m/>
    <m/>
    <m/>
    <s v="Nord"/>
    <x v="7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  <m/>
    <m/>
    <m/>
    <s v="Nord"/>
    <x v="7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  <m/>
    <m/>
    <m/>
    <s v="Centro"/>
    <x v="7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  <m/>
    <m/>
    <m/>
    <s v="Nord"/>
    <x v="7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  <m/>
    <m/>
    <m/>
    <s v="Nord"/>
    <x v="7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  <m/>
    <m/>
    <m/>
    <s v="Centro"/>
    <x v="7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  <m/>
    <m/>
    <m/>
    <s v="Sud"/>
    <x v="7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  <m/>
    <m/>
    <m/>
    <s v="Nord"/>
    <x v="7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  <m/>
    <m/>
    <m/>
    <s v="Nord"/>
    <x v="7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  <m/>
    <m/>
    <m/>
    <s v="Nord"/>
    <x v="7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  <m/>
    <m/>
    <m/>
    <s v="Sud"/>
    <x v="7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  <m/>
    <m/>
    <m/>
    <s v="Sud"/>
    <x v="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  <m/>
    <m/>
    <m/>
    <s v="Sud"/>
    <x v="7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  <m/>
    <m/>
    <m/>
    <s v="Centro"/>
    <x v="7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  <m/>
    <m/>
    <m/>
    <s v="Centro"/>
    <x v="7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  <m/>
    <m/>
    <m/>
    <s v="Nord"/>
    <x v="7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  <m/>
    <m/>
    <m/>
    <s v="Nord"/>
    <x v="7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  <m/>
    <m/>
    <m/>
    <s v="Centro"/>
    <x v="7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  <m/>
    <m/>
    <m/>
    <s v="Sud"/>
    <x v="7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  <m/>
    <m/>
    <m/>
    <s v="Sud"/>
    <x v="7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  <m/>
    <m/>
    <m/>
    <s v="Sud"/>
    <x v="7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  <m/>
    <m/>
    <m/>
    <s v="Nord"/>
    <x v="7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  <m/>
    <m/>
    <m/>
    <s v="Nord"/>
    <x v="7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  <m/>
    <m/>
    <m/>
    <s v="Centro"/>
    <x v="7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  <m/>
    <m/>
    <m/>
    <s v="Nord"/>
    <x v="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  <m/>
    <m/>
    <m/>
    <s v="Nord"/>
    <x v="7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  <m/>
    <m/>
    <m/>
    <s v="Centro"/>
    <x v="7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  <m/>
    <m/>
    <m/>
    <s v="Sud"/>
    <x v="7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  <m/>
    <m/>
    <m/>
    <s v="Nord"/>
    <x v="7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  <m/>
    <m/>
    <m/>
    <s v="Nord"/>
    <x v="7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  <m/>
    <m/>
    <m/>
    <s v="Nord"/>
    <x v="7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  <m/>
    <m/>
    <m/>
    <s v="Sud"/>
    <x v="7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  <m/>
    <m/>
    <m/>
    <s v="Sud"/>
    <x v="7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  <m/>
    <m/>
    <m/>
    <s v="Sud"/>
    <x v="7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  <m/>
    <m/>
    <m/>
    <s v="Centro"/>
    <x v="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  <m/>
    <m/>
    <m/>
    <s v="Centro"/>
    <x v="7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  <m/>
    <m/>
    <m/>
    <s v="Nord"/>
    <x v="7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  <m/>
    <m/>
    <m/>
    <s v="Nord"/>
    <x v="7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  <m/>
    <m/>
    <m/>
    <s v="Centro"/>
    <x v="7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  <m/>
    <m/>
    <m/>
    <s v="Sud"/>
    <x v="7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  <m/>
    <m/>
    <m/>
    <s v="Sud"/>
    <x v="7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  <m/>
    <m/>
    <m/>
    <s v="Sud"/>
    <x v="7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  <m/>
    <m/>
    <m/>
    <s v="Nord"/>
    <x v="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  <m/>
    <m/>
    <m/>
    <s v="Nord"/>
    <x v="7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  <m/>
    <m/>
    <m/>
    <s v="Centro"/>
    <x v="7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  <m/>
    <m/>
    <m/>
    <s v="Nord"/>
    <x v="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  <m/>
    <m/>
    <m/>
    <s v="Nord"/>
    <x v="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  <m/>
    <m/>
    <m/>
    <s v="Centro"/>
    <x v="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  <m/>
    <m/>
    <m/>
    <s v="Sud"/>
    <x v="7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  <m/>
    <m/>
    <m/>
    <s v="Nord"/>
    <x v="7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  <m/>
    <m/>
    <m/>
    <s v="Nord"/>
    <x v="7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  <m/>
    <m/>
    <m/>
    <s v="Nord"/>
    <x v="7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  <m/>
    <m/>
    <m/>
    <s v="Sud"/>
    <x v="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  <m/>
    <m/>
    <m/>
    <s v="Sud"/>
    <x v="7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  <m/>
    <m/>
    <m/>
    <s v="Sud"/>
    <x v="7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  <m/>
    <m/>
    <m/>
    <s v="Centro"/>
    <x v="7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  <m/>
    <m/>
    <m/>
    <s v="Centro"/>
    <x v="7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  <m/>
    <m/>
    <m/>
    <s v="Nord"/>
    <x v="7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  <m/>
    <m/>
    <m/>
    <s v="Nord"/>
    <x v="7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  <m/>
    <m/>
    <m/>
    <s v="Centro"/>
    <x v="7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  <m/>
    <m/>
    <m/>
    <s v="Sud"/>
    <x v="7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  <m/>
    <m/>
    <m/>
    <s v="Sud"/>
    <x v="7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  <m/>
    <m/>
    <m/>
    <s v="Sud"/>
    <x v="7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  <m/>
    <m/>
    <m/>
    <s v="Nord"/>
    <x v="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  <m/>
    <m/>
    <m/>
    <s v="Nord"/>
    <x v="7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  <m/>
    <m/>
    <m/>
    <s v="Centro"/>
    <x v="7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  <m/>
    <m/>
    <m/>
    <s v="Nord"/>
    <x v="7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  <m/>
    <m/>
    <m/>
    <s v="Nord"/>
    <x v="7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  <m/>
    <m/>
    <m/>
    <s v="Centro"/>
    <x v="7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  <m/>
    <m/>
    <m/>
    <s v="Sud"/>
    <x v="7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  <m/>
    <m/>
    <m/>
    <s v="Nord"/>
    <x v="7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  <m/>
    <m/>
    <m/>
    <s v="Nord"/>
    <x v="7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  <m/>
    <m/>
    <m/>
    <s v="Nord"/>
    <x v="7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  <m/>
    <m/>
    <m/>
    <s v="Sud"/>
    <x v="7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  <m/>
    <m/>
    <m/>
    <s v="Sud"/>
    <x v="7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  <m/>
    <m/>
    <m/>
    <s v="Sud"/>
    <x v="7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  <m/>
    <m/>
    <m/>
    <s v="Centro"/>
    <x v="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  <m/>
    <m/>
    <m/>
    <s v="Centro"/>
    <x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  <m/>
    <m/>
    <m/>
    <s v="Nord"/>
    <x v="7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  <m/>
    <m/>
    <m/>
    <s v="Nord"/>
    <x v="7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  <m/>
    <m/>
    <m/>
    <s v="Centro"/>
    <x v="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  <m/>
    <m/>
    <m/>
    <s v="Sud"/>
    <x v="7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  <m/>
    <m/>
    <m/>
    <s v="Sud"/>
    <x v="7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  <m/>
    <m/>
    <m/>
    <s v="Sud"/>
    <x v="7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  <m/>
    <m/>
    <m/>
    <s v="Nord"/>
    <x v="7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  <m/>
    <m/>
    <m/>
    <s v="Nord"/>
    <x v="7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  <m/>
    <m/>
    <m/>
    <s v="Centro"/>
    <x v="7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  <m/>
    <m/>
    <m/>
    <s v="Nord"/>
    <x v="7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  <m/>
    <m/>
    <m/>
    <s v="Nord"/>
    <x v="7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  <m/>
    <m/>
    <m/>
    <s v="Centro"/>
    <x v="7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  <m/>
    <m/>
    <m/>
    <s v="Sud"/>
    <x v="7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  <m/>
    <m/>
    <m/>
    <s v="Nord"/>
    <x v="7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  <m/>
    <m/>
    <m/>
    <s v="Nord"/>
    <x v="7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  <m/>
    <m/>
    <m/>
    <s v="Nord"/>
    <x v="7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  <m/>
    <m/>
    <m/>
    <s v="Sud"/>
    <x v="7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  <m/>
    <m/>
    <m/>
    <s v="Sud"/>
    <x v="7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  <m/>
    <m/>
    <m/>
    <s v="Sud"/>
    <x v="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  <m/>
    <m/>
    <m/>
    <s v="Centro"/>
    <x v="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  <m/>
    <m/>
    <m/>
    <s v="Centro"/>
    <x v="7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  <m/>
    <m/>
    <m/>
    <s v="Nord"/>
    <x v="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  <m/>
    <m/>
    <m/>
    <s v="Nord"/>
    <x v="7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  <m/>
    <m/>
    <m/>
    <s v="Centro"/>
    <x v="7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  <m/>
    <m/>
    <m/>
    <s v="Sud"/>
    <x v="7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  <m/>
    <m/>
    <m/>
    <s v="Sud"/>
    <x v="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  <m/>
    <m/>
    <m/>
    <s v="Sud"/>
    <x v="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  <m/>
    <m/>
    <m/>
    <s v="Nord"/>
    <x v="7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  <m/>
    <m/>
    <m/>
    <s v="Nord"/>
    <x v="7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  <m/>
    <m/>
    <m/>
    <s v="Centro"/>
    <x v="7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  <m/>
    <m/>
    <m/>
    <s v="Nord"/>
    <x v="7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  <m/>
    <m/>
    <m/>
    <s v="Nord"/>
    <x v="7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  <m/>
    <m/>
    <m/>
    <s v="Centro"/>
    <x v="7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  <m/>
    <m/>
    <m/>
    <s v="Sud"/>
    <x v="7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  <m/>
    <m/>
    <m/>
    <s v="Nord"/>
    <x v="7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  <m/>
    <m/>
    <m/>
    <s v="Nord"/>
    <x v="7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  <m/>
    <m/>
    <m/>
    <s v="Nord"/>
    <x v="7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  <m/>
    <m/>
    <m/>
    <s v="Sud"/>
    <x v="7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  <m/>
    <m/>
    <m/>
    <s v="Sud"/>
    <x v="7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  <m/>
    <m/>
    <m/>
    <s v="Sud"/>
    <x v="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  <m/>
    <m/>
    <m/>
    <s v="Centro"/>
    <x v="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  <m/>
    <m/>
    <m/>
    <s v="Centro"/>
    <x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  <m/>
    <m/>
    <m/>
    <s v="Nord"/>
    <x v="7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  <m/>
    <m/>
    <m/>
    <s v="Nord"/>
    <x v="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  <m/>
    <m/>
    <m/>
    <s v="Centro"/>
    <x v="8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  <m/>
    <m/>
    <m/>
    <s v="Sud"/>
    <x v="8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  <m/>
    <m/>
    <m/>
    <s v="Sud"/>
    <x v="8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  <m/>
    <m/>
    <m/>
    <s v="Sud"/>
    <x v="8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  <m/>
    <m/>
    <m/>
    <s v="Nord"/>
    <x v="8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  <m/>
    <m/>
    <m/>
    <s v="Nord"/>
    <x v="8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  <m/>
    <m/>
    <m/>
    <s v="Centro"/>
    <x v="8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  <m/>
    <m/>
    <m/>
    <s v="Nord"/>
    <x v="8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  <m/>
    <m/>
    <m/>
    <s v="Nord"/>
    <x v="8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  <m/>
    <m/>
    <m/>
    <s v="Centro"/>
    <x v="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  <m/>
    <m/>
    <m/>
    <s v="Sud"/>
    <x v="8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  <m/>
    <m/>
    <m/>
    <s v="Nord"/>
    <x v="8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  <m/>
    <m/>
    <m/>
    <s v="Nord"/>
    <x v="8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  <m/>
    <m/>
    <m/>
    <s v="Nord"/>
    <x v="8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  <m/>
    <m/>
    <m/>
    <s v="Sud"/>
    <x v="8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  <m/>
    <m/>
    <m/>
    <s v="Sud"/>
    <x v="8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  <m/>
    <m/>
    <m/>
    <s v="Sud"/>
    <x v="8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  <m/>
    <m/>
    <m/>
    <s v="Centro"/>
    <x v="8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  <m/>
    <m/>
    <m/>
    <s v="Centro"/>
    <x v="8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  <m/>
    <m/>
    <m/>
    <s v="Nord"/>
    <x v="8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  <m/>
    <m/>
    <m/>
    <s v="Nord"/>
    <x v="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  <m/>
    <m/>
    <m/>
    <s v="Centro"/>
    <x v="8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  <m/>
    <m/>
    <m/>
    <s v="Sud"/>
    <x v="8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  <m/>
    <m/>
    <m/>
    <s v="Sud"/>
    <x v="8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  <m/>
    <m/>
    <m/>
    <s v="Sud"/>
    <x v="8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  <m/>
    <m/>
    <m/>
    <s v="Nord"/>
    <x v="8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  <m/>
    <m/>
    <m/>
    <s v="Nord"/>
    <x v="8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  <m/>
    <m/>
    <m/>
    <s v="Centro"/>
    <x v="8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  <m/>
    <m/>
    <m/>
    <s v="Nord"/>
    <x v="8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  <m/>
    <m/>
    <m/>
    <s v="Nord"/>
    <x v="8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  <m/>
    <m/>
    <m/>
    <s v="Centro"/>
    <x v="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  <m/>
    <m/>
    <m/>
    <s v="Sud"/>
    <x v="8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  <m/>
    <m/>
    <m/>
    <s v="Nord"/>
    <x v="8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  <m/>
    <m/>
    <m/>
    <s v="Nord"/>
    <x v="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  <m/>
    <m/>
    <m/>
    <s v="Nord"/>
    <x v="8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  <m/>
    <m/>
    <m/>
    <s v="Sud"/>
    <x v="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  <m/>
    <m/>
    <m/>
    <s v="Sud"/>
    <x v="8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  <m/>
    <m/>
    <m/>
    <s v="Sud"/>
    <x v="8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  <m/>
    <m/>
    <m/>
    <s v="Centro"/>
    <x v="8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  <m/>
    <m/>
    <m/>
    <s v="Centro"/>
    <x v="8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  <m/>
    <m/>
    <m/>
    <s v="Nord"/>
    <x v="8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  <m/>
    <m/>
    <m/>
    <s v="Nord"/>
    <x v="8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  <m/>
    <m/>
    <m/>
    <s v="Centro"/>
    <x v="8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  <m/>
    <m/>
    <m/>
    <s v="Sud"/>
    <x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  <m/>
    <m/>
    <m/>
    <s v="Sud"/>
    <x v="8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  <m/>
    <m/>
    <m/>
    <s v="Sud"/>
    <x v="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  <m/>
    <m/>
    <m/>
    <s v="Nord"/>
    <x v="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  <m/>
    <m/>
    <m/>
    <s v="Nord"/>
    <x v="8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  <m/>
    <m/>
    <m/>
    <s v="Centro"/>
    <x v="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  <m/>
    <m/>
    <m/>
    <s v="Nord"/>
    <x v="8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  <m/>
    <m/>
    <m/>
    <s v="Nord"/>
    <x v="8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  <m/>
    <m/>
    <m/>
    <s v="Centro"/>
    <x v="8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  <m/>
    <m/>
    <m/>
    <s v="Sud"/>
    <x v="8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  <m/>
    <m/>
    <m/>
    <s v="Nord"/>
    <x v="8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  <m/>
    <m/>
    <m/>
    <s v="Nord"/>
    <x v="8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  <m/>
    <m/>
    <m/>
    <s v="Nord"/>
    <x v="8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  <m/>
    <m/>
    <m/>
    <s v="Sud"/>
    <x v="8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  <m/>
    <m/>
    <m/>
    <s v="Sud"/>
    <x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  <m/>
    <m/>
    <m/>
    <s v="Sud"/>
    <x v="8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  <m/>
    <m/>
    <m/>
    <s v="Centro"/>
    <x v="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  <m/>
    <m/>
    <m/>
    <s v="Centro"/>
    <x v="8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  <m/>
    <m/>
    <m/>
    <s v="Nord"/>
    <x v="8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  <m/>
    <m/>
    <m/>
    <s v="Nord"/>
    <x v="8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  <m/>
    <m/>
    <m/>
    <s v="Centro"/>
    <x v="8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  <m/>
    <m/>
    <m/>
    <s v="Sud"/>
    <x v="8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  <m/>
    <m/>
    <m/>
    <s v="Sud"/>
    <x v="8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  <m/>
    <m/>
    <m/>
    <s v="Sud"/>
    <x v="8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  <m/>
    <m/>
    <m/>
    <s v="Nord"/>
    <x v="8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  <m/>
    <m/>
    <m/>
    <s v="Nord"/>
    <x v="8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  <m/>
    <m/>
    <m/>
    <s v="Centro"/>
    <x v="8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  <m/>
    <m/>
    <m/>
    <s v="Nord"/>
    <x v="8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  <m/>
    <m/>
    <m/>
    <s v="Nord"/>
    <x v="8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  <m/>
    <m/>
    <m/>
    <s v="Centro"/>
    <x v="8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  <m/>
    <m/>
    <m/>
    <s v="Sud"/>
    <x v="8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  <m/>
    <m/>
    <m/>
    <s v="Nord"/>
    <x v="8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  <m/>
    <m/>
    <m/>
    <s v="Nord"/>
    <x v="8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  <m/>
    <m/>
    <m/>
    <s v="Nord"/>
    <x v="8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  <m/>
    <m/>
    <m/>
    <s v="Sud"/>
    <x v="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  <m/>
    <m/>
    <m/>
    <s v="Sud"/>
    <x v="8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  <m/>
    <m/>
    <m/>
    <s v="Sud"/>
    <x v="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  <m/>
    <m/>
    <m/>
    <s v="Centro"/>
    <x v="8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  <m/>
    <m/>
    <m/>
    <s v="Centro"/>
    <x v="8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  <m/>
    <m/>
    <m/>
    <s v="Nord"/>
    <x v="8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  <m/>
    <m/>
    <m/>
    <s v="Nord"/>
    <x v="8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  <m/>
    <m/>
    <m/>
    <s v="Centro"/>
    <x v="8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  <m/>
    <m/>
    <m/>
    <s v="Sud"/>
    <x v="8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  <m/>
    <m/>
    <m/>
    <s v="Sud"/>
    <x v="8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  <m/>
    <m/>
    <m/>
    <s v="Sud"/>
    <x v="8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  <m/>
    <m/>
    <m/>
    <s v="Nord"/>
    <x v="8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  <m/>
    <m/>
    <m/>
    <s v="Nord"/>
    <x v="8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  <m/>
    <m/>
    <m/>
    <s v="Centro"/>
    <x v="8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  <m/>
    <m/>
    <m/>
    <s v="Nord"/>
    <x v="8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  <m/>
    <m/>
    <m/>
    <s v="Nord"/>
    <x v="8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  <m/>
    <m/>
    <m/>
    <s v="Centro"/>
    <x v="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  <m/>
    <m/>
    <m/>
    <s v="Sud"/>
    <x v="8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  <m/>
    <m/>
    <m/>
    <s v="Nord"/>
    <x v="8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  <m/>
    <m/>
    <m/>
    <s v="Nord"/>
    <x v="8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  <m/>
    <m/>
    <m/>
    <s v="Nord"/>
    <x v="8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  <m/>
    <m/>
    <m/>
    <s v="Sud"/>
    <x v="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  <m/>
    <m/>
    <m/>
    <s v="Sud"/>
    <x v="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  <m/>
    <m/>
    <m/>
    <s v="Sud"/>
    <x v="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  <m/>
    <m/>
    <m/>
    <s v="Centro"/>
    <x v="8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  <m/>
    <m/>
    <m/>
    <s v="Centro"/>
    <x v="8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  <m/>
    <m/>
    <m/>
    <s v="Nord"/>
    <x v="8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  <m/>
    <m/>
    <m/>
    <s v="Nord"/>
    <x v="8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  <m/>
    <m/>
    <m/>
    <s v="Centro"/>
    <x v="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  <m/>
    <m/>
    <m/>
    <s v="Sud"/>
    <x v="8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  <m/>
    <m/>
    <m/>
    <s v="Sud"/>
    <x v="8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  <m/>
    <m/>
    <m/>
    <s v="Sud"/>
    <x v="8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  <m/>
    <m/>
    <m/>
    <s v="Nord"/>
    <x v="8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  <m/>
    <m/>
    <m/>
    <s v="Nord"/>
    <x v="8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  <m/>
    <m/>
    <m/>
    <s v="Centro"/>
    <x v="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  <m/>
    <m/>
    <m/>
    <s v="Nord"/>
    <x v="8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  <m/>
    <m/>
    <m/>
    <s v="Nord"/>
    <x v="8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  <m/>
    <m/>
    <m/>
    <s v="Centro"/>
    <x v="8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  <m/>
    <m/>
    <m/>
    <s v="Sud"/>
    <x v="8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  <m/>
    <m/>
    <m/>
    <s v="Nord"/>
    <x v="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  <m/>
    <m/>
    <m/>
    <s v="Nord"/>
    <x v="8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  <m/>
    <m/>
    <m/>
    <s v="Nord"/>
    <x v="8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  <m/>
    <m/>
    <m/>
    <s v="Sud"/>
    <x v="8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  <m/>
    <m/>
    <m/>
    <s v="Sud"/>
    <x v="8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  <m/>
    <m/>
    <m/>
    <s v="Sud"/>
    <x v="8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  <m/>
    <m/>
    <m/>
    <s v="Centro"/>
    <x v="8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  <m/>
    <m/>
    <m/>
    <s v="Centro"/>
    <x v="8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  <m/>
    <m/>
    <m/>
    <s v="Nord"/>
    <x v="8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  <m/>
    <m/>
    <m/>
    <s v="Nord"/>
    <x v="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  <m/>
    <m/>
    <m/>
    <s v="Centro"/>
    <x v="8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  <m/>
    <m/>
    <m/>
    <s v="Sud"/>
    <x v="8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  <m/>
    <m/>
    <m/>
    <s v="Sud"/>
    <x v="8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  <m/>
    <m/>
    <m/>
    <s v="Sud"/>
    <x v="8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  <m/>
    <m/>
    <m/>
    <s v="Nord"/>
    <x v="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  <m/>
    <m/>
    <m/>
    <s v="Nord"/>
    <x v="8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  <m/>
    <m/>
    <m/>
    <s v="Centro"/>
    <x v="8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  <m/>
    <m/>
    <m/>
    <s v="Nord"/>
    <x v="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  <m/>
    <m/>
    <m/>
    <s v="Nord"/>
    <x v="8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  <m/>
    <m/>
    <m/>
    <s v="Centro"/>
    <x v="8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  <m/>
    <m/>
    <m/>
    <s v="Sud"/>
    <x v="8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  <m/>
    <m/>
    <m/>
    <s v="Nord"/>
    <x v="8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  <m/>
    <m/>
    <m/>
    <s v="Nord"/>
    <x v="8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  <m/>
    <m/>
    <m/>
    <s v="Nord"/>
    <x v="8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  <m/>
    <m/>
    <m/>
    <s v="Sud"/>
    <x v="8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  <m/>
    <m/>
    <m/>
    <s v="Sud"/>
    <x v="8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  <m/>
    <m/>
    <m/>
    <s v="Sud"/>
    <x v="8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  <m/>
    <m/>
    <m/>
    <s v="Centro"/>
    <x v="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  <m/>
    <m/>
    <m/>
    <s v="Centro"/>
    <x v="8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  <m/>
    <m/>
    <m/>
    <s v="Nord"/>
    <x v="8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  <m/>
    <m/>
    <m/>
    <s v="Nord"/>
    <x v="8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  <m/>
    <m/>
    <m/>
    <s v="Centro"/>
    <x v="9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  <m/>
    <m/>
    <m/>
    <s v="Sud"/>
    <x v="9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  <m/>
    <m/>
    <m/>
    <s v="Sud"/>
    <x v="9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  <m/>
    <m/>
    <m/>
    <s v="Sud"/>
    <x v="9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  <m/>
    <m/>
    <m/>
    <s v="Nord"/>
    <x v="9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  <m/>
    <m/>
    <m/>
    <s v="Nord"/>
    <x v="9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  <m/>
    <m/>
    <m/>
    <s v="Centro"/>
    <x v="9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  <m/>
    <m/>
    <m/>
    <s v="Nord"/>
    <x v="9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  <m/>
    <m/>
    <m/>
    <s v="Nord"/>
    <x v="9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  <m/>
    <m/>
    <m/>
    <s v="Centro"/>
    <x v="9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  <m/>
    <m/>
    <m/>
    <s v="Sud"/>
    <x v="9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  <m/>
    <m/>
    <m/>
    <s v="Nord"/>
    <x v="9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  <m/>
    <m/>
    <m/>
    <s v="Nord"/>
    <x v="9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  <m/>
    <m/>
    <m/>
    <s v="Nord"/>
    <x v="9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  <m/>
    <m/>
    <m/>
    <s v="Sud"/>
    <x v="9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  <m/>
    <m/>
    <m/>
    <s v="Sud"/>
    <x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  <m/>
    <m/>
    <m/>
    <s v="Sud"/>
    <x v="9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  <m/>
    <m/>
    <m/>
    <s v="Centro"/>
    <x v="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  <m/>
    <m/>
    <m/>
    <s v="Centro"/>
    <x v="9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  <m/>
    <m/>
    <m/>
    <s v="Nord"/>
    <x v="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  <m/>
    <m/>
    <m/>
    <s v="Nord"/>
    <x v="9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  <m/>
    <m/>
    <m/>
    <s v="Centro"/>
    <x v="9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  <m/>
    <m/>
    <m/>
    <s v="Sud"/>
    <x v="9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  <m/>
    <m/>
    <m/>
    <s v="Sud"/>
    <x v="9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  <m/>
    <m/>
    <m/>
    <s v="Sud"/>
    <x v="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  <m/>
    <m/>
    <m/>
    <s v="Nord"/>
    <x v="9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  <m/>
    <m/>
    <m/>
    <s v="Nord"/>
    <x v="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  <m/>
    <m/>
    <m/>
    <s v="Centro"/>
    <x v="9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  <m/>
    <m/>
    <m/>
    <s v="Nord"/>
    <x v="9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  <m/>
    <m/>
    <m/>
    <s v="Nord"/>
    <x v="9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  <m/>
    <m/>
    <m/>
    <s v="Centro"/>
    <x v="9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  <m/>
    <m/>
    <m/>
    <s v="Sud"/>
    <x v="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  <m/>
    <m/>
    <m/>
    <s v="Nord"/>
    <x v="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  <m/>
    <m/>
    <m/>
    <s v="Nord"/>
    <x v="9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  <m/>
    <m/>
    <m/>
    <s v="Nord"/>
    <x v="9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  <m/>
    <m/>
    <m/>
    <s v="Sud"/>
    <x v="9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  <m/>
    <m/>
    <m/>
    <s v="Sud"/>
    <x v="9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  <m/>
    <m/>
    <m/>
    <s v="Sud"/>
    <x v="9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  <m/>
    <m/>
    <m/>
    <s v="Centro"/>
    <x v="9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  <m/>
    <m/>
    <m/>
    <s v="Centro"/>
    <x v="9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  <m/>
    <m/>
    <m/>
    <s v="Nord"/>
    <x v="9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  <m/>
    <m/>
    <m/>
    <s v="Nord"/>
    <x v="9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  <m/>
    <m/>
    <m/>
    <s v="Centro"/>
    <x v="9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  <m/>
    <m/>
    <m/>
    <s v="Sud"/>
    <x v="9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  <m/>
    <m/>
    <m/>
    <s v="Sud"/>
    <x v="9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  <m/>
    <m/>
    <m/>
    <s v="Sud"/>
    <x v="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  <m/>
    <m/>
    <m/>
    <s v="Nord"/>
    <x v="9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  <m/>
    <m/>
    <m/>
    <s v="Nord"/>
    <x v="9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  <m/>
    <m/>
    <m/>
    <s v="Centro"/>
    <x v="9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  <m/>
    <m/>
    <m/>
    <s v="Nord"/>
    <x v="9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  <m/>
    <m/>
    <m/>
    <s v="Nord"/>
    <x v="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  <m/>
    <m/>
    <m/>
    <s v="Centro"/>
    <x v="9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  <m/>
    <m/>
    <m/>
    <s v="Sud"/>
    <x v="9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  <m/>
    <m/>
    <m/>
    <s v="Nord"/>
    <x v="9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  <m/>
    <m/>
    <m/>
    <s v="Nord"/>
    <x v="9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  <m/>
    <m/>
    <m/>
    <s v="Nord"/>
    <x v="9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  <m/>
    <m/>
    <m/>
    <s v="Sud"/>
    <x v="9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  <m/>
    <m/>
    <m/>
    <s v="Sud"/>
    <x v="9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  <m/>
    <m/>
    <m/>
    <s v="Sud"/>
    <x v="9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  <m/>
    <m/>
    <m/>
    <s v="Centro"/>
    <x v="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  <m/>
    <m/>
    <m/>
    <s v="Centro"/>
    <x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  <m/>
    <m/>
    <m/>
    <s v="Nord"/>
    <x v="9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  <m/>
    <m/>
    <m/>
    <s v="Nord"/>
    <x v="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  <m/>
    <m/>
    <m/>
    <s v="Centro"/>
    <x v="9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  <m/>
    <m/>
    <m/>
    <s v="Sud"/>
    <x v="9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  <m/>
    <m/>
    <m/>
    <s v="Sud"/>
    <x v="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  <m/>
    <m/>
    <m/>
    <s v="Sud"/>
    <x v="9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  <m/>
    <m/>
    <m/>
    <s v="Nord"/>
    <x v="9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  <m/>
    <m/>
    <m/>
    <s v="Nord"/>
    <x v="9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  <m/>
    <m/>
    <m/>
    <s v="Centro"/>
    <x v="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  <m/>
    <m/>
    <m/>
    <s v="Nord"/>
    <x v="9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  <m/>
    <m/>
    <m/>
    <s v="Nord"/>
    <x v="9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  <m/>
    <m/>
    <m/>
    <s v="Centro"/>
    <x v="9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  <m/>
    <m/>
    <m/>
    <s v="Sud"/>
    <x v="9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  <m/>
    <m/>
    <m/>
    <s v="Nord"/>
    <x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  <m/>
    <m/>
    <m/>
    <s v="Nord"/>
    <x v="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  <m/>
    <m/>
    <m/>
    <s v="Nord"/>
    <x v="9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  <m/>
    <m/>
    <m/>
    <s v="Sud"/>
    <x v="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  <m/>
    <m/>
    <m/>
    <s v="Sud"/>
    <x v="9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  <m/>
    <m/>
    <m/>
    <s v="Sud"/>
    <x v="9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  <m/>
    <m/>
    <m/>
    <s v="Centro"/>
    <x v="9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  <m/>
    <m/>
    <m/>
    <s v="Centro"/>
    <x v="9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  <m/>
    <m/>
    <m/>
    <s v="Nord"/>
    <x v="9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  <m/>
    <m/>
    <m/>
    <s v="Nord"/>
    <x v="9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  <m/>
    <m/>
    <m/>
    <s v="Centro"/>
    <x v="9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  <m/>
    <m/>
    <m/>
    <s v="Sud"/>
    <x v="9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  <m/>
    <m/>
    <m/>
    <s v="Sud"/>
    <x v="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  <m/>
    <m/>
    <m/>
    <s v="Sud"/>
    <x v="9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  <m/>
    <m/>
    <m/>
    <s v="Nord"/>
    <x v="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  <m/>
    <m/>
    <m/>
    <s v="Nord"/>
    <x v="9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  <m/>
    <m/>
    <m/>
    <s v="Centro"/>
    <x v="9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  <m/>
    <m/>
    <m/>
    <s v="Nord"/>
    <x v="9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  <m/>
    <m/>
    <m/>
    <s v="Nord"/>
    <x v="9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  <m/>
    <m/>
    <m/>
    <s v="Centro"/>
    <x v="9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  <m/>
    <m/>
    <m/>
    <s v="Sud"/>
    <x v="9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  <m/>
    <m/>
    <m/>
    <s v="Nord"/>
    <x v="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  <m/>
    <m/>
    <m/>
    <s v="Nord"/>
    <x v="9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  <m/>
    <m/>
    <m/>
    <s v="Nord"/>
    <x v="9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  <m/>
    <m/>
    <m/>
    <s v="Sud"/>
    <x v="9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  <m/>
    <m/>
    <m/>
    <s v="Sud"/>
    <x v="9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  <m/>
    <m/>
    <m/>
    <s v="Sud"/>
    <x v="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  <m/>
    <m/>
    <m/>
    <s v="Centro"/>
    <x v="9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  <m/>
    <m/>
    <m/>
    <s v="Centro"/>
    <x v="9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  <m/>
    <m/>
    <m/>
    <s v="Nord"/>
    <x v="9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  <m/>
    <m/>
    <m/>
    <s v="Nord"/>
    <x v="9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  <m/>
    <m/>
    <m/>
    <s v="Centro"/>
    <x v="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  <m/>
    <m/>
    <m/>
    <s v="Sud"/>
    <x v="9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  <m/>
    <m/>
    <m/>
    <s v="Sud"/>
    <x v="9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  <m/>
    <m/>
    <m/>
    <s v="Sud"/>
    <x v="9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  <m/>
    <m/>
    <m/>
    <s v="Nord"/>
    <x v="9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  <m/>
    <m/>
    <m/>
    <s v="Nord"/>
    <x v="9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  <m/>
    <m/>
    <m/>
    <s v="Centro"/>
    <x v="9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  <m/>
    <m/>
    <m/>
    <s v="Nord"/>
    <x v="9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  <m/>
    <m/>
    <m/>
    <s v="Nord"/>
    <x v="9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  <m/>
    <m/>
    <m/>
    <s v="Centro"/>
    <x v="9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  <m/>
    <m/>
    <m/>
    <s v="Sud"/>
    <x v="9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  <m/>
    <m/>
    <m/>
    <s v="Nord"/>
    <x v="9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  <m/>
    <m/>
    <m/>
    <s v="Nord"/>
    <x v="9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  <m/>
    <m/>
    <m/>
    <s v="Nord"/>
    <x v="9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  <m/>
    <m/>
    <m/>
    <s v="Sud"/>
    <x v="9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  <m/>
    <m/>
    <m/>
    <s v="Sud"/>
    <x v="9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  <m/>
    <m/>
    <m/>
    <s v="Sud"/>
    <x v="9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  <m/>
    <m/>
    <m/>
    <s v="Centro"/>
    <x v="9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  <m/>
    <m/>
    <m/>
    <s v="Centro"/>
    <x v="9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  <m/>
    <m/>
    <m/>
    <s v="Nord"/>
    <x v="9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  <m/>
    <m/>
    <m/>
    <s v="Nord"/>
    <x v="9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  <m/>
    <m/>
    <m/>
    <s v="Centro"/>
    <x v="9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  <m/>
    <m/>
    <m/>
    <s v="Sud"/>
    <x v="9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  <m/>
    <m/>
    <m/>
    <s v="Sud"/>
    <x v="9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  <m/>
    <m/>
    <m/>
    <s v="Sud"/>
    <x v="9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  <m/>
    <m/>
    <m/>
    <s v="Nord"/>
    <x v="9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  <m/>
    <m/>
    <m/>
    <s v="Nord"/>
    <x v="9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  <m/>
    <m/>
    <m/>
    <s v="Centro"/>
    <x v="9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  <m/>
    <m/>
    <m/>
    <s v="Nord"/>
    <x v="9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  <m/>
    <m/>
    <m/>
    <s v="Nord"/>
    <x v="9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  <m/>
    <m/>
    <m/>
    <s v="Centro"/>
    <x v="9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  <m/>
    <m/>
    <m/>
    <s v="Sud"/>
    <x v="9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  <m/>
    <m/>
    <m/>
    <s v="Nord"/>
    <x v="9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  <m/>
    <m/>
    <m/>
    <s v="Nord"/>
    <x v="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  <m/>
    <m/>
    <m/>
    <s v="Nord"/>
    <x v="9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  <m/>
    <m/>
    <m/>
    <s v="Sud"/>
    <x v="9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  <m/>
    <m/>
    <m/>
    <s v="Sud"/>
    <x v="9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  <m/>
    <m/>
    <m/>
    <s v="Sud"/>
    <x v="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  <m/>
    <m/>
    <m/>
    <s v="Centro"/>
    <x v="9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  <m/>
    <m/>
    <m/>
    <s v="Centro"/>
    <x v="9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  <m/>
    <m/>
    <m/>
    <s v="Nord"/>
    <x v="9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  <m/>
    <m/>
    <m/>
    <s v="Nord"/>
    <x v="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  <m/>
    <m/>
    <m/>
    <s v="Centro"/>
    <x v="10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  <m/>
    <m/>
    <m/>
    <s v="Sud"/>
    <x v="10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  <m/>
    <m/>
    <m/>
    <s v="Sud"/>
    <x v="10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  <m/>
    <m/>
    <m/>
    <s v="Sud"/>
    <x v="10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  <m/>
    <m/>
    <m/>
    <s v="Nord"/>
    <x v="1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  <m/>
    <m/>
    <m/>
    <s v="Nord"/>
    <x v="10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  <m/>
    <m/>
    <m/>
    <s v="Centro"/>
    <x v="10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  <m/>
    <m/>
    <m/>
    <s v="Nord"/>
    <x v="1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  <m/>
    <m/>
    <m/>
    <s v="Nord"/>
    <x v="10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  <m/>
    <m/>
    <m/>
    <s v="Centro"/>
    <x v="10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  <m/>
    <m/>
    <m/>
    <s v="Sud"/>
    <x v="1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  <m/>
    <m/>
    <m/>
    <s v="Nord"/>
    <x v="10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  <m/>
    <m/>
    <m/>
    <s v="Nord"/>
    <x v="10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  <m/>
    <m/>
    <m/>
    <s v="Nord"/>
    <x v="10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  <m/>
    <m/>
    <m/>
    <s v="Sud"/>
    <x v="10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  <m/>
    <m/>
    <m/>
    <s v="Sud"/>
    <x v="10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  <m/>
    <m/>
    <m/>
    <s v="Sud"/>
    <x v="10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  <m/>
    <m/>
    <m/>
    <s v="Centro"/>
    <x v="10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  <m/>
    <m/>
    <m/>
    <s v="Centro"/>
    <x v="1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  <m/>
    <m/>
    <m/>
    <s v="Nord"/>
    <x v="10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  <m/>
    <m/>
    <m/>
    <s v="Nord"/>
    <x v="10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  <m/>
    <m/>
    <m/>
    <s v="Centro"/>
    <x v="10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  <m/>
    <m/>
    <m/>
    <s v="Sud"/>
    <x v="1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  <m/>
    <m/>
    <m/>
    <s v="Sud"/>
    <x v="10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  <m/>
    <m/>
    <m/>
    <s v="Sud"/>
    <x v="10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  <m/>
    <m/>
    <m/>
    <s v="Nord"/>
    <x v="10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  <m/>
    <m/>
    <m/>
    <s v="Nord"/>
    <x v="10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  <m/>
    <m/>
    <m/>
    <s v="Centro"/>
    <x v="10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  <m/>
    <m/>
    <m/>
    <s v="Nord"/>
    <x v="1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  <m/>
    <m/>
    <m/>
    <s v="Nord"/>
    <x v="10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  <m/>
    <m/>
    <m/>
    <s v="Centro"/>
    <x v="10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  <m/>
    <m/>
    <m/>
    <s v="Sud"/>
    <x v="1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  <m/>
    <m/>
    <m/>
    <s v="Nord"/>
    <x v="10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  <m/>
    <m/>
    <m/>
    <s v="Nord"/>
    <x v="10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  <m/>
    <m/>
    <m/>
    <s v="Nord"/>
    <x v="1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  <m/>
    <m/>
    <m/>
    <s v="Sud"/>
    <x v="10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  <m/>
    <m/>
    <m/>
    <s v="Sud"/>
    <x v="10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  <m/>
    <m/>
    <m/>
    <s v="Sud"/>
    <x v="10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  <m/>
    <m/>
    <m/>
    <s v="Centro"/>
    <x v="10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  <m/>
    <m/>
    <m/>
    <s v="Centro"/>
    <x v="1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  <m/>
    <m/>
    <m/>
    <s v="Nord"/>
    <x v="10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  <m/>
    <m/>
    <m/>
    <s v="Nord"/>
    <x v="10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  <m/>
    <m/>
    <m/>
    <s v="Centro"/>
    <x v="10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  <m/>
    <m/>
    <m/>
    <s v="Sud"/>
    <x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  <m/>
    <m/>
    <m/>
    <s v="Sud"/>
    <x v="10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  <m/>
    <m/>
    <m/>
    <s v="Sud"/>
    <x v="1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  <m/>
    <m/>
    <m/>
    <s v="Nord"/>
    <x v="1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  <m/>
    <m/>
    <m/>
    <s v="Nord"/>
    <x v="10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  <m/>
    <m/>
    <m/>
    <s v="Centro"/>
    <x v="10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  <m/>
    <m/>
    <m/>
    <s v="Nord"/>
    <x v="1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  <m/>
    <m/>
    <m/>
    <s v="Nord"/>
    <x v="1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  <m/>
    <m/>
    <m/>
    <s v="Centro"/>
    <x v="10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  <m/>
    <m/>
    <m/>
    <s v="Sud"/>
    <x v="1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  <m/>
    <m/>
    <m/>
    <s v="Nord"/>
    <x v="10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  <m/>
    <m/>
    <m/>
    <s v="Nord"/>
    <x v="10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  <m/>
    <m/>
    <m/>
    <s v="Nord"/>
    <x v="10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  <m/>
    <m/>
    <m/>
    <s v="Sud"/>
    <x v="10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  <m/>
    <m/>
    <m/>
    <s v="Sud"/>
    <x v="10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  <m/>
    <m/>
    <m/>
    <s v="Sud"/>
    <x v="1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  <m/>
    <m/>
    <m/>
    <s v="Centro"/>
    <x v="1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  <m/>
    <m/>
    <m/>
    <s v="Centro"/>
    <x v="10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  <m/>
    <m/>
    <m/>
    <s v="Nord"/>
    <x v="1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  <m/>
    <m/>
    <m/>
    <s v="Nord"/>
    <x v="10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  <m/>
    <m/>
    <m/>
    <s v="Centro"/>
    <x v="10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  <m/>
    <m/>
    <m/>
    <s v="Sud"/>
    <x v="10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  <m/>
    <m/>
    <m/>
    <s v="Sud"/>
    <x v="10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  <m/>
    <m/>
    <m/>
    <s v="Sud"/>
    <x v="1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  <m/>
    <m/>
    <m/>
    <s v="Nord"/>
    <x v="10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  <m/>
    <m/>
    <m/>
    <s v="Nord"/>
    <x v="10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  <m/>
    <m/>
    <m/>
    <s v="Centro"/>
    <x v="10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  <m/>
    <m/>
    <m/>
    <s v="Nord"/>
    <x v="10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  <s v="Nord"/>
    <x v="10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  <m/>
    <m/>
    <m/>
    <s v="Centro"/>
    <x v="10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  <m/>
    <m/>
    <m/>
    <s v="Sud"/>
    <x v="10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  <m/>
    <m/>
    <m/>
    <s v="Nord"/>
    <x v="10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  <m/>
    <m/>
    <m/>
    <s v="Nord"/>
    <x v="10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  <m/>
    <m/>
    <m/>
    <s v="Nord"/>
    <x v="10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  <m/>
    <m/>
    <m/>
    <s v="Sud"/>
    <x v="10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  <m/>
    <m/>
    <m/>
    <s v="Sud"/>
    <x v="10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  <m/>
    <m/>
    <m/>
    <s v="Sud"/>
    <x v="10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  <m/>
    <m/>
    <m/>
    <s v="Centro"/>
    <x v="10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  <m/>
    <m/>
    <m/>
    <s v="Centro"/>
    <x v="1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  <m/>
    <m/>
    <m/>
    <s v="Nord"/>
    <x v="10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  <m/>
    <m/>
    <m/>
    <s v="Nord"/>
    <x v="10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  <m/>
    <m/>
    <m/>
    <s v="Centro"/>
    <x v="10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  <m/>
    <m/>
    <m/>
    <s v="Sud"/>
    <x v="10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  <m/>
    <m/>
    <m/>
    <s v="Sud"/>
    <x v="10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  <m/>
    <m/>
    <m/>
    <s v="Sud"/>
    <x v="10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  <m/>
    <m/>
    <m/>
    <s v="Nord"/>
    <x v="10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  <m/>
    <m/>
    <m/>
    <s v="Nord"/>
    <x v="10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  <m/>
    <m/>
    <m/>
    <s v="Centro"/>
    <x v="10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  <m/>
    <m/>
    <m/>
    <s v="Nord"/>
    <x v="10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  <m/>
    <m/>
    <m/>
    <s v="Nord"/>
    <x v="1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  <m/>
    <m/>
    <m/>
    <s v="Centro"/>
    <x v="1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  <m/>
    <m/>
    <m/>
    <s v="Sud"/>
    <x v="10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  <m/>
    <m/>
    <m/>
    <s v="Nord"/>
    <x v="10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  <m/>
    <m/>
    <m/>
    <s v="Nord"/>
    <x v="10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  <m/>
    <m/>
    <m/>
    <s v="Nord"/>
    <x v="10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  <m/>
    <m/>
    <m/>
    <s v="Sud"/>
    <x v="10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  <m/>
    <m/>
    <m/>
    <s v="Sud"/>
    <x v="10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  <m/>
    <m/>
    <m/>
    <s v="Sud"/>
    <x v="10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  <m/>
    <m/>
    <m/>
    <s v="Centro"/>
    <x v="10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  <m/>
    <m/>
    <m/>
    <s v="Centro"/>
    <x v="1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  <m/>
    <m/>
    <m/>
    <s v="Nord"/>
    <x v="10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  <m/>
    <m/>
    <m/>
    <s v="Nord"/>
    <x v="10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  <m/>
    <m/>
    <m/>
    <s v="Centro"/>
    <x v="10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  <m/>
    <m/>
    <m/>
    <s v="Sud"/>
    <x v="10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  <m/>
    <m/>
    <m/>
    <s v="Sud"/>
    <x v="10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  <m/>
    <m/>
    <m/>
    <s v="Sud"/>
    <x v="10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  <m/>
    <m/>
    <m/>
    <s v="Nord"/>
    <x v="10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  <m/>
    <m/>
    <m/>
    <s v="Nord"/>
    <x v="1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  <m/>
    <m/>
    <m/>
    <s v="Centro"/>
    <x v="10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  <m/>
    <m/>
    <m/>
    <s v="Nord"/>
    <x v="10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  <m/>
    <m/>
    <m/>
    <s v="Nord"/>
    <x v="10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  <m/>
    <m/>
    <m/>
    <s v="Centro"/>
    <x v="10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  <m/>
    <m/>
    <m/>
    <s v="Sud"/>
    <x v="10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  <m/>
    <m/>
    <m/>
    <s v="Nord"/>
    <x v="10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  <m/>
    <m/>
    <m/>
    <s v="Nord"/>
    <x v="1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  <m/>
    <m/>
    <m/>
    <s v="Nord"/>
    <x v="10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  <m/>
    <m/>
    <m/>
    <s v="Sud"/>
    <x v="10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  <m/>
    <m/>
    <m/>
    <s v="Sud"/>
    <x v="10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  <m/>
    <m/>
    <m/>
    <s v="Sud"/>
    <x v="10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  <m/>
    <m/>
    <m/>
    <s v="Centro"/>
    <x v="10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  <m/>
    <m/>
    <m/>
    <s v="Centro"/>
    <x v="10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  <m/>
    <m/>
    <m/>
    <s v="Nord"/>
    <x v="10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  <m/>
    <m/>
    <m/>
    <s v="Nord"/>
    <x v="10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  <m/>
    <m/>
    <m/>
    <s v="Centro"/>
    <x v="10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  <m/>
    <m/>
    <m/>
    <s v="Sud"/>
    <x v="1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  <m/>
    <m/>
    <m/>
    <s v="Sud"/>
    <x v="10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  <m/>
    <m/>
    <m/>
    <s v="Sud"/>
    <x v="10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  <m/>
    <m/>
    <m/>
    <s v="Nord"/>
    <x v="1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  <m/>
    <m/>
    <m/>
    <s v="Nord"/>
    <x v="10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  <m/>
    <m/>
    <m/>
    <s v="Centro"/>
    <x v="10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  <m/>
    <m/>
    <m/>
    <s v="Nord"/>
    <x v="10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  <s v="Nord"/>
    <x v="10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  <m/>
    <m/>
    <m/>
    <s v="Centro"/>
    <x v="10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  <m/>
    <m/>
    <m/>
    <s v="Sud"/>
    <x v="1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  <m/>
    <m/>
    <m/>
    <s v="Nord"/>
    <x v="1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  <m/>
    <m/>
    <m/>
    <s v="Nord"/>
    <x v="10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  <m/>
    <m/>
    <m/>
    <s v="Nord"/>
    <x v="10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  <m/>
    <m/>
    <m/>
    <s v="Sud"/>
    <x v="1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  <m/>
    <m/>
    <m/>
    <s v="Sud"/>
    <x v="10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  <m/>
    <m/>
    <m/>
    <s v="Sud"/>
    <x v="10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  <m/>
    <m/>
    <m/>
    <s v="Centro"/>
    <x v="1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  <m/>
    <m/>
    <m/>
    <s v="Centro"/>
    <x v="10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  <m/>
    <m/>
    <m/>
    <s v="Nord"/>
    <x v="10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  <m/>
    <m/>
    <m/>
    <s v="Nord"/>
    <x v="10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  <m/>
    <m/>
    <m/>
    <s v="Centro"/>
    <x v="11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  <m/>
    <m/>
    <m/>
    <s v="Sud"/>
    <x v="11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  <m/>
    <m/>
    <m/>
    <s v="Sud"/>
    <x v="11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  <m/>
    <m/>
    <m/>
    <s v="Sud"/>
    <x v="11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  <m/>
    <m/>
    <m/>
    <s v="Nord"/>
    <x v="1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  <m/>
    <m/>
    <m/>
    <s v="Nord"/>
    <x v="11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  <m/>
    <m/>
    <m/>
    <s v="Centro"/>
    <x v="1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  <m/>
    <m/>
    <m/>
    <s v="Nord"/>
    <x v="11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  <m/>
    <m/>
    <m/>
    <s v="Nord"/>
    <x v="11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  <m/>
    <m/>
    <m/>
    <s v="Centro"/>
    <x v="11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  <m/>
    <m/>
    <m/>
    <s v="Sud"/>
    <x v="11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  <m/>
    <m/>
    <m/>
    <s v="Nord"/>
    <x v="11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  <m/>
    <m/>
    <m/>
    <s v="Nord"/>
    <x v="1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  <m/>
    <m/>
    <m/>
    <s v="Nord"/>
    <x v="11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  <m/>
    <m/>
    <m/>
    <s v="Sud"/>
    <x v="11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  <m/>
    <m/>
    <m/>
    <s v="Sud"/>
    <x v="11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  <m/>
    <m/>
    <m/>
    <s v="Sud"/>
    <x v="11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  <m/>
    <m/>
    <m/>
    <s v="Centro"/>
    <x v="11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  <m/>
    <m/>
    <m/>
    <s v="Centro"/>
    <x v="11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  <m/>
    <m/>
    <m/>
    <s v="Nord"/>
    <x v="11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  <m/>
    <m/>
    <m/>
    <s v="Nord"/>
    <x v="1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  <m/>
    <m/>
    <m/>
    <s v="Centro"/>
    <x v="11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  <m/>
    <m/>
    <m/>
    <s v="Sud"/>
    <x v="1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  <m/>
    <m/>
    <m/>
    <s v="Sud"/>
    <x v="11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  <m/>
    <m/>
    <m/>
    <s v="Sud"/>
    <x v="11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  <m/>
    <m/>
    <m/>
    <s v="Nord"/>
    <x v="11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  <m/>
    <m/>
    <m/>
    <s v="Nord"/>
    <x v="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  <m/>
    <m/>
    <m/>
    <s v="Centro"/>
    <x v="11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  <m/>
    <m/>
    <m/>
    <s v="Nord"/>
    <x v="11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  <m/>
    <m/>
    <m/>
    <s v="Nord"/>
    <x v="11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  <m/>
    <m/>
    <m/>
    <s v="Centro"/>
    <x v="11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  <m/>
    <m/>
    <m/>
    <s v="Sud"/>
    <x v="11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  <m/>
    <m/>
    <m/>
    <s v="Nord"/>
    <x v="11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  <m/>
    <m/>
    <m/>
    <s v="Nord"/>
    <x v="11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  <m/>
    <m/>
    <m/>
    <s v="Nord"/>
    <x v="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  <m/>
    <m/>
    <m/>
    <s v="Sud"/>
    <x v="11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  <m/>
    <m/>
    <m/>
    <s v="Sud"/>
    <x v="11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  <m/>
    <m/>
    <m/>
    <s v="Sud"/>
    <x v="1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  <m/>
    <m/>
    <m/>
    <s v="Centro"/>
    <x v="1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  <m/>
    <m/>
    <m/>
    <s v="Centro"/>
    <x v="1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  <m/>
    <m/>
    <m/>
    <s v="Nord"/>
    <x v="1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  <m/>
    <m/>
    <m/>
    <s v="Nord"/>
    <x v="11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  <m/>
    <m/>
    <m/>
    <s v="Centro"/>
    <x v="11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  <m/>
    <m/>
    <m/>
    <s v="Sud"/>
    <x v="1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  <m/>
    <m/>
    <m/>
    <s v="Sud"/>
    <x v="11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  <m/>
    <m/>
    <m/>
    <s v="Sud"/>
    <x v="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  <m/>
    <m/>
    <m/>
    <s v="Nord"/>
    <x v="11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  <m/>
    <m/>
    <m/>
    <s v="Nord"/>
    <x v="1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  <m/>
    <m/>
    <m/>
    <s v="Centro"/>
    <x v="11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  <m/>
    <m/>
    <m/>
    <s v="Nord"/>
    <x v="1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  <m/>
    <m/>
    <m/>
    <s v="Nord"/>
    <x v="11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  <m/>
    <m/>
    <m/>
    <s v="Centro"/>
    <x v="11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  <m/>
    <m/>
    <m/>
    <s v="Sud"/>
    <x v="1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  <m/>
    <m/>
    <m/>
    <s v="Nord"/>
    <x v="11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  <m/>
    <m/>
    <m/>
    <s v="Nord"/>
    <x v="11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  <m/>
    <m/>
    <m/>
    <s v="Nord"/>
    <x v="11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  <m/>
    <m/>
    <m/>
    <s v="Sud"/>
    <x v="11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  <m/>
    <m/>
    <m/>
    <s v="Sud"/>
    <x v="1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  <m/>
    <m/>
    <m/>
    <s v="Sud"/>
    <x v="11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  <m/>
    <m/>
    <m/>
    <s v="Centro"/>
    <x v="11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  <m/>
    <m/>
    <m/>
    <s v="Centro"/>
    <x v="11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  <m/>
    <m/>
    <m/>
    <s v="Nord"/>
    <x v="11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  <m/>
    <m/>
    <m/>
    <s v="Nord"/>
    <x v="1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  <m/>
    <m/>
    <m/>
    <s v="Centro"/>
    <x v="11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  <m/>
    <m/>
    <m/>
    <s v="Sud"/>
    <x v="11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  <m/>
    <m/>
    <m/>
    <s v="Sud"/>
    <x v="11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  <m/>
    <m/>
    <m/>
    <s v="Sud"/>
    <x v="11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  <m/>
    <m/>
    <m/>
    <s v="Nord"/>
    <x v="11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  <m/>
    <m/>
    <m/>
    <s v="Nord"/>
    <x v="11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  <m/>
    <m/>
    <m/>
    <s v="Centro"/>
    <x v="11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  <m/>
    <m/>
    <m/>
    <s v="Nord"/>
    <x v="11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  <m/>
    <m/>
    <m/>
    <s v="Nord"/>
    <x v="11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  <m/>
    <m/>
    <m/>
    <s v="Centro"/>
    <x v="11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  <m/>
    <m/>
    <m/>
    <s v="Sud"/>
    <x v="1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  <m/>
    <m/>
    <m/>
    <s v="Nord"/>
    <x v="11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  <m/>
    <m/>
    <m/>
    <s v="Nord"/>
    <x v="11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  <m/>
    <m/>
    <m/>
    <s v="Nord"/>
    <x v="11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  <m/>
    <m/>
    <m/>
    <s v="Sud"/>
    <x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  <m/>
    <m/>
    <m/>
    <s v="Sud"/>
    <x v="1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  <m/>
    <m/>
    <m/>
    <s v="Sud"/>
    <x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  <m/>
    <m/>
    <m/>
    <s v="Centro"/>
    <x v="11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  <m/>
    <m/>
    <m/>
    <s v="Centro"/>
    <x v="11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  <m/>
    <m/>
    <m/>
    <s v="Nord"/>
    <x v="11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  <m/>
    <m/>
    <m/>
    <s v="Nord"/>
    <x v="1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  <m/>
    <m/>
    <m/>
    <s v="Centro"/>
    <x v="11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  <m/>
    <m/>
    <m/>
    <s v="Sud"/>
    <x v="11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  <m/>
    <m/>
    <m/>
    <s v="Sud"/>
    <x v="11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  <m/>
    <m/>
    <m/>
    <s v="Sud"/>
    <x v="11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  <m/>
    <m/>
    <m/>
    <s v="Nord"/>
    <x v="11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  <m/>
    <m/>
    <m/>
    <s v="Nord"/>
    <x v="11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  <m/>
    <m/>
    <m/>
    <s v="Centro"/>
    <x v="1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  <m/>
    <m/>
    <m/>
    <s v="Nord"/>
    <x v="11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  <m/>
    <m/>
    <m/>
    <s v="Nord"/>
    <x v="11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  <m/>
    <m/>
    <m/>
    <s v="Centro"/>
    <x v="11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  <m/>
    <m/>
    <m/>
    <s v="Sud"/>
    <x v="11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  <m/>
    <m/>
    <m/>
    <s v="Nord"/>
    <x v="11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  <m/>
    <m/>
    <m/>
    <s v="Nord"/>
    <x v="11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  <m/>
    <m/>
    <m/>
    <s v="Nord"/>
    <x v="1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  <m/>
    <m/>
    <m/>
    <s v="Sud"/>
    <x v="11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  <m/>
    <m/>
    <m/>
    <s v="Sud"/>
    <x v="11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  <m/>
    <m/>
    <m/>
    <s v="Sud"/>
    <x v="11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  <m/>
    <m/>
    <m/>
    <s v="Centro"/>
    <x v="11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  <m/>
    <m/>
    <m/>
    <s v="Centro"/>
    <x v="1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  <m/>
    <m/>
    <m/>
    <s v="Nord"/>
    <x v="11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  <m/>
    <m/>
    <m/>
    <s v="Nord"/>
    <x v="11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  <m/>
    <m/>
    <m/>
    <s v="Centro"/>
    <x v="11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  <m/>
    <m/>
    <m/>
    <s v="Sud"/>
    <x v="11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  <m/>
    <m/>
    <m/>
    <s v="Sud"/>
    <x v="1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  <m/>
    <m/>
    <m/>
    <s v="Sud"/>
    <x v="11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  <m/>
    <m/>
    <m/>
    <s v="Nord"/>
    <x v="11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  <m/>
    <m/>
    <m/>
    <s v="Nord"/>
    <x v="11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  <m/>
    <m/>
    <m/>
    <s v="Centro"/>
    <x v="11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  <m/>
    <m/>
    <m/>
    <s v="Nord"/>
    <x v="11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  <s v="Nord"/>
    <x v="11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  <m/>
    <m/>
    <m/>
    <s v="Centro"/>
    <x v="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  <m/>
    <m/>
    <m/>
    <s v="Sud"/>
    <x v="1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  <m/>
    <m/>
    <m/>
    <s v="Nord"/>
    <x v="11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  <m/>
    <m/>
    <m/>
    <s v="Nord"/>
    <x v="11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  <m/>
    <m/>
    <m/>
    <s v="Nord"/>
    <x v="11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  <m/>
    <m/>
    <m/>
    <s v="Sud"/>
    <x v="11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  <m/>
    <m/>
    <m/>
    <s v="Sud"/>
    <x v="11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  <m/>
    <m/>
    <m/>
    <s v="Sud"/>
    <x v="11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  <m/>
    <m/>
    <m/>
    <s v="Centro"/>
    <x v="11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  <m/>
    <m/>
    <m/>
    <s v="Centro"/>
    <x v="11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  <m/>
    <m/>
    <m/>
    <s v="Nord"/>
    <x v="11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  <m/>
    <m/>
    <m/>
    <s v="Nord"/>
    <x v="1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  <m/>
    <m/>
    <m/>
    <s v="Centro"/>
    <x v="11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  <m/>
    <m/>
    <m/>
    <s v="Sud"/>
    <x v="1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  <m/>
    <m/>
    <m/>
    <s v="Sud"/>
    <x v="11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  <m/>
    <m/>
    <m/>
    <s v="Sud"/>
    <x v="11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  <m/>
    <m/>
    <m/>
    <s v="Nord"/>
    <x v="11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  <m/>
    <m/>
    <m/>
    <s v="Nord"/>
    <x v="11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  <m/>
    <m/>
    <m/>
    <s v="Centro"/>
    <x v="11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  <m/>
    <m/>
    <m/>
    <s v="Nord"/>
    <x v="1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  <m/>
    <m/>
    <m/>
    <s v="Nord"/>
    <x v="11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  <m/>
    <m/>
    <m/>
    <s v="Centro"/>
    <x v="11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  <m/>
    <m/>
    <m/>
    <s v="Sud"/>
    <x v="1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  <m/>
    <m/>
    <m/>
    <s v="Nord"/>
    <x v="11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  <m/>
    <m/>
    <m/>
    <s v="Nord"/>
    <x v="11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  <m/>
    <m/>
    <m/>
    <s v="Nord"/>
    <x v="11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  <m/>
    <m/>
    <m/>
    <s v="Sud"/>
    <x v="11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  <m/>
    <m/>
    <m/>
    <s v="Sud"/>
    <x v="11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  <m/>
    <m/>
    <m/>
    <s v="Sud"/>
    <x v="11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  <m/>
    <m/>
    <m/>
    <s v="Centro"/>
    <x v="11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  <m/>
    <m/>
    <m/>
    <s v="Centro"/>
    <x v="11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  <m/>
    <m/>
    <m/>
    <s v="Nord"/>
    <x v="1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  <m/>
    <m/>
    <m/>
    <s v="Nord"/>
    <x v="11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  <m/>
    <m/>
    <m/>
    <s v="Centro"/>
    <x v="12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  <m/>
    <m/>
    <m/>
    <s v="Sud"/>
    <x v="1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  <m/>
    <m/>
    <m/>
    <s v="Sud"/>
    <x v="12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  <m/>
    <m/>
    <m/>
    <s v="Sud"/>
    <x v="12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  <m/>
    <m/>
    <m/>
    <s v="Nord"/>
    <x v="1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  <m/>
    <m/>
    <m/>
    <s v="Nord"/>
    <x v="1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  <m/>
    <m/>
    <m/>
    <s v="Centro"/>
    <x v="12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  <m/>
    <m/>
    <m/>
    <s v="Nord"/>
    <x v="12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  <m/>
    <m/>
    <m/>
    <s v="Nord"/>
    <x v="12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  <m/>
    <m/>
    <m/>
    <s v="Centro"/>
    <x v="12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  <m/>
    <m/>
    <m/>
    <s v="Sud"/>
    <x v="12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  <m/>
    <m/>
    <m/>
    <s v="Nord"/>
    <x v="12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  <m/>
    <m/>
    <m/>
    <s v="Nord"/>
    <x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  <m/>
    <m/>
    <m/>
    <s v="Nord"/>
    <x v="12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  <m/>
    <m/>
    <m/>
    <s v="Sud"/>
    <x v="12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  <m/>
    <m/>
    <m/>
    <s v="Sud"/>
    <x v="1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  <m/>
    <m/>
    <m/>
    <s v="Sud"/>
    <x v="12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  <m/>
    <m/>
    <m/>
    <s v="Centro"/>
    <x v="12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  <m/>
    <m/>
    <m/>
    <s v="Centro"/>
    <x v="1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  <m/>
    <m/>
    <m/>
    <s v="Nord"/>
    <x v="12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  <m/>
    <m/>
    <m/>
    <s v="Nord"/>
    <x v="12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  <m/>
    <m/>
    <m/>
    <s v="Centro"/>
    <x v="12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  <m/>
    <m/>
    <m/>
    <s v="Sud"/>
    <x v="12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  <m/>
    <m/>
    <m/>
    <s v="Sud"/>
    <x v="12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  <m/>
    <m/>
    <m/>
    <s v="Sud"/>
    <x v="12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  <m/>
    <m/>
    <m/>
    <s v="Nord"/>
    <x v="1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  <m/>
    <m/>
    <m/>
    <s v="Nord"/>
    <x v="12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  <m/>
    <m/>
    <m/>
    <s v="Centro"/>
    <x v="12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  <m/>
    <m/>
    <m/>
    <s v="Nord"/>
    <x v="1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  <m/>
    <m/>
    <m/>
    <s v="Nord"/>
    <x v="12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  <m/>
    <m/>
    <m/>
    <s v="Centro"/>
    <x v="12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  <m/>
    <m/>
    <m/>
    <s v="Sud"/>
    <x v="12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  <m/>
    <m/>
    <m/>
    <s v="Nord"/>
    <x v="12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  <m/>
    <m/>
    <m/>
    <s v="Nord"/>
    <x v="12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  <m/>
    <m/>
    <m/>
    <s v="Nord"/>
    <x v="1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  <m/>
    <m/>
    <m/>
    <s v="Sud"/>
    <x v="12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  <m/>
    <m/>
    <m/>
    <s v="Sud"/>
    <x v="12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  <m/>
    <m/>
    <m/>
    <s v="Sud"/>
    <x v="12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  <m/>
    <m/>
    <m/>
    <s v="Centro"/>
    <x v="12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  <m/>
    <m/>
    <m/>
    <s v="Centro"/>
    <x v="12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  <m/>
    <m/>
    <m/>
    <s v="Nord"/>
    <x v="12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  <m/>
    <m/>
    <m/>
    <s v="Nord"/>
    <x v="12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  <m/>
    <m/>
    <m/>
    <s v="Centro"/>
    <x v="12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  <m/>
    <m/>
    <m/>
    <s v="Sud"/>
    <x v="12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  <m/>
    <m/>
    <m/>
    <s v="Sud"/>
    <x v="1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  <m/>
    <m/>
    <m/>
    <s v="Sud"/>
    <x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  <m/>
    <m/>
    <m/>
    <s v="Nord"/>
    <x v="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  <m/>
    <m/>
    <m/>
    <s v="Nord"/>
    <x v="1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  <m/>
    <m/>
    <m/>
    <s v="Centro"/>
    <x v="12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  <m/>
    <m/>
    <m/>
    <s v="Nord"/>
    <x v="12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  <m/>
    <m/>
    <m/>
    <s v="Nord"/>
    <x v="1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  <m/>
    <m/>
    <m/>
    <s v="Centro"/>
    <x v="12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  <m/>
    <m/>
    <m/>
    <s v="Sud"/>
    <x v="12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  <m/>
    <m/>
    <m/>
    <s v="Nord"/>
    <x v="12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  <m/>
    <m/>
    <m/>
    <s v="Nord"/>
    <x v="12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  <m/>
    <m/>
    <m/>
    <s v="Nord"/>
    <x v="12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  <m/>
    <m/>
    <m/>
    <s v="Sud"/>
    <x v="12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  <m/>
    <m/>
    <m/>
    <s v="Sud"/>
    <x v="12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  <m/>
    <m/>
    <m/>
    <s v="Sud"/>
    <x v="12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  <m/>
    <m/>
    <m/>
    <s v="Centro"/>
    <x v="12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  <m/>
    <m/>
    <m/>
    <s v="Centro"/>
    <x v="12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  <m/>
    <m/>
    <m/>
    <s v="Nord"/>
    <x v="12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  <m/>
    <m/>
    <m/>
    <s v="Nord"/>
    <x v="12"/>
  </r>
  <r>
    <x v="86"/>
    <m/>
    <m/>
    <x v="21"/>
    <m/>
    <m/>
    <m/>
    <m/>
    <m/>
    <m/>
    <m/>
    <m/>
    <m/>
    <m/>
    <m/>
    <m/>
    <m/>
    <m/>
    <m/>
    <m/>
    <m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90" firstHeaderRow="0" firstDataRow="1" firstDataCol="1"/>
  <pivotFields count="20">
    <pivotField axis="axisRow" showAll="0">
      <items count="88">
        <item h="1" x="8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87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4EA54-BED0-8A42-B5BD-C41CBD9221B0}" name="PivotTable3" cacheId="4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N25" firstHeaderRow="0" firstDataRow="1" firstDataCol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erapia_intensiva" fld="7" baseField="0" baseItem="0"/>
    <dataField name="Sum of ricoverati_con_sintomi" fld="6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formats count="5">
    <format dxfId="16">
      <pivotArea outline="0" collapsedLevelsAreSubtotals="1" fieldPosition="0"/>
    </format>
    <format dxfId="15">
      <pivotArea dataOnly="0" labelOnly="1" fieldPosition="0">
        <references count="1">
          <reference field="3" count="0"/>
        </references>
      </pivotArea>
    </format>
    <format dxfId="14">
      <pivotArea dataOnly="0" labelOnly="1" grandRow="1" outline="0" fieldPosition="0"/>
    </format>
    <format dxfId="13">
      <pivotArea dataOnly="0" labelOnly="1" fieldPosition="0">
        <references count="1">
          <reference field="3" count="0"/>
        </references>
      </pivotArea>
    </format>
    <format dxfId="12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90" firstHeaderRow="1" firstDataRow="1" firstDataCol="1"/>
  <pivotFields count="20">
    <pivotField axis="axisRow" showAll="0">
      <items count="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86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8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93" firstHeaderRow="1" firstDataRow="1" firstDataCol="1" rowPageCount="1" colPageCount="1"/>
  <pivotFields count="16">
    <pivotField axis="axisRow" numFmtId="22" showAll="0" sortType="ascending">
      <items count="118">
        <item x="0"/>
        <item m="1" x="106"/>
        <item x="1"/>
        <item m="1" x="89"/>
        <item x="2"/>
        <item m="1" x="101"/>
        <item x="3"/>
        <item m="1" x="115"/>
        <item x="4"/>
        <item m="1" x="97"/>
        <item x="5"/>
        <item m="1" x="110"/>
        <item x="6"/>
        <item m="1" x="112"/>
        <item x="7"/>
        <item m="1" x="94"/>
        <item x="8"/>
        <item m="1" x="107"/>
        <item x="9"/>
        <item m="1" x="90"/>
        <item x="10"/>
        <item m="1" x="102"/>
        <item x="11"/>
        <item m="1" x="116"/>
        <item x="12"/>
        <item m="1" x="98"/>
        <item x="13"/>
        <item m="1" x="111"/>
        <item x="14"/>
        <item m="1" x="93"/>
        <item x="15"/>
        <item m="1" x="105"/>
        <item x="16"/>
        <item m="1" x="88"/>
        <item x="17"/>
        <item m="1" x="100"/>
        <item x="18"/>
        <item m="1" x="114"/>
        <item x="19"/>
        <item m="1" x="96"/>
        <item x="20"/>
        <item m="1" x="109"/>
        <item x="21"/>
        <item m="1" x="92"/>
        <item x="22"/>
        <item m="1" x="104"/>
        <item x="23"/>
        <item m="1" x="87"/>
        <item x="24"/>
        <item m="1" x="99"/>
        <item x="25"/>
        <item m="1" x="113"/>
        <item x="26"/>
        <item m="1" x="95"/>
        <item x="27"/>
        <item m="1" x="108"/>
        <item x="28"/>
        <item m="1" x="91"/>
        <item x="29"/>
        <item m="1" x="103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h="1" x="86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87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90" firstHeaderRow="1" firstDataRow="1" firstDataCol="1" rowPageCount="1" colPageCount="1"/>
  <pivotFields count="16">
    <pivotField axis="axisRow" numFmtId="22" showAll="0" sortType="ascending">
      <items count="118">
        <item x="0"/>
        <item m="1" x="106"/>
        <item x="1"/>
        <item m="1" x="89"/>
        <item x="2"/>
        <item m="1" x="101"/>
        <item x="3"/>
        <item m="1" x="115"/>
        <item x="4"/>
        <item m="1" x="97"/>
        <item x="5"/>
        <item m="1" x="110"/>
        <item x="6"/>
        <item m="1" x="112"/>
        <item x="7"/>
        <item m="1" x="94"/>
        <item x="8"/>
        <item m="1" x="107"/>
        <item x="9"/>
        <item m="1" x="90"/>
        <item x="10"/>
        <item m="1" x="102"/>
        <item x="11"/>
        <item m="1" x="116"/>
        <item x="12"/>
        <item m="1" x="98"/>
        <item x="13"/>
        <item m="1" x="111"/>
        <item x="14"/>
        <item m="1" x="93"/>
        <item x="15"/>
        <item m="1" x="105"/>
        <item x="16"/>
        <item m="1" x="88"/>
        <item x="17"/>
        <item m="1" x="100"/>
        <item x="18"/>
        <item m="1" x="114"/>
        <item x="19"/>
        <item m="1" x="96"/>
        <item x="20"/>
        <item m="1" x="109"/>
        <item x="21"/>
        <item m="1" x="92"/>
        <item x="22"/>
        <item m="1" x="104"/>
        <item x="23"/>
        <item m="1" x="87"/>
        <item x="24"/>
        <item m="1" x="99"/>
        <item x="25"/>
        <item m="1" x="113"/>
        <item x="26"/>
        <item m="1" x="95"/>
        <item x="27"/>
        <item m="1" x="108"/>
        <item x="28"/>
        <item m="1" x="91"/>
        <item x="29"/>
        <item m="1" x="103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h="1" x="86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87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79739-4ED6-1D44-AE32-DB0C38ACA42D}" name="PivotTable3" cacheId="4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R3:W17" firstHeaderRow="0" firstDataRow="1" firstDataCol="1" rowPageCount="1" colPageCount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Page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2"/>
        <item t="default"/>
      </items>
    </pivotField>
    <pivotField showAll="0">
      <items count="15">
        <item sd="0" x="0"/>
        <item sd="0" x="1"/>
        <item x="2"/>
        <item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3" hier="-1"/>
  </pageFields>
  <dataFields count="5">
    <dataField name="ricoverati" fld="6" baseField="0" baseItem="0"/>
    <dataField name="terapia Int." fld="7" baseField="0" baseItem="0"/>
    <dataField name="isolamento" fld="9" baseField="0" baseItem="0"/>
    <dataField name="dimessi" fld="13" baseField="0" baseItem="0"/>
    <dataField name="decessi" fld="14" baseField="0" baseItem="0"/>
  </dataFields>
  <formats count="2">
    <format dxfId="10">
      <pivotArea outline="0" collapsedLevelsAreSubtotals="1" fieldPosition="0"/>
    </format>
    <format dxfId="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3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11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807"/>
  <sheetViews>
    <sheetView topLeftCell="A1768" workbookViewId="0">
      <selection activeCell="U1786" sqref="U1786:V1807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>WEEKNUM(A2)</f>
        <v>9</v>
      </c>
    </row>
    <row r="3" spans="1:22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  <c r="V3">
        <f t="shared" ref="V3:V66" si="1">WEEKNUM(A3)</f>
        <v>9</v>
      </c>
    </row>
    <row r="4" spans="1:22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  <c r="V4">
        <f t="shared" si="1"/>
        <v>9</v>
      </c>
    </row>
    <row r="5" spans="1:22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  <c r="V5">
        <f t="shared" si="1"/>
        <v>9</v>
      </c>
    </row>
    <row r="6" spans="1:22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  <c r="V6">
        <f t="shared" si="1"/>
        <v>9</v>
      </c>
    </row>
    <row r="7" spans="1:22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  <c r="V7">
        <f t="shared" si="1"/>
        <v>9</v>
      </c>
    </row>
    <row r="8" spans="1:22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  <c r="V8">
        <f t="shared" si="1"/>
        <v>10</v>
      </c>
    </row>
    <row r="9" spans="1:22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  <c r="V9">
        <f t="shared" si="1"/>
        <v>10</v>
      </c>
    </row>
    <row r="10" spans="1:22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  <c r="V10">
        <f t="shared" si="1"/>
        <v>10</v>
      </c>
    </row>
    <row r="11" spans="1:22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  <c r="V11">
        <f t="shared" si="1"/>
        <v>10</v>
      </c>
    </row>
    <row r="12" spans="1:22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  <c r="V12">
        <f t="shared" si="1"/>
        <v>10</v>
      </c>
    </row>
    <row r="13" spans="1:22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  <c r="V13">
        <f t="shared" si="1"/>
        <v>10</v>
      </c>
    </row>
    <row r="14" spans="1:22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  <c r="V14">
        <f t="shared" si="1"/>
        <v>10</v>
      </c>
    </row>
    <row r="15" spans="1:22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  <c r="V15">
        <f t="shared" si="1"/>
        <v>11</v>
      </c>
    </row>
    <row r="16" spans="1:22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  <c r="V16">
        <f t="shared" si="1"/>
        <v>11</v>
      </c>
    </row>
    <row r="17" spans="1:22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  <c r="V17">
        <f t="shared" si="1"/>
        <v>11</v>
      </c>
    </row>
    <row r="18" spans="1:22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  <c r="V18">
        <f t="shared" si="1"/>
        <v>11</v>
      </c>
    </row>
    <row r="19" spans="1:22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  <c r="V19">
        <f t="shared" si="1"/>
        <v>11</v>
      </c>
    </row>
    <row r="20" spans="1:22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  <c r="V20">
        <f t="shared" si="1"/>
        <v>11</v>
      </c>
    </row>
    <row r="21" spans="1:22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  <c r="V21">
        <f t="shared" si="1"/>
        <v>11</v>
      </c>
    </row>
    <row r="22" spans="1:22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  <c r="V22">
        <f t="shared" si="1"/>
        <v>12</v>
      </c>
    </row>
    <row r="23" spans="1:22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  <c r="V23">
        <f t="shared" si="1"/>
        <v>12</v>
      </c>
    </row>
    <row r="24" spans="1:22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  <c r="V24">
        <f t="shared" si="1"/>
        <v>12</v>
      </c>
    </row>
    <row r="25" spans="1:22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  <c r="V25">
        <f t="shared" si="1"/>
        <v>12</v>
      </c>
    </row>
    <row r="26" spans="1:22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  <c r="V26">
        <f t="shared" si="1"/>
        <v>12</v>
      </c>
    </row>
    <row r="27" spans="1:22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  <c r="V27">
        <f t="shared" si="1"/>
        <v>12</v>
      </c>
    </row>
    <row r="28" spans="1:22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  <c r="V28">
        <f t="shared" si="1"/>
        <v>12</v>
      </c>
    </row>
    <row r="29" spans="1:22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  <c r="V29">
        <f t="shared" si="1"/>
        <v>13</v>
      </c>
    </row>
    <row r="30" spans="1:22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  <c r="V30">
        <f t="shared" si="1"/>
        <v>13</v>
      </c>
    </row>
    <row r="31" spans="1:22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  <c r="V31">
        <f t="shared" si="1"/>
        <v>13</v>
      </c>
    </row>
    <row r="32" spans="1:22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  <c r="V32">
        <f t="shared" si="1"/>
        <v>13</v>
      </c>
    </row>
    <row r="33" spans="1:22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  <c r="V33">
        <f t="shared" si="1"/>
        <v>13</v>
      </c>
    </row>
    <row r="34" spans="1:22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  <c r="V34">
        <f t="shared" si="1"/>
        <v>13</v>
      </c>
    </row>
    <row r="35" spans="1:22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  <c r="V35">
        <f t="shared" si="1"/>
        <v>13</v>
      </c>
    </row>
    <row r="36" spans="1:22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  <c r="V36">
        <f t="shared" si="1"/>
        <v>14</v>
      </c>
    </row>
    <row r="37" spans="1:22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  <c r="V37">
        <f t="shared" si="1"/>
        <v>14</v>
      </c>
    </row>
    <row r="38" spans="1:22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  <c r="V38">
        <f t="shared" si="1"/>
        <v>14</v>
      </c>
    </row>
    <row r="39" spans="1:22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  <c r="V39">
        <f t="shared" si="1"/>
        <v>14</v>
      </c>
    </row>
    <row r="40" spans="1:22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  <c r="V40">
        <f t="shared" si="1"/>
        <v>14</v>
      </c>
    </row>
    <row r="41" spans="1:22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  <c r="V42">
        <f t="shared" si="1"/>
        <v>9</v>
      </c>
    </row>
    <row r="43" spans="1:22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  <c r="V43">
        <f t="shared" si="1"/>
        <v>9</v>
      </c>
    </row>
    <row r="44" spans="1:22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  <c r="V44">
        <f t="shared" si="1"/>
        <v>9</v>
      </c>
    </row>
    <row r="45" spans="1:22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  <c r="V47">
        <f t="shared" si="1"/>
        <v>10</v>
      </c>
    </row>
    <row r="48" spans="1:22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  <c r="V48">
        <f t="shared" si="1"/>
        <v>10</v>
      </c>
    </row>
    <row r="49" spans="1:22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  <c r="V49">
        <f t="shared" si="1"/>
        <v>10</v>
      </c>
    </row>
    <row r="50" spans="1:22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  <c r="V50">
        <f t="shared" si="1"/>
        <v>10</v>
      </c>
    </row>
    <row r="51" spans="1:22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  <c r="V51">
        <f t="shared" si="1"/>
        <v>10</v>
      </c>
    </row>
    <row r="52" spans="1:22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  <c r="V52">
        <f t="shared" si="1"/>
        <v>10</v>
      </c>
    </row>
    <row r="53" spans="1:22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  <c r="V53">
        <f t="shared" si="1"/>
        <v>10</v>
      </c>
    </row>
    <row r="54" spans="1:22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  <c r="V54">
        <f t="shared" si="1"/>
        <v>11</v>
      </c>
    </row>
    <row r="55" spans="1:22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  <c r="V55">
        <f t="shared" si="1"/>
        <v>11</v>
      </c>
    </row>
    <row r="56" spans="1:22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  <c r="V56">
        <f t="shared" si="1"/>
        <v>11</v>
      </c>
    </row>
    <row r="57" spans="1:22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  <c r="V57">
        <f t="shared" si="1"/>
        <v>11</v>
      </c>
    </row>
    <row r="58" spans="1:22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11</v>
      </c>
    </row>
    <row r="59" spans="1:22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  <c r="V59">
        <f t="shared" si="1"/>
        <v>11</v>
      </c>
    </row>
    <row r="60" spans="1:22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11</v>
      </c>
    </row>
    <row r="61" spans="1:22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  <c r="V61">
        <f t="shared" si="1"/>
        <v>12</v>
      </c>
    </row>
    <row r="62" spans="1:22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  <c r="V62">
        <f t="shared" si="1"/>
        <v>12</v>
      </c>
    </row>
    <row r="63" spans="1:22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  <c r="V63">
        <f t="shared" si="1"/>
        <v>12</v>
      </c>
    </row>
    <row r="64" spans="1:22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  <c r="V64">
        <f t="shared" si="1"/>
        <v>12</v>
      </c>
    </row>
    <row r="65" spans="1:22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  <c r="V65">
        <f t="shared" si="1"/>
        <v>12</v>
      </c>
    </row>
    <row r="66" spans="1:22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2">VLOOKUP(D66,Zone,2)</f>
        <v>Sud</v>
      </c>
      <c r="V66">
        <f t="shared" si="1"/>
        <v>12</v>
      </c>
    </row>
    <row r="67" spans="1:22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2"/>
        <v>Sud</v>
      </c>
      <c r="V67">
        <f t="shared" ref="V67:V130" si="3">WEEKNUM(A67)</f>
        <v>12</v>
      </c>
    </row>
    <row r="68" spans="1:22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2"/>
        <v>Sud</v>
      </c>
      <c r="V68">
        <f t="shared" si="3"/>
        <v>13</v>
      </c>
    </row>
    <row r="69" spans="1:22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2"/>
        <v>Sud</v>
      </c>
      <c r="V69">
        <f t="shared" si="3"/>
        <v>13</v>
      </c>
    </row>
    <row r="70" spans="1:22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2"/>
        <v>Sud</v>
      </c>
      <c r="V70">
        <f t="shared" si="3"/>
        <v>13</v>
      </c>
    </row>
    <row r="71" spans="1:22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2"/>
        <v>Sud</v>
      </c>
      <c r="V71">
        <f t="shared" si="3"/>
        <v>13</v>
      </c>
    </row>
    <row r="72" spans="1:22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2"/>
        <v>Sud</v>
      </c>
      <c r="V72">
        <f t="shared" si="3"/>
        <v>13</v>
      </c>
    </row>
    <row r="73" spans="1:22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2"/>
        <v>Sud</v>
      </c>
      <c r="V73">
        <f t="shared" si="3"/>
        <v>13</v>
      </c>
    </row>
    <row r="74" spans="1:22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2"/>
        <v>Sud</v>
      </c>
      <c r="V74">
        <f t="shared" si="3"/>
        <v>13</v>
      </c>
    </row>
    <row r="75" spans="1:22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2"/>
        <v>Sud</v>
      </c>
      <c r="V75">
        <f t="shared" si="3"/>
        <v>14</v>
      </c>
    </row>
    <row r="76" spans="1:22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2"/>
        <v>Sud</v>
      </c>
      <c r="V76">
        <f t="shared" si="3"/>
        <v>14</v>
      </c>
    </row>
    <row r="77" spans="1:22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2"/>
        <v>Sud</v>
      </c>
      <c r="V77">
        <f t="shared" si="3"/>
        <v>14</v>
      </c>
    </row>
    <row r="78" spans="1:22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2"/>
        <v>Sud</v>
      </c>
      <c r="V78">
        <f t="shared" si="3"/>
        <v>14</v>
      </c>
    </row>
    <row r="79" spans="1:22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2"/>
        <v>Sud</v>
      </c>
      <c r="V79">
        <f t="shared" si="3"/>
        <v>14</v>
      </c>
    </row>
    <row r="80" spans="1:22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2"/>
        <v>Sud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2"/>
        <v>Sud</v>
      </c>
      <c r="V83">
        <f t="shared" si="3"/>
        <v>9</v>
      </c>
    </row>
    <row r="84" spans="1:22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2"/>
        <v>Sud</v>
      </c>
      <c r="V84">
        <f t="shared" si="3"/>
        <v>9</v>
      </c>
    </row>
    <row r="85" spans="1:22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2"/>
        <v>Sud</v>
      </c>
      <c r="V85">
        <f t="shared" si="3"/>
        <v>9</v>
      </c>
    </row>
    <row r="86" spans="1:22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2"/>
        <v>Sud</v>
      </c>
      <c r="V86">
        <f t="shared" si="3"/>
        <v>10</v>
      </c>
    </row>
    <row r="87" spans="1:22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2"/>
        <v>Sud</v>
      </c>
      <c r="V87">
        <f t="shared" si="3"/>
        <v>10</v>
      </c>
    </row>
    <row r="88" spans="1:22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2"/>
        <v>Sud</v>
      </c>
      <c r="V88">
        <f t="shared" si="3"/>
        <v>10</v>
      </c>
    </row>
    <row r="89" spans="1:22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2"/>
        <v>Sud</v>
      </c>
      <c r="V89">
        <f t="shared" si="3"/>
        <v>10</v>
      </c>
    </row>
    <row r="90" spans="1:22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2"/>
        <v>Sud</v>
      </c>
      <c r="V90">
        <f t="shared" si="3"/>
        <v>10</v>
      </c>
    </row>
    <row r="91" spans="1:22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2"/>
        <v>Sud</v>
      </c>
      <c r="V91">
        <f t="shared" si="3"/>
        <v>10</v>
      </c>
    </row>
    <row r="92" spans="1:22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2"/>
        <v>Sud</v>
      </c>
      <c r="V92">
        <f t="shared" si="3"/>
        <v>10</v>
      </c>
    </row>
    <row r="93" spans="1:22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2"/>
        <v>Sud</v>
      </c>
      <c r="V93">
        <f t="shared" si="3"/>
        <v>11</v>
      </c>
    </row>
    <row r="94" spans="1:22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2"/>
        <v>Sud</v>
      </c>
      <c r="V94">
        <f t="shared" si="3"/>
        <v>11</v>
      </c>
    </row>
    <row r="95" spans="1:22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2"/>
        <v>Sud</v>
      </c>
      <c r="V95">
        <f t="shared" si="3"/>
        <v>11</v>
      </c>
    </row>
    <row r="96" spans="1:22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2"/>
        <v>Sud</v>
      </c>
      <c r="V96">
        <f t="shared" si="3"/>
        <v>11</v>
      </c>
    </row>
    <row r="97" spans="1:22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2"/>
        <v>Sud</v>
      </c>
      <c r="V97">
        <f t="shared" si="3"/>
        <v>11</v>
      </c>
    </row>
    <row r="98" spans="1:22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2"/>
        <v>Sud</v>
      </c>
      <c r="V98">
        <f t="shared" si="3"/>
        <v>11</v>
      </c>
    </row>
    <row r="99" spans="1:22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2"/>
        <v>Sud</v>
      </c>
      <c r="V99">
        <f t="shared" si="3"/>
        <v>11</v>
      </c>
    </row>
    <row r="100" spans="1:22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2"/>
        <v>Sud</v>
      </c>
      <c r="V100">
        <f t="shared" si="3"/>
        <v>12</v>
      </c>
    </row>
    <row r="101" spans="1:22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2"/>
        <v>Sud</v>
      </c>
      <c r="V101">
        <f t="shared" si="3"/>
        <v>12</v>
      </c>
    </row>
    <row r="102" spans="1:22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2"/>
        <v>Sud</v>
      </c>
      <c r="V102">
        <f t="shared" si="3"/>
        <v>12</v>
      </c>
    </row>
    <row r="103" spans="1:22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2"/>
        <v>Sud</v>
      </c>
      <c r="V103">
        <f t="shared" si="3"/>
        <v>12</v>
      </c>
    </row>
    <row r="104" spans="1:22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2"/>
        <v>Sud</v>
      </c>
      <c r="V104">
        <f t="shared" si="3"/>
        <v>12</v>
      </c>
    </row>
    <row r="105" spans="1:22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2"/>
        <v>Sud</v>
      </c>
      <c r="V105">
        <f t="shared" si="3"/>
        <v>12</v>
      </c>
    </row>
    <row r="106" spans="1:22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2"/>
        <v>Sud</v>
      </c>
      <c r="V106">
        <f t="shared" si="3"/>
        <v>12</v>
      </c>
    </row>
    <row r="107" spans="1:22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2"/>
        <v>Sud</v>
      </c>
      <c r="V107">
        <f t="shared" si="3"/>
        <v>13</v>
      </c>
    </row>
    <row r="108" spans="1:22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2"/>
        <v>Sud</v>
      </c>
      <c r="V108">
        <f t="shared" si="3"/>
        <v>13</v>
      </c>
    </row>
    <row r="109" spans="1:22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2"/>
        <v>Sud</v>
      </c>
      <c r="V109">
        <f t="shared" si="3"/>
        <v>13</v>
      </c>
    </row>
    <row r="110" spans="1:22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2"/>
        <v>Sud</v>
      </c>
      <c r="V110">
        <f t="shared" si="3"/>
        <v>13</v>
      </c>
    </row>
    <row r="111" spans="1:22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2"/>
        <v>Sud</v>
      </c>
      <c r="V111">
        <f t="shared" si="3"/>
        <v>13</v>
      </c>
    </row>
    <row r="112" spans="1:22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2"/>
        <v>Sud</v>
      </c>
      <c r="V112">
        <f t="shared" si="3"/>
        <v>13</v>
      </c>
    </row>
    <row r="113" spans="1:22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2"/>
        <v>Sud</v>
      </c>
      <c r="V113">
        <f t="shared" si="3"/>
        <v>13</v>
      </c>
    </row>
    <row r="114" spans="1:22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2"/>
        <v>Sud</v>
      </c>
      <c r="V114">
        <f t="shared" si="3"/>
        <v>14</v>
      </c>
    </row>
    <row r="115" spans="1:22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2"/>
        <v>Sud</v>
      </c>
      <c r="V115">
        <f t="shared" si="3"/>
        <v>14</v>
      </c>
    </row>
    <row r="116" spans="1:22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2"/>
        <v>Sud</v>
      </c>
      <c r="V116">
        <f t="shared" si="3"/>
        <v>14</v>
      </c>
    </row>
    <row r="117" spans="1:22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2"/>
        <v>Sud</v>
      </c>
      <c r="V117">
        <f t="shared" si="3"/>
        <v>14</v>
      </c>
    </row>
    <row r="118" spans="1:22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2"/>
        <v>Sud</v>
      </c>
      <c r="V118">
        <f t="shared" si="3"/>
        <v>14</v>
      </c>
    </row>
    <row r="119" spans="1:22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2"/>
        <v>Sud</v>
      </c>
      <c r="V119">
        <f t="shared" si="3"/>
        <v>9</v>
      </c>
    </row>
    <row r="120" spans="1:22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2"/>
        <v>Sud</v>
      </c>
      <c r="V120">
        <f t="shared" si="3"/>
        <v>9</v>
      </c>
    </row>
    <row r="121" spans="1:22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2"/>
        <v>Sud</v>
      </c>
      <c r="V124">
        <f t="shared" si="3"/>
        <v>9</v>
      </c>
    </row>
    <row r="125" spans="1:22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2"/>
        <v>Sud</v>
      </c>
      <c r="V125">
        <f t="shared" si="3"/>
        <v>10</v>
      </c>
    </row>
    <row r="126" spans="1:22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Sud</v>
      </c>
      <c r="V126">
        <f t="shared" si="3"/>
        <v>10</v>
      </c>
    </row>
    <row r="127" spans="1:22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2"/>
        <v>Sud</v>
      </c>
      <c r="V127">
        <f t="shared" si="3"/>
        <v>10</v>
      </c>
    </row>
    <row r="128" spans="1:22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2"/>
        <v>Sud</v>
      </c>
      <c r="V128">
        <f t="shared" si="3"/>
        <v>10</v>
      </c>
    </row>
    <row r="129" spans="1:22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4">VLOOKUP(D130,Zone,2)</f>
        <v>Sud</v>
      </c>
      <c r="V130">
        <f t="shared" si="3"/>
        <v>10</v>
      </c>
    </row>
    <row r="131" spans="1:22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4"/>
        <v>Sud</v>
      </c>
      <c r="V131">
        <f t="shared" ref="V131:V194" si="5">WEEKNUM(A131)</f>
        <v>10</v>
      </c>
    </row>
    <row r="132" spans="1:22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4"/>
        <v>Sud</v>
      </c>
      <c r="V132">
        <f t="shared" si="5"/>
        <v>11</v>
      </c>
    </row>
    <row r="133" spans="1:22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4"/>
        <v>Sud</v>
      </c>
      <c r="V133">
        <f t="shared" si="5"/>
        <v>11</v>
      </c>
    </row>
    <row r="134" spans="1:22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4"/>
        <v>Sud</v>
      </c>
      <c r="V134">
        <f t="shared" si="5"/>
        <v>11</v>
      </c>
    </row>
    <row r="135" spans="1:22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4"/>
        <v>Sud</v>
      </c>
      <c r="V135">
        <f t="shared" si="5"/>
        <v>11</v>
      </c>
    </row>
    <row r="136" spans="1:22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4"/>
        <v>Sud</v>
      </c>
      <c r="V136">
        <f t="shared" si="5"/>
        <v>11</v>
      </c>
    </row>
    <row r="137" spans="1:22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4"/>
        <v>Sud</v>
      </c>
      <c r="V137">
        <f t="shared" si="5"/>
        <v>11</v>
      </c>
    </row>
    <row r="138" spans="1:22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4"/>
        <v>Sud</v>
      </c>
      <c r="V138">
        <f t="shared" si="5"/>
        <v>11</v>
      </c>
    </row>
    <row r="139" spans="1:22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4"/>
        <v>Sud</v>
      </c>
      <c r="V139">
        <f t="shared" si="5"/>
        <v>12</v>
      </c>
    </row>
    <row r="140" spans="1:22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4"/>
        <v>Sud</v>
      </c>
      <c r="V140">
        <f t="shared" si="5"/>
        <v>12</v>
      </c>
    </row>
    <row r="141" spans="1:22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4"/>
        <v>Sud</v>
      </c>
      <c r="V141">
        <f t="shared" si="5"/>
        <v>12</v>
      </c>
    </row>
    <row r="142" spans="1:22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4"/>
        <v>Sud</v>
      </c>
      <c r="V142">
        <f t="shared" si="5"/>
        <v>12</v>
      </c>
    </row>
    <row r="143" spans="1:22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4"/>
        <v>Sud</v>
      </c>
      <c r="V143">
        <f t="shared" si="5"/>
        <v>12</v>
      </c>
    </row>
    <row r="144" spans="1:22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4"/>
        <v>Sud</v>
      </c>
      <c r="V144">
        <f t="shared" si="5"/>
        <v>12</v>
      </c>
    </row>
    <row r="145" spans="1:22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4"/>
        <v>Sud</v>
      </c>
      <c r="V145">
        <f t="shared" si="5"/>
        <v>12</v>
      </c>
    </row>
    <row r="146" spans="1:22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4"/>
        <v>Sud</v>
      </c>
      <c r="V146">
        <f t="shared" si="5"/>
        <v>13</v>
      </c>
    </row>
    <row r="147" spans="1:22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4"/>
        <v>Sud</v>
      </c>
      <c r="V147">
        <f t="shared" si="5"/>
        <v>13</v>
      </c>
    </row>
    <row r="148" spans="1:22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4"/>
        <v>Sud</v>
      </c>
      <c r="V148">
        <f t="shared" si="5"/>
        <v>13</v>
      </c>
    </row>
    <row r="149" spans="1:22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4"/>
        <v>Sud</v>
      </c>
      <c r="V149">
        <f t="shared" si="5"/>
        <v>13</v>
      </c>
    </row>
    <row r="150" spans="1:22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4"/>
        <v>Sud</v>
      </c>
      <c r="V150">
        <f t="shared" si="5"/>
        <v>13</v>
      </c>
    </row>
    <row r="151" spans="1:22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4"/>
        <v>Sud</v>
      </c>
      <c r="V151">
        <f t="shared" si="5"/>
        <v>13</v>
      </c>
    </row>
    <row r="152" spans="1:22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4"/>
        <v>Sud</v>
      </c>
      <c r="V152">
        <f t="shared" si="5"/>
        <v>13</v>
      </c>
    </row>
    <row r="153" spans="1:22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4"/>
        <v>Sud</v>
      </c>
      <c r="V153">
        <f t="shared" si="5"/>
        <v>14</v>
      </c>
    </row>
    <row r="154" spans="1:22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4"/>
        <v>Sud</v>
      </c>
      <c r="V154">
        <f t="shared" si="5"/>
        <v>14</v>
      </c>
    </row>
    <row r="155" spans="1:22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4"/>
        <v>Sud</v>
      </c>
      <c r="V155">
        <f t="shared" si="5"/>
        <v>14</v>
      </c>
    </row>
    <row r="156" spans="1:22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4"/>
        <v>Sud</v>
      </c>
      <c r="V156">
        <f t="shared" si="5"/>
        <v>14</v>
      </c>
    </row>
    <row r="157" spans="1:22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4"/>
        <v>Sud</v>
      </c>
      <c r="V157">
        <f t="shared" si="5"/>
        <v>14</v>
      </c>
    </row>
    <row r="158" spans="1:22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4"/>
        <v>Nord</v>
      </c>
      <c r="V158">
        <f t="shared" si="5"/>
        <v>9</v>
      </c>
    </row>
    <row r="159" spans="1:22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4"/>
        <v>Nord</v>
      </c>
      <c r="V159">
        <f t="shared" si="5"/>
        <v>9</v>
      </c>
    </row>
    <row r="160" spans="1:22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4"/>
        <v>Nord</v>
      </c>
      <c r="V160">
        <f t="shared" si="5"/>
        <v>9</v>
      </c>
    </row>
    <row r="161" spans="1:22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4"/>
        <v>Nord</v>
      </c>
      <c r="V161">
        <f t="shared" si="5"/>
        <v>9</v>
      </c>
    </row>
    <row r="162" spans="1:22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4"/>
        <v>Nord</v>
      </c>
      <c r="V162">
        <f t="shared" si="5"/>
        <v>9</v>
      </c>
    </row>
    <row r="163" spans="1:22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4"/>
        <v>Nord</v>
      </c>
      <c r="V163">
        <f t="shared" si="5"/>
        <v>9</v>
      </c>
    </row>
    <row r="164" spans="1:22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4"/>
        <v>Nord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4"/>
        <v>Nord</v>
      </c>
      <c r="V165">
        <f t="shared" si="5"/>
        <v>10</v>
      </c>
    </row>
    <row r="166" spans="1:22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4"/>
        <v>Nord</v>
      </c>
      <c r="V166">
        <f t="shared" si="5"/>
        <v>10</v>
      </c>
    </row>
    <row r="167" spans="1:22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4"/>
        <v>Nord</v>
      </c>
      <c r="V167">
        <f t="shared" si="5"/>
        <v>10</v>
      </c>
    </row>
    <row r="168" spans="1:22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4"/>
        <v>Nord</v>
      </c>
      <c r="V170">
        <f t="shared" si="5"/>
        <v>10</v>
      </c>
    </row>
    <row r="171" spans="1:22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4"/>
        <v>Nord</v>
      </c>
      <c r="V171">
        <f t="shared" si="5"/>
        <v>11</v>
      </c>
    </row>
    <row r="172" spans="1:22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4"/>
        <v>Nord</v>
      </c>
      <c r="V172">
        <f t="shared" si="5"/>
        <v>11</v>
      </c>
    </row>
    <row r="173" spans="1:22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4"/>
        <v>Nord</v>
      </c>
      <c r="V173">
        <f t="shared" si="5"/>
        <v>11</v>
      </c>
    </row>
    <row r="174" spans="1:22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4"/>
        <v>Nord</v>
      </c>
      <c r="V174">
        <f t="shared" si="5"/>
        <v>11</v>
      </c>
    </row>
    <row r="175" spans="1:22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4"/>
        <v>Nord</v>
      </c>
      <c r="V175">
        <f t="shared" si="5"/>
        <v>11</v>
      </c>
    </row>
    <row r="176" spans="1:22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4"/>
        <v>Nord</v>
      </c>
      <c r="V176">
        <f t="shared" si="5"/>
        <v>11</v>
      </c>
    </row>
    <row r="177" spans="1:22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4"/>
        <v>Nord</v>
      </c>
      <c r="V177">
        <f t="shared" si="5"/>
        <v>11</v>
      </c>
    </row>
    <row r="178" spans="1:22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4"/>
        <v>Nord</v>
      </c>
      <c r="V178">
        <f t="shared" si="5"/>
        <v>12</v>
      </c>
    </row>
    <row r="179" spans="1:22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4"/>
        <v>Nord</v>
      </c>
      <c r="V179">
        <f t="shared" si="5"/>
        <v>12</v>
      </c>
    </row>
    <row r="180" spans="1:22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4"/>
        <v>Nord</v>
      </c>
      <c r="V180">
        <f t="shared" si="5"/>
        <v>12</v>
      </c>
    </row>
    <row r="181" spans="1:22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4"/>
        <v>Nord</v>
      </c>
      <c r="V181">
        <f t="shared" si="5"/>
        <v>12</v>
      </c>
    </row>
    <row r="182" spans="1:22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4"/>
        <v>Nord</v>
      </c>
      <c r="V182">
        <f t="shared" si="5"/>
        <v>12</v>
      </c>
    </row>
    <row r="183" spans="1:22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4"/>
        <v>Nord</v>
      </c>
      <c r="V183">
        <f t="shared" si="5"/>
        <v>12</v>
      </c>
    </row>
    <row r="184" spans="1:22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4"/>
        <v>Nord</v>
      </c>
      <c r="V184">
        <f t="shared" si="5"/>
        <v>12</v>
      </c>
    </row>
    <row r="185" spans="1:22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4"/>
        <v>Nord</v>
      </c>
      <c r="V185">
        <f t="shared" si="5"/>
        <v>13</v>
      </c>
    </row>
    <row r="186" spans="1:22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4"/>
        <v>Nord</v>
      </c>
      <c r="V186">
        <f t="shared" si="5"/>
        <v>13</v>
      </c>
    </row>
    <row r="187" spans="1:22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4"/>
        <v>Nord</v>
      </c>
      <c r="V187">
        <f t="shared" si="5"/>
        <v>13</v>
      </c>
    </row>
    <row r="188" spans="1:22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4"/>
        <v>Nord</v>
      </c>
      <c r="V188">
        <f t="shared" si="5"/>
        <v>13</v>
      </c>
    </row>
    <row r="189" spans="1:22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4"/>
        <v>Nord</v>
      </c>
      <c r="V189">
        <f t="shared" si="5"/>
        <v>13</v>
      </c>
    </row>
    <row r="190" spans="1:22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4"/>
        <v>Nord</v>
      </c>
      <c r="V190">
        <f t="shared" si="5"/>
        <v>13</v>
      </c>
    </row>
    <row r="191" spans="1:22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4"/>
        <v>Nord</v>
      </c>
      <c r="V191">
        <f t="shared" si="5"/>
        <v>13</v>
      </c>
    </row>
    <row r="192" spans="1:22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4"/>
        <v>Nord</v>
      </c>
      <c r="V192">
        <f t="shared" si="5"/>
        <v>14</v>
      </c>
    </row>
    <row r="193" spans="1:22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4"/>
        <v>Nord</v>
      </c>
      <c r="V193">
        <f t="shared" si="5"/>
        <v>14</v>
      </c>
    </row>
    <row r="194" spans="1:22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6">VLOOKUP(D194,Zone,2)</f>
        <v>Nord</v>
      </c>
      <c r="V194">
        <f t="shared" si="5"/>
        <v>14</v>
      </c>
    </row>
    <row r="195" spans="1:22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6"/>
        <v>Nord</v>
      </c>
      <c r="V195">
        <f t="shared" ref="V195:V258" si="7">WEEKNUM(A195)</f>
        <v>14</v>
      </c>
    </row>
    <row r="196" spans="1:22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6"/>
        <v>Nord</v>
      </c>
      <c r="V196">
        <f t="shared" si="7"/>
        <v>14</v>
      </c>
    </row>
    <row r="197" spans="1:22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6"/>
        <v>Nord</v>
      </c>
      <c r="V197">
        <f t="shared" si="7"/>
        <v>9</v>
      </c>
    </row>
    <row r="198" spans="1:22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6"/>
        <v>Nord</v>
      </c>
      <c r="V198">
        <f t="shared" si="7"/>
        <v>9</v>
      </c>
    </row>
    <row r="199" spans="1:22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6"/>
        <v>Nord</v>
      </c>
      <c r="V199">
        <f t="shared" si="7"/>
        <v>9</v>
      </c>
    </row>
    <row r="200" spans="1:22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6"/>
        <v>Nord</v>
      </c>
      <c r="V200">
        <f t="shared" si="7"/>
        <v>9</v>
      </c>
    </row>
    <row r="201" spans="1:22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6"/>
        <v>Nord</v>
      </c>
      <c r="V201">
        <f t="shared" si="7"/>
        <v>9</v>
      </c>
    </row>
    <row r="202" spans="1:22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6"/>
        <v>Nord</v>
      </c>
      <c r="V202">
        <f t="shared" si="7"/>
        <v>9</v>
      </c>
    </row>
    <row r="203" spans="1:22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6"/>
        <v>Nord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6"/>
        <v>Nord</v>
      </c>
      <c r="V206">
        <f t="shared" si="7"/>
        <v>10</v>
      </c>
    </row>
    <row r="207" spans="1:22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6"/>
        <v>Nord</v>
      </c>
      <c r="V207">
        <f t="shared" si="7"/>
        <v>10</v>
      </c>
    </row>
    <row r="208" spans="1:22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6"/>
        <v>Nord</v>
      </c>
      <c r="V208">
        <f t="shared" si="7"/>
        <v>10</v>
      </c>
    </row>
    <row r="209" spans="1:22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6"/>
        <v>Nord</v>
      </c>
      <c r="V209">
        <f t="shared" si="7"/>
        <v>10</v>
      </c>
    </row>
    <row r="210" spans="1:22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6"/>
        <v>Nord</v>
      </c>
      <c r="V210">
        <f t="shared" si="7"/>
        <v>11</v>
      </c>
    </row>
    <row r="211" spans="1:22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6"/>
        <v>Nord</v>
      </c>
      <c r="V211">
        <f t="shared" si="7"/>
        <v>11</v>
      </c>
    </row>
    <row r="212" spans="1:22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6"/>
        <v>Nord</v>
      </c>
      <c r="V212">
        <f t="shared" si="7"/>
        <v>11</v>
      </c>
    </row>
    <row r="213" spans="1:22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6"/>
        <v>Nord</v>
      </c>
      <c r="V213">
        <f t="shared" si="7"/>
        <v>11</v>
      </c>
    </row>
    <row r="214" spans="1:22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6"/>
        <v>Nord</v>
      </c>
      <c r="V214">
        <f t="shared" si="7"/>
        <v>11</v>
      </c>
    </row>
    <row r="215" spans="1:22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6"/>
        <v>Nord</v>
      </c>
      <c r="V215">
        <f t="shared" si="7"/>
        <v>11</v>
      </c>
    </row>
    <row r="216" spans="1:22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6"/>
        <v>Nord</v>
      </c>
      <c r="V216">
        <f t="shared" si="7"/>
        <v>11</v>
      </c>
    </row>
    <row r="217" spans="1:22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6"/>
        <v>Nord</v>
      </c>
      <c r="V217">
        <f t="shared" si="7"/>
        <v>12</v>
      </c>
    </row>
    <row r="218" spans="1:22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6"/>
        <v>Nord</v>
      </c>
      <c r="V218">
        <f t="shared" si="7"/>
        <v>12</v>
      </c>
    </row>
    <row r="219" spans="1:22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6"/>
        <v>Nord</v>
      </c>
      <c r="V219">
        <f t="shared" si="7"/>
        <v>12</v>
      </c>
    </row>
    <row r="220" spans="1:22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6"/>
        <v>Nord</v>
      </c>
      <c r="V220">
        <f t="shared" si="7"/>
        <v>12</v>
      </c>
    </row>
    <row r="221" spans="1:22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6"/>
        <v>Nord</v>
      </c>
      <c r="V221">
        <f t="shared" si="7"/>
        <v>12</v>
      </c>
    </row>
    <row r="222" spans="1:22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6"/>
        <v>Nord</v>
      </c>
      <c r="V222">
        <f t="shared" si="7"/>
        <v>12</v>
      </c>
    </row>
    <row r="223" spans="1:22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6"/>
        <v>Nord</v>
      </c>
      <c r="V223">
        <f t="shared" si="7"/>
        <v>12</v>
      </c>
    </row>
    <row r="224" spans="1:22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6"/>
        <v>Nord</v>
      </c>
      <c r="V224">
        <f t="shared" si="7"/>
        <v>13</v>
      </c>
    </row>
    <row r="225" spans="1:22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6"/>
        <v>Nord</v>
      </c>
      <c r="V225">
        <f t="shared" si="7"/>
        <v>13</v>
      </c>
    </row>
    <row r="226" spans="1:22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6"/>
        <v>Nord</v>
      </c>
      <c r="V226">
        <f t="shared" si="7"/>
        <v>13</v>
      </c>
    </row>
    <row r="227" spans="1:22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6"/>
        <v>Nord</v>
      </c>
      <c r="V227">
        <f t="shared" si="7"/>
        <v>13</v>
      </c>
    </row>
    <row r="228" spans="1:22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6"/>
        <v>Nord</v>
      </c>
      <c r="V228">
        <f t="shared" si="7"/>
        <v>13</v>
      </c>
    </row>
    <row r="229" spans="1:22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6"/>
        <v>Nord</v>
      </c>
      <c r="V229">
        <f t="shared" si="7"/>
        <v>13</v>
      </c>
    </row>
    <row r="230" spans="1:22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6"/>
        <v>Nord</v>
      </c>
      <c r="V230">
        <f t="shared" si="7"/>
        <v>13</v>
      </c>
    </row>
    <row r="231" spans="1:22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6"/>
        <v>Nord</v>
      </c>
      <c r="V231">
        <f t="shared" si="7"/>
        <v>14</v>
      </c>
    </row>
    <row r="232" spans="1:22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6"/>
        <v>Nord</v>
      </c>
      <c r="V232">
        <f t="shared" si="7"/>
        <v>14</v>
      </c>
    </row>
    <row r="233" spans="1:22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6"/>
        <v>Nord</v>
      </c>
      <c r="V233">
        <f t="shared" si="7"/>
        <v>14</v>
      </c>
    </row>
    <row r="234" spans="1:22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6"/>
        <v>Nord</v>
      </c>
      <c r="V234">
        <f t="shared" si="7"/>
        <v>14</v>
      </c>
    </row>
    <row r="235" spans="1:22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6"/>
        <v>Nord</v>
      </c>
      <c r="V235">
        <f t="shared" si="7"/>
        <v>14</v>
      </c>
    </row>
    <row r="236" spans="1:22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6"/>
        <v>Centro</v>
      </c>
      <c r="V236">
        <f t="shared" si="7"/>
        <v>9</v>
      </c>
    </row>
    <row r="237" spans="1:22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6"/>
        <v>Centro</v>
      </c>
      <c r="V237">
        <f t="shared" si="7"/>
        <v>9</v>
      </c>
    </row>
    <row r="238" spans="1:22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6"/>
        <v>Centro</v>
      </c>
      <c r="V238">
        <f t="shared" si="7"/>
        <v>9</v>
      </c>
    </row>
    <row r="239" spans="1:22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6"/>
        <v>Centro</v>
      </c>
      <c r="V239">
        <f t="shared" si="7"/>
        <v>9</v>
      </c>
    </row>
    <row r="240" spans="1:22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6"/>
        <v>Centro</v>
      </c>
      <c r="V240">
        <f t="shared" si="7"/>
        <v>9</v>
      </c>
    </row>
    <row r="241" spans="1:22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6"/>
        <v>Centro</v>
      </c>
      <c r="V241">
        <f t="shared" si="7"/>
        <v>9</v>
      </c>
    </row>
    <row r="242" spans="1:22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6"/>
        <v>Centro</v>
      </c>
      <c r="V243">
        <f t="shared" si="7"/>
        <v>10</v>
      </c>
    </row>
    <row r="244" spans="1:22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6"/>
        <v>Centro</v>
      </c>
      <c r="V244">
        <f t="shared" si="7"/>
        <v>10</v>
      </c>
    </row>
    <row r="245" spans="1:22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6"/>
        <v>Centro</v>
      </c>
      <c r="V245">
        <f t="shared" si="7"/>
        <v>10</v>
      </c>
    </row>
    <row r="246" spans="1:22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6"/>
        <v>Centro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6"/>
        <v>Centro</v>
      </c>
      <c r="V247">
        <f t="shared" si="7"/>
        <v>10</v>
      </c>
    </row>
    <row r="248" spans="1:22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6"/>
        <v>Centro</v>
      </c>
      <c r="V248">
        <f t="shared" si="7"/>
        <v>10</v>
      </c>
    </row>
    <row r="249" spans="1:22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6"/>
        <v>Centro</v>
      </c>
      <c r="V249">
        <f t="shared" si="7"/>
        <v>11</v>
      </c>
    </row>
    <row r="250" spans="1:22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6"/>
        <v>Centro</v>
      </c>
      <c r="V250">
        <f t="shared" si="7"/>
        <v>11</v>
      </c>
    </row>
    <row r="251" spans="1:22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6"/>
        <v>Centro</v>
      </c>
      <c r="V251">
        <f t="shared" si="7"/>
        <v>11</v>
      </c>
    </row>
    <row r="252" spans="1:22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6"/>
        <v>Centro</v>
      </c>
      <c r="V252">
        <f t="shared" si="7"/>
        <v>11</v>
      </c>
    </row>
    <row r="253" spans="1:22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6"/>
        <v>Centro</v>
      </c>
      <c r="V253">
        <f t="shared" si="7"/>
        <v>11</v>
      </c>
    </row>
    <row r="254" spans="1:22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6"/>
        <v>Centro</v>
      </c>
      <c r="V254">
        <f t="shared" si="7"/>
        <v>11</v>
      </c>
    </row>
    <row r="255" spans="1:22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6"/>
        <v>Centro</v>
      </c>
      <c r="V255">
        <f t="shared" si="7"/>
        <v>11</v>
      </c>
    </row>
    <row r="256" spans="1:22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6"/>
        <v>Centro</v>
      </c>
      <c r="V256">
        <f t="shared" si="7"/>
        <v>12</v>
      </c>
    </row>
    <row r="257" spans="1:22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6"/>
        <v>Centro</v>
      </c>
      <c r="V257">
        <f t="shared" si="7"/>
        <v>12</v>
      </c>
    </row>
    <row r="258" spans="1:22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8">VLOOKUP(D258,Zone,2)</f>
        <v>Centro</v>
      </c>
      <c r="V258">
        <f t="shared" si="7"/>
        <v>12</v>
      </c>
    </row>
    <row r="259" spans="1:22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8"/>
        <v>Centro</v>
      </c>
      <c r="V259">
        <f t="shared" ref="V259:V322" si="9">WEEKNUM(A259)</f>
        <v>12</v>
      </c>
    </row>
    <row r="260" spans="1:22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8"/>
        <v>Centro</v>
      </c>
      <c r="V260">
        <f t="shared" si="9"/>
        <v>12</v>
      </c>
    </row>
    <row r="261" spans="1:22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8"/>
        <v>Centro</v>
      </c>
      <c r="V261">
        <f t="shared" si="9"/>
        <v>12</v>
      </c>
    </row>
    <row r="262" spans="1:22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8"/>
        <v>Centro</v>
      </c>
      <c r="V262">
        <f t="shared" si="9"/>
        <v>12</v>
      </c>
    </row>
    <row r="263" spans="1:22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8"/>
        <v>Centro</v>
      </c>
      <c r="V263">
        <f t="shared" si="9"/>
        <v>13</v>
      </c>
    </row>
    <row r="264" spans="1:22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8"/>
        <v>Centro</v>
      </c>
      <c r="V264">
        <f t="shared" si="9"/>
        <v>13</v>
      </c>
    </row>
    <row r="265" spans="1:22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8"/>
        <v>Centro</v>
      </c>
      <c r="V265">
        <f t="shared" si="9"/>
        <v>13</v>
      </c>
    </row>
    <row r="266" spans="1:22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8"/>
        <v>Centro</v>
      </c>
      <c r="V266">
        <f t="shared" si="9"/>
        <v>13</v>
      </c>
    </row>
    <row r="267" spans="1:22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8"/>
        <v>Centro</v>
      </c>
      <c r="V267">
        <f t="shared" si="9"/>
        <v>13</v>
      </c>
    </row>
    <row r="268" spans="1:22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8"/>
        <v>Centro</v>
      </c>
      <c r="V268">
        <f t="shared" si="9"/>
        <v>13</v>
      </c>
    </row>
    <row r="269" spans="1:22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8"/>
        <v>Centro</v>
      </c>
      <c r="V269">
        <f t="shared" si="9"/>
        <v>13</v>
      </c>
    </row>
    <row r="270" spans="1:22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8"/>
        <v>Centro</v>
      </c>
      <c r="V270">
        <f t="shared" si="9"/>
        <v>14</v>
      </c>
    </row>
    <row r="271" spans="1:22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8"/>
        <v>Centro</v>
      </c>
      <c r="V271">
        <f t="shared" si="9"/>
        <v>14</v>
      </c>
    </row>
    <row r="272" spans="1:22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8"/>
        <v>Centro</v>
      </c>
      <c r="V272">
        <f t="shared" si="9"/>
        <v>14</v>
      </c>
    </row>
    <row r="273" spans="1:22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8"/>
        <v>Centro</v>
      </c>
      <c r="V273">
        <f t="shared" si="9"/>
        <v>14</v>
      </c>
    </row>
    <row r="274" spans="1:22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8"/>
        <v>Centro</v>
      </c>
      <c r="V274">
        <f t="shared" si="9"/>
        <v>14</v>
      </c>
    </row>
    <row r="275" spans="1:22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8"/>
        <v>Nord</v>
      </c>
      <c r="V275">
        <f t="shared" si="9"/>
        <v>9</v>
      </c>
    </row>
    <row r="276" spans="1:22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8"/>
        <v>Nord</v>
      </c>
      <c r="V276">
        <f t="shared" si="9"/>
        <v>9</v>
      </c>
    </row>
    <row r="277" spans="1:22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8"/>
        <v>Nord</v>
      </c>
      <c r="V277">
        <f t="shared" si="9"/>
        <v>9</v>
      </c>
    </row>
    <row r="278" spans="1:22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8"/>
        <v>Nord</v>
      </c>
      <c r="V278">
        <f t="shared" si="9"/>
        <v>9</v>
      </c>
    </row>
    <row r="279" spans="1:22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8"/>
        <v>Nord</v>
      </c>
      <c r="V279">
        <f t="shared" si="9"/>
        <v>9</v>
      </c>
    </row>
    <row r="280" spans="1:22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8"/>
        <v>Nord</v>
      </c>
      <c r="V280">
        <f t="shared" si="9"/>
        <v>9</v>
      </c>
    </row>
    <row r="281" spans="1:22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8"/>
        <v>Nord</v>
      </c>
      <c r="V281">
        <f t="shared" si="9"/>
        <v>10</v>
      </c>
    </row>
    <row r="282" spans="1:22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8"/>
        <v>Nord</v>
      </c>
      <c r="V282">
        <f t="shared" si="9"/>
        <v>10</v>
      </c>
    </row>
    <row r="283" spans="1:22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8"/>
        <v>Nord</v>
      </c>
      <c r="V283">
        <f t="shared" si="9"/>
        <v>10</v>
      </c>
    </row>
    <row r="284" spans="1:22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8"/>
        <v>Nord</v>
      </c>
      <c r="V284">
        <f t="shared" si="9"/>
        <v>10</v>
      </c>
    </row>
    <row r="285" spans="1:22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8"/>
        <v>Nord</v>
      </c>
      <c r="V285">
        <f t="shared" si="9"/>
        <v>10</v>
      </c>
    </row>
    <row r="286" spans="1:22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8"/>
        <v>Nord</v>
      </c>
      <c r="V286">
        <f t="shared" si="9"/>
        <v>10</v>
      </c>
    </row>
    <row r="287" spans="1:22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8"/>
        <v>Nord</v>
      </c>
      <c r="V287">
        <f t="shared" si="9"/>
        <v>10</v>
      </c>
    </row>
    <row r="288" spans="1:22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8"/>
        <v>Nord</v>
      </c>
      <c r="V289">
        <f t="shared" si="9"/>
        <v>11</v>
      </c>
    </row>
    <row r="290" spans="1:22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8"/>
        <v>Nord</v>
      </c>
      <c r="V290">
        <f t="shared" si="9"/>
        <v>11</v>
      </c>
    </row>
    <row r="291" spans="1:22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8"/>
        <v>Nord</v>
      </c>
      <c r="V291">
        <f t="shared" si="9"/>
        <v>11</v>
      </c>
    </row>
    <row r="292" spans="1:22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8"/>
        <v>Nord</v>
      </c>
      <c r="V292">
        <f t="shared" si="9"/>
        <v>11</v>
      </c>
    </row>
    <row r="293" spans="1:22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8"/>
        <v>Nord</v>
      </c>
      <c r="V293">
        <f t="shared" si="9"/>
        <v>11</v>
      </c>
    </row>
    <row r="294" spans="1:22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8"/>
        <v>Nord</v>
      </c>
      <c r="V295">
        <f t="shared" si="9"/>
        <v>12</v>
      </c>
    </row>
    <row r="296" spans="1:22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8"/>
        <v>Nord</v>
      </c>
      <c r="V296">
        <f t="shared" si="9"/>
        <v>12</v>
      </c>
    </row>
    <row r="297" spans="1:22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8"/>
        <v>Nord</v>
      </c>
      <c r="V297">
        <f t="shared" si="9"/>
        <v>12</v>
      </c>
    </row>
    <row r="298" spans="1:22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8"/>
        <v>Nord</v>
      </c>
      <c r="V298">
        <f t="shared" si="9"/>
        <v>12</v>
      </c>
    </row>
    <row r="299" spans="1:22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8"/>
        <v>Nord</v>
      </c>
      <c r="V299">
        <f t="shared" si="9"/>
        <v>12</v>
      </c>
    </row>
    <row r="300" spans="1:22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8"/>
        <v>Nord</v>
      </c>
      <c r="V300">
        <f t="shared" si="9"/>
        <v>12</v>
      </c>
    </row>
    <row r="301" spans="1:22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8"/>
        <v>Nord</v>
      </c>
      <c r="V301">
        <f t="shared" si="9"/>
        <v>12</v>
      </c>
    </row>
    <row r="302" spans="1:22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8"/>
        <v>Nord</v>
      </c>
      <c r="V302">
        <f t="shared" si="9"/>
        <v>13</v>
      </c>
    </row>
    <row r="303" spans="1:22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8"/>
        <v>Nord</v>
      </c>
      <c r="V303">
        <f t="shared" si="9"/>
        <v>13</v>
      </c>
    </row>
    <row r="304" spans="1:22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8"/>
        <v>Nord</v>
      </c>
      <c r="V304">
        <f t="shared" si="9"/>
        <v>13</v>
      </c>
    </row>
    <row r="305" spans="1:22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8"/>
        <v>Nord</v>
      </c>
      <c r="V305">
        <f t="shared" si="9"/>
        <v>13</v>
      </c>
    </row>
    <row r="306" spans="1:22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8"/>
        <v>Nord</v>
      </c>
      <c r="V306">
        <f t="shared" si="9"/>
        <v>13</v>
      </c>
    </row>
    <row r="307" spans="1:22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8"/>
        <v>Nord</v>
      </c>
      <c r="V307">
        <f t="shared" si="9"/>
        <v>13</v>
      </c>
    </row>
    <row r="308" spans="1:22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8"/>
        <v>Nord</v>
      </c>
      <c r="V308">
        <f t="shared" si="9"/>
        <v>13</v>
      </c>
    </row>
    <row r="309" spans="1:22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8"/>
        <v>Nord</v>
      </c>
      <c r="V309">
        <f t="shared" si="9"/>
        <v>14</v>
      </c>
    </row>
    <row r="310" spans="1:22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8"/>
        <v>Nord</v>
      </c>
      <c r="V310">
        <f t="shared" si="9"/>
        <v>14</v>
      </c>
    </row>
    <row r="311" spans="1:22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8"/>
        <v>Nord</v>
      </c>
      <c r="V311">
        <f t="shared" si="9"/>
        <v>14</v>
      </c>
    </row>
    <row r="312" spans="1:22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8"/>
        <v>Nord</v>
      </c>
      <c r="V312">
        <f t="shared" si="9"/>
        <v>14</v>
      </c>
    </row>
    <row r="313" spans="1:22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8"/>
        <v>Nord</v>
      </c>
      <c r="V313">
        <f t="shared" si="9"/>
        <v>14</v>
      </c>
    </row>
    <row r="314" spans="1:22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8"/>
        <v>Nord</v>
      </c>
      <c r="V314">
        <f t="shared" si="9"/>
        <v>9</v>
      </c>
    </row>
    <row r="315" spans="1:22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8"/>
        <v>Nord</v>
      </c>
      <c r="V315">
        <f t="shared" si="9"/>
        <v>9</v>
      </c>
    </row>
    <row r="316" spans="1:22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8"/>
        <v>Nord</v>
      </c>
      <c r="V316">
        <f t="shared" si="9"/>
        <v>9</v>
      </c>
    </row>
    <row r="317" spans="1:22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8"/>
        <v>Nord</v>
      </c>
      <c r="V317">
        <f t="shared" si="9"/>
        <v>9</v>
      </c>
    </row>
    <row r="318" spans="1:22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8"/>
        <v>Nord</v>
      </c>
      <c r="V318">
        <f t="shared" si="9"/>
        <v>9</v>
      </c>
    </row>
    <row r="319" spans="1:22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8"/>
        <v>Nord</v>
      </c>
      <c r="V319">
        <f t="shared" si="9"/>
        <v>9</v>
      </c>
    </row>
    <row r="320" spans="1:22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8"/>
        <v>Nord</v>
      </c>
      <c r="V320">
        <f t="shared" si="9"/>
        <v>10</v>
      </c>
    </row>
    <row r="321" spans="1:22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8"/>
        <v>Nord</v>
      </c>
      <c r="V321">
        <f t="shared" si="9"/>
        <v>10</v>
      </c>
    </row>
    <row r="322" spans="1:22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10">VLOOKUP(D322,Zone,2)</f>
        <v>Nord</v>
      </c>
      <c r="V322">
        <f t="shared" si="9"/>
        <v>10</v>
      </c>
    </row>
    <row r="323" spans="1:22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10"/>
        <v>Nord</v>
      </c>
      <c r="V323">
        <f t="shared" ref="V323:V386" si="11">WEEKNUM(A323)</f>
        <v>10</v>
      </c>
    </row>
    <row r="324" spans="1:22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10"/>
        <v>Nord</v>
      </c>
      <c r="V324">
        <f t="shared" si="11"/>
        <v>10</v>
      </c>
    </row>
    <row r="325" spans="1:22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10"/>
        <v>Nord</v>
      </c>
      <c r="V325">
        <f t="shared" si="11"/>
        <v>10</v>
      </c>
    </row>
    <row r="326" spans="1:22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10"/>
        <v>Nord</v>
      </c>
      <c r="V326">
        <f t="shared" si="11"/>
        <v>10</v>
      </c>
    </row>
    <row r="327" spans="1:22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10"/>
        <v>Nord</v>
      </c>
      <c r="V327">
        <f t="shared" si="11"/>
        <v>11</v>
      </c>
    </row>
    <row r="328" spans="1:22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10"/>
        <v>Nord</v>
      </c>
      <c r="V331">
        <f t="shared" si="11"/>
        <v>11</v>
      </c>
    </row>
    <row r="332" spans="1:22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10"/>
        <v>Nord</v>
      </c>
      <c r="V332">
        <f t="shared" si="11"/>
        <v>11</v>
      </c>
    </row>
    <row r="333" spans="1:22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10"/>
        <v>Nord</v>
      </c>
      <c r="V333">
        <f t="shared" si="11"/>
        <v>11</v>
      </c>
    </row>
    <row r="334" spans="1:22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10"/>
        <v>Nord</v>
      </c>
      <c r="V334">
        <f t="shared" si="11"/>
        <v>12</v>
      </c>
    </row>
    <row r="335" spans="1:22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10"/>
        <v>Nord</v>
      </c>
      <c r="V335">
        <f t="shared" si="11"/>
        <v>12</v>
      </c>
    </row>
    <row r="336" spans="1:22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10"/>
        <v>Nord</v>
      </c>
      <c r="V336">
        <f t="shared" si="11"/>
        <v>12</v>
      </c>
    </row>
    <row r="337" spans="1:22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10"/>
        <v>Nord</v>
      </c>
      <c r="V337">
        <f t="shared" si="11"/>
        <v>12</v>
      </c>
    </row>
    <row r="338" spans="1:22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10"/>
        <v>Nord</v>
      </c>
      <c r="V338">
        <f t="shared" si="11"/>
        <v>12</v>
      </c>
    </row>
    <row r="339" spans="1:22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10"/>
        <v>Nord</v>
      </c>
      <c r="V339">
        <f t="shared" si="11"/>
        <v>12</v>
      </c>
    </row>
    <row r="340" spans="1:22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10"/>
        <v>Nord</v>
      </c>
      <c r="V340">
        <f t="shared" si="11"/>
        <v>12</v>
      </c>
    </row>
    <row r="341" spans="1:22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10"/>
        <v>Nord</v>
      </c>
      <c r="V341">
        <f t="shared" si="11"/>
        <v>13</v>
      </c>
    </row>
    <row r="342" spans="1:22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10"/>
        <v>Nord</v>
      </c>
      <c r="V342">
        <f t="shared" si="11"/>
        <v>13</v>
      </c>
    </row>
    <row r="343" spans="1:22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10"/>
        <v>Nord</v>
      </c>
      <c r="V343">
        <f t="shared" si="11"/>
        <v>13</v>
      </c>
    </row>
    <row r="344" spans="1:22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10"/>
        <v>Nord</v>
      </c>
      <c r="V344">
        <f t="shared" si="11"/>
        <v>13</v>
      </c>
    </row>
    <row r="345" spans="1:22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10"/>
        <v>Nord</v>
      </c>
      <c r="V345">
        <f t="shared" si="11"/>
        <v>13</v>
      </c>
    </row>
    <row r="346" spans="1:22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10"/>
        <v>Nord</v>
      </c>
      <c r="V346">
        <f t="shared" si="11"/>
        <v>13</v>
      </c>
    </row>
    <row r="347" spans="1:22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10"/>
        <v>Nord</v>
      </c>
      <c r="V347">
        <f t="shared" si="11"/>
        <v>13</v>
      </c>
    </row>
    <row r="348" spans="1:22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10"/>
        <v>Nord</v>
      </c>
      <c r="V348">
        <f t="shared" si="11"/>
        <v>14</v>
      </c>
    </row>
    <row r="349" spans="1:22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10"/>
        <v>Nord</v>
      </c>
      <c r="V349">
        <f t="shared" si="11"/>
        <v>14</v>
      </c>
    </row>
    <row r="350" spans="1:22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10"/>
        <v>Nord</v>
      </c>
      <c r="V350">
        <f t="shared" si="11"/>
        <v>14</v>
      </c>
    </row>
    <row r="351" spans="1:22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10"/>
        <v>Nord</v>
      </c>
      <c r="V351">
        <f t="shared" si="11"/>
        <v>14</v>
      </c>
    </row>
    <row r="352" spans="1:22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10"/>
        <v>Nord</v>
      </c>
      <c r="V352">
        <f t="shared" si="11"/>
        <v>14</v>
      </c>
    </row>
    <row r="353" spans="1:22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10"/>
        <v>Centro</v>
      </c>
      <c r="V353">
        <f t="shared" si="11"/>
        <v>9</v>
      </c>
    </row>
    <row r="354" spans="1:22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10"/>
        <v>Centro</v>
      </c>
      <c r="V354">
        <f t="shared" si="11"/>
        <v>9</v>
      </c>
    </row>
    <row r="355" spans="1:22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10"/>
        <v>Centro</v>
      </c>
      <c r="V355">
        <f t="shared" si="11"/>
        <v>9</v>
      </c>
    </row>
    <row r="356" spans="1:22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10"/>
        <v>Centro</v>
      </c>
      <c r="V356">
        <f t="shared" si="11"/>
        <v>9</v>
      </c>
    </row>
    <row r="357" spans="1:22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10"/>
        <v>Centro</v>
      </c>
      <c r="V357">
        <f t="shared" si="11"/>
        <v>9</v>
      </c>
    </row>
    <row r="358" spans="1:22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10"/>
        <v>Centro</v>
      </c>
      <c r="V358">
        <f t="shared" si="11"/>
        <v>9</v>
      </c>
    </row>
    <row r="359" spans="1:22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10"/>
        <v>Centro</v>
      </c>
      <c r="V359">
        <f t="shared" si="11"/>
        <v>10</v>
      </c>
    </row>
    <row r="360" spans="1:22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10"/>
        <v>Centro</v>
      </c>
      <c r="V360">
        <f t="shared" si="11"/>
        <v>10</v>
      </c>
    </row>
    <row r="361" spans="1:22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10"/>
        <v>Centro</v>
      </c>
      <c r="V361">
        <f t="shared" si="11"/>
        <v>10</v>
      </c>
    </row>
    <row r="362" spans="1:22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10"/>
        <v>Centro</v>
      </c>
      <c r="V362">
        <f t="shared" si="11"/>
        <v>10</v>
      </c>
    </row>
    <row r="363" spans="1:22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10"/>
        <v>Centro</v>
      </c>
      <c r="V363">
        <f t="shared" si="11"/>
        <v>10</v>
      </c>
    </row>
    <row r="364" spans="1:22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10"/>
        <v>Centro</v>
      </c>
      <c r="V364">
        <f t="shared" si="11"/>
        <v>10</v>
      </c>
    </row>
    <row r="365" spans="1:22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10"/>
        <v>Centro</v>
      </c>
      <c r="V365">
        <f t="shared" si="11"/>
        <v>10</v>
      </c>
    </row>
    <row r="366" spans="1:22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10"/>
        <v>Centro</v>
      </c>
      <c r="V366">
        <f t="shared" si="11"/>
        <v>11</v>
      </c>
    </row>
    <row r="367" spans="1:22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10"/>
        <v>Centro</v>
      </c>
      <c r="V367">
        <f t="shared" si="11"/>
        <v>11</v>
      </c>
    </row>
    <row r="368" spans="1:22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10"/>
        <v>Centro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10"/>
        <v>Centro</v>
      </c>
      <c r="V370">
        <f t="shared" si="11"/>
        <v>11</v>
      </c>
    </row>
    <row r="371" spans="1:22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10"/>
        <v>Centro</v>
      </c>
      <c r="V371">
        <f t="shared" si="11"/>
        <v>11</v>
      </c>
    </row>
    <row r="372" spans="1:22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10"/>
        <v>Centro</v>
      </c>
      <c r="V372">
        <f t="shared" si="11"/>
        <v>11</v>
      </c>
    </row>
    <row r="373" spans="1:22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10"/>
        <v>Centro</v>
      </c>
      <c r="V373">
        <f t="shared" si="11"/>
        <v>12</v>
      </c>
    </row>
    <row r="374" spans="1:22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10"/>
        <v>Centro</v>
      </c>
      <c r="V374">
        <f t="shared" si="11"/>
        <v>12</v>
      </c>
    </row>
    <row r="375" spans="1:22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10"/>
        <v>Centro</v>
      </c>
      <c r="V375">
        <f t="shared" si="11"/>
        <v>12</v>
      </c>
    </row>
    <row r="376" spans="1:22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10"/>
        <v>Centro</v>
      </c>
      <c r="V376">
        <f t="shared" si="11"/>
        <v>12</v>
      </c>
    </row>
    <row r="377" spans="1:22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10"/>
        <v>Centro</v>
      </c>
      <c r="V377">
        <f t="shared" si="11"/>
        <v>12</v>
      </c>
    </row>
    <row r="378" spans="1:22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10"/>
        <v>Centro</v>
      </c>
      <c r="V378">
        <f t="shared" si="11"/>
        <v>12</v>
      </c>
    </row>
    <row r="379" spans="1:22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10"/>
        <v>Centro</v>
      </c>
      <c r="V379">
        <f t="shared" si="11"/>
        <v>12</v>
      </c>
    </row>
    <row r="380" spans="1:22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10"/>
        <v>Centro</v>
      </c>
      <c r="V380">
        <f t="shared" si="11"/>
        <v>13</v>
      </c>
    </row>
    <row r="381" spans="1:22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10"/>
        <v>Centro</v>
      </c>
      <c r="V381">
        <f t="shared" si="11"/>
        <v>13</v>
      </c>
    </row>
    <row r="382" spans="1:22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10"/>
        <v>Centro</v>
      </c>
      <c r="V382">
        <f t="shared" si="11"/>
        <v>13</v>
      </c>
    </row>
    <row r="383" spans="1:22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10"/>
        <v>Centro</v>
      </c>
      <c r="V383">
        <f t="shared" si="11"/>
        <v>13</v>
      </c>
    </row>
    <row r="384" spans="1:22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10"/>
        <v>Centro</v>
      </c>
      <c r="V384">
        <f t="shared" si="11"/>
        <v>13</v>
      </c>
    </row>
    <row r="385" spans="1:22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10"/>
        <v>Centro</v>
      </c>
      <c r="V385">
        <f t="shared" si="11"/>
        <v>13</v>
      </c>
    </row>
    <row r="386" spans="1:22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12">VLOOKUP(D386,Zone,2)</f>
        <v>Centro</v>
      </c>
      <c r="V386">
        <f t="shared" si="11"/>
        <v>13</v>
      </c>
    </row>
    <row r="387" spans="1:22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12"/>
        <v>Centro</v>
      </c>
      <c r="V387">
        <f t="shared" ref="V387:V450" si="13">WEEKNUM(A387)</f>
        <v>14</v>
      </c>
    </row>
    <row r="388" spans="1:22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12"/>
        <v>Centro</v>
      </c>
      <c r="V388">
        <f t="shared" si="13"/>
        <v>14</v>
      </c>
    </row>
    <row r="389" spans="1:22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12"/>
        <v>Centro</v>
      </c>
      <c r="V389">
        <f t="shared" si="13"/>
        <v>14</v>
      </c>
    </row>
    <row r="390" spans="1:22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12"/>
        <v>Centro</v>
      </c>
      <c r="V390">
        <f t="shared" si="13"/>
        <v>14</v>
      </c>
    </row>
    <row r="391" spans="1:22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12"/>
        <v>Centro</v>
      </c>
      <c r="V391">
        <f t="shared" si="13"/>
        <v>14</v>
      </c>
    </row>
    <row r="392" spans="1:22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12"/>
        <v>Sud</v>
      </c>
      <c r="V392">
        <f t="shared" si="13"/>
        <v>9</v>
      </c>
    </row>
    <row r="393" spans="1:22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12"/>
        <v>Sud</v>
      </c>
      <c r="V393">
        <f t="shared" si="13"/>
        <v>9</v>
      </c>
    </row>
    <row r="394" spans="1:22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12"/>
        <v>Sud</v>
      </c>
      <c r="V394">
        <f t="shared" si="13"/>
        <v>9</v>
      </c>
    </row>
    <row r="395" spans="1:22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12"/>
        <v>Sud</v>
      </c>
      <c r="V395">
        <f t="shared" si="13"/>
        <v>9</v>
      </c>
    </row>
    <row r="396" spans="1:22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12"/>
        <v>Sud</v>
      </c>
      <c r="V396">
        <f t="shared" si="13"/>
        <v>9</v>
      </c>
    </row>
    <row r="397" spans="1:22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12"/>
        <v>Sud</v>
      </c>
      <c r="V397">
        <f t="shared" si="13"/>
        <v>9</v>
      </c>
    </row>
    <row r="398" spans="1:22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12"/>
        <v>Sud</v>
      </c>
      <c r="V398">
        <f t="shared" si="13"/>
        <v>10</v>
      </c>
    </row>
    <row r="399" spans="1:22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12"/>
        <v>Sud</v>
      </c>
      <c r="V399">
        <f t="shared" si="13"/>
        <v>10</v>
      </c>
    </row>
    <row r="400" spans="1:22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12"/>
        <v>Sud</v>
      </c>
      <c r="V400">
        <f t="shared" si="13"/>
        <v>10</v>
      </c>
    </row>
    <row r="401" spans="1:22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12"/>
        <v>Sud</v>
      </c>
      <c r="V401">
        <f t="shared" si="13"/>
        <v>10</v>
      </c>
    </row>
    <row r="402" spans="1:22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12"/>
        <v>Sud</v>
      </c>
      <c r="V402">
        <f t="shared" si="13"/>
        <v>10</v>
      </c>
    </row>
    <row r="403" spans="1:22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12"/>
        <v>Sud</v>
      </c>
      <c r="V403">
        <f t="shared" si="13"/>
        <v>10</v>
      </c>
    </row>
    <row r="404" spans="1:22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12"/>
        <v>Sud</v>
      </c>
      <c r="V404">
        <f t="shared" si="13"/>
        <v>10</v>
      </c>
    </row>
    <row r="405" spans="1:22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12"/>
        <v>Sud</v>
      </c>
      <c r="V405">
        <f t="shared" si="13"/>
        <v>11</v>
      </c>
    </row>
    <row r="406" spans="1:22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12"/>
        <v>Sud</v>
      </c>
      <c r="V406">
        <f t="shared" si="13"/>
        <v>11</v>
      </c>
    </row>
    <row r="407" spans="1:22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12"/>
        <v>Sud</v>
      </c>
      <c r="V407">
        <f t="shared" si="13"/>
        <v>11</v>
      </c>
    </row>
    <row r="408" spans="1:22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12"/>
        <v>Sud</v>
      </c>
      <c r="V408">
        <f t="shared" si="13"/>
        <v>11</v>
      </c>
    </row>
    <row r="409" spans="1:22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12"/>
        <v>Sud</v>
      </c>
      <c r="V409">
        <f t="shared" si="13"/>
        <v>11</v>
      </c>
    </row>
    <row r="410" spans="1:22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12"/>
        <v>Sud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12"/>
        <v>Sud</v>
      </c>
      <c r="V412">
        <f t="shared" si="13"/>
        <v>12</v>
      </c>
    </row>
    <row r="413" spans="1:22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12"/>
        <v>Sud</v>
      </c>
      <c r="V413">
        <f t="shared" si="13"/>
        <v>12</v>
      </c>
    </row>
    <row r="414" spans="1:22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12"/>
        <v>Sud</v>
      </c>
      <c r="V414">
        <f t="shared" si="13"/>
        <v>12</v>
      </c>
    </row>
    <row r="415" spans="1:22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12"/>
        <v>Sud</v>
      </c>
      <c r="V415">
        <f t="shared" si="13"/>
        <v>12</v>
      </c>
    </row>
    <row r="416" spans="1:22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12"/>
        <v>Sud</v>
      </c>
      <c r="V416">
        <f t="shared" si="13"/>
        <v>12</v>
      </c>
    </row>
    <row r="417" spans="1:22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12"/>
        <v>Sud</v>
      </c>
      <c r="V417">
        <f t="shared" si="13"/>
        <v>12</v>
      </c>
    </row>
    <row r="418" spans="1:22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12"/>
        <v>Sud</v>
      </c>
      <c r="V418">
        <f t="shared" si="13"/>
        <v>12</v>
      </c>
    </row>
    <row r="419" spans="1:22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12"/>
        <v>Sud</v>
      </c>
      <c r="V419">
        <f t="shared" si="13"/>
        <v>13</v>
      </c>
    </row>
    <row r="420" spans="1:22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12"/>
        <v>Sud</v>
      </c>
      <c r="V420">
        <f t="shared" si="13"/>
        <v>13</v>
      </c>
    </row>
    <row r="421" spans="1:22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12"/>
        <v>Sud</v>
      </c>
      <c r="V421">
        <f t="shared" si="13"/>
        <v>13</v>
      </c>
    </row>
    <row r="422" spans="1:22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12"/>
        <v>Sud</v>
      </c>
      <c r="V422">
        <f t="shared" si="13"/>
        <v>13</v>
      </c>
    </row>
    <row r="423" spans="1:22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12"/>
        <v>Sud</v>
      </c>
      <c r="V423">
        <f t="shared" si="13"/>
        <v>13</v>
      </c>
    </row>
    <row r="424" spans="1:22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12"/>
        <v>Sud</v>
      </c>
      <c r="V424">
        <f t="shared" si="13"/>
        <v>13</v>
      </c>
    </row>
    <row r="425" spans="1:22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12"/>
        <v>Sud</v>
      </c>
      <c r="V425">
        <f t="shared" si="13"/>
        <v>13</v>
      </c>
    </row>
    <row r="426" spans="1:22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12"/>
        <v>Sud</v>
      </c>
      <c r="V426">
        <f t="shared" si="13"/>
        <v>14</v>
      </c>
    </row>
    <row r="427" spans="1:22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12"/>
        <v>Sud</v>
      </c>
      <c r="V427">
        <f t="shared" si="13"/>
        <v>14</v>
      </c>
    </row>
    <row r="428" spans="1:22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12"/>
        <v>Sud</v>
      </c>
      <c r="V428">
        <f t="shared" si="13"/>
        <v>14</v>
      </c>
    </row>
    <row r="429" spans="1:22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12"/>
        <v>Sud</v>
      </c>
      <c r="V429">
        <f t="shared" si="13"/>
        <v>14</v>
      </c>
    </row>
    <row r="430" spans="1:22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12"/>
        <v>Sud</v>
      </c>
      <c r="V430">
        <f t="shared" si="13"/>
        <v>14</v>
      </c>
    </row>
    <row r="431" spans="1:22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12"/>
        <v>Nord</v>
      </c>
      <c r="V431">
        <f t="shared" si="13"/>
        <v>9</v>
      </c>
    </row>
    <row r="432" spans="1:22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12"/>
        <v>Nord</v>
      </c>
      <c r="V432">
        <f t="shared" si="13"/>
        <v>9</v>
      </c>
    </row>
    <row r="433" spans="1:22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12"/>
        <v>Nord</v>
      </c>
      <c r="V433">
        <f t="shared" si="13"/>
        <v>9</v>
      </c>
    </row>
    <row r="434" spans="1:22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12"/>
        <v>Nord</v>
      </c>
      <c r="V434">
        <f t="shared" si="13"/>
        <v>9</v>
      </c>
    </row>
    <row r="435" spans="1:22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12"/>
        <v>Nord</v>
      </c>
      <c r="V435">
        <f t="shared" si="13"/>
        <v>9</v>
      </c>
    </row>
    <row r="436" spans="1:22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12"/>
        <v>Nord</v>
      </c>
      <c r="V436">
        <f t="shared" si="13"/>
        <v>9</v>
      </c>
    </row>
    <row r="437" spans="1:22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12"/>
        <v>Nord</v>
      </c>
      <c r="V437">
        <f t="shared" si="13"/>
        <v>10</v>
      </c>
    </row>
    <row r="438" spans="1:22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12"/>
        <v>Nord</v>
      </c>
      <c r="V438">
        <f t="shared" si="13"/>
        <v>10</v>
      </c>
    </row>
    <row r="439" spans="1:22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12"/>
        <v>Nord</v>
      </c>
      <c r="V439">
        <f t="shared" si="13"/>
        <v>10</v>
      </c>
    </row>
    <row r="440" spans="1:22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12"/>
        <v>Nord</v>
      </c>
      <c r="V440">
        <f t="shared" si="13"/>
        <v>10</v>
      </c>
    </row>
    <row r="441" spans="1:22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12"/>
        <v>Nord</v>
      </c>
      <c r="V441">
        <f t="shared" si="13"/>
        <v>10</v>
      </c>
    </row>
    <row r="442" spans="1:22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12"/>
        <v>Nord</v>
      </c>
      <c r="V442">
        <f t="shared" si="13"/>
        <v>10</v>
      </c>
    </row>
    <row r="443" spans="1:22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12"/>
        <v>Nord</v>
      </c>
      <c r="V443">
        <f t="shared" si="13"/>
        <v>10</v>
      </c>
    </row>
    <row r="444" spans="1:22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12"/>
        <v>Nord</v>
      </c>
      <c r="V444">
        <f t="shared" si="13"/>
        <v>11</v>
      </c>
    </row>
    <row r="445" spans="1:22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12"/>
        <v>Nord</v>
      </c>
      <c r="V445">
        <f t="shared" si="13"/>
        <v>11</v>
      </c>
    </row>
    <row r="446" spans="1:22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12"/>
        <v>Nord</v>
      </c>
      <c r="V446">
        <f t="shared" si="13"/>
        <v>11</v>
      </c>
    </row>
    <row r="447" spans="1:22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12"/>
        <v>Nord</v>
      </c>
      <c r="V447">
        <f t="shared" si="13"/>
        <v>11</v>
      </c>
    </row>
    <row r="448" spans="1:22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12"/>
        <v>Nord</v>
      </c>
      <c r="V448">
        <f t="shared" si="13"/>
        <v>11</v>
      </c>
    </row>
    <row r="449" spans="1:22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12"/>
        <v>Nord</v>
      </c>
      <c r="V449">
        <f t="shared" si="13"/>
        <v>11</v>
      </c>
    </row>
    <row r="450" spans="1:22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14">VLOOKUP(D450,Zone,2)</f>
        <v>Nord</v>
      </c>
      <c r="V450">
        <f t="shared" si="13"/>
        <v>11</v>
      </c>
    </row>
    <row r="451" spans="1:22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14"/>
        <v>Nord</v>
      </c>
      <c r="V451">
        <f t="shared" ref="V451:V514" si="15">WEEKNUM(A451)</f>
        <v>12</v>
      </c>
    </row>
    <row r="452" spans="1:22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14"/>
        <v>Nord</v>
      </c>
      <c r="V452">
        <f t="shared" si="15"/>
        <v>12</v>
      </c>
    </row>
    <row r="453" spans="1:22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14"/>
        <v>Nord</v>
      </c>
      <c r="V453">
        <f t="shared" si="15"/>
        <v>12</v>
      </c>
    </row>
    <row r="454" spans="1:22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14"/>
        <v>Nord</v>
      </c>
      <c r="V457">
        <f t="shared" si="15"/>
        <v>12</v>
      </c>
    </row>
    <row r="458" spans="1:22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14"/>
        <v>Nord</v>
      </c>
      <c r="V458">
        <f t="shared" si="15"/>
        <v>13</v>
      </c>
    </row>
    <row r="459" spans="1:22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14"/>
        <v>Nord</v>
      </c>
      <c r="V459">
        <f t="shared" si="15"/>
        <v>13</v>
      </c>
    </row>
    <row r="460" spans="1:22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14"/>
        <v>Nord</v>
      </c>
      <c r="V460">
        <f t="shared" si="15"/>
        <v>13</v>
      </c>
    </row>
    <row r="461" spans="1:22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14"/>
        <v>Nord</v>
      </c>
      <c r="V461">
        <f t="shared" si="15"/>
        <v>13</v>
      </c>
    </row>
    <row r="462" spans="1:22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14"/>
        <v>Nord</v>
      </c>
      <c r="V462">
        <f t="shared" si="15"/>
        <v>13</v>
      </c>
    </row>
    <row r="463" spans="1:22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14"/>
        <v>Nord</v>
      </c>
      <c r="V463">
        <f t="shared" si="15"/>
        <v>13</v>
      </c>
    </row>
    <row r="464" spans="1:22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14"/>
        <v>Nord</v>
      </c>
      <c r="V464">
        <f t="shared" si="15"/>
        <v>13</v>
      </c>
    </row>
    <row r="465" spans="1:22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14"/>
        <v>Nord</v>
      </c>
      <c r="V465">
        <f t="shared" si="15"/>
        <v>14</v>
      </c>
    </row>
    <row r="466" spans="1:22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14"/>
        <v>Nord</v>
      </c>
      <c r="V466">
        <f t="shared" si="15"/>
        <v>14</v>
      </c>
    </row>
    <row r="467" spans="1:22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14"/>
        <v>Nord</v>
      </c>
      <c r="V467">
        <f t="shared" si="15"/>
        <v>14</v>
      </c>
    </row>
    <row r="468" spans="1:22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14"/>
        <v>Nord</v>
      </c>
      <c r="V468">
        <f t="shared" si="15"/>
        <v>14</v>
      </c>
    </row>
    <row r="469" spans="1:22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14"/>
        <v>Nord</v>
      </c>
      <c r="V469">
        <f t="shared" si="15"/>
        <v>14</v>
      </c>
    </row>
    <row r="470" spans="1:22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14"/>
        <v>Nord</v>
      </c>
      <c r="V470">
        <f t="shared" si="15"/>
        <v>9</v>
      </c>
    </row>
    <row r="471" spans="1:22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14"/>
        <v>Nord</v>
      </c>
      <c r="V471">
        <f t="shared" si="15"/>
        <v>9</v>
      </c>
    </row>
    <row r="472" spans="1:22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14"/>
        <v>Nord</v>
      </c>
      <c r="V472">
        <f t="shared" si="15"/>
        <v>9</v>
      </c>
    </row>
    <row r="473" spans="1:22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14"/>
        <v>Nord</v>
      </c>
      <c r="V473">
        <f t="shared" si="15"/>
        <v>9</v>
      </c>
    </row>
    <row r="474" spans="1:22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14"/>
        <v>Nord</v>
      </c>
      <c r="V474">
        <f t="shared" si="15"/>
        <v>9</v>
      </c>
    </row>
    <row r="475" spans="1:22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14"/>
        <v>Nord</v>
      </c>
      <c r="V475">
        <f t="shared" si="15"/>
        <v>9</v>
      </c>
    </row>
    <row r="476" spans="1:22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14"/>
        <v>Nord</v>
      </c>
      <c r="V476">
        <f t="shared" si="15"/>
        <v>10</v>
      </c>
    </row>
    <row r="477" spans="1:22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14"/>
        <v>Nord</v>
      </c>
      <c r="V477">
        <f t="shared" si="15"/>
        <v>10</v>
      </c>
    </row>
    <row r="478" spans="1:22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14"/>
        <v>Nord</v>
      </c>
      <c r="V478">
        <f t="shared" si="15"/>
        <v>10</v>
      </c>
    </row>
    <row r="479" spans="1:22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14"/>
        <v>Nord</v>
      </c>
      <c r="V479">
        <f t="shared" si="15"/>
        <v>10</v>
      </c>
    </row>
    <row r="480" spans="1:22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14"/>
        <v>Nord</v>
      </c>
      <c r="V480">
        <f t="shared" si="15"/>
        <v>10</v>
      </c>
    </row>
    <row r="481" spans="1:22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14"/>
        <v>Nord</v>
      </c>
      <c r="V481">
        <f t="shared" si="15"/>
        <v>10</v>
      </c>
    </row>
    <row r="482" spans="1:22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14"/>
        <v>Nord</v>
      </c>
      <c r="V482">
        <f t="shared" si="15"/>
        <v>10</v>
      </c>
    </row>
    <row r="483" spans="1:22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14"/>
        <v>Nord</v>
      </c>
      <c r="V483">
        <f t="shared" si="15"/>
        <v>11</v>
      </c>
    </row>
    <row r="484" spans="1:22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14"/>
        <v>Nord</v>
      </c>
      <c r="V484">
        <f t="shared" si="15"/>
        <v>11</v>
      </c>
    </row>
    <row r="485" spans="1:22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14"/>
        <v>Nord</v>
      </c>
      <c r="V485">
        <f t="shared" si="15"/>
        <v>11</v>
      </c>
    </row>
    <row r="486" spans="1:22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14"/>
        <v>Nord</v>
      </c>
      <c r="V486">
        <f t="shared" si="15"/>
        <v>11</v>
      </c>
    </row>
    <row r="487" spans="1:22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14"/>
        <v>Nord</v>
      </c>
      <c r="V487">
        <f t="shared" si="15"/>
        <v>11</v>
      </c>
    </row>
    <row r="488" spans="1:22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14"/>
        <v>Nord</v>
      </c>
      <c r="V488">
        <f t="shared" si="15"/>
        <v>11</v>
      </c>
    </row>
    <row r="489" spans="1:22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14"/>
        <v>Nord</v>
      </c>
      <c r="V489">
        <f t="shared" si="15"/>
        <v>11</v>
      </c>
    </row>
    <row r="490" spans="1:22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14"/>
        <v>Nord</v>
      </c>
      <c r="V491">
        <f t="shared" si="15"/>
        <v>12</v>
      </c>
    </row>
    <row r="492" spans="1:22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14"/>
        <v>Nord</v>
      </c>
      <c r="V494">
        <f t="shared" si="15"/>
        <v>12</v>
      </c>
    </row>
    <row r="495" spans="1:22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14"/>
        <v>Nord</v>
      </c>
      <c r="V495">
        <f t="shared" si="15"/>
        <v>12</v>
      </c>
    </row>
    <row r="496" spans="1:22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14"/>
        <v>Nord</v>
      </c>
      <c r="V497">
        <f t="shared" si="15"/>
        <v>13</v>
      </c>
    </row>
    <row r="498" spans="1:22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14"/>
        <v>Nord</v>
      </c>
      <c r="V498">
        <f t="shared" si="15"/>
        <v>13</v>
      </c>
    </row>
    <row r="499" spans="1:22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14"/>
        <v>Nord</v>
      </c>
      <c r="V499">
        <f t="shared" si="15"/>
        <v>13</v>
      </c>
    </row>
    <row r="500" spans="1:22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14"/>
        <v>Nord</v>
      </c>
      <c r="V500">
        <f t="shared" si="15"/>
        <v>13</v>
      </c>
    </row>
    <row r="501" spans="1:22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14"/>
        <v>Nord</v>
      </c>
      <c r="V501">
        <f t="shared" si="15"/>
        <v>13</v>
      </c>
    </row>
    <row r="502" spans="1:22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14"/>
        <v>Nord</v>
      </c>
      <c r="V502">
        <f t="shared" si="15"/>
        <v>13</v>
      </c>
    </row>
    <row r="503" spans="1:22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14"/>
        <v>Nord</v>
      </c>
      <c r="V503">
        <f t="shared" si="15"/>
        <v>13</v>
      </c>
    </row>
    <row r="504" spans="1:22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14"/>
        <v>Nord</v>
      </c>
      <c r="V504">
        <f t="shared" si="15"/>
        <v>14</v>
      </c>
    </row>
    <row r="505" spans="1:22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14"/>
        <v>Nord</v>
      </c>
      <c r="V505">
        <f t="shared" si="15"/>
        <v>14</v>
      </c>
    </row>
    <row r="506" spans="1:22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14"/>
        <v>Nord</v>
      </c>
      <c r="V506">
        <f t="shared" si="15"/>
        <v>14</v>
      </c>
    </row>
    <row r="507" spans="1:22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14"/>
        <v>Nord</v>
      </c>
      <c r="V507">
        <f t="shared" si="15"/>
        <v>14</v>
      </c>
    </row>
    <row r="508" spans="1:22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14"/>
        <v>Nord</v>
      </c>
      <c r="V508">
        <f t="shared" si="15"/>
        <v>14</v>
      </c>
    </row>
    <row r="509" spans="1:22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14"/>
        <v>Nord</v>
      </c>
      <c r="V509">
        <f t="shared" si="15"/>
        <v>9</v>
      </c>
    </row>
    <row r="510" spans="1:22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14"/>
        <v>Nord</v>
      </c>
      <c r="V510">
        <f t="shared" si="15"/>
        <v>9</v>
      </c>
    </row>
    <row r="511" spans="1:22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14"/>
        <v>Nord</v>
      </c>
      <c r="V511">
        <f t="shared" si="15"/>
        <v>9</v>
      </c>
    </row>
    <row r="512" spans="1:22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14"/>
        <v>Nord</v>
      </c>
      <c r="V512">
        <f t="shared" si="15"/>
        <v>9</v>
      </c>
    </row>
    <row r="513" spans="1:22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14"/>
        <v>Nord</v>
      </c>
      <c r="V513">
        <f t="shared" si="15"/>
        <v>9</v>
      </c>
    </row>
    <row r="514" spans="1:22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16">VLOOKUP(D514,Zone,2)</f>
        <v>Nord</v>
      </c>
      <c r="V514">
        <f t="shared" si="15"/>
        <v>9</v>
      </c>
    </row>
    <row r="515" spans="1:22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16"/>
        <v>Nord</v>
      </c>
      <c r="V515">
        <f t="shared" ref="V515:V578" si="17">WEEKNUM(A515)</f>
        <v>10</v>
      </c>
    </row>
    <row r="516" spans="1:22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16"/>
        <v>Nord</v>
      </c>
      <c r="V516">
        <f t="shared" si="17"/>
        <v>10</v>
      </c>
    </row>
    <row r="517" spans="1:22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16"/>
        <v>Nord</v>
      </c>
      <c r="V517">
        <f t="shared" si="17"/>
        <v>10</v>
      </c>
    </row>
    <row r="518" spans="1:22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16"/>
        <v>Nord</v>
      </c>
      <c r="V518">
        <f t="shared" si="17"/>
        <v>10</v>
      </c>
    </row>
    <row r="519" spans="1:22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16"/>
        <v>Nord</v>
      </c>
      <c r="V519">
        <f t="shared" si="17"/>
        <v>10</v>
      </c>
    </row>
    <row r="520" spans="1:22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16"/>
        <v>Nord</v>
      </c>
      <c r="V520">
        <f t="shared" si="17"/>
        <v>10</v>
      </c>
    </row>
    <row r="521" spans="1:22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16"/>
        <v>Nord</v>
      </c>
      <c r="V521">
        <f t="shared" si="17"/>
        <v>10</v>
      </c>
    </row>
    <row r="522" spans="1:22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16"/>
        <v>Nord</v>
      </c>
      <c r="V522">
        <f t="shared" si="17"/>
        <v>11</v>
      </c>
    </row>
    <row r="523" spans="1:22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16"/>
        <v>Nord</v>
      </c>
      <c r="V523">
        <f t="shared" si="17"/>
        <v>11</v>
      </c>
    </row>
    <row r="524" spans="1:22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16"/>
        <v>Nord</v>
      </c>
      <c r="V524">
        <f t="shared" si="17"/>
        <v>11</v>
      </c>
    </row>
    <row r="525" spans="1:22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16"/>
        <v>Nord</v>
      </c>
      <c r="V525">
        <f t="shared" si="17"/>
        <v>11</v>
      </c>
    </row>
    <row r="526" spans="1:22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16"/>
        <v>Nord</v>
      </c>
      <c r="V526">
        <f t="shared" si="17"/>
        <v>11</v>
      </c>
    </row>
    <row r="527" spans="1:22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16"/>
        <v>Nord</v>
      </c>
      <c r="V527">
        <f t="shared" si="17"/>
        <v>11</v>
      </c>
    </row>
    <row r="528" spans="1:22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16"/>
        <v>Nord</v>
      </c>
      <c r="V528">
        <f t="shared" si="17"/>
        <v>11</v>
      </c>
    </row>
    <row r="529" spans="1:22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16"/>
        <v>Nord</v>
      </c>
      <c r="V529">
        <f t="shared" si="17"/>
        <v>12</v>
      </c>
    </row>
    <row r="530" spans="1:22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16"/>
        <v>Nord</v>
      </c>
      <c r="V530">
        <f t="shared" si="17"/>
        <v>12</v>
      </c>
    </row>
    <row r="531" spans="1:22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16"/>
        <v>Nord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16"/>
        <v>Nord</v>
      </c>
      <c r="V536">
        <f t="shared" si="17"/>
        <v>13</v>
      </c>
    </row>
    <row r="537" spans="1:22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16"/>
        <v>Nord</v>
      </c>
      <c r="V537">
        <f t="shared" si="17"/>
        <v>13</v>
      </c>
    </row>
    <row r="538" spans="1:22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16"/>
        <v>Nord</v>
      </c>
      <c r="V538">
        <f t="shared" si="17"/>
        <v>13</v>
      </c>
    </row>
    <row r="539" spans="1:22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16"/>
        <v>Nord</v>
      </c>
      <c r="V539">
        <f t="shared" si="17"/>
        <v>13</v>
      </c>
    </row>
    <row r="540" spans="1:22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16"/>
        <v>Nord</v>
      </c>
      <c r="V540">
        <f t="shared" si="17"/>
        <v>13</v>
      </c>
    </row>
    <row r="541" spans="1:22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16"/>
        <v>Nord</v>
      </c>
      <c r="V541">
        <f t="shared" si="17"/>
        <v>13</v>
      </c>
    </row>
    <row r="542" spans="1:22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16"/>
        <v>Nord</v>
      </c>
      <c r="V542">
        <f t="shared" si="17"/>
        <v>13</v>
      </c>
    </row>
    <row r="543" spans="1:22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16"/>
        <v>Nord</v>
      </c>
      <c r="V543">
        <f t="shared" si="17"/>
        <v>14</v>
      </c>
    </row>
    <row r="544" spans="1:22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16"/>
        <v>Nord</v>
      </c>
      <c r="V544">
        <f t="shared" si="17"/>
        <v>14</v>
      </c>
    </row>
    <row r="545" spans="1:22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16"/>
        <v>Nord</v>
      </c>
      <c r="V545">
        <f t="shared" si="17"/>
        <v>14</v>
      </c>
    </row>
    <row r="546" spans="1:22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16"/>
        <v>Nord</v>
      </c>
      <c r="V546">
        <f t="shared" si="17"/>
        <v>14</v>
      </c>
    </row>
    <row r="547" spans="1:22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16"/>
        <v>Nord</v>
      </c>
      <c r="V547">
        <f t="shared" si="17"/>
        <v>14</v>
      </c>
    </row>
    <row r="548" spans="1:22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16"/>
        <v>Sud</v>
      </c>
      <c r="V548">
        <f t="shared" si="17"/>
        <v>9</v>
      </c>
    </row>
    <row r="549" spans="1:22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16"/>
        <v>Sud</v>
      </c>
      <c r="V549">
        <f t="shared" si="17"/>
        <v>9</v>
      </c>
    </row>
    <row r="550" spans="1:22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16"/>
        <v>Sud</v>
      </c>
      <c r="V550">
        <f t="shared" si="17"/>
        <v>9</v>
      </c>
    </row>
    <row r="551" spans="1:22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16"/>
        <v>Sud</v>
      </c>
      <c r="V551">
        <f t="shared" si="17"/>
        <v>9</v>
      </c>
    </row>
    <row r="552" spans="1:22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16"/>
        <v>Sud</v>
      </c>
      <c r="V552">
        <f t="shared" si="17"/>
        <v>9</v>
      </c>
    </row>
    <row r="553" spans="1:22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16"/>
        <v>Sud</v>
      </c>
      <c r="V553">
        <f t="shared" si="17"/>
        <v>9</v>
      </c>
    </row>
    <row r="554" spans="1:22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16"/>
        <v>Sud</v>
      </c>
      <c r="V554">
        <f t="shared" si="17"/>
        <v>10</v>
      </c>
    </row>
    <row r="555" spans="1:22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16"/>
        <v>Sud</v>
      </c>
      <c r="V555">
        <f t="shared" si="17"/>
        <v>10</v>
      </c>
    </row>
    <row r="556" spans="1:22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16"/>
        <v>Sud</v>
      </c>
      <c r="V556">
        <f t="shared" si="17"/>
        <v>10</v>
      </c>
    </row>
    <row r="557" spans="1:22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16"/>
        <v>Sud</v>
      </c>
      <c r="V557">
        <f t="shared" si="17"/>
        <v>10</v>
      </c>
    </row>
    <row r="558" spans="1:22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16"/>
        <v>Sud</v>
      </c>
      <c r="V558">
        <f t="shared" si="17"/>
        <v>10</v>
      </c>
    </row>
    <row r="559" spans="1:22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16"/>
        <v>Sud</v>
      </c>
      <c r="V559">
        <f t="shared" si="17"/>
        <v>10</v>
      </c>
    </row>
    <row r="560" spans="1:22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16"/>
        <v>Sud</v>
      </c>
      <c r="V560">
        <f t="shared" si="17"/>
        <v>10</v>
      </c>
    </row>
    <row r="561" spans="1:22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16"/>
        <v>Sud</v>
      </c>
      <c r="V561">
        <f t="shared" si="17"/>
        <v>11</v>
      </c>
    </row>
    <row r="562" spans="1:22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16"/>
        <v>Sud</v>
      </c>
      <c r="V562">
        <f t="shared" si="17"/>
        <v>11</v>
      </c>
    </row>
    <row r="563" spans="1:22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16"/>
        <v>Sud</v>
      </c>
      <c r="V563">
        <f t="shared" si="17"/>
        <v>11</v>
      </c>
    </row>
    <row r="564" spans="1:22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16"/>
        <v>Sud</v>
      </c>
      <c r="V564">
        <f t="shared" si="17"/>
        <v>11</v>
      </c>
    </row>
    <row r="565" spans="1:22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16"/>
        <v>Sud</v>
      </c>
      <c r="V565">
        <f t="shared" si="17"/>
        <v>11</v>
      </c>
    </row>
    <row r="566" spans="1:22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16"/>
        <v>Sud</v>
      </c>
      <c r="V566">
        <f t="shared" si="17"/>
        <v>11</v>
      </c>
    </row>
    <row r="567" spans="1:22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16"/>
        <v>Sud</v>
      </c>
      <c r="V567">
        <f t="shared" si="17"/>
        <v>11</v>
      </c>
    </row>
    <row r="568" spans="1:22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16"/>
        <v>Sud</v>
      </c>
      <c r="V568">
        <f t="shared" si="17"/>
        <v>12</v>
      </c>
    </row>
    <row r="569" spans="1:22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16"/>
        <v>Sud</v>
      </c>
      <c r="V569">
        <f t="shared" si="17"/>
        <v>12</v>
      </c>
    </row>
    <row r="570" spans="1:22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16"/>
        <v>Sud</v>
      </c>
      <c r="V570">
        <f t="shared" si="17"/>
        <v>12</v>
      </c>
    </row>
    <row r="571" spans="1:22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16"/>
        <v>Sud</v>
      </c>
      <c r="V571">
        <f t="shared" si="17"/>
        <v>12</v>
      </c>
    </row>
    <row r="572" spans="1:22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16"/>
        <v>Sud</v>
      </c>
      <c r="V572">
        <f t="shared" si="17"/>
        <v>12</v>
      </c>
    </row>
    <row r="573" spans="1:22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16"/>
        <v>Sud</v>
      </c>
      <c r="V573">
        <f t="shared" si="17"/>
        <v>12</v>
      </c>
    </row>
    <row r="574" spans="1:22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16"/>
        <v>Sud</v>
      </c>
      <c r="V574">
        <f t="shared" si="17"/>
        <v>12</v>
      </c>
    </row>
    <row r="575" spans="1:22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16"/>
        <v>Sud</v>
      </c>
      <c r="V575">
        <f t="shared" si="17"/>
        <v>13</v>
      </c>
    </row>
    <row r="576" spans="1:22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16"/>
        <v>Sud</v>
      </c>
      <c r="V576">
        <f t="shared" si="17"/>
        <v>13</v>
      </c>
    </row>
    <row r="577" spans="1:22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16"/>
        <v>Sud</v>
      </c>
      <c r="V577">
        <f t="shared" si="17"/>
        <v>13</v>
      </c>
    </row>
    <row r="578" spans="1:22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18">VLOOKUP(D578,Zone,2)</f>
        <v>Sud</v>
      </c>
      <c r="V578">
        <f t="shared" si="17"/>
        <v>13</v>
      </c>
    </row>
    <row r="579" spans="1:22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18"/>
        <v>Sud</v>
      </c>
      <c r="V579">
        <f t="shared" ref="V579:V642" si="19">WEEKNUM(A579)</f>
        <v>13</v>
      </c>
    </row>
    <row r="580" spans="1:22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18"/>
        <v>Sud</v>
      </c>
      <c r="V580">
        <f t="shared" si="19"/>
        <v>13</v>
      </c>
    </row>
    <row r="581" spans="1:22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18"/>
        <v>Sud</v>
      </c>
      <c r="V581">
        <f t="shared" si="19"/>
        <v>13</v>
      </c>
    </row>
    <row r="582" spans="1:22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18"/>
        <v>Sud</v>
      </c>
      <c r="V582">
        <f t="shared" si="19"/>
        <v>14</v>
      </c>
    </row>
    <row r="583" spans="1:22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18"/>
        <v>Sud</v>
      </c>
      <c r="V583">
        <f t="shared" si="19"/>
        <v>14</v>
      </c>
    </row>
    <row r="584" spans="1:22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18"/>
        <v>Sud</v>
      </c>
      <c r="V584">
        <f t="shared" si="19"/>
        <v>14</v>
      </c>
    </row>
    <row r="585" spans="1:22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18"/>
        <v>Sud</v>
      </c>
      <c r="V585">
        <f t="shared" si="19"/>
        <v>14</v>
      </c>
    </row>
    <row r="586" spans="1:22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18"/>
        <v>Sud</v>
      </c>
      <c r="V586">
        <f t="shared" si="19"/>
        <v>14</v>
      </c>
    </row>
    <row r="587" spans="1:22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18"/>
        <v>Sud</v>
      </c>
      <c r="V587">
        <f t="shared" si="19"/>
        <v>9</v>
      </c>
    </row>
    <row r="588" spans="1:22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18"/>
        <v>Sud</v>
      </c>
      <c r="V588">
        <f t="shared" si="19"/>
        <v>9</v>
      </c>
    </row>
    <row r="589" spans="1:22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18"/>
        <v>Sud</v>
      </c>
      <c r="V589">
        <f t="shared" si="19"/>
        <v>9</v>
      </c>
    </row>
    <row r="590" spans="1:22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18"/>
        <v>Sud</v>
      </c>
      <c r="V590">
        <f t="shared" si="19"/>
        <v>9</v>
      </c>
    </row>
    <row r="591" spans="1:22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18"/>
        <v>Sud</v>
      </c>
      <c r="V591">
        <f t="shared" si="19"/>
        <v>9</v>
      </c>
    </row>
    <row r="592" spans="1:22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18"/>
        <v>Sud</v>
      </c>
      <c r="V592">
        <f t="shared" si="19"/>
        <v>9</v>
      </c>
    </row>
    <row r="593" spans="1:22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18"/>
        <v>Sud</v>
      </c>
      <c r="V593">
        <f t="shared" si="19"/>
        <v>10</v>
      </c>
    </row>
    <row r="594" spans="1:22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18"/>
        <v>Sud</v>
      </c>
      <c r="V594">
        <f t="shared" si="19"/>
        <v>10</v>
      </c>
    </row>
    <row r="595" spans="1:22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18"/>
        <v>Sud</v>
      </c>
      <c r="V595">
        <f t="shared" si="19"/>
        <v>10</v>
      </c>
    </row>
    <row r="596" spans="1:22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18"/>
        <v>Sud</v>
      </c>
      <c r="V596">
        <f t="shared" si="19"/>
        <v>10</v>
      </c>
    </row>
    <row r="597" spans="1:22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18"/>
        <v>Sud</v>
      </c>
      <c r="V597">
        <f t="shared" si="19"/>
        <v>10</v>
      </c>
    </row>
    <row r="598" spans="1:22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18"/>
        <v>Sud</v>
      </c>
      <c r="V598">
        <f t="shared" si="19"/>
        <v>10</v>
      </c>
    </row>
    <row r="599" spans="1:22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18"/>
        <v>Sud</v>
      </c>
      <c r="V599">
        <f t="shared" si="19"/>
        <v>10</v>
      </c>
    </row>
    <row r="600" spans="1:22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18"/>
        <v>Sud</v>
      </c>
      <c r="V600">
        <f t="shared" si="19"/>
        <v>11</v>
      </c>
    </row>
    <row r="601" spans="1:22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18"/>
        <v>Sud</v>
      </c>
      <c r="V601">
        <f t="shared" si="19"/>
        <v>11</v>
      </c>
    </row>
    <row r="602" spans="1:22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18"/>
        <v>Sud</v>
      </c>
      <c r="V602">
        <f t="shared" si="19"/>
        <v>11</v>
      </c>
    </row>
    <row r="603" spans="1:22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18"/>
        <v>Sud</v>
      </c>
      <c r="V603">
        <f t="shared" si="19"/>
        <v>11</v>
      </c>
    </row>
    <row r="604" spans="1:22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18"/>
        <v>Sud</v>
      </c>
      <c r="V604">
        <f t="shared" si="19"/>
        <v>11</v>
      </c>
    </row>
    <row r="605" spans="1:22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18"/>
        <v>Sud</v>
      </c>
      <c r="V605">
        <f t="shared" si="19"/>
        <v>11</v>
      </c>
    </row>
    <row r="606" spans="1:22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18"/>
        <v>Sud</v>
      </c>
      <c r="V606">
        <f t="shared" si="19"/>
        <v>11</v>
      </c>
    </row>
    <row r="607" spans="1:22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18"/>
        <v>Sud</v>
      </c>
      <c r="V607">
        <f t="shared" si="19"/>
        <v>12</v>
      </c>
    </row>
    <row r="608" spans="1:22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18"/>
        <v>Sud</v>
      </c>
      <c r="V608">
        <f t="shared" si="19"/>
        <v>12</v>
      </c>
    </row>
    <row r="609" spans="1:22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18"/>
        <v>Sud</v>
      </c>
      <c r="V609">
        <f t="shared" si="19"/>
        <v>12</v>
      </c>
    </row>
    <row r="610" spans="1:22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18"/>
        <v>Sud</v>
      </c>
      <c r="V610">
        <f t="shared" si="19"/>
        <v>12</v>
      </c>
    </row>
    <row r="611" spans="1:22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18"/>
        <v>Sud</v>
      </c>
      <c r="V611">
        <f t="shared" si="19"/>
        <v>12</v>
      </c>
    </row>
    <row r="612" spans="1:22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18"/>
        <v>Sud</v>
      </c>
      <c r="V612">
        <f t="shared" si="19"/>
        <v>12</v>
      </c>
    </row>
    <row r="613" spans="1:22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18"/>
        <v>Sud</v>
      </c>
      <c r="V613">
        <f t="shared" si="19"/>
        <v>12</v>
      </c>
    </row>
    <row r="614" spans="1:22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18"/>
        <v>Sud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18"/>
        <v>Sud</v>
      </c>
      <c r="V616">
        <f t="shared" si="19"/>
        <v>13</v>
      </c>
    </row>
    <row r="617" spans="1:22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18"/>
        <v>Sud</v>
      </c>
      <c r="V617">
        <f t="shared" si="19"/>
        <v>13</v>
      </c>
    </row>
    <row r="618" spans="1:22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18"/>
        <v>Sud</v>
      </c>
      <c r="V618">
        <f t="shared" si="19"/>
        <v>13</v>
      </c>
    </row>
    <row r="619" spans="1:22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18"/>
        <v>Sud</v>
      </c>
      <c r="V619">
        <f t="shared" si="19"/>
        <v>13</v>
      </c>
    </row>
    <row r="620" spans="1:22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18"/>
        <v>Sud</v>
      </c>
      <c r="V620">
        <f t="shared" si="19"/>
        <v>13</v>
      </c>
    </row>
    <row r="621" spans="1:22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18"/>
        <v>Sud</v>
      </c>
      <c r="V621">
        <f t="shared" si="19"/>
        <v>14</v>
      </c>
    </row>
    <row r="622" spans="1:22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18"/>
        <v>Sud</v>
      </c>
      <c r="V622">
        <f t="shared" si="19"/>
        <v>14</v>
      </c>
    </row>
    <row r="623" spans="1:22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18"/>
        <v>Sud</v>
      </c>
      <c r="V623">
        <f t="shared" si="19"/>
        <v>14</v>
      </c>
    </row>
    <row r="624" spans="1:22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18"/>
        <v>Sud</v>
      </c>
      <c r="V624">
        <f t="shared" si="19"/>
        <v>14</v>
      </c>
    </row>
    <row r="625" spans="1:22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18"/>
        <v>Sud</v>
      </c>
      <c r="V625">
        <f t="shared" si="19"/>
        <v>14</v>
      </c>
    </row>
    <row r="626" spans="1:22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18"/>
        <v>Sud</v>
      </c>
      <c r="V626">
        <f t="shared" si="19"/>
        <v>9</v>
      </c>
    </row>
    <row r="627" spans="1:22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18"/>
        <v>Sud</v>
      </c>
      <c r="V627">
        <f t="shared" si="19"/>
        <v>9</v>
      </c>
    </row>
    <row r="628" spans="1:22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18"/>
        <v>Sud</v>
      </c>
      <c r="V628">
        <f t="shared" si="19"/>
        <v>9</v>
      </c>
    </row>
    <row r="629" spans="1:22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18"/>
        <v>Sud</v>
      </c>
      <c r="V629">
        <f t="shared" si="19"/>
        <v>9</v>
      </c>
    </row>
    <row r="630" spans="1:22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18"/>
        <v>Sud</v>
      </c>
      <c r="V630">
        <f t="shared" si="19"/>
        <v>9</v>
      </c>
    </row>
    <row r="631" spans="1:22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18"/>
        <v>Sud</v>
      </c>
      <c r="V631">
        <f t="shared" si="19"/>
        <v>9</v>
      </c>
    </row>
    <row r="632" spans="1:22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18"/>
        <v>Sud</v>
      </c>
      <c r="V632">
        <f t="shared" si="19"/>
        <v>10</v>
      </c>
    </row>
    <row r="633" spans="1:22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18"/>
        <v>Sud</v>
      </c>
      <c r="V633">
        <f t="shared" si="19"/>
        <v>10</v>
      </c>
    </row>
    <row r="634" spans="1:22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18"/>
        <v>Sud</v>
      </c>
      <c r="V634">
        <f t="shared" si="19"/>
        <v>10</v>
      </c>
    </row>
    <row r="635" spans="1:22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18"/>
        <v>Sud</v>
      </c>
      <c r="V635">
        <f t="shared" si="19"/>
        <v>10</v>
      </c>
    </row>
    <row r="636" spans="1:22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18"/>
        <v>Sud</v>
      </c>
      <c r="V636">
        <f t="shared" si="19"/>
        <v>10</v>
      </c>
    </row>
    <row r="637" spans="1:22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18"/>
        <v>Sud</v>
      </c>
      <c r="V637">
        <f t="shared" si="19"/>
        <v>10</v>
      </c>
    </row>
    <row r="638" spans="1:22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18"/>
        <v>Sud</v>
      </c>
      <c r="V638">
        <f t="shared" si="19"/>
        <v>10</v>
      </c>
    </row>
    <row r="639" spans="1:22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18"/>
        <v>Sud</v>
      </c>
      <c r="V639">
        <f t="shared" si="19"/>
        <v>11</v>
      </c>
    </row>
    <row r="640" spans="1:22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18"/>
        <v>Sud</v>
      </c>
      <c r="V640">
        <f t="shared" si="19"/>
        <v>11</v>
      </c>
    </row>
    <row r="641" spans="1:22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18"/>
        <v>Sud</v>
      </c>
      <c r="V641">
        <f t="shared" si="19"/>
        <v>11</v>
      </c>
    </row>
    <row r="642" spans="1:22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20">VLOOKUP(D642,Zone,2)</f>
        <v>Sud</v>
      </c>
      <c r="V642">
        <f t="shared" si="19"/>
        <v>11</v>
      </c>
    </row>
    <row r="643" spans="1:22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20"/>
        <v>Sud</v>
      </c>
      <c r="V643">
        <f t="shared" ref="V643:V706" si="21">WEEKNUM(A643)</f>
        <v>11</v>
      </c>
    </row>
    <row r="644" spans="1:22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20"/>
        <v>Sud</v>
      </c>
      <c r="V644">
        <f t="shared" si="21"/>
        <v>11</v>
      </c>
    </row>
    <row r="645" spans="1:22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20"/>
        <v>Sud</v>
      </c>
      <c r="V645">
        <f t="shared" si="21"/>
        <v>11</v>
      </c>
    </row>
    <row r="646" spans="1:22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20"/>
        <v>Sud</v>
      </c>
      <c r="V646">
        <f t="shared" si="21"/>
        <v>12</v>
      </c>
    </row>
    <row r="647" spans="1:22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20"/>
        <v>Sud</v>
      </c>
      <c r="V647">
        <f t="shared" si="21"/>
        <v>12</v>
      </c>
    </row>
    <row r="648" spans="1:22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20"/>
        <v>Sud</v>
      </c>
      <c r="V648">
        <f t="shared" si="21"/>
        <v>12</v>
      </c>
    </row>
    <row r="649" spans="1:22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20"/>
        <v>Sud</v>
      </c>
      <c r="V649">
        <f t="shared" si="21"/>
        <v>12</v>
      </c>
    </row>
    <row r="650" spans="1:22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20"/>
        <v>Sud</v>
      </c>
      <c r="V650">
        <f t="shared" si="21"/>
        <v>12</v>
      </c>
    </row>
    <row r="651" spans="1:22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20"/>
        <v>Sud</v>
      </c>
      <c r="V651">
        <f t="shared" si="21"/>
        <v>12</v>
      </c>
    </row>
    <row r="652" spans="1:22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20"/>
        <v>Sud</v>
      </c>
      <c r="V652">
        <f t="shared" si="21"/>
        <v>12</v>
      </c>
    </row>
    <row r="653" spans="1:22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20"/>
        <v>Sud</v>
      </c>
      <c r="V653">
        <f t="shared" si="21"/>
        <v>13</v>
      </c>
    </row>
    <row r="654" spans="1:22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20"/>
        <v>Sud</v>
      </c>
      <c r="V657">
        <f t="shared" si="21"/>
        <v>13</v>
      </c>
    </row>
    <row r="658" spans="1:22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20"/>
        <v>Sud</v>
      </c>
      <c r="V658">
        <f t="shared" si="21"/>
        <v>13</v>
      </c>
    </row>
    <row r="659" spans="1:22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20"/>
        <v>Sud</v>
      </c>
      <c r="V659">
        <f t="shared" si="21"/>
        <v>13</v>
      </c>
    </row>
    <row r="660" spans="1:22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20"/>
        <v>Sud</v>
      </c>
      <c r="V660">
        <f t="shared" si="21"/>
        <v>14</v>
      </c>
    </row>
    <row r="661" spans="1:22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20"/>
        <v>Sud</v>
      </c>
      <c r="V661">
        <f t="shared" si="21"/>
        <v>14</v>
      </c>
    </row>
    <row r="662" spans="1:22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20"/>
        <v>Sud</v>
      </c>
      <c r="V662">
        <f t="shared" si="21"/>
        <v>14</v>
      </c>
    </row>
    <row r="663" spans="1:22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20"/>
        <v>Sud</v>
      </c>
      <c r="V663">
        <f t="shared" si="21"/>
        <v>14</v>
      </c>
    </row>
    <row r="664" spans="1:22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20"/>
        <v>Sud</v>
      </c>
      <c r="V664">
        <f t="shared" si="21"/>
        <v>14</v>
      </c>
    </row>
    <row r="665" spans="1:22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20"/>
        <v>Centro</v>
      </c>
      <c r="V665">
        <f t="shared" si="21"/>
        <v>9</v>
      </c>
    </row>
    <row r="666" spans="1:22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20"/>
        <v>Centro</v>
      </c>
      <c r="V666">
        <f t="shared" si="21"/>
        <v>9</v>
      </c>
    </row>
    <row r="667" spans="1:22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20"/>
        <v>Centro</v>
      </c>
      <c r="V667">
        <f t="shared" si="21"/>
        <v>9</v>
      </c>
    </row>
    <row r="668" spans="1:22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20"/>
        <v>Centro</v>
      </c>
      <c r="V668">
        <f t="shared" si="21"/>
        <v>9</v>
      </c>
    </row>
    <row r="669" spans="1:22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20"/>
        <v>Centro</v>
      </c>
      <c r="V669">
        <f t="shared" si="21"/>
        <v>9</v>
      </c>
    </row>
    <row r="670" spans="1:22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20"/>
        <v>Centro</v>
      </c>
      <c r="V670">
        <f t="shared" si="21"/>
        <v>9</v>
      </c>
    </row>
    <row r="671" spans="1:22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20"/>
        <v>Centro</v>
      </c>
      <c r="V671">
        <f t="shared" si="21"/>
        <v>10</v>
      </c>
    </row>
    <row r="672" spans="1:22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20"/>
        <v>Centro</v>
      </c>
      <c r="V672">
        <f t="shared" si="21"/>
        <v>10</v>
      </c>
    </row>
    <row r="673" spans="1:22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20"/>
        <v>Centro</v>
      </c>
      <c r="V673">
        <f t="shared" si="21"/>
        <v>10</v>
      </c>
    </row>
    <row r="674" spans="1:22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20"/>
        <v>Centro</v>
      </c>
      <c r="V674">
        <f t="shared" si="21"/>
        <v>10</v>
      </c>
    </row>
    <row r="675" spans="1:22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20"/>
        <v>Centro</v>
      </c>
      <c r="V675">
        <f t="shared" si="21"/>
        <v>10</v>
      </c>
    </row>
    <row r="676" spans="1:22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20"/>
        <v>Centro</v>
      </c>
      <c r="V676">
        <f t="shared" si="21"/>
        <v>10</v>
      </c>
    </row>
    <row r="677" spans="1:22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20"/>
        <v>Centro</v>
      </c>
      <c r="V677">
        <f t="shared" si="21"/>
        <v>10</v>
      </c>
    </row>
    <row r="678" spans="1:22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20"/>
        <v>Centro</v>
      </c>
      <c r="V678">
        <f t="shared" si="21"/>
        <v>11</v>
      </c>
    </row>
    <row r="679" spans="1:22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20"/>
        <v>Centro</v>
      </c>
      <c r="V679">
        <f t="shared" si="21"/>
        <v>11</v>
      </c>
    </row>
    <row r="680" spans="1:22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20"/>
        <v>Centro</v>
      </c>
      <c r="V680">
        <f t="shared" si="21"/>
        <v>11</v>
      </c>
    </row>
    <row r="681" spans="1:22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20"/>
        <v>Centro</v>
      </c>
      <c r="V681">
        <f t="shared" si="21"/>
        <v>11</v>
      </c>
    </row>
    <row r="682" spans="1:22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20"/>
        <v>Centro</v>
      </c>
      <c r="V682">
        <f t="shared" si="21"/>
        <v>11</v>
      </c>
    </row>
    <row r="683" spans="1:22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20"/>
        <v>Centro</v>
      </c>
      <c r="V683">
        <f t="shared" si="21"/>
        <v>11</v>
      </c>
    </row>
    <row r="684" spans="1:22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20"/>
        <v>Centro</v>
      </c>
      <c r="V684">
        <f t="shared" si="21"/>
        <v>11</v>
      </c>
    </row>
    <row r="685" spans="1:22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20"/>
        <v>Centro</v>
      </c>
      <c r="V685">
        <f t="shared" si="21"/>
        <v>12</v>
      </c>
    </row>
    <row r="686" spans="1:22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20"/>
        <v>Centro</v>
      </c>
      <c r="V686">
        <f t="shared" si="21"/>
        <v>12</v>
      </c>
    </row>
    <row r="687" spans="1:22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20"/>
        <v>Centro</v>
      </c>
      <c r="V687">
        <f t="shared" si="21"/>
        <v>12</v>
      </c>
    </row>
    <row r="688" spans="1:22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20"/>
        <v>Centro</v>
      </c>
      <c r="V688">
        <f t="shared" si="21"/>
        <v>12</v>
      </c>
    </row>
    <row r="689" spans="1:22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20"/>
        <v>Centro</v>
      </c>
      <c r="V689">
        <f t="shared" si="21"/>
        <v>12</v>
      </c>
    </row>
    <row r="690" spans="1:22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20"/>
        <v>Centro</v>
      </c>
      <c r="V690">
        <f t="shared" si="21"/>
        <v>12</v>
      </c>
    </row>
    <row r="691" spans="1:22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20"/>
        <v>Centro</v>
      </c>
      <c r="V691">
        <f t="shared" si="21"/>
        <v>12</v>
      </c>
    </row>
    <row r="692" spans="1:22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20"/>
        <v>Centro</v>
      </c>
      <c r="V693">
        <f t="shared" si="21"/>
        <v>13</v>
      </c>
    </row>
    <row r="694" spans="1:22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20"/>
        <v>Centro</v>
      </c>
      <c r="V694">
        <f t="shared" si="21"/>
        <v>13</v>
      </c>
    </row>
    <row r="695" spans="1:22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20"/>
        <v>Centro</v>
      </c>
      <c r="V696">
        <f t="shared" si="21"/>
        <v>13</v>
      </c>
    </row>
    <row r="697" spans="1:22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20"/>
        <v>Centro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20"/>
        <v>Centro</v>
      </c>
      <c r="V698">
        <f t="shared" si="21"/>
        <v>13</v>
      </c>
    </row>
    <row r="699" spans="1:22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20"/>
        <v>Centro</v>
      </c>
      <c r="V699">
        <f t="shared" si="21"/>
        <v>14</v>
      </c>
    </row>
    <row r="700" spans="1:22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20"/>
        <v>Centro</v>
      </c>
      <c r="V700">
        <f t="shared" si="21"/>
        <v>14</v>
      </c>
    </row>
    <row r="701" spans="1:22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20"/>
        <v>Centro</v>
      </c>
      <c r="V701">
        <f t="shared" si="21"/>
        <v>14</v>
      </c>
    </row>
    <row r="702" spans="1:22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20"/>
        <v>Centro</v>
      </c>
      <c r="V702">
        <f t="shared" si="21"/>
        <v>14</v>
      </c>
    </row>
    <row r="703" spans="1:22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20"/>
        <v>Centro</v>
      </c>
      <c r="V703">
        <f t="shared" si="21"/>
        <v>14</v>
      </c>
    </row>
    <row r="704" spans="1:22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20"/>
        <v>Centro</v>
      </c>
      <c r="V704">
        <f t="shared" si="21"/>
        <v>9</v>
      </c>
    </row>
    <row r="705" spans="1:22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20"/>
        <v>Centro</v>
      </c>
      <c r="V705">
        <f t="shared" si="21"/>
        <v>9</v>
      </c>
    </row>
    <row r="706" spans="1:22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22">VLOOKUP(D706,Zone,2)</f>
        <v>Centro</v>
      </c>
      <c r="V706">
        <f t="shared" si="21"/>
        <v>9</v>
      </c>
    </row>
    <row r="707" spans="1:22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22"/>
        <v>Centro</v>
      </c>
      <c r="V707">
        <f t="shared" ref="V707:V770" si="23">WEEKNUM(A707)</f>
        <v>9</v>
      </c>
    </row>
    <row r="708" spans="1:22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22"/>
        <v>Centro</v>
      </c>
      <c r="V708">
        <f t="shared" si="23"/>
        <v>9</v>
      </c>
    </row>
    <row r="709" spans="1:22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22"/>
        <v>Centro</v>
      </c>
      <c r="V709">
        <f t="shared" si="23"/>
        <v>9</v>
      </c>
    </row>
    <row r="710" spans="1:22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22"/>
        <v>Centro</v>
      </c>
      <c r="V710">
        <f t="shared" si="23"/>
        <v>10</v>
      </c>
    </row>
    <row r="711" spans="1:22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22"/>
        <v>Centro</v>
      </c>
      <c r="V711">
        <f t="shared" si="23"/>
        <v>10</v>
      </c>
    </row>
    <row r="712" spans="1:22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22"/>
        <v>Centro</v>
      </c>
      <c r="V712">
        <f t="shared" si="23"/>
        <v>10</v>
      </c>
    </row>
    <row r="713" spans="1:22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22"/>
        <v>Centro</v>
      </c>
      <c r="V713">
        <f t="shared" si="23"/>
        <v>10</v>
      </c>
    </row>
    <row r="714" spans="1:22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22"/>
        <v>Centro</v>
      </c>
      <c r="V714">
        <f t="shared" si="23"/>
        <v>10</v>
      </c>
    </row>
    <row r="715" spans="1:22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22"/>
        <v>Centro</v>
      </c>
      <c r="V715">
        <f t="shared" si="23"/>
        <v>10</v>
      </c>
    </row>
    <row r="716" spans="1:22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22"/>
        <v>Centro</v>
      </c>
      <c r="V716">
        <f t="shared" si="23"/>
        <v>10</v>
      </c>
    </row>
    <row r="717" spans="1:22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22"/>
        <v>Centro</v>
      </c>
      <c r="V717">
        <f t="shared" si="23"/>
        <v>11</v>
      </c>
    </row>
    <row r="718" spans="1:22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22"/>
        <v>Centro</v>
      </c>
      <c r="V718">
        <f t="shared" si="23"/>
        <v>11</v>
      </c>
    </row>
    <row r="719" spans="1:22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22"/>
        <v>Centro</v>
      </c>
      <c r="V719">
        <f t="shared" si="23"/>
        <v>11</v>
      </c>
    </row>
    <row r="720" spans="1:22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22"/>
        <v>Centro</v>
      </c>
      <c r="V720">
        <f t="shared" si="23"/>
        <v>11</v>
      </c>
    </row>
    <row r="721" spans="1:22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22"/>
        <v>Centro</v>
      </c>
      <c r="V721">
        <f t="shared" si="23"/>
        <v>11</v>
      </c>
    </row>
    <row r="722" spans="1:22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22"/>
        <v>Centro</v>
      </c>
      <c r="V722">
        <f t="shared" si="23"/>
        <v>11</v>
      </c>
    </row>
    <row r="723" spans="1:22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22"/>
        <v>Centro</v>
      </c>
      <c r="V723">
        <f t="shared" si="23"/>
        <v>11</v>
      </c>
    </row>
    <row r="724" spans="1:22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22"/>
        <v>Centro</v>
      </c>
      <c r="V724">
        <f t="shared" si="23"/>
        <v>12</v>
      </c>
    </row>
    <row r="725" spans="1:22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22"/>
        <v>Centro</v>
      </c>
      <c r="V725">
        <f t="shared" si="23"/>
        <v>12</v>
      </c>
    </row>
    <row r="726" spans="1:22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22"/>
        <v>Centro</v>
      </c>
      <c r="V726">
        <f t="shared" si="23"/>
        <v>12</v>
      </c>
    </row>
    <row r="727" spans="1:22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22"/>
        <v>Centro</v>
      </c>
      <c r="V727">
        <f t="shared" si="23"/>
        <v>12</v>
      </c>
    </row>
    <row r="728" spans="1:22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22"/>
        <v>Centro</v>
      </c>
      <c r="V728">
        <f t="shared" si="23"/>
        <v>12</v>
      </c>
    </row>
    <row r="729" spans="1:22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22"/>
        <v>Centro</v>
      </c>
      <c r="V729">
        <f t="shared" si="23"/>
        <v>12</v>
      </c>
    </row>
    <row r="730" spans="1:22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22"/>
        <v>Centro</v>
      </c>
      <c r="V730">
        <f t="shared" si="23"/>
        <v>12</v>
      </c>
    </row>
    <row r="731" spans="1:22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22"/>
        <v>Centro</v>
      </c>
      <c r="V731">
        <f t="shared" si="23"/>
        <v>13</v>
      </c>
    </row>
    <row r="732" spans="1:22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22"/>
        <v>Centro</v>
      </c>
      <c r="V732">
        <f t="shared" si="23"/>
        <v>13</v>
      </c>
    </row>
    <row r="733" spans="1:22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22"/>
        <v>Centro</v>
      </c>
      <c r="V733">
        <f t="shared" si="23"/>
        <v>13</v>
      </c>
    </row>
    <row r="734" spans="1:22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22"/>
        <v>Centro</v>
      </c>
      <c r="V734">
        <f t="shared" si="23"/>
        <v>13</v>
      </c>
    </row>
    <row r="735" spans="1:22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22"/>
        <v>Centro</v>
      </c>
      <c r="V735">
        <f t="shared" si="23"/>
        <v>13</v>
      </c>
    </row>
    <row r="736" spans="1:22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22"/>
        <v>Centro</v>
      </c>
      <c r="V736">
        <f t="shared" si="23"/>
        <v>13</v>
      </c>
    </row>
    <row r="737" spans="1:22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22"/>
        <v>Centro</v>
      </c>
      <c r="V737">
        <f t="shared" si="23"/>
        <v>13</v>
      </c>
    </row>
    <row r="738" spans="1:22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22"/>
        <v>Centro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22"/>
        <v>Centro</v>
      </c>
      <c r="V739">
        <f t="shared" si="23"/>
        <v>14</v>
      </c>
    </row>
    <row r="740" spans="1:22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22"/>
        <v>Centro</v>
      </c>
      <c r="V740">
        <f t="shared" si="23"/>
        <v>14</v>
      </c>
    </row>
    <row r="741" spans="1:22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22"/>
        <v>Centro</v>
      </c>
      <c r="V741">
        <f t="shared" si="23"/>
        <v>14</v>
      </c>
    </row>
    <row r="742" spans="1:22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22"/>
        <v>Centro</v>
      </c>
      <c r="V742">
        <f t="shared" si="23"/>
        <v>14</v>
      </c>
    </row>
    <row r="743" spans="1:22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22"/>
        <v>Nord</v>
      </c>
      <c r="V743">
        <f t="shared" si="23"/>
        <v>9</v>
      </c>
    </row>
    <row r="744" spans="1:22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22"/>
        <v>Nord</v>
      </c>
      <c r="V744">
        <f t="shared" si="23"/>
        <v>9</v>
      </c>
    </row>
    <row r="745" spans="1:22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22"/>
        <v>Nord</v>
      </c>
      <c r="V745">
        <f t="shared" si="23"/>
        <v>9</v>
      </c>
    </row>
    <row r="746" spans="1:22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22"/>
        <v>Nord</v>
      </c>
      <c r="V746">
        <f t="shared" si="23"/>
        <v>9</v>
      </c>
    </row>
    <row r="747" spans="1:22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22"/>
        <v>Nord</v>
      </c>
      <c r="V747">
        <f t="shared" si="23"/>
        <v>9</v>
      </c>
    </row>
    <row r="748" spans="1:22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22"/>
        <v>Nord</v>
      </c>
      <c r="V748">
        <f t="shared" si="23"/>
        <v>9</v>
      </c>
    </row>
    <row r="749" spans="1:22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22"/>
        <v>Nord</v>
      </c>
      <c r="V749">
        <f t="shared" si="23"/>
        <v>10</v>
      </c>
    </row>
    <row r="750" spans="1:22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22"/>
        <v>Nord</v>
      </c>
      <c r="V750">
        <f t="shared" si="23"/>
        <v>10</v>
      </c>
    </row>
    <row r="751" spans="1:22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22"/>
        <v>Nord</v>
      </c>
      <c r="V751">
        <f t="shared" si="23"/>
        <v>10</v>
      </c>
    </row>
    <row r="752" spans="1:22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22"/>
        <v>Nord</v>
      </c>
      <c r="V752">
        <f t="shared" si="23"/>
        <v>10</v>
      </c>
    </row>
    <row r="753" spans="1:22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22"/>
        <v>Nord</v>
      </c>
      <c r="V753">
        <f t="shared" si="23"/>
        <v>10</v>
      </c>
    </row>
    <row r="754" spans="1:22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22"/>
        <v>Nord</v>
      </c>
      <c r="V754">
        <f t="shared" si="23"/>
        <v>10</v>
      </c>
    </row>
    <row r="755" spans="1:22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22"/>
        <v>Nord</v>
      </c>
      <c r="V755">
        <f t="shared" si="23"/>
        <v>10</v>
      </c>
    </row>
    <row r="756" spans="1:22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22"/>
        <v>Nord</v>
      </c>
      <c r="V756">
        <f t="shared" si="23"/>
        <v>11</v>
      </c>
    </row>
    <row r="757" spans="1:22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22"/>
        <v>Nord</v>
      </c>
      <c r="V757">
        <f t="shared" si="23"/>
        <v>11</v>
      </c>
    </row>
    <row r="758" spans="1:22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22"/>
        <v>Nord</v>
      </c>
      <c r="V758">
        <f t="shared" si="23"/>
        <v>11</v>
      </c>
    </row>
    <row r="759" spans="1:22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22"/>
        <v>Nord</v>
      </c>
      <c r="V759">
        <f t="shared" si="23"/>
        <v>11</v>
      </c>
    </row>
    <row r="760" spans="1:22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22"/>
        <v>Nord</v>
      </c>
      <c r="V760">
        <f t="shared" si="23"/>
        <v>11</v>
      </c>
    </row>
    <row r="761" spans="1:22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22"/>
        <v>Nord</v>
      </c>
      <c r="V761">
        <f t="shared" si="23"/>
        <v>11</v>
      </c>
    </row>
    <row r="762" spans="1:22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22"/>
        <v>Nord</v>
      </c>
      <c r="V762">
        <f t="shared" si="23"/>
        <v>11</v>
      </c>
    </row>
    <row r="763" spans="1:22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22"/>
        <v>Nord</v>
      </c>
      <c r="V763">
        <f t="shared" si="23"/>
        <v>12</v>
      </c>
    </row>
    <row r="764" spans="1:22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22"/>
        <v>Nord</v>
      </c>
      <c r="V764">
        <f t="shared" si="23"/>
        <v>12</v>
      </c>
    </row>
    <row r="765" spans="1:22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22"/>
        <v>Nord</v>
      </c>
      <c r="V765">
        <f t="shared" si="23"/>
        <v>12</v>
      </c>
    </row>
    <row r="766" spans="1:22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22"/>
        <v>Nord</v>
      </c>
      <c r="V766">
        <f t="shared" si="23"/>
        <v>12</v>
      </c>
    </row>
    <row r="767" spans="1:22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22"/>
        <v>Nord</v>
      </c>
      <c r="V767">
        <f t="shared" si="23"/>
        <v>12</v>
      </c>
    </row>
    <row r="768" spans="1:22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22"/>
        <v>Nord</v>
      </c>
      <c r="V768">
        <f t="shared" si="23"/>
        <v>12</v>
      </c>
    </row>
    <row r="769" spans="1:22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22"/>
        <v>Nord</v>
      </c>
      <c r="V769">
        <f t="shared" si="23"/>
        <v>12</v>
      </c>
    </row>
    <row r="770" spans="1:22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24">VLOOKUP(D770,Zone,2)</f>
        <v>Nord</v>
      </c>
      <c r="V770">
        <f t="shared" si="23"/>
        <v>13</v>
      </c>
    </row>
    <row r="771" spans="1:22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24"/>
        <v>Nord</v>
      </c>
      <c r="V771">
        <f t="shared" ref="V771:V834" si="25">WEEKNUM(A771)</f>
        <v>13</v>
      </c>
    </row>
    <row r="772" spans="1:22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24"/>
        <v>Nord</v>
      </c>
      <c r="V772">
        <f t="shared" si="25"/>
        <v>13</v>
      </c>
    </row>
    <row r="773" spans="1:22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24"/>
        <v>Nord</v>
      </c>
      <c r="V773">
        <f t="shared" si="25"/>
        <v>13</v>
      </c>
    </row>
    <row r="774" spans="1:22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24"/>
        <v>Nord</v>
      </c>
      <c r="V774">
        <f t="shared" si="25"/>
        <v>13</v>
      </c>
    </row>
    <row r="775" spans="1:22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24"/>
        <v>Nord</v>
      </c>
      <c r="V775">
        <f t="shared" si="25"/>
        <v>13</v>
      </c>
    </row>
    <row r="776" spans="1:22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24"/>
        <v>Nord</v>
      </c>
      <c r="V776">
        <f t="shared" si="25"/>
        <v>13</v>
      </c>
    </row>
    <row r="777" spans="1:22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24"/>
        <v>Nord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24"/>
        <v>Nord</v>
      </c>
      <c r="V780">
        <f t="shared" si="25"/>
        <v>14</v>
      </c>
    </row>
    <row r="781" spans="1:22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24"/>
        <v>Nord</v>
      </c>
      <c r="V781">
        <f t="shared" si="25"/>
        <v>14</v>
      </c>
    </row>
    <row r="782" spans="1:22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24"/>
        <v>Nord</v>
      </c>
      <c r="V782">
        <f t="shared" si="25"/>
        <v>9</v>
      </c>
    </row>
    <row r="783" spans="1:22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24"/>
        <v>Nord</v>
      </c>
      <c r="V783">
        <f t="shared" si="25"/>
        <v>9</v>
      </c>
    </row>
    <row r="784" spans="1:22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24"/>
        <v>Nord</v>
      </c>
      <c r="V784">
        <f t="shared" si="25"/>
        <v>9</v>
      </c>
    </row>
    <row r="785" spans="1:22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24"/>
        <v>Nord</v>
      </c>
      <c r="V785">
        <f t="shared" si="25"/>
        <v>9</v>
      </c>
    </row>
    <row r="786" spans="1:22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24"/>
        <v>Nord</v>
      </c>
      <c r="V786">
        <f t="shared" si="25"/>
        <v>9</v>
      </c>
    </row>
    <row r="787" spans="1:22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24"/>
        <v>Nord</v>
      </c>
      <c r="V787">
        <f t="shared" si="25"/>
        <v>9</v>
      </c>
    </row>
    <row r="788" spans="1:22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24"/>
        <v>Nord</v>
      </c>
      <c r="V788">
        <f t="shared" si="25"/>
        <v>10</v>
      </c>
    </row>
    <row r="789" spans="1:22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24"/>
        <v>Nord</v>
      </c>
      <c r="V789">
        <f t="shared" si="25"/>
        <v>10</v>
      </c>
    </row>
    <row r="790" spans="1:22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24"/>
        <v>Nord</v>
      </c>
      <c r="V790">
        <f t="shared" si="25"/>
        <v>10</v>
      </c>
    </row>
    <row r="791" spans="1:22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24"/>
        <v>Nord</v>
      </c>
      <c r="V791">
        <f t="shared" si="25"/>
        <v>10</v>
      </c>
    </row>
    <row r="792" spans="1:22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24"/>
        <v>Nord</v>
      </c>
      <c r="V792">
        <f t="shared" si="25"/>
        <v>10</v>
      </c>
    </row>
    <row r="793" spans="1:22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24"/>
        <v>Nord</v>
      </c>
      <c r="V793">
        <f t="shared" si="25"/>
        <v>10</v>
      </c>
    </row>
    <row r="794" spans="1:22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24"/>
        <v>Nord</v>
      </c>
      <c r="V794">
        <f t="shared" si="25"/>
        <v>10</v>
      </c>
    </row>
    <row r="795" spans="1:22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24"/>
        <v>Nord</v>
      </c>
      <c r="V795">
        <f t="shared" si="25"/>
        <v>11</v>
      </c>
    </row>
    <row r="796" spans="1:22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24"/>
        <v>Nord</v>
      </c>
      <c r="V796">
        <f t="shared" si="25"/>
        <v>11</v>
      </c>
    </row>
    <row r="797" spans="1:22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24"/>
        <v>Nord</v>
      </c>
      <c r="V797">
        <f t="shared" si="25"/>
        <v>11</v>
      </c>
    </row>
    <row r="798" spans="1:22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24"/>
        <v>Nord</v>
      </c>
      <c r="V798">
        <f t="shared" si="25"/>
        <v>11</v>
      </c>
    </row>
    <row r="799" spans="1:22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24"/>
        <v>Nord</v>
      </c>
      <c r="V799">
        <f t="shared" si="25"/>
        <v>11</v>
      </c>
    </row>
    <row r="800" spans="1:22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24"/>
        <v>Nord</v>
      </c>
      <c r="V800">
        <f t="shared" si="25"/>
        <v>11</v>
      </c>
    </row>
    <row r="801" spans="1:22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24"/>
        <v>Nord</v>
      </c>
      <c r="V801">
        <f t="shared" si="25"/>
        <v>11</v>
      </c>
    </row>
    <row r="802" spans="1:22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24"/>
        <v>Nord</v>
      </c>
      <c r="V802">
        <f t="shared" si="25"/>
        <v>12</v>
      </c>
    </row>
    <row r="803" spans="1:22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24"/>
        <v>Nord</v>
      </c>
      <c r="V803">
        <f t="shared" si="25"/>
        <v>12</v>
      </c>
    </row>
    <row r="804" spans="1:22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24"/>
        <v>Nord</v>
      </c>
      <c r="V804">
        <f t="shared" si="25"/>
        <v>12</v>
      </c>
    </row>
    <row r="805" spans="1:22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24"/>
        <v>Nord</v>
      </c>
      <c r="V805">
        <f t="shared" si="25"/>
        <v>12</v>
      </c>
    </row>
    <row r="806" spans="1:22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24"/>
        <v>Nord</v>
      </c>
      <c r="V806">
        <f t="shared" si="25"/>
        <v>12</v>
      </c>
    </row>
    <row r="807" spans="1:22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24"/>
        <v>Nord</v>
      </c>
      <c r="V807">
        <f t="shared" si="25"/>
        <v>12</v>
      </c>
    </row>
    <row r="808" spans="1:22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24"/>
        <v>Nord</v>
      </c>
      <c r="V808">
        <f t="shared" si="25"/>
        <v>12</v>
      </c>
    </row>
    <row r="809" spans="1:22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24"/>
        <v>Nord</v>
      </c>
      <c r="V809">
        <f t="shared" si="25"/>
        <v>13</v>
      </c>
    </row>
    <row r="810" spans="1:22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24"/>
        <v>Nord</v>
      </c>
      <c r="V810">
        <f t="shared" si="25"/>
        <v>13</v>
      </c>
    </row>
    <row r="811" spans="1:22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24"/>
        <v>Nord</v>
      </c>
      <c r="V811">
        <f t="shared" si="25"/>
        <v>13</v>
      </c>
    </row>
    <row r="812" spans="1:22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24"/>
        <v>Nord</v>
      </c>
      <c r="V812">
        <f t="shared" si="25"/>
        <v>13</v>
      </c>
    </row>
    <row r="813" spans="1:22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24"/>
        <v>Nord</v>
      </c>
      <c r="V813">
        <f t="shared" si="25"/>
        <v>13</v>
      </c>
    </row>
    <row r="814" spans="1:22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24"/>
        <v>Nord</v>
      </c>
      <c r="V814">
        <f t="shared" si="25"/>
        <v>13</v>
      </c>
    </row>
    <row r="815" spans="1:22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24"/>
        <v>Nord</v>
      </c>
      <c r="V815">
        <f t="shared" si="25"/>
        <v>13</v>
      </c>
    </row>
    <row r="816" spans="1:22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24"/>
        <v>Nord</v>
      </c>
      <c r="V816">
        <f t="shared" si="25"/>
        <v>14</v>
      </c>
    </row>
    <row r="817" spans="1:22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24"/>
        <v>Nord</v>
      </c>
      <c r="V817">
        <f t="shared" si="25"/>
        <v>14</v>
      </c>
    </row>
    <row r="818" spans="1:22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24"/>
        <v>Nord</v>
      </c>
      <c r="V818">
        <f t="shared" si="25"/>
        <v>14</v>
      </c>
    </row>
    <row r="819" spans="1:22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si="25"/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ref="V835:V898" si="27"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si="27"/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ref="V899:V962" si="29"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si="29"/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ref="V963:V1026" si="31"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si="31"/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ref="V1027:V1090" si="33"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si="33"/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ref="V1091:V1154" si="35"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si="35"/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ref="V1155:V1218" si="37"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si="37"/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ref="V1219:V1282" si="39"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40">VLOOKUP(D1282,Zone,2)</f>
        <v>Nord</v>
      </c>
      <c r="V1282">
        <f t="shared" si="39"/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ref="V1283:V1346" si="41"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40"/>
        <v>Centro</v>
      </c>
      <c r="V1346">
        <f t="shared" si="41"/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410" si="42">VLOOKUP(D1347,Zone,2)</f>
        <v>Sud</v>
      </c>
      <c r="V1347">
        <f t="shared" ref="V1347:V1410" si="43"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 t="shared" si="42"/>
        <v>Centro</v>
      </c>
      <c r="V1388">
        <f t="shared" si="43"/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 t="shared" si="42"/>
        <v>Sud</v>
      </c>
      <c r="V1389">
        <f t="shared" si="43"/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 t="shared" si="42"/>
        <v>Sud</v>
      </c>
      <c r="V1390">
        <f t="shared" si="43"/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 t="shared" si="42"/>
        <v>Sud</v>
      </c>
      <c r="V1391">
        <f t="shared" si="43"/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 t="shared" si="42"/>
        <v>Nord</v>
      </c>
      <c r="V1392">
        <f t="shared" si="43"/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 t="shared" si="42"/>
        <v>Nord</v>
      </c>
      <c r="V1393">
        <f t="shared" si="43"/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 t="shared" si="42"/>
        <v>Centro</v>
      </c>
      <c r="V1394">
        <f t="shared" si="43"/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 t="shared" si="42"/>
        <v>Nord</v>
      </c>
      <c r="V1395">
        <f t="shared" si="43"/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 t="shared" si="42"/>
        <v>Nord</v>
      </c>
      <c r="V1396">
        <f t="shared" si="43"/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 t="shared" si="42"/>
        <v>Centro</v>
      </c>
      <c r="V1397">
        <f t="shared" si="43"/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 t="shared" si="42"/>
        <v>Sud</v>
      </c>
      <c r="V1398">
        <f t="shared" si="43"/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 t="shared" si="42"/>
        <v>Nord</v>
      </c>
      <c r="V1399">
        <f t="shared" si="43"/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 t="shared" si="42"/>
        <v>Nord</v>
      </c>
      <c r="V1400">
        <f t="shared" si="43"/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 t="shared" si="42"/>
        <v>Nord</v>
      </c>
      <c r="V1401">
        <f t="shared" si="43"/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 t="shared" si="42"/>
        <v>Sud</v>
      </c>
      <c r="V1402">
        <f t="shared" si="43"/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 t="shared" si="42"/>
        <v>Sud</v>
      </c>
      <c r="V1403">
        <f t="shared" si="43"/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 t="shared" si="42"/>
        <v>Sud</v>
      </c>
      <c r="V1404">
        <f t="shared" si="43"/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 t="shared" si="42"/>
        <v>Centro</v>
      </c>
      <c r="V1405">
        <f t="shared" si="43"/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 t="shared" si="42"/>
        <v>Centro</v>
      </c>
      <c r="V1406">
        <f t="shared" si="43"/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 t="shared" si="42"/>
        <v>Nord</v>
      </c>
      <c r="V1407">
        <f t="shared" si="43"/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 t="shared" si="42"/>
        <v>Nord</v>
      </c>
      <c r="V1408">
        <f t="shared" si="43"/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 t="shared" si="42"/>
        <v>Centro</v>
      </c>
      <c r="V1409">
        <f t="shared" si="43"/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 t="shared" si="42"/>
        <v>Sud</v>
      </c>
      <c r="V1410">
        <f t="shared" si="43"/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 t="shared" ref="U1411:U1450" si="44">VLOOKUP(D1411,Zone,2)</f>
        <v>Sud</v>
      </c>
      <c r="V1411">
        <f t="shared" ref="V1411:V1450" si="45">WEEKNUM(A1411)</f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 t="shared" si="44"/>
        <v>Sud</v>
      </c>
      <c r="V1412">
        <f t="shared" si="45"/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 t="shared" si="44"/>
        <v>Nord</v>
      </c>
      <c r="V1413">
        <f t="shared" si="45"/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 t="shared" si="44"/>
        <v>Nord</v>
      </c>
      <c r="V1414">
        <f t="shared" si="45"/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 t="shared" si="44"/>
        <v>Centro</v>
      </c>
      <c r="V1415">
        <f t="shared" si="45"/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 t="shared" si="44"/>
        <v>Nord</v>
      </c>
      <c r="V1416">
        <f t="shared" si="45"/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 t="shared" si="44"/>
        <v>Nord</v>
      </c>
      <c r="V1417">
        <f t="shared" si="45"/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 t="shared" si="44"/>
        <v>Centro</v>
      </c>
      <c r="V1418">
        <f t="shared" si="45"/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 t="shared" si="44"/>
        <v>Sud</v>
      </c>
      <c r="V1419">
        <f t="shared" si="45"/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 t="shared" si="44"/>
        <v>Nord</v>
      </c>
      <c r="V1420">
        <f t="shared" si="45"/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 t="shared" si="44"/>
        <v>Nord</v>
      </c>
      <c r="V1421">
        <f t="shared" si="45"/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 t="shared" si="44"/>
        <v>Nord</v>
      </c>
      <c r="V1422">
        <f t="shared" si="45"/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 t="shared" si="44"/>
        <v>Sud</v>
      </c>
      <c r="V1423">
        <f t="shared" si="45"/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 t="shared" si="44"/>
        <v>Sud</v>
      </c>
      <c r="V1424">
        <f t="shared" si="45"/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 t="shared" si="44"/>
        <v>Sud</v>
      </c>
      <c r="V1425">
        <f t="shared" si="45"/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 t="shared" si="44"/>
        <v>Centro</v>
      </c>
      <c r="V1426">
        <f t="shared" si="45"/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 t="shared" si="44"/>
        <v>Centro</v>
      </c>
      <c r="V1427">
        <f t="shared" si="45"/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 t="shared" si="44"/>
        <v>Nord</v>
      </c>
      <c r="V1428">
        <f t="shared" si="45"/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 t="shared" si="44"/>
        <v>Nord</v>
      </c>
      <c r="V1429">
        <f t="shared" si="45"/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 t="shared" si="44"/>
        <v>Centro</v>
      </c>
      <c r="V1430">
        <f t="shared" si="45"/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 t="shared" si="44"/>
        <v>Sud</v>
      </c>
      <c r="V1431">
        <f t="shared" si="45"/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 t="shared" si="44"/>
        <v>Sud</v>
      </c>
      <c r="V1432">
        <f t="shared" si="45"/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 t="shared" si="44"/>
        <v>Sud</v>
      </c>
      <c r="V1433">
        <f t="shared" si="45"/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 t="shared" si="44"/>
        <v>Nord</v>
      </c>
      <c r="V1434">
        <f t="shared" si="45"/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 t="shared" si="44"/>
        <v>Nord</v>
      </c>
      <c r="V1435">
        <f t="shared" si="45"/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 t="shared" si="44"/>
        <v>Centro</v>
      </c>
      <c r="V1436">
        <f t="shared" si="45"/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 t="shared" si="44"/>
        <v>Nord</v>
      </c>
      <c r="V1437">
        <f t="shared" si="45"/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 t="shared" si="44"/>
        <v>Nord</v>
      </c>
      <c r="V1438">
        <f t="shared" si="45"/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 t="shared" si="44"/>
        <v>Centro</v>
      </c>
      <c r="V1439">
        <f t="shared" si="45"/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 t="shared" si="44"/>
        <v>Sud</v>
      </c>
      <c r="V1440">
        <f t="shared" si="45"/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 t="shared" si="44"/>
        <v>Nord</v>
      </c>
      <c r="V1441">
        <f t="shared" si="45"/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 t="shared" si="44"/>
        <v>Nord</v>
      </c>
      <c r="V1442">
        <f t="shared" si="45"/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 t="shared" si="44"/>
        <v>Nord</v>
      </c>
      <c r="V1443">
        <f t="shared" si="45"/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 t="shared" si="44"/>
        <v>Sud</v>
      </c>
      <c r="V1444">
        <f t="shared" si="45"/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 t="shared" si="44"/>
        <v>Sud</v>
      </c>
      <c r="V1445">
        <f t="shared" si="45"/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 t="shared" si="44"/>
        <v>Sud</v>
      </c>
      <c r="V1446">
        <f t="shared" si="45"/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 t="shared" si="44"/>
        <v>Centro</v>
      </c>
      <c r="V1447">
        <f t="shared" si="45"/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 t="shared" si="44"/>
        <v>Centro</v>
      </c>
      <c r="V1448">
        <f t="shared" si="45"/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 t="shared" si="44"/>
        <v>Nord</v>
      </c>
      <c r="V1449">
        <f t="shared" si="45"/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 t="shared" si="44"/>
        <v>Nord</v>
      </c>
      <c r="V1450">
        <f t="shared" si="45"/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 t="shared" ref="U1451:U1471" si="46">VLOOKUP(D1451,Zone,2)</f>
        <v>Centro</v>
      </c>
      <c r="V1451">
        <f t="shared" ref="V1451:V1471" si="47">WEEKNUM(A1451)</f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 t="shared" si="46"/>
        <v>Sud</v>
      </c>
      <c r="V1452">
        <f t="shared" si="47"/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 t="shared" si="46"/>
        <v>Sud</v>
      </c>
      <c r="V1453">
        <f t="shared" si="47"/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 t="shared" si="46"/>
        <v>Sud</v>
      </c>
      <c r="V1454">
        <f t="shared" si="47"/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 t="shared" si="46"/>
        <v>Nord</v>
      </c>
      <c r="V1455">
        <f t="shared" si="47"/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 t="shared" si="46"/>
        <v>Nord</v>
      </c>
      <c r="V1456">
        <f t="shared" si="47"/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 t="shared" si="46"/>
        <v>Centro</v>
      </c>
      <c r="V1457">
        <f t="shared" si="47"/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 t="shared" si="46"/>
        <v>Nord</v>
      </c>
      <c r="V1458">
        <f t="shared" si="47"/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 t="shared" si="46"/>
        <v>Nord</v>
      </c>
      <c r="V1459">
        <f t="shared" si="47"/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 t="shared" si="46"/>
        <v>Centro</v>
      </c>
      <c r="V1460">
        <f t="shared" si="47"/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 t="shared" si="46"/>
        <v>Sud</v>
      </c>
      <c r="V1461">
        <f t="shared" si="47"/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 t="shared" si="46"/>
        <v>Nord</v>
      </c>
      <c r="V1462">
        <f t="shared" si="47"/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 t="shared" si="46"/>
        <v>Nord</v>
      </c>
      <c r="V1463">
        <f t="shared" si="47"/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 t="shared" si="46"/>
        <v>Nord</v>
      </c>
      <c r="V1464">
        <f t="shared" si="47"/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 t="shared" si="46"/>
        <v>Sud</v>
      </c>
      <c r="V1465">
        <f t="shared" si="47"/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 t="shared" si="46"/>
        <v>Sud</v>
      </c>
      <c r="V1466">
        <f t="shared" si="47"/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 t="shared" si="46"/>
        <v>Sud</v>
      </c>
      <c r="V1467">
        <f t="shared" si="47"/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 t="shared" si="46"/>
        <v>Centro</v>
      </c>
      <c r="V1468">
        <f t="shared" si="47"/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 t="shared" si="46"/>
        <v>Centro</v>
      </c>
      <c r="V1469">
        <f t="shared" si="47"/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 t="shared" si="46"/>
        <v>Nord</v>
      </c>
      <c r="V1470">
        <f t="shared" si="47"/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 t="shared" si="46"/>
        <v>Nord</v>
      </c>
      <c r="V1471">
        <f t="shared" si="47"/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 t="shared" ref="U1472:U1534" si="48">VLOOKUP(D1472,Zone,2)</f>
        <v>Centro</v>
      </c>
      <c r="V1472">
        <f t="shared" ref="V1472:V1534" si="49">WEEKNUM(A1472)</f>
        <v>19</v>
      </c>
    </row>
    <row r="1473" spans="1:22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 t="shared" si="48"/>
        <v>Sud</v>
      </c>
      <c r="V1473">
        <f t="shared" si="49"/>
        <v>19</v>
      </c>
    </row>
    <row r="1474" spans="1:22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 t="shared" si="48"/>
        <v>Sud</v>
      </c>
      <c r="V1474">
        <f t="shared" si="49"/>
        <v>19</v>
      </c>
    </row>
    <row r="1475" spans="1:22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 t="shared" si="48"/>
        <v>Sud</v>
      </c>
      <c r="V1475">
        <f t="shared" si="49"/>
        <v>19</v>
      </c>
    </row>
    <row r="1476" spans="1:22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 t="shared" si="48"/>
        <v>Nord</v>
      </c>
      <c r="V1476">
        <f t="shared" si="49"/>
        <v>19</v>
      </c>
    </row>
    <row r="1477" spans="1:22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 t="shared" si="48"/>
        <v>Nord</v>
      </c>
      <c r="V1477">
        <f t="shared" si="49"/>
        <v>19</v>
      </c>
    </row>
    <row r="1478" spans="1:22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 t="shared" si="48"/>
        <v>Centro</v>
      </c>
      <c r="V1478">
        <f t="shared" si="49"/>
        <v>19</v>
      </c>
    </row>
    <row r="1479" spans="1:22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 t="shared" si="48"/>
        <v>Nord</v>
      </c>
      <c r="V1479">
        <f t="shared" si="49"/>
        <v>19</v>
      </c>
    </row>
    <row r="1480" spans="1:22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 t="shared" si="48"/>
        <v>Nord</v>
      </c>
      <c r="V1480">
        <f t="shared" si="49"/>
        <v>19</v>
      </c>
    </row>
    <row r="1481" spans="1:22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 t="shared" si="48"/>
        <v>Centro</v>
      </c>
      <c r="V1481">
        <f t="shared" si="49"/>
        <v>19</v>
      </c>
    </row>
    <row r="1482" spans="1:22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 t="shared" si="48"/>
        <v>Sud</v>
      </c>
      <c r="V1482">
        <f t="shared" si="49"/>
        <v>19</v>
      </c>
    </row>
    <row r="1483" spans="1:22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 t="shared" si="48"/>
        <v>Nord</v>
      </c>
      <c r="V1483">
        <f t="shared" si="49"/>
        <v>19</v>
      </c>
    </row>
    <row r="1484" spans="1:22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 t="shared" si="48"/>
        <v>Nord</v>
      </c>
      <c r="V1484">
        <f t="shared" si="49"/>
        <v>19</v>
      </c>
    </row>
    <row r="1485" spans="1:22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 t="shared" si="48"/>
        <v>Nord</v>
      </c>
      <c r="V1485">
        <f t="shared" si="49"/>
        <v>19</v>
      </c>
    </row>
    <row r="1486" spans="1:22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 t="shared" si="48"/>
        <v>Sud</v>
      </c>
      <c r="V1486">
        <f t="shared" si="49"/>
        <v>19</v>
      </c>
    </row>
    <row r="1487" spans="1:22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 t="shared" si="48"/>
        <v>Sud</v>
      </c>
      <c r="V1487">
        <f t="shared" si="49"/>
        <v>19</v>
      </c>
    </row>
    <row r="1488" spans="1:22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 t="shared" si="48"/>
        <v>Sud</v>
      </c>
      <c r="V1488">
        <f t="shared" si="49"/>
        <v>19</v>
      </c>
    </row>
    <row r="1489" spans="1:22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 t="shared" si="48"/>
        <v>Centro</v>
      </c>
      <c r="V1489">
        <f t="shared" si="49"/>
        <v>19</v>
      </c>
    </row>
    <row r="1490" spans="1:22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 t="shared" si="48"/>
        <v>Centro</v>
      </c>
      <c r="V1490">
        <f t="shared" si="49"/>
        <v>19</v>
      </c>
    </row>
    <row r="1491" spans="1:22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 t="shared" si="48"/>
        <v>Nord</v>
      </c>
      <c r="V1491">
        <f t="shared" si="49"/>
        <v>19</v>
      </c>
    </row>
    <row r="1492" spans="1:22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 t="shared" si="48"/>
        <v>Nord</v>
      </c>
      <c r="V1492">
        <f t="shared" si="49"/>
        <v>19</v>
      </c>
    </row>
    <row r="1493" spans="1:22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 t="shared" si="48"/>
        <v>Centro</v>
      </c>
      <c r="V1493">
        <f t="shared" si="49"/>
        <v>19</v>
      </c>
    </row>
    <row r="1494" spans="1:22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 t="shared" si="48"/>
        <v>Sud</v>
      </c>
      <c r="V1494">
        <f t="shared" si="49"/>
        <v>19</v>
      </c>
    </row>
    <row r="1495" spans="1:22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 t="shared" si="48"/>
        <v>Sud</v>
      </c>
      <c r="V1495">
        <f t="shared" si="49"/>
        <v>19</v>
      </c>
    </row>
    <row r="1496" spans="1:22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 t="shared" si="48"/>
        <v>Sud</v>
      </c>
      <c r="V1496">
        <f t="shared" si="49"/>
        <v>19</v>
      </c>
    </row>
    <row r="1497" spans="1:22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 t="shared" si="48"/>
        <v>Nord</v>
      </c>
      <c r="V1497">
        <f t="shared" si="49"/>
        <v>19</v>
      </c>
    </row>
    <row r="1498" spans="1:22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 t="shared" si="48"/>
        <v>Nord</v>
      </c>
      <c r="V1498">
        <f t="shared" si="49"/>
        <v>19</v>
      </c>
    </row>
    <row r="1499" spans="1:22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 t="shared" si="48"/>
        <v>Centro</v>
      </c>
      <c r="V1499">
        <f t="shared" si="49"/>
        <v>19</v>
      </c>
    </row>
    <row r="1500" spans="1:22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 t="shared" si="48"/>
        <v>Nord</v>
      </c>
      <c r="V1500">
        <f t="shared" si="49"/>
        <v>19</v>
      </c>
    </row>
    <row r="1501" spans="1:22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 t="shared" si="48"/>
        <v>Nord</v>
      </c>
      <c r="V1501">
        <f t="shared" si="49"/>
        <v>19</v>
      </c>
    </row>
    <row r="1502" spans="1:22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 t="shared" si="48"/>
        <v>Centro</v>
      </c>
      <c r="V1502">
        <f t="shared" si="49"/>
        <v>19</v>
      </c>
    </row>
    <row r="1503" spans="1:22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 t="shared" si="48"/>
        <v>Sud</v>
      </c>
      <c r="V1503">
        <f t="shared" si="49"/>
        <v>19</v>
      </c>
    </row>
    <row r="1504" spans="1:22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 t="shared" si="48"/>
        <v>Nord</v>
      </c>
      <c r="V1504">
        <f t="shared" si="49"/>
        <v>19</v>
      </c>
    </row>
    <row r="1505" spans="1:22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 t="shared" si="48"/>
        <v>Nord</v>
      </c>
      <c r="V1505">
        <f t="shared" si="49"/>
        <v>19</v>
      </c>
    </row>
    <row r="1506" spans="1:22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 t="shared" si="48"/>
        <v>Nord</v>
      </c>
      <c r="V1506">
        <f t="shared" si="49"/>
        <v>19</v>
      </c>
    </row>
    <row r="1507" spans="1:22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 t="shared" si="48"/>
        <v>Sud</v>
      </c>
      <c r="V1507">
        <f t="shared" si="49"/>
        <v>19</v>
      </c>
    </row>
    <row r="1508" spans="1:22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 t="shared" si="48"/>
        <v>Sud</v>
      </c>
      <c r="V1508">
        <f t="shared" si="49"/>
        <v>19</v>
      </c>
    </row>
    <row r="1509" spans="1:22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 t="shared" si="48"/>
        <v>Sud</v>
      </c>
      <c r="V1509">
        <f t="shared" si="49"/>
        <v>19</v>
      </c>
    </row>
    <row r="1510" spans="1:22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 t="shared" si="48"/>
        <v>Centro</v>
      </c>
      <c r="V1510">
        <f t="shared" si="49"/>
        <v>19</v>
      </c>
    </row>
    <row r="1511" spans="1:22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 t="shared" si="48"/>
        <v>Centro</v>
      </c>
      <c r="V1511">
        <f t="shared" si="49"/>
        <v>19</v>
      </c>
    </row>
    <row r="1512" spans="1:22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 t="shared" si="48"/>
        <v>Nord</v>
      </c>
      <c r="V1512">
        <f t="shared" si="49"/>
        <v>19</v>
      </c>
    </row>
    <row r="1513" spans="1:22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 t="shared" si="48"/>
        <v>Nord</v>
      </c>
      <c r="V1513">
        <f t="shared" si="49"/>
        <v>19</v>
      </c>
    </row>
    <row r="1514" spans="1:22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 t="shared" si="48"/>
        <v>Centro</v>
      </c>
      <c r="V1514">
        <f t="shared" si="49"/>
        <v>19</v>
      </c>
    </row>
    <row r="1515" spans="1:22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 t="shared" si="48"/>
        <v>Sud</v>
      </c>
      <c r="V1515">
        <f t="shared" si="49"/>
        <v>19</v>
      </c>
    </row>
    <row r="1516" spans="1:22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 t="shared" si="48"/>
        <v>Sud</v>
      </c>
      <c r="V1516">
        <f t="shared" si="49"/>
        <v>19</v>
      </c>
    </row>
    <row r="1517" spans="1:22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 t="shared" si="48"/>
        <v>Sud</v>
      </c>
      <c r="V1517">
        <f t="shared" si="49"/>
        <v>19</v>
      </c>
    </row>
    <row r="1518" spans="1:22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 t="shared" si="48"/>
        <v>Nord</v>
      </c>
      <c r="V1518">
        <f t="shared" si="49"/>
        <v>19</v>
      </c>
    </row>
    <row r="1519" spans="1:22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 t="shared" si="48"/>
        <v>Nord</v>
      </c>
      <c r="V1519">
        <f t="shared" si="49"/>
        <v>19</v>
      </c>
    </row>
    <row r="1520" spans="1:22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 t="shared" si="48"/>
        <v>Centro</v>
      </c>
      <c r="V1520">
        <f t="shared" si="49"/>
        <v>19</v>
      </c>
    </row>
    <row r="1521" spans="1:22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 t="shared" si="48"/>
        <v>Nord</v>
      </c>
      <c r="V1521">
        <f t="shared" si="49"/>
        <v>19</v>
      </c>
    </row>
    <row r="1522" spans="1:22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 t="shared" si="48"/>
        <v>Nord</v>
      </c>
      <c r="V1522">
        <f t="shared" si="49"/>
        <v>19</v>
      </c>
    </row>
    <row r="1523" spans="1:22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 t="shared" si="48"/>
        <v>Centro</v>
      </c>
      <c r="V1523">
        <f t="shared" si="49"/>
        <v>19</v>
      </c>
    </row>
    <row r="1524" spans="1:22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 t="shared" si="48"/>
        <v>Sud</v>
      </c>
      <c r="V1524">
        <f t="shared" si="49"/>
        <v>19</v>
      </c>
    </row>
    <row r="1525" spans="1:22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 t="shared" si="48"/>
        <v>Nord</v>
      </c>
      <c r="V1525">
        <f t="shared" si="49"/>
        <v>19</v>
      </c>
    </row>
    <row r="1526" spans="1:22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 t="shared" si="48"/>
        <v>Nord</v>
      </c>
      <c r="V1526">
        <f t="shared" si="49"/>
        <v>19</v>
      </c>
    </row>
    <row r="1527" spans="1:22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 t="shared" si="48"/>
        <v>Nord</v>
      </c>
      <c r="V1527">
        <f t="shared" si="49"/>
        <v>19</v>
      </c>
    </row>
    <row r="1528" spans="1:22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 t="shared" si="48"/>
        <v>Sud</v>
      </c>
      <c r="V1528">
        <f t="shared" si="49"/>
        <v>19</v>
      </c>
    </row>
    <row r="1529" spans="1:22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 t="shared" si="48"/>
        <v>Sud</v>
      </c>
      <c r="V1529">
        <f t="shared" si="49"/>
        <v>19</v>
      </c>
    </row>
    <row r="1530" spans="1:22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 t="shared" si="48"/>
        <v>Sud</v>
      </c>
      <c r="V1530">
        <f t="shared" si="49"/>
        <v>19</v>
      </c>
    </row>
    <row r="1531" spans="1:22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 t="shared" si="48"/>
        <v>Centro</v>
      </c>
      <c r="V1531">
        <f t="shared" si="49"/>
        <v>19</v>
      </c>
    </row>
    <row r="1532" spans="1:22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 t="shared" si="48"/>
        <v>Centro</v>
      </c>
      <c r="V1532">
        <f t="shared" si="49"/>
        <v>19</v>
      </c>
    </row>
    <row r="1533" spans="1:22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 t="shared" si="48"/>
        <v>Nord</v>
      </c>
      <c r="V1533">
        <f t="shared" si="49"/>
        <v>19</v>
      </c>
    </row>
    <row r="1534" spans="1:22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 t="shared" si="48"/>
        <v>Nord</v>
      </c>
      <c r="V1534">
        <f t="shared" si="49"/>
        <v>19</v>
      </c>
    </row>
    <row r="1535" spans="1:22" x14ac:dyDescent="0.2">
      <c r="A1535" s="6">
        <v>43958</v>
      </c>
      <c r="B1535" t="s">
        <v>14</v>
      </c>
      <c r="C1535">
        <v>13</v>
      </c>
      <c r="D1535" t="s">
        <v>15</v>
      </c>
      <c r="E1535" s="1">
        <v>4235122196</v>
      </c>
      <c r="F1535" s="1">
        <v>1339843823</v>
      </c>
      <c r="G1535">
        <v>-22</v>
      </c>
      <c r="H1535">
        <v>1</v>
      </c>
      <c r="I1535">
        <v>-21</v>
      </c>
      <c r="J1535">
        <v>0</v>
      </c>
      <c r="K1535">
        <v>-21</v>
      </c>
      <c r="L1535">
        <v>-21</v>
      </c>
      <c r="M1535">
        <v>-21</v>
      </c>
      <c r="N1535">
        <v>39</v>
      </c>
      <c r="O1535">
        <v>7</v>
      </c>
      <c r="P1535">
        <v>25</v>
      </c>
      <c r="Q1535">
        <v>1218</v>
      </c>
      <c r="U1535" t="str">
        <f t="shared" ref="U1535:U1555" si="50">VLOOKUP(D1535,Zone,2)</f>
        <v>Centro</v>
      </c>
      <c r="V1535">
        <f t="shared" ref="V1535:V1555" si="51">WEEKNUM(A1535)</f>
        <v>19</v>
      </c>
    </row>
    <row r="1536" spans="1:22" x14ac:dyDescent="0.2">
      <c r="A1536" s="6">
        <v>43958</v>
      </c>
      <c r="B1536" t="s">
        <v>14</v>
      </c>
      <c r="C1536">
        <v>17</v>
      </c>
      <c r="D1536" t="s">
        <v>16</v>
      </c>
      <c r="E1536" s="1">
        <v>4063947052</v>
      </c>
      <c r="F1536" s="1">
        <v>1580514834</v>
      </c>
      <c r="G1536">
        <v>1</v>
      </c>
      <c r="H1536">
        <v>-1</v>
      </c>
      <c r="I1536">
        <v>0</v>
      </c>
      <c r="J1536">
        <v>-17</v>
      </c>
      <c r="K1536">
        <v>-17</v>
      </c>
      <c r="L1536">
        <v>-17</v>
      </c>
      <c r="M1536">
        <v>-17</v>
      </c>
      <c r="N1536">
        <v>0</v>
      </c>
      <c r="O1536">
        <v>1</v>
      </c>
      <c r="P1536">
        <v>-16</v>
      </c>
      <c r="Q1536">
        <v>169</v>
      </c>
      <c r="U1536" t="str">
        <f t="shared" si="50"/>
        <v>Sud</v>
      </c>
      <c r="V1536">
        <f t="shared" si="51"/>
        <v>19</v>
      </c>
    </row>
    <row r="1537" spans="1:22" x14ac:dyDescent="0.2">
      <c r="A1537" s="6">
        <v>43958</v>
      </c>
      <c r="B1537" t="s">
        <v>14</v>
      </c>
      <c r="C1537">
        <v>18</v>
      </c>
      <c r="D1537" t="s">
        <v>17</v>
      </c>
      <c r="E1537" s="1">
        <v>3890597598</v>
      </c>
      <c r="F1537" s="1">
        <v>1659440194</v>
      </c>
      <c r="G1537">
        <v>-6</v>
      </c>
      <c r="H1537">
        <v>-1</v>
      </c>
      <c r="I1537">
        <v>-7</v>
      </c>
      <c r="J1537">
        <v>-4</v>
      </c>
      <c r="K1537">
        <v>-11</v>
      </c>
      <c r="L1537">
        <v>-11</v>
      </c>
      <c r="M1537">
        <v>-11</v>
      </c>
      <c r="N1537">
        <v>14</v>
      </c>
      <c r="O1537">
        <v>0</v>
      </c>
      <c r="P1537">
        <v>3</v>
      </c>
      <c r="Q1537">
        <v>1026</v>
      </c>
      <c r="U1537" t="str">
        <f t="shared" si="50"/>
        <v>Sud</v>
      </c>
      <c r="V1537">
        <f t="shared" si="51"/>
        <v>19</v>
      </c>
    </row>
    <row r="1538" spans="1:22" x14ac:dyDescent="0.2">
      <c r="A1538" s="6">
        <v>43958</v>
      </c>
      <c r="B1538" t="s">
        <v>14</v>
      </c>
      <c r="C1538">
        <v>15</v>
      </c>
      <c r="D1538" t="s">
        <v>18</v>
      </c>
      <c r="E1538" s="1">
        <v>4083956555</v>
      </c>
      <c r="F1538" s="1">
        <v>1425084984</v>
      </c>
      <c r="G1538">
        <v>-18</v>
      </c>
      <c r="H1538">
        <v>2</v>
      </c>
      <c r="I1538">
        <v>-16</v>
      </c>
      <c r="J1538">
        <v>-185</v>
      </c>
      <c r="K1538">
        <v>-201</v>
      </c>
      <c r="L1538">
        <v>-201</v>
      </c>
      <c r="M1538">
        <v>-201</v>
      </c>
      <c r="N1538">
        <v>207</v>
      </c>
      <c r="O1538">
        <v>3</v>
      </c>
      <c r="P1538">
        <v>9</v>
      </c>
      <c r="Q1538">
        <v>4477</v>
      </c>
      <c r="U1538" t="str">
        <f t="shared" si="50"/>
        <v>Sud</v>
      </c>
      <c r="V1538">
        <f t="shared" si="51"/>
        <v>19</v>
      </c>
    </row>
    <row r="1539" spans="1:22" x14ac:dyDescent="0.2">
      <c r="A1539" s="6">
        <v>43958</v>
      </c>
      <c r="B1539" t="s">
        <v>14</v>
      </c>
      <c r="C1539">
        <v>8</v>
      </c>
      <c r="D1539" t="s">
        <v>46</v>
      </c>
      <c r="E1539" s="1">
        <v>4449436681</v>
      </c>
      <c r="F1539" s="1">
        <v>113417208</v>
      </c>
      <c r="G1539">
        <v>-90</v>
      </c>
      <c r="H1539">
        <v>-3</v>
      </c>
      <c r="I1539">
        <v>-93</v>
      </c>
      <c r="J1539">
        <v>-287</v>
      </c>
      <c r="K1539">
        <v>-380</v>
      </c>
      <c r="L1539">
        <v>-380</v>
      </c>
      <c r="M1539">
        <v>-380</v>
      </c>
      <c r="N1539">
        <v>459</v>
      </c>
      <c r="O1539">
        <v>29</v>
      </c>
      <c r="P1539">
        <v>108</v>
      </c>
      <c r="Q1539">
        <v>5387</v>
      </c>
      <c r="U1539" t="str">
        <f t="shared" si="50"/>
        <v>Nord</v>
      </c>
      <c r="V1539">
        <f t="shared" si="51"/>
        <v>19</v>
      </c>
    </row>
    <row r="1540" spans="1:22" x14ac:dyDescent="0.2">
      <c r="A1540" s="6">
        <v>43958</v>
      </c>
      <c r="B1540" t="s">
        <v>14</v>
      </c>
      <c r="C1540">
        <v>6</v>
      </c>
      <c r="D1540" t="s">
        <v>19</v>
      </c>
      <c r="E1540" s="1">
        <v>456494354</v>
      </c>
      <c r="F1540" s="1">
        <v>1376813649</v>
      </c>
      <c r="G1540">
        <v>-6</v>
      </c>
      <c r="H1540">
        <v>-1</v>
      </c>
      <c r="I1540">
        <v>-7</v>
      </c>
      <c r="J1540">
        <v>-28</v>
      </c>
      <c r="K1540">
        <v>-35</v>
      </c>
      <c r="L1540">
        <v>-35</v>
      </c>
      <c r="M1540">
        <v>-35</v>
      </c>
      <c r="N1540">
        <v>46</v>
      </c>
      <c r="O1540">
        <v>2</v>
      </c>
      <c r="P1540">
        <v>13</v>
      </c>
      <c r="Q1540">
        <v>2583</v>
      </c>
      <c r="U1540" t="str">
        <f t="shared" si="50"/>
        <v>Nord</v>
      </c>
      <c r="V1540">
        <f t="shared" si="51"/>
        <v>19</v>
      </c>
    </row>
    <row r="1541" spans="1:22" x14ac:dyDescent="0.2">
      <c r="A1541" s="6">
        <v>43958</v>
      </c>
      <c r="B1541" t="s">
        <v>14</v>
      </c>
      <c r="C1541">
        <v>12</v>
      </c>
      <c r="D1541" t="s">
        <v>20</v>
      </c>
      <c r="E1541" s="1">
        <v>4189277044</v>
      </c>
      <c r="F1541" s="1">
        <v>1248366722</v>
      </c>
      <c r="G1541">
        <v>-60</v>
      </c>
      <c r="H1541">
        <v>-2</v>
      </c>
      <c r="I1541">
        <v>-62</v>
      </c>
      <c r="J1541">
        <v>-23</v>
      </c>
      <c r="K1541">
        <v>-85</v>
      </c>
      <c r="L1541">
        <v>-85</v>
      </c>
      <c r="M1541">
        <v>-85</v>
      </c>
      <c r="N1541">
        <v>119</v>
      </c>
      <c r="O1541">
        <v>5</v>
      </c>
      <c r="P1541">
        <v>39</v>
      </c>
      <c r="Q1541">
        <v>4446</v>
      </c>
      <c r="U1541" t="str">
        <f t="shared" si="50"/>
        <v>Centro</v>
      </c>
      <c r="V1541">
        <f t="shared" si="51"/>
        <v>19</v>
      </c>
    </row>
    <row r="1542" spans="1:22" x14ac:dyDescent="0.2">
      <c r="A1542" s="6">
        <v>43958</v>
      </c>
      <c r="B1542" t="s">
        <v>14</v>
      </c>
      <c r="C1542">
        <v>7</v>
      </c>
      <c r="D1542" t="s">
        <v>21</v>
      </c>
      <c r="E1542" s="1">
        <v>4441149315</v>
      </c>
      <c r="F1542" s="1">
        <v>89326992</v>
      </c>
      <c r="G1542">
        <v>-23</v>
      </c>
      <c r="H1542">
        <v>-2</v>
      </c>
      <c r="I1542">
        <v>-25</v>
      </c>
      <c r="J1542">
        <v>-33</v>
      </c>
      <c r="K1542">
        <v>-58</v>
      </c>
      <c r="L1542">
        <v>-58</v>
      </c>
      <c r="M1542">
        <v>-58</v>
      </c>
      <c r="N1542">
        <v>141</v>
      </c>
      <c r="O1542">
        <v>11</v>
      </c>
      <c r="P1542">
        <v>94</v>
      </c>
      <c r="Q1542">
        <v>1753</v>
      </c>
      <c r="U1542" t="str">
        <f t="shared" si="50"/>
        <v>Nord</v>
      </c>
      <c r="V1542">
        <f t="shared" si="51"/>
        <v>19</v>
      </c>
    </row>
    <row r="1543" spans="1:22" x14ac:dyDescent="0.2">
      <c r="A1543" s="6">
        <v>43958</v>
      </c>
      <c r="B1543" t="s">
        <v>14</v>
      </c>
      <c r="C1543">
        <v>3</v>
      </c>
      <c r="D1543" t="s">
        <v>22</v>
      </c>
      <c r="E1543" s="1">
        <v>4546679409</v>
      </c>
      <c r="F1543" s="1">
        <v>9190347404</v>
      </c>
      <c r="G1543">
        <v>-231</v>
      </c>
      <c r="H1543">
        <v>0</v>
      </c>
      <c r="I1543">
        <v>-231</v>
      </c>
      <c r="J1543">
        <v>493</v>
      </c>
      <c r="K1543">
        <v>262</v>
      </c>
      <c r="L1543">
        <v>262</v>
      </c>
      <c r="M1543">
        <v>262</v>
      </c>
      <c r="N1543">
        <v>324</v>
      </c>
      <c r="O1543">
        <v>134</v>
      </c>
      <c r="P1543">
        <v>720</v>
      </c>
      <c r="Q1543">
        <v>15488</v>
      </c>
      <c r="U1543" t="str">
        <f t="shared" si="50"/>
        <v>Nord</v>
      </c>
      <c r="V1543">
        <f t="shared" si="51"/>
        <v>19</v>
      </c>
    </row>
    <row r="1544" spans="1:22" x14ac:dyDescent="0.2">
      <c r="A1544" s="6">
        <v>43958</v>
      </c>
      <c r="B1544" t="s">
        <v>14</v>
      </c>
      <c r="C1544">
        <v>11</v>
      </c>
      <c r="D1544" t="s">
        <v>23</v>
      </c>
      <c r="E1544" s="1">
        <v>4361675973</v>
      </c>
      <c r="F1544" s="1">
        <v>135188753</v>
      </c>
      <c r="G1544">
        <v>-25</v>
      </c>
      <c r="H1544">
        <v>-1</v>
      </c>
      <c r="I1544">
        <v>-26</v>
      </c>
      <c r="J1544">
        <v>37</v>
      </c>
      <c r="K1544">
        <v>11</v>
      </c>
      <c r="L1544">
        <v>11</v>
      </c>
      <c r="M1544">
        <v>11</v>
      </c>
      <c r="N1544">
        <v>15</v>
      </c>
      <c r="O1544">
        <v>5</v>
      </c>
      <c r="P1544">
        <v>31</v>
      </c>
      <c r="Q1544">
        <v>1980</v>
      </c>
      <c r="U1544" t="str">
        <f t="shared" si="50"/>
        <v>Centro</v>
      </c>
      <c r="V1544">
        <f t="shared" si="51"/>
        <v>19</v>
      </c>
    </row>
    <row r="1545" spans="1:22" x14ac:dyDescent="0.2">
      <c r="A1545" s="6">
        <v>43958</v>
      </c>
      <c r="B1545" t="s">
        <v>14</v>
      </c>
      <c r="C1545">
        <v>14</v>
      </c>
      <c r="D1545" t="s">
        <v>24</v>
      </c>
      <c r="E1545" s="1">
        <v>4155774754</v>
      </c>
      <c r="F1545" s="1">
        <v>1465916051</v>
      </c>
      <c r="G1545">
        <v>-1</v>
      </c>
      <c r="H1545">
        <v>0</v>
      </c>
      <c r="I1545">
        <v>-1</v>
      </c>
      <c r="J1545">
        <v>-8</v>
      </c>
      <c r="K1545">
        <v>-9</v>
      </c>
      <c r="L1545">
        <v>-9</v>
      </c>
      <c r="M1545">
        <v>-9</v>
      </c>
      <c r="N1545">
        <v>10</v>
      </c>
      <c r="O1545">
        <v>0</v>
      </c>
      <c r="P1545">
        <v>1</v>
      </c>
      <c r="Q1545">
        <v>341</v>
      </c>
      <c r="U1545" t="str">
        <f t="shared" si="50"/>
        <v>Sud</v>
      </c>
      <c r="V1545">
        <f t="shared" si="51"/>
        <v>19</v>
      </c>
    </row>
    <row r="1546" spans="1:22" x14ac:dyDescent="0.2">
      <c r="A1546" s="6">
        <v>43958</v>
      </c>
      <c r="B1546" t="s">
        <v>14</v>
      </c>
      <c r="C1546">
        <v>4</v>
      </c>
      <c r="D1546" t="s">
        <v>25</v>
      </c>
      <c r="E1546" s="1">
        <v>4649933453</v>
      </c>
      <c r="F1546" s="1">
        <v>1135662422</v>
      </c>
      <c r="G1546">
        <v>-12</v>
      </c>
      <c r="H1546">
        <v>0</v>
      </c>
      <c r="I1546">
        <v>-12</v>
      </c>
      <c r="J1546">
        <v>-16</v>
      </c>
      <c r="K1546">
        <v>-28</v>
      </c>
      <c r="L1546">
        <v>-28</v>
      </c>
      <c r="M1546">
        <v>-28</v>
      </c>
      <c r="N1546">
        <v>37</v>
      </c>
      <c r="O1546">
        <v>0</v>
      </c>
      <c r="P1546">
        <v>9</v>
      </c>
      <c r="Q1546">
        <v>863</v>
      </c>
      <c r="U1546" t="str">
        <f t="shared" si="50"/>
        <v>Nord</v>
      </c>
      <c r="V1546">
        <f t="shared" si="51"/>
        <v>19</v>
      </c>
    </row>
    <row r="1547" spans="1:22" x14ac:dyDescent="0.2">
      <c r="A1547" s="6">
        <v>43958</v>
      </c>
      <c r="B1547" t="s">
        <v>14</v>
      </c>
      <c r="C1547">
        <v>4</v>
      </c>
      <c r="D1547" t="s">
        <v>26</v>
      </c>
      <c r="E1547" s="1">
        <v>4606893511</v>
      </c>
      <c r="F1547" s="1">
        <v>1112123097</v>
      </c>
      <c r="G1547">
        <v>-17</v>
      </c>
      <c r="H1547">
        <v>-2</v>
      </c>
      <c r="I1547">
        <v>-19</v>
      </c>
      <c r="J1547">
        <v>-53</v>
      </c>
      <c r="K1547">
        <v>-72</v>
      </c>
      <c r="L1547">
        <v>-72</v>
      </c>
      <c r="M1547">
        <v>-72</v>
      </c>
      <c r="N1547">
        <v>74</v>
      </c>
      <c r="O1547">
        <v>1</v>
      </c>
      <c r="P1547">
        <v>3</v>
      </c>
      <c r="Q1547">
        <v>1781</v>
      </c>
      <c r="U1547" t="str">
        <f t="shared" si="50"/>
        <v>Nord</v>
      </c>
      <c r="V1547">
        <f t="shared" si="51"/>
        <v>19</v>
      </c>
    </row>
    <row r="1548" spans="1:22" x14ac:dyDescent="0.2">
      <c r="A1548" s="6">
        <v>43958</v>
      </c>
      <c r="B1548" t="s">
        <v>14</v>
      </c>
      <c r="C1548">
        <v>1</v>
      </c>
      <c r="D1548" t="s">
        <v>27</v>
      </c>
      <c r="E1548" s="1">
        <v>450732745</v>
      </c>
      <c r="F1548" s="1">
        <v>7680687483</v>
      </c>
      <c r="G1548">
        <v>0</v>
      </c>
      <c r="H1548">
        <v>0</v>
      </c>
      <c r="I1548">
        <v>0</v>
      </c>
      <c r="J1548">
        <v>-389</v>
      </c>
      <c r="K1548">
        <v>-389</v>
      </c>
      <c r="L1548">
        <v>-389</v>
      </c>
      <c r="M1548">
        <v>-389</v>
      </c>
      <c r="N1548">
        <v>550</v>
      </c>
      <c r="O1548">
        <v>35</v>
      </c>
      <c r="P1548">
        <v>196</v>
      </c>
      <c r="Q1548">
        <v>6527</v>
      </c>
      <c r="U1548" t="str">
        <f t="shared" si="50"/>
        <v>Nord</v>
      </c>
      <c r="V1548">
        <f t="shared" si="51"/>
        <v>19</v>
      </c>
    </row>
    <row r="1549" spans="1:22" x14ac:dyDescent="0.2">
      <c r="A1549" s="6">
        <v>43958</v>
      </c>
      <c r="B1549" t="s">
        <v>14</v>
      </c>
      <c r="C1549">
        <v>16</v>
      </c>
      <c r="D1549" t="s">
        <v>28</v>
      </c>
      <c r="E1549" s="1">
        <v>4112559576</v>
      </c>
      <c r="F1549" s="1">
        <v>1686736689</v>
      </c>
      <c r="G1549">
        <v>-10</v>
      </c>
      <c r="H1549">
        <v>-1</v>
      </c>
      <c r="I1549">
        <v>-11</v>
      </c>
      <c r="J1549">
        <v>-92</v>
      </c>
      <c r="K1549">
        <v>-103</v>
      </c>
      <c r="L1549">
        <v>-103</v>
      </c>
      <c r="M1549">
        <v>-103</v>
      </c>
      <c r="N1549">
        <v>149</v>
      </c>
      <c r="O1549">
        <v>3</v>
      </c>
      <c r="P1549">
        <v>49</v>
      </c>
      <c r="Q1549">
        <v>1852</v>
      </c>
      <c r="U1549" t="str">
        <f t="shared" si="50"/>
        <v>Sud</v>
      </c>
      <c r="V1549">
        <f t="shared" si="51"/>
        <v>19</v>
      </c>
    </row>
    <row r="1550" spans="1:22" x14ac:dyDescent="0.2">
      <c r="A1550" s="6">
        <v>43958</v>
      </c>
      <c r="B1550" t="s">
        <v>14</v>
      </c>
      <c r="C1550">
        <v>20</v>
      </c>
      <c r="D1550" t="s">
        <v>29</v>
      </c>
      <c r="E1550" s="1">
        <v>3921531192</v>
      </c>
      <c r="F1550" s="1">
        <v>9110616306</v>
      </c>
      <c r="G1550">
        <v>-1</v>
      </c>
      <c r="H1550">
        <v>-2</v>
      </c>
      <c r="I1550">
        <v>-3</v>
      </c>
      <c r="J1550">
        <v>-37</v>
      </c>
      <c r="K1550">
        <v>-40</v>
      </c>
      <c r="L1550">
        <v>-40</v>
      </c>
      <c r="M1550">
        <v>-40</v>
      </c>
      <c r="N1550">
        <v>45</v>
      </c>
      <c r="O1550">
        <v>0</v>
      </c>
      <c r="P1550">
        <v>5</v>
      </c>
      <c r="Q1550">
        <v>1098</v>
      </c>
      <c r="U1550" t="str">
        <f t="shared" si="50"/>
        <v>Sud</v>
      </c>
      <c r="V1550">
        <f t="shared" si="51"/>
        <v>19</v>
      </c>
    </row>
    <row r="1551" spans="1:22" x14ac:dyDescent="0.2">
      <c r="A1551" s="6">
        <v>43958</v>
      </c>
      <c r="B1551" t="s">
        <v>14</v>
      </c>
      <c r="C1551">
        <v>19</v>
      </c>
      <c r="D1551" t="s">
        <v>30</v>
      </c>
      <c r="E1551" s="1">
        <v>3811569725</v>
      </c>
      <c r="F1551" s="1">
        <v>133623567</v>
      </c>
      <c r="G1551">
        <v>-10</v>
      </c>
      <c r="H1551">
        <v>-4</v>
      </c>
      <c r="I1551">
        <v>-14</v>
      </c>
      <c r="J1551">
        <v>-60</v>
      </c>
      <c r="K1551">
        <v>-74</v>
      </c>
      <c r="L1551">
        <v>-74</v>
      </c>
      <c r="M1551">
        <v>-74</v>
      </c>
      <c r="N1551">
        <v>80</v>
      </c>
      <c r="O1551">
        <v>1</v>
      </c>
      <c r="P1551">
        <v>7</v>
      </c>
      <c r="Q1551">
        <v>2696</v>
      </c>
      <c r="U1551" t="str">
        <f t="shared" si="50"/>
        <v>Sud</v>
      </c>
      <c r="V1551">
        <f t="shared" si="51"/>
        <v>19</v>
      </c>
    </row>
    <row r="1552" spans="1:22" x14ac:dyDescent="0.2">
      <c r="A1552" s="6">
        <v>43958</v>
      </c>
      <c r="B1552" t="s">
        <v>14</v>
      </c>
      <c r="C1552">
        <v>9</v>
      </c>
      <c r="D1552" t="s">
        <v>31</v>
      </c>
      <c r="E1552" s="1">
        <v>4376923077</v>
      </c>
      <c r="F1552" s="1">
        <v>1125588885</v>
      </c>
      <c r="G1552">
        <v>-25</v>
      </c>
      <c r="H1552">
        <v>-1</v>
      </c>
      <c r="I1552">
        <v>-26</v>
      </c>
      <c r="J1552">
        <v>-346</v>
      </c>
      <c r="K1552">
        <v>-372</v>
      </c>
      <c r="L1552">
        <v>-372</v>
      </c>
      <c r="M1552">
        <v>-372</v>
      </c>
      <c r="N1552">
        <v>382</v>
      </c>
      <c r="O1552">
        <v>16</v>
      </c>
      <c r="P1552">
        <v>26</v>
      </c>
      <c r="Q1552">
        <v>4509</v>
      </c>
      <c r="U1552" t="str">
        <f t="shared" si="50"/>
        <v>Centro</v>
      </c>
      <c r="V1552">
        <f t="shared" si="51"/>
        <v>19</v>
      </c>
    </row>
    <row r="1553" spans="1:22" x14ac:dyDescent="0.2">
      <c r="A1553" s="6">
        <v>43958</v>
      </c>
      <c r="B1553" t="s">
        <v>14</v>
      </c>
      <c r="C1553">
        <v>10</v>
      </c>
      <c r="D1553" t="s">
        <v>32</v>
      </c>
      <c r="E1553" s="1">
        <v>4310675841</v>
      </c>
      <c r="F1553" s="1">
        <v>1238824698</v>
      </c>
      <c r="G1553">
        <v>-8</v>
      </c>
      <c r="H1553">
        <v>0</v>
      </c>
      <c r="I1553">
        <v>-8</v>
      </c>
      <c r="J1553">
        <v>-22</v>
      </c>
      <c r="K1553">
        <v>-30</v>
      </c>
      <c r="L1553">
        <v>-30</v>
      </c>
      <c r="M1553">
        <v>-30</v>
      </c>
      <c r="N1553">
        <v>31</v>
      </c>
      <c r="O1553">
        <v>0</v>
      </c>
      <c r="P1553">
        <v>1</v>
      </c>
      <c r="Q1553">
        <v>1460</v>
      </c>
      <c r="U1553" t="str">
        <f t="shared" si="50"/>
        <v>Centro</v>
      </c>
      <c r="V1553">
        <f t="shared" si="51"/>
        <v>19</v>
      </c>
    </row>
    <row r="1554" spans="1:22" x14ac:dyDescent="0.2">
      <c r="A1554" s="6">
        <v>43958</v>
      </c>
      <c r="B1554" t="s">
        <v>14</v>
      </c>
      <c r="C1554">
        <v>2</v>
      </c>
      <c r="D1554" t="s">
        <v>33</v>
      </c>
      <c r="E1554" s="1">
        <v>4573750286</v>
      </c>
      <c r="F1554" s="1">
        <v>7320149366</v>
      </c>
      <c r="G1554">
        <v>-1</v>
      </c>
      <c r="H1554">
        <v>-1</v>
      </c>
      <c r="I1554">
        <v>-2</v>
      </c>
      <c r="J1554">
        <v>5</v>
      </c>
      <c r="K1554">
        <v>3</v>
      </c>
      <c r="L1554">
        <v>3</v>
      </c>
      <c r="M1554">
        <v>3</v>
      </c>
      <c r="N1554">
        <v>1</v>
      </c>
      <c r="O1554">
        <v>0</v>
      </c>
      <c r="P1554">
        <v>4</v>
      </c>
      <c r="Q1554">
        <v>299</v>
      </c>
      <c r="U1554" t="str">
        <f t="shared" si="50"/>
        <v>Nord</v>
      </c>
      <c r="V1554">
        <f t="shared" si="51"/>
        <v>19</v>
      </c>
    </row>
    <row r="1555" spans="1:22" x14ac:dyDescent="0.2">
      <c r="A1555" s="6">
        <v>43958</v>
      </c>
      <c r="B1555" t="s">
        <v>14</v>
      </c>
      <c r="C1555">
        <v>5</v>
      </c>
      <c r="D1555" t="s">
        <v>34</v>
      </c>
      <c r="E1555" s="1">
        <v>4543490485</v>
      </c>
      <c r="F1555" s="1">
        <v>1233845213</v>
      </c>
      <c r="G1555">
        <v>-30</v>
      </c>
      <c r="H1555">
        <v>-3</v>
      </c>
      <c r="I1555">
        <v>-33</v>
      </c>
      <c r="J1555">
        <v>-222</v>
      </c>
      <c r="K1555">
        <v>-255</v>
      </c>
      <c r="L1555">
        <v>-255</v>
      </c>
      <c r="M1555">
        <v>-255</v>
      </c>
      <c r="N1555">
        <v>308</v>
      </c>
      <c r="O1555">
        <v>21</v>
      </c>
      <c r="P1555">
        <v>74</v>
      </c>
      <c r="Q1555">
        <v>10406</v>
      </c>
      <c r="U1555" t="str">
        <f t="shared" si="50"/>
        <v>Nord</v>
      </c>
      <c r="V1555">
        <f t="shared" si="51"/>
        <v>19</v>
      </c>
    </row>
    <row r="1556" spans="1:22" x14ac:dyDescent="0.2">
      <c r="A1556" s="6">
        <v>43959</v>
      </c>
      <c r="B1556" t="s">
        <v>14</v>
      </c>
      <c r="C1556">
        <v>13</v>
      </c>
      <c r="D1556" t="s">
        <v>15</v>
      </c>
      <c r="E1556" s="1">
        <v>4235122196</v>
      </c>
      <c r="F1556" s="1">
        <v>1339843823</v>
      </c>
      <c r="G1556">
        <v>-13</v>
      </c>
      <c r="H1556">
        <v>-2</v>
      </c>
      <c r="I1556">
        <v>-15</v>
      </c>
      <c r="J1556">
        <v>-42</v>
      </c>
      <c r="K1556">
        <v>-57</v>
      </c>
      <c r="L1556">
        <v>-57</v>
      </c>
      <c r="M1556">
        <v>-57</v>
      </c>
      <c r="N1556">
        <v>60</v>
      </c>
      <c r="O1556">
        <v>3</v>
      </c>
      <c r="P1556">
        <v>6</v>
      </c>
      <c r="Q1556">
        <v>1082</v>
      </c>
      <c r="U1556" t="str">
        <f t="shared" ref="U1556:U1576" si="52">VLOOKUP(D1556,Zone,2)</f>
        <v>Centro</v>
      </c>
      <c r="V1556">
        <f t="shared" ref="V1556:V1576" si="53">WEEKNUM(A1556)</f>
        <v>19</v>
      </c>
    </row>
    <row r="1557" spans="1:22" x14ac:dyDescent="0.2">
      <c r="A1557" s="6">
        <v>43959</v>
      </c>
      <c r="B1557" t="s">
        <v>14</v>
      </c>
      <c r="C1557">
        <v>17</v>
      </c>
      <c r="D1557" t="s">
        <v>16</v>
      </c>
      <c r="E1557" s="1">
        <v>4063947052</v>
      </c>
      <c r="F1557" s="1">
        <v>1580514834</v>
      </c>
      <c r="G1557">
        <v>0</v>
      </c>
      <c r="H1557">
        <v>0</v>
      </c>
      <c r="I1557">
        <v>0</v>
      </c>
      <c r="J1557">
        <v>-3</v>
      </c>
      <c r="K1557">
        <v>-3</v>
      </c>
      <c r="L1557">
        <v>-3</v>
      </c>
      <c r="M1557">
        <v>-3</v>
      </c>
      <c r="N1557">
        <v>2</v>
      </c>
      <c r="O1557">
        <v>0</v>
      </c>
      <c r="P1557">
        <v>-1</v>
      </c>
      <c r="Q1557">
        <v>505</v>
      </c>
      <c r="U1557" t="str">
        <f t="shared" si="52"/>
        <v>Sud</v>
      </c>
      <c r="V1557">
        <f t="shared" si="53"/>
        <v>19</v>
      </c>
    </row>
    <row r="1558" spans="1:22" x14ac:dyDescent="0.2">
      <c r="A1558" s="6">
        <v>43959</v>
      </c>
      <c r="B1558" t="s">
        <v>14</v>
      </c>
      <c r="C1558">
        <v>18</v>
      </c>
      <c r="D1558" t="s">
        <v>17</v>
      </c>
      <c r="E1558" s="1">
        <v>3890597598</v>
      </c>
      <c r="F1558" s="1">
        <v>1659440194</v>
      </c>
      <c r="G1558">
        <v>-8</v>
      </c>
      <c r="H1558">
        <v>0</v>
      </c>
      <c r="I1558">
        <v>-8</v>
      </c>
      <c r="J1558">
        <v>-6</v>
      </c>
      <c r="K1558">
        <v>-14</v>
      </c>
      <c r="L1558">
        <v>-14</v>
      </c>
      <c r="M1558">
        <v>-14</v>
      </c>
      <c r="N1558">
        <v>14</v>
      </c>
      <c r="O1558">
        <v>1</v>
      </c>
      <c r="P1558">
        <v>1</v>
      </c>
      <c r="Q1558">
        <v>1126</v>
      </c>
      <c r="U1558" t="str">
        <f t="shared" si="52"/>
        <v>Sud</v>
      </c>
      <c r="V1558">
        <f t="shared" si="53"/>
        <v>19</v>
      </c>
    </row>
    <row r="1559" spans="1:22" x14ac:dyDescent="0.2">
      <c r="A1559" s="6">
        <v>43959</v>
      </c>
      <c r="B1559" t="s">
        <v>14</v>
      </c>
      <c r="C1559">
        <v>15</v>
      </c>
      <c r="D1559" t="s">
        <v>18</v>
      </c>
      <c r="E1559" s="1">
        <v>4083956555</v>
      </c>
      <c r="F1559" s="1">
        <v>1425084984</v>
      </c>
      <c r="G1559">
        <v>3</v>
      </c>
      <c r="H1559">
        <v>1</v>
      </c>
      <c r="I1559">
        <v>4</v>
      </c>
      <c r="J1559">
        <v>-131</v>
      </c>
      <c r="K1559">
        <v>-127</v>
      </c>
      <c r="L1559">
        <v>-127</v>
      </c>
      <c r="M1559">
        <v>-127</v>
      </c>
      <c r="N1559">
        <v>141</v>
      </c>
      <c r="O1559">
        <v>7</v>
      </c>
      <c r="P1559">
        <v>21</v>
      </c>
      <c r="Q1559">
        <v>4374</v>
      </c>
      <c r="U1559" t="str">
        <f t="shared" si="52"/>
        <v>Sud</v>
      </c>
      <c r="V1559">
        <f t="shared" si="53"/>
        <v>19</v>
      </c>
    </row>
    <row r="1560" spans="1:22" x14ac:dyDescent="0.2">
      <c r="A1560" s="6">
        <v>43959</v>
      </c>
      <c r="B1560" t="s">
        <v>14</v>
      </c>
      <c r="C1560">
        <v>8</v>
      </c>
      <c r="D1560" t="s">
        <v>46</v>
      </c>
      <c r="E1560" s="1">
        <v>4449436681</v>
      </c>
      <c r="F1560" s="1">
        <v>113417208</v>
      </c>
      <c r="G1560">
        <v>-46</v>
      </c>
      <c r="H1560">
        <v>-10</v>
      </c>
      <c r="I1560">
        <v>-56</v>
      </c>
      <c r="J1560">
        <v>-225</v>
      </c>
      <c r="K1560">
        <v>-281</v>
      </c>
      <c r="L1560">
        <v>-281</v>
      </c>
      <c r="M1560">
        <v>-281</v>
      </c>
      <c r="N1560">
        <v>361</v>
      </c>
      <c r="O1560">
        <v>31</v>
      </c>
      <c r="P1560">
        <v>111</v>
      </c>
      <c r="Q1560">
        <v>4827</v>
      </c>
      <c r="U1560" t="str">
        <f t="shared" si="52"/>
        <v>Nord</v>
      </c>
      <c r="V1560">
        <f t="shared" si="53"/>
        <v>19</v>
      </c>
    </row>
    <row r="1561" spans="1:22" x14ac:dyDescent="0.2">
      <c r="A1561" s="6">
        <v>43959</v>
      </c>
      <c r="B1561" t="s">
        <v>14</v>
      </c>
      <c r="C1561">
        <v>6</v>
      </c>
      <c r="D1561" t="s">
        <v>19</v>
      </c>
      <c r="E1561" s="1">
        <v>456494354</v>
      </c>
      <c r="F1561" s="1">
        <v>1376813649</v>
      </c>
      <c r="G1561">
        <v>-4</v>
      </c>
      <c r="H1561">
        <v>0</v>
      </c>
      <c r="I1561">
        <v>-4</v>
      </c>
      <c r="J1561">
        <v>-12</v>
      </c>
      <c r="K1561">
        <v>-16</v>
      </c>
      <c r="L1561">
        <v>-16</v>
      </c>
      <c r="M1561">
        <v>-16</v>
      </c>
      <c r="N1561">
        <v>25</v>
      </c>
      <c r="O1561">
        <v>0</v>
      </c>
      <c r="P1561">
        <v>9</v>
      </c>
      <c r="Q1561">
        <v>890</v>
      </c>
      <c r="U1561" t="str">
        <f t="shared" si="52"/>
        <v>Nord</v>
      </c>
      <c r="V1561">
        <f t="shared" si="53"/>
        <v>19</v>
      </c>
    </row>
    <row r="1562" spans="1:22" x14ac:dyDescent="0.2">
      <c r="A1562" s="6">
        <v>43959</v>
      </c>
      <c r="B1562" t="s">
        <v>14</v>
      </c>
      <c r="C1562">
        <v>12</v>
      </c>
      <c r="D1562" t="s">
        <v>20</v>
      </c>
      <c r="E1562" s="1">
        <v>4189277044</v>
      </c>
      <c r="F1562" s="1">
        <v>1248366722</v>
      </c>
      <c r="G1562">
        <v>-13</v>
      </c>
      <c r="H1562">
        <v>-5</v>
      </c>
      <c r="I1562">
        <v>-18</v>
      </c>
      <c r="J1562">
        <v>-2</v>
      </c>
      <c r="K1562">
        <v>-20</v>
      </c>
      <c r="L1562">
        <v>-20</v>
      </c>
      <c r="M1562">
        <v>-20</v>
      </c>
      <c r="N1562">
        <v>66</v>
      </c>
      <c r="O1562">
        <v>6</v>
      </c>
      <c r="P1562">
        <v>52</v>
      </c>
      <c r="Q1562">
        <v>4159</v>
      </c>
      <c r="U1562" t="str">
        <f t="shared" si="52"/>
        <v>Centro</v>
      </c>
      <c r="V1562">
        <f t="shared" si="53"/>
        <v>19</v>
      </c>
    </row>
    <row r="1563" spans="1:22" x14ac:dyDescent="0.2">
      <c r="A1563" s="6">
        <v>43959</v>
      </c>
      <c r="B1563" t="s">
        <v>14</v>
      </c>
      <c r="C1563">
        <v>7</v>
      </c>
      <c r="D1563" t="s">
        <v>21</v>
      </c>
      <c r="E1563" s="1">
        <v>4441149315</v>
      </c>
      <c r="F1563" s="1">
        <v>89326992</v>
      </c>
      <c r="G1563">
        <v>-8</v>
      </c>
      <c r="H1563">
        <v>-11</v>
      </c>
      <c r="I1563">
        <v>-19</v>
      </c>
      <c r="J1563">
        <v>-53</v>
      </c>
      <c r="K1563">
        <v>-72</v>
      </c>
      <c r="L1563">
        <v>-72</v>
      </c>
      <c r="M1563">
        <v>-72</v>
      </c>
      <c r="N1563">
        <v>139</v>
      </c>
      <c r="O1563">
        <v>11</v>
      </c>
      <c r="P1563">
        <v>78</v>
      </c>
      <c r="Q1563">
        <v>2085</v>
      </c>
      <c r="U1563" t="str">
        <f t="shared" si="52"/>
        <v>Nord</v>
      </c>
      <c r="V1563">
        <f t="shared" si="53"/>
        <v>19</v>
      </c>
    </row>
    <row r="1564" spans="1:22" x14ac:dyDescent="0.2">
      <c r="A1564" s="6">
        <v>43959</v>
      </c>
      <c r="B1564" t="s">
        <v>14</v>
      </c>
      <c r="C1564">
        <v>3</v>
      </c>
      <c r="D1564" t="s">
        <v>22</v>
      </c>
      <c r="E1564" s="1">
        <v>4546679409</v>
      </c>
      <c r="F1564" s="1">
        <v>9190347404</v>
      </c>
      <c r="G1564">
        <v>-146</v>
      </c>
      <c r="H1564">
        <v>-80</v>
      </c>
      <c r="I1564">
        <v>-226</v>
      </c>
      <c r="J1564">
        <v>194</v>
      </c>
      <c r="K1564">
        <v>-32</v>
      </c>
      <c r="L1564">
        <v>-32</v>
      </c>
      <c r="M1564">
        <v>-32</v>
      </c>
      <c r="N1564">
        <v>572</v>
      </c>
      <c r="O1564">
        <v>94</v>
      </c>
      <c r="P1564">
        <v>634</v>
      </c>
      <c r="Q1564">
        <v>10993</v>
      </c>
      <c r="U1564" t="str">
        <f t="shared" si="52"/>
        <v>Nord</v>
      </c>
      <c r="V1564">
        <f t="shared" si="53"/>
        <v>19</v>
      </c>
    </row>
    <row r="1565" spans="1:22" x14ac:dyDescent="0.2">
      <c r="A1565" s="6">
        <v>43959</v>
      </c>
      <c r="B1565" t="s">
        <v>14</v>
      </c>
      <c r="C1565">
        <v>11</v>
      </c>
      <c r="D1565" t="s">
        <v>23</v>
      </c>
      <c r="E1565" s="1">
        <v>4361675973</v>
      </c>
      <c r="F1565" s="1">
        <v>135188753</v>
      </c>
      <c r="G1565">
        <v>-25</v>
      </c>
      <c r="H1565">
        <v>-3</v>
      </c>
      <c r="I1565">
        <v>-28</v>
      </c>
      <c r="J1565">
        <v>19</v>
      </c>
      <c r="K1565">
        <v>-9</v>
      </c>
      <c r="L1565">
        <v>-9</v>
      </c>
      <c r="M1565">
        <v>-9</v>
      </c>
      <c r="N1565">
        <v>21</v>
      </c>
      <c r="O1565">
        <v>6</v>
      </c>
      <c r="P1565">
        <v>18</v>
      </c>
      <c r="Q1565">
        <v>1487</v>
      </c>
      <c r="U1565" t="str">
        <f t="shared" si="52"/>
        <v>Centro</v>
      </c>
      <c r="V1565">
        <f t="shared" si="53"/>
        <v>19</v>
      </c>
    </row>
    <row r="1566" spans="1:22" x14ac:dyDescent="0.2">
      <c r="A1566" s="6">
        <v>43959</v>
      </c>
      <c r="B1566" t="s">
        <v>14</v>
      </c>
      <c r="C1566">
        <v>14</v>
      </c>
      <c r="D1566" t="s">
        <v>24</v>
      </c>
      <c r="E1566" s="1">
        <v>4155774754</v>
      </c>
      <c r="F1566" s="1">
        <v>1465916051</v>
      </c>
      <c r="G1566">
        <v>-2</v>
      </c>
      <c r="H1566">
        <v>0</v>
      </c>
      <c r="I1566">
        <v>-2</v>
      </c>
      <c r="J1566">
        <v>16</v>
      </c>
      <c r="K1566">
        <v>14</v>
      </c>
      <c r="L1566">
        <v>14</v>
      </c>
      <c r="M1566">
        <v>14</v>
      </c>
      <c r="N1566">
        <v>8</v>
      </c>
      <c r="O1566">
        <v>0</v>
      </c>
      <c r="P1566">
        <v>22</v>
      </c>
      <c r="Q1566">
        <v>265</v>
      </c>
      <c r="U1566" t="str">
        <f t="shared" si="52"/>
        <v>Sud</v>
      </c>
      <c r="V1566">
        <f t="shared" si="53"/>
        <v>19</v>
      </c>
    </row>
    <row r="1567" spans="1:22" x14ac:dyDescent="0.2">
      <c r="A1567" s="6">
        <v>43959</v>
      </c>
      <c r="B1567" t="s">
        <v>14</v>
      </c>
      <c r="C1567">
        <v>4</v>
      </c>
      <c r="D1567" t="s">
        <v>25</v>
      </c>
      <c r="E1567" s="1">
        <v>4649933453</v>
      </c>
      <c r="F1567" s="1">
        <v>1135662422</v>
      </c>
      <c r="G1567">
        <v>-9</v>
      </c>
      <c r="H1567">
        <v>-2</v>
      </c>
      <c r="I1567">
        <v>-11</v>
      </c>
      <c r="J1567">
        <v>-38</v>
      </c>
      <c r="K1567">
        <v>-49</v>
      </c>
      <c r="L1567">
        <v>-49</v>
      </c>
      <c r="M1567">
        <v>-49</v>
      </c>
      <c r="N1567">
        <v>52</v>
      </c>
      <c r="O1567">
        <v>3</v>
      </c>
      <c r="P1567">
        <v>6</v>
      </c>
      <c r="Q1567">
        <v>817</v>
      </c>
      <c r="U1567" t="str">
        <f t="shared" si="52"/>
        <v>Nord</v>
      </c>
      <c r="V1567">
        <f t="shared" si="53"/>
        <v>19</v>
      </c>
    </row>
    <row r="1568" spans="1:22" x14ac:dyDescent="0.2">
      <c r="A1568" s="6">
        <v>43959</v>
      </c>
      <c r="B1568" t="s">
        <v>14</v>
      </c>
      <c r="C1568">
        <v>4</v>
      </c>
      <c r="D1568" t="s">
        <v>26</v>
      </c>
      <c r="E1568" s="1">
        <v>4606893511</v>
      </c>
      <c r="F1568" s="1">
        <v>1112123097</v>
      </c>
      <c r="G1568">
        <v>-5</v>
      </c>
      <c r="H1568">
        <v>0</v>
      </c>
      <c r="I1568">
        <v>-5</v>
      </c>
      <c r="J1568">
        <v>-33</v>
      </c>
      <c r="K1568">
        <v>-38</v>
      </c>
      <c r="L1568">
        <v>-38</v>
      </c>
      <c r="M1568">
        <v>-38</v>
      </c>
      <c r="N1568">
        <v>40</v>
      </c>
      <c r="O1568">
        <v>0</v>
      </c>
      <c r="P1568">
        <v>2</v>
      </c>
      <c r="Q1568">
        <v>1720</v>
      </c>
      <c r="U1568" t="str">
        <f t="shared" si="52"/>
        <v>Nord</v>
      </c>
      <c r="V1568">
        <f t="shared" si="53"/>
        <v>19</v>
      </c>
    </row>
    <row r="1569" spans="1:22" x14ac:dyDescent="0.2">
      <c r="A1569" s="6">
        <v>43959</v>
      </c>
      <c r="B1569" t="s">
        <v>14</v>
      </c>
      <c r="C1569">
        <v>1</v>
      </c>
      <c r="D1569" t="s">
        <v>27</v>
      </c>
      <c r="E1569" s="1">
        <v>450732745</v>
      </c>
      <c r="F1569" s="1">
        <v>7680687483</v>
      </c>
      <c r="G1569">
        <v>-134</v>
      </c>
      <c r="H1569">
        <v>-10</v>
      </c>
      <c r="I1569">
        <v>-144</v>
      </c>
      <c r="J1569">
        <v>-218</v>
      </c>
      <c r="K1569">
        <v>-362</v>
      </c>
      <c r="L1569">
        <v>-362</v>
      </c>
      <c r="M1569">
        <v>-362</v>
      </c>
      <c r="N1569">
        <v>572</v>
      </c>
      <c r="O1569">
        <v>23</v>
      </c>
      <c r="P1569">
        <v>233</v>
      </c>
      <c r="Q1569">
        <v>6599</v>
      </c>
      <c r="U1569" t="str">
        <f t="shared" si="52"/>
        <v>Nord</v>
      </c>
      <c r="V1569">
        <f t="shared" si="53"/>
        <v>19</v>
      </c>
    </row>
    <row r="1570" spans="1:22" x14ac:dyDescent="0.2">
      <c r="A1570" s="6">
        <v>43959</v>
      </c>
      <c r="B1570" t="s">
        <v>14</v>
      </c>
      <c r="C1570">
        <v>16</v>
      </c>
      <c r="D1570" t="s">
        <v>28</v>
      </c>
      <c r="E1570" s="1">
        <v>4112559576</v>
      </c>
      <c r="F1570" s="1">
        <v>1686736689</v>
      </c>
      <c r="G1570">
        <v>-6</v>
      </c>
      <c r="H1570">
        <v>-2</v>
      </c>
      <c r="I1570">
        <v>-8</v>
      </c>
      <c r="J1570">
        <v>-59</v>
      </c>
      <c r="K1570">
        <v>-67</v>
      </c>
      <c r="L1570">
        <v>-67</v>
      </c>
      <c r="M1570">
        <v>-67</v>
      </c>
      <c r="N1570">
        <v>76</v>
      </c>
      <c r="O1570">
        <v>2</v>
      </c>
      <c r="P1570">
        <v>11</v>
      </c>
      <c r="Q1570">
        <v>1928</v>
      </c>
      <c r="U1570" t="str">
        <f t="shared" si="52"/>
        <v>Sud</v>
      </c>
      <c r="V1570">
        <f t="shared" si="53"/>
        <v>19</v>
      </c>
    </row>
    <row r="1571" spans="1:22" x14ac:dyDescent="0.2">
      <c r="A1571" s="6">
        <v>43959</v>
      </c>
      <c r="B1571" t="s">
        <v>14</v>
      </c>
      <c r="C1571">
        <v>20</v>
      </c>
      <c r="D1571" t="s">
        <v>29</v>
      </c>
      <c r="E1571" s="1">
        <v>3921531192</v>
      </c>
      <c r="F1571" s="1">
        <v>9110616306</v>
      </c>
      <c r="G1571">
        <v>0</v>
      </c>
      <c r="H1571">
        <v>1</v>
      </c>
      <c r="I1571">
        <v>1</v>
      </c>
      <c r="J1571">
        <v>-31</v>
      </c>
      <c r="K1571">
        <v>-30</v>
      </c>
      <c r="L1571">
        <v>-30</v>
      </c>
      <c r="M1571">
        <v>-30</v>
      </c>
      <c r="N1571">
        <v>36</v>
      </c>
      <c r="O1571">
        <v>0</v>
      </c>
      <c r="P1571">
        <v>6</v>
      </c>
      <c r="Q1571">
        <v>1155</v>
      </c>
      <c r="U1571" t="str">
        <f t="shared" si="52"/>
        <v>Sud</v>
      </c>
      <c r="V1571">
        <f t="shared" si="53"/>
        <v>19</v>
      </c>
    </row>
    <row r="1572" spans="1:22" x14ac:dyDescent="0.2">
      <c r="A1572" s="6">
        <v>43959</v>
      </c>
      <c r="B1572" t="s">
        <v>14</v>
      </c>
      <c r="C1572">
        <v>19</v>
      </c>
      <c r="D1572" t="s">
        <v>30</v>
      </c>
      <c r="E1572" s="1">
        <v>3811569725</v>
      </c>
      <c r="F1572" s="1">
        <v>133623567</v>
      </c>
      <c r="G1572">
        <v>-39</v>
      </c>
      <c r="H1572">
        <v>-2</v>
      </c>
      <c r="I1572">
        <v>-41</v>
      </c>
      <c r="J1572">
        <v>41</v>
      </c>
      <c r="K1572">
        <v>0</v>
      </c>
      <c r="L1572">
        <v>0</v>
      </c>
      <c r="M1572">
        <v>0</v>
      </c>
      <c r="N1572">
        <v>11</v>
      </c>
      <c r="O1572">
        <v>2</v>
      </c>
      <c r="P1572">
        <v>13</v>
      </c>
      <c r="Q1572">
        <v>3016</v>
      </c>
      <c r="U1572" t="str">
        <f t="shared" si="52"/>
        <v>Sud</v>
      </c>
      <c r="V1572">
        <f t="shared" si="53"/>
        <v>19</v>
      </c>
    </row>
    <row r="1573" spans="1:22" x14ac:dyDescent="0.2">
      <c r="A1573" s="6">
        <v>43959</v>
      </c>
      <c r="B1573" t="s">
        <v>14</v>
      </c>
      <c r="C1573">
        <v>9</v>
      </c>
      <c r="D1573" t="s">
        <v>31</v>
      </c>
      <c r="E1573" s="1">
        <v>4376923077</v>
      </c>
      <c r="F1573" s="1">
        <v>1125588885</v>
      </c>
      <c r="G1573">
        <v>-38</v>
      </c>
      <c r="H1573">
        <v>-7</v>
      </c>
      <c r="I1573">
        <v>-45</v>
      </c>
      <c r="J1573">
        <v>-79</v>
      </c>
      <c r="K1573">
        <v>-124</v>
      </c>
      <c r="L1573">
        <v>-124</v>
      </c>
      <c r="M1573">
        <v>-124</v>
      </c>
      <c r="N1573">
        <v>147</v>
      </c>
      <c r="O1573">
        <v>15</v>
      </c>
      <c r="P1573">
        <v>38</v>
      </c>
      <c r="Q1573">
        <v>4234</v>
      </c>
      <c r="U1573" t="str">
        <f t="shared" si="52"/>
        <v>Centro</v>
      </c>
      <c r="V1573">
        <f t="shared" si="53"/>
        <v>19</v>
      </c>
    </row>
    <row r="1574" spans="1:22" x14ac:dyDescent="0.2">
      <c r="A1574" s="6">
        <v>43959</v>
      </c>
      <c r="B1574" t="s">
        <v>14</v>
      </c>
      <c r="C1574">
        <v>10</v>
      </c>
      <c r="D1574" t="s">
        <v>32</v>
      </c>
      <c r="E1574" s="1">
        <v>4310675841</v>
      </c>
      <c r="F1574" s="1">
        <v>1238824698</v>
      </c>
      <c r="G1574">
        <v>0</v>
      </c>
      <c r="H1574">
        <v>-3</v>
      </c>
      <c r="I1574">
        <v>-3</v>
      </c>
      <c r="J1574">
        <v>-19</v>
      </c>
      <c r="K1574">
        <v>-22</v>
      </c>
      <c r="L1574">
        <v>-22</v>
      </c>
      <c r="M1574">
        <v>-22</v>
      </c>
      <c r="N1574">
        <v>22</v>
      </c>
      <c r="O1574">
        <v>1</v>
      </c>
      <c r="P1574">
        <v>1</v>
      </c>
      <c r="Q1574">
        <v>1435</v>
      </c>
      <c r="U1574" t="str">
        <f t="shared" si="52"/>
        <v>Centro</v>
      </c>
      <c r="V1574">
        <f t="shared" si="53"/>
        <v>19</v>
      </c>
    </row>
    <row r="1575" spans="1:22" x14ac:dyDescent="0.2">
      <c r="A1575" s="6">
        <v>43959</v>
      </c>
      <c r="B1575" t="s">
        <v>14</v>
      </c>
      <c r="C1575">
        <v>2</v>
      </c>
      <c r="D1575" t="s">
        <v>33</v>
      </c>
      <c r="E1575" s="1">
        <v>4573750286</v>
      </c>
      <c r="F1575" s="1">
        <v>7320149366</v>
      </c>
      <c r="G1575">
        <v>-4</v>
      </c>
      <c r="H1575">
        <v>0</v>
      </c>
      <c r="I1575">
        <v>-4</v>
      </c>
      <c r="J1575">
        <v>-3</v>
      </c>
      <c r="K1575">
        <v>-7</v>
      </c>
      <c r="L1575">
        <v>-7</v>
      </c>
      <c r="M1575">
        <v>-7</v>
      </c>
      <c r="N1575">
        <v>8</v>
      </c>
      <c r="O1575">
        <v>0</v>
      </c>
      <c r="P1575">
        <v>1</v>
      </c>
      <c r="Q1575">
        <v>341</v>
      </c>
      <c r="U1575" t="str">
        <f t="shared" si="52"/>
        <v>Nord</v>
      </c>
      <c r="V1575">
        <f t="shared" si="53"/>
        <v>19</v>
      </c>
    </row>
    <row r="1576" spans="1:22" x14ac:dyDescent="0.2">
      <c r="A1576" s="6">
        <v>43959</v>
      </c>
      <c r="B1576" t="s">
        <v>14</v>
      </c>
      <c r="C1576">
        <v>5</v>
      </c>
      <c r="D1576" t="s">
        <v>34</v>
      </c>
      <c r="E1576" s="1">
        <v>4543490485</v>
      </c>
      <c r="F1576" s="1">
        <v>1233845213</v>
      </c>
      <c r="G1576">
        <v>-41</v>
      </c>
      <c r="H1576">
        <v>-8</v>
      </c>
      <c r="I1576">
        <v>-49</v>
      </c>
      <c r="J1576">
        <v>-298</v>
      </c>
      <c r="K1576">
        <v>-347</v>
      </c>
      <c r="L1576">
        <v>-347</v>
      </c>
      <c r="M1576">
        <v>-347</v>
      </c>
      <c r="N1576">
        <v>374</v>
      </c>
      <c r="O1576">
        <v>38</v>
      </c>
      <c r="P1576">
        <v>65</v>
      </c>
      <c r="Q1576">
        <v>10737</v>
      </c>
      <c r="U1576" t="str">
        <f t="shared" si="52"/>
        <v>Nord</v>
      </c>
      <c r="V1576">
        <f t="shared" si="53"/>
        <v>19</v>
      </c>
    </row>
    <row r="1577" spans="1:22" x14ac:dyDescent="0.2">
      <c r="A1577" s="6">
        <v>43960</v>
      </c>
      <c r="B1577" t="s">
        <v>14</v>
      </c>
      <c r="C1577">
        <v>13</v>
      </c>
      <c r="D1577" t="s">
        <v>15</v>
      </c>
      <c r="E1577" s="1">
        <v>4235122196</v>
      </c>
      <c r="F1577" s="1">
        <v>1339843823</v>
      </c>
      <c r="G1577">
        <v>-4</v>
      </c>
      <c r="H1577">
        <v>0</v>
      </c>
      <c r="I1577">
        <v>-4</v>
      </c>
      <c r="J1577">
        <v>-33</v>
      </c>
      <c r="K1577">
        <v>-37</v>
      </c>
      <c r="L1577">
        <v>-37</v>
      </c>
      <c r="M1577">
        <v>-37</v>
      </c>
      <c r="N1577">
        <v>41</v>
      </c>
      <c r="O1577">
        <v>4</v>
      </c>
      <c r="P1577">
        <v>8</v>
      </c>
      <c r="Q1577">
        <v>1087</v>
      </c>
      <c r="U1577" t="str">
        <f t="shared" ref="U1577:U1597" si="54">VLOOKUP(D1577,Zone,2)</f>
        <v>Centro</v>
      </c>
      <c r="V1577">
        <f t="shared" ref="V1577:V1597" si="55">WEEKNUM(A1577)</f>
        <v>19</v>
      </c>
    </row>
    <row r="1578" spans="1:22" x14ac:dyDescent="0.2">
      <c r="A1578" s="6">
        <v>43960</v>
      </c>
      <c r="B1578" t="s">
        <v>14</v>
      </c>
      <c r="C1578">
        <v>17</v>
      </c>
      <c r="D1578" t="s">
        <v>16</v>
      </c>
      <c r="E1578" s="1">
        <v>4063947052</v>
      </c>
      <c r="F1578" s="1">
        <v>1580514834</v>
      </c>
      <c r="G1578">
        <v>-3</v>
      </c>
      <c r="H1578">
        <v>-1</v>
      </c>
      <c r="I1578">
        <v>-4</v>
      </c>
      <c r="J1578">
        <v>-3</v>
      </c>
      <c r="K1578">
        <v>-7</v>
      </c>
      <c r="L1578">
        <v>-7</v>
      </c>
      <c r="M1578">
        <v>-7</v>
      </c>
      <c r="N1578">
        <v>6</v>
      </c>
      <c r="O1578">
        <v>1</v>
      </c>
      <c r="P1578">
        <v>0</v>
      </c>
      <c r="Q1578">
        <v>656</v>
      </c>
      <c r="U1578" t="str">
        <f t="shared" si="54"/>
        <v>Sud</v>
      </c>
      <c r="V1578">
        <f t="shared" si="55"/>
        <v>19</v>
      </c>
    </row>
    <row r="1579" spans="1:22" x14ac:dyDescent="0.2">
      <c r="A1579" s="6">
        <v>43960</v>
      </c>
      <c r="B1579" t="s">
        <v>14</v>
      </c>
      <c r="C1579">
        <v>18</v>
      </c>
      <c r="D1579" t="s">
        <v>17</v>
      </c>
      <c r="E1579" s="1">
        <v>3890597598</v>
      </c>
      <c r="F1579" s="1">
        <v>1659440194</v>
      </c>
      <c r="G1579">
        <v>-5</v>
      </c>
      <c r="H1579">
        <v>0</v>
      </c>
      <c r="I1579">
        <v>-5</v>
      </c>
      <c r="J1579">
        <v>-2</v>
      </c>
      <c r="K1579">
        <v>-7</v>
      </c>
      <c r="L1579">
        <v>-7</v>
      </c>
      <c r="M1579">
        <v>-7</v>
      </c>
      <c r="N1579">
        <v>10</v>
      </c>
      <c r="O1579">
        <v>0</v>
      </c>
      <c r="P1579">
        <v>3</v>
      </c>
      <c r="Q1579">
        <v>1091</v>
      </c>
      <c r="U1579" t="str">
        <f t="shared" si="54"/>
        <v>Sud</v>
      </c>
      <c r="V1579">
        <f t="shared" si="55"/>
        <v>19</v>
      </c>
    </row>
    <row r="1580" spans="1:22" x14ac:dyDescent="0.2">
      <c r="A1580" s="6">
        <v>43960</v>
      </c>
      <c r="B1580" t="s">
        <v>14</v>
      </c>
      <c r="C1580">
        <v>15</v>
      </c>
      <c r="D1580" t="s">
        <v>18</v>
      </c>
      <c r="E1580" s="1">
        <v>4083956555</v>
      </c>
      <c r="F1580" s="1">
        <v>1425084984</v>
      </c>
      <c r="G1580">
        <v>-3</v>
      </c>
      <c r="H1580">
        <v>-2</v>
      </c>
      <c r="I1580">
        <v>-5</v>
      </c>
      <c r="J1580">
        <v>-42</v>
      </c>
      <c r="K1580">
        <v>-47</v>
      </c>
      <c r="L1580">
        <v>-47</v>
      </c>
      <c r="M1580">
        <v>-47</v>
      </c>
      <c r="N1580">
        <v>59</v>
      </c>
      <c r="O1580">
        <v>2</v>
      </c>
      <c r="P1580">
        <v>14</v>
      </c>
      <c r="Q1580">
        <v>5412</v>
      </c>
      <c r="U1580" t="str">
        <f t="shared" si="54"/>
        <v>Sud</v>
      </c>
      <c r="V1580">
        <f t="shared" si="55"/>
        <v>19</v>
      </c>
    </row>
    <row r="1581" spans="1:22" x14ac:dyDescent="0.2">
      <c r="A1581" s="6">
        <v>43960</v>
      </c>
      <c r="B1581" t="s">
        <v>14</v>
      </c>
      <c r="C1581">
        <v>8</v>
      </c>
      <c r="D1581" t="s">
        <v>46</v>
      </c>
      <c r="E1581" s="1">
        <v>4449436681</v>
      </c>
      <c r="F1581" s="1">
        <v>113417208</v>
      </c>
      <c r="G1581">
        <v>-76</v>
      </c>
      <c r="H1581">
        <v>-8</v>
      </c>
      <c r="I1581">
        <v>-84</v>
      </c>
      <c r="J1581">
        <v>-245</v>
      </c>
      <c r="K1581">
        <v>-329</v>
      </c>
      <c r="L1581">
        <v>-329</v>
      </c>
      <c r="M1581">
        <v>-329</v>
      </c>
      <c r="N1581">
        <v>420</v>
      </c>
      <c r="O1581">
        <v>30</v>
      </c>
      <c r="P1581">
        <v>121</v>
      </c>
      <c r="Q1581">
        <v>5500</v>
      </c>
      <c r="U1581" t="str">
        <f t="shared" si="54"/>
        <v>Nord</v>
      </c>
      <c r="V1581">
        <f t="shared" si="55"/>
        <v>19</v>
      </c>
    </row>
    <row r="1582" spans="1:22" x14ac:dyDescent="0.2">
      <c r="A1582" s="6">
        <v>43960</v>
      </c>
      <c r="B1582" t="s">
        <v>14</v>
      </c>
      <c r="C1582">
        <v>6</v>
      </c>
      <c r="D1582" t="s">
        <v>19</v>
      </c>
      <c r="E1582" s="1">
        <v>456494354</v>
      </c>
      <c r="F1582" s="1">
        <v>1376813649</v>
      </c>
      <c r="G1582">
        <v>-4</v>
      </c>
      <c r="H1582">
        <v>1</v>
      </c>
      <c r="I1582">
        <v>-3</v>
      </c>
      <c r="J1582">
        <v>-39</v>
      </c>
      <c r="K1582">
        <v>-42</v>
      </c>
      <c r="L1582">
        <v>-42</v>
      </c>
      <c r="M1582">
        <v>-42</v>
      </c>
      <c r="N1582">
        <v>50</v>
      </c>
      <c r="O1582">
        <v>0</v>
      </c>
      <c r="P1582">
        <v>8</v>
      </c>
      <c r="Q1582">
        <v>5482</v>
      </c>
      <c r="U1582" t="str">
        <f t="shared" si="54"/>
        <v>Nord</v>
      </c>
      <c r="V1582">
        <f t="shared" si="55"/>
        <v>19</v>
      </c>
    </row>
    <row r="1583" spans="1:22" x14ac:dyDescent="0.2">
      <c r="A1583" s="6">
        <v>43960</v>
      </c>
      <c r="B1583" t="s">
        <v>14</v>
      </c>
      <c r="C1583">
        <v>12</v>
      </c>
      <c r="D1583" t="s">
        <v>20</v>
      </c>
      <c r="E1583" s="1">
        <v>4189277044</v>
      </c>
      <c r="F1583" s="1">
        <v>1248366722</v>
      </c>
      <c r="G1583">
        <v>-1</v>
      </c>
      <c r="H1583">
        <v>-2</v>
      </c>
      <c r="I1583">
        <v>-3</v>
      </c>
      <c r="J1583">
        <v>20</v>
      </c>
      <c r="K1583">
        <v>17</v>
      </c>
      <c r="L1583">
        <v>17</v>
      </c>
      <c r="M1583">
        <v>17</v>
      </c>
      <c r="N1583">
        <v>26</v>
      </c>
      <c r="O1583">
        <v>4</v>
      </c>
      <c r="P1583">
        <v>47</v>
      </c>
      <c r="Q1583">
        <v>4949</v>
      </c>
      <c r="U1583" t="str">
        <f t="shared" si="54"/>
        <v>Centro</v>
      </c>
      <c r="V1583">
        <f t="shared" si="55"/>
        <v>19</v>
      </c>
    </row>
    <row r="1584" spans="1:22" x14ac:dyDescent="0.2">
      <c r="A1584" s="6">
        <v>43960</v>
      </c>
      <c r="B1584" t="s">
        <v>14</v>
      </c>
      <c r="C1584">
        <v>7</v>
      </c>
      <c r="D1584" t="s">
        <v>21</v>
      </c>
      <c r="E1584" s="1">
        <v>4441149315</v>
      </c>
      <c r="F1584" s="1">
        <v>89326992</v>
      </c>
      <c r="G1584">
        <v>-16</v>
      </c>
      <c r="H1584">
        <v>-4</v>
      </c>
      <c r="I1584">
        <v>-20</v>
      </c>
      <c r="J1584">
        <v>-174</v>
      </c>
      <c r="K1584">
        <v>-194</v>
      </c>
      <c r="L1584">
        <v>-194</v>
      </c>
      <c r="M1584">
        <v>-194</v>
      </c>
      <c r="N1584">
        <v>198</v>
      </c>
      <c r="O1584">
        <v>11</v>
      </c>
      <c r="P1584">
        <v>15</v>
      </c>
      <c r="Q1584">
        <v>1395</v>
      </c>
      <c r="U1584" t="str">
        <f t="shared" si="54"/>
        <v>Nord</v>
      </c>
      <c r="V1584">
        <f t="shared" si="55"/>
        <v>19</v>
      </c>
    </row>
    <row r="1585" spans="1:22" x14ac:dyDescent="0.2">
      <c r="A1585" s="6">
        <v>43960</v>
      </c>
      <c r="B1585" t="s">
        <v>14</v>
      </c>
      <c r="C1585">
        <v>3</v>
      </c>
      <c r="D1585" t="s">
        <v>22</v>
      </c>
      <c r="E1585" s="1">
        <v>4546679409</v>
      </c>
      <c r="F1585" s="1">
        <v>9190347404</v>
      </c>
      <c r="G1585">
        <v>-167</v>
      </c>
      <c r="H1585">
        <v>-70</v>
      </c>
      <c r="I1585">
        <v>-237</v>
      </c>
      <c r="J1585">
        <v>-1484</v>
      </c>
      <c r="K1585">
        <v>-1721</v>
      </c>
      <c r="L1585">
        <v>-1721</v>
      </c>
      <c r="M1585">
        <v>-1721</v>
      </c>
      <c r="N1585">
        <v>2138</v>
      </c>
      <c r="O1585">
        <v>85</v>
      </c>
      <c r="P1585">
        <v>502</v>
      </c>
      <c r="Q1585">
        <v>11478</v>
      </c>
      <c r="U1585" t="str">
        <f t="shared" si="54"/>
        <v>Nord</v>
      </c>
      <c r="V1585">
        <f t="shared" si="55"/>
        <v>19</v>
      </c>
    </row>
    <row r="1586" spans="1:22" x14ac:dyDescent="0.2">
      <c r="A1586" s="6">
        <v>43960</v>
      </c>
      <c r="B1586" t="s">
        <v>14</v>
      </c>
      <c r="C1586">
        <v>11</v>
      </c>
      <c r="D1586" t="s">
        <v>23</v>
      </c>
      <c r="E1586" s="1">
        <v>4361675973</v>
      </c>
      <c r="F1586" s="1">
        <v>135188753</v>
      </c>
      <c r="G1586">
        <v>-18</v>
      </c>
      <c r="H1586">
        <v>-6</v>
      </c>
      <c r="I1586">
        <v>-24</v>
      </c>
      <c r="J1586">
        <v>16</v>
      </c>
      <c r="K1586">
        <v>-8</v>
      </c>
      <c r="L1586">
        <v>-8</v>
      </c>
      <c r="M1586">
        <v>-8</v>
      </c>
      <c r="N1586">
        <v>27</v>
      </c>
      <c r="O1586">
        <v>4</v>
      </c>
      <c r="P1586">
        <v>23</v>
      </c>
      <c r="Q1586">
        <v>1461</v>
      </c>
      <c r="U1586" t="str">
        <f t="shared" si="54"/>
        <v>Centro</v>
      </c>
      <c r="V1586">
        <f t="shared" si="55"/>
        <v>19</v>
      </c>
    </row>
    <row r="1587" spans="1:22" x14ac:dyDescent="0.2">
      <c r="A1587" s="6">
        <v>43960</v>
      </c>
      <c r="B1587" t="s">
        <v>14</v>
      </c>
      <c r="C1587">
        <v>14</v>
      </c>
      <c r="D1587" t="s">
        <v>24</v>
      </c>
      <c r="E1587" s="1">
        <v>4155774754</v>
      </c>
      <c r="F1587" s="1">
        <v>1465916051</v>
      </c>
      <c r="G1587">
        <v>2</v>
      </c>
      <c r="H1587">
        <v>0</v>
      </c>
      <c r="I1587">
        <v>2</v>
      </c>
      <c r="J1587">
        <v>19</v>
      </c>
      <c r="K1587">
        <v>21</v>
      </c>
      <c r="L1587">
        <v>21</v>
      </c>
      <c r="M1587">
        <v>21</v>
      </c>
      <c r="N1587">
        <v>-1</v>
      </c>
      <c r="O1587">
        <v>0</v>
      </c>
      <c r="P1587">
        <v>20</v>
      </c>
      <c r="Q1587">
        <v>189</v>
      </c>
      <c r="U1587" t="str">
        <f t="shared" si="54"/>
        <v>Sud</v>
      </c>
      <c r="V1587">
        <f t="shared" si="55"/>
        <v>19</v>
      </c>
    </row>
    <row r="1588" spans="1:22" x14ac:dyDescent="0.2">
      <c r="A1588" s="6">
        <v>43960</v>
      </c>
      <c r="B1588" t="s">
        <v>14</v>
      </c>
      <c r="C1588">
        <v>4</v>
      </c>
      <c r="D1588" t="s">
        <v>25</v>
      </c>
      <c r="E1588" s="1">
        <v>4649933453</v>
      </c>
      <c r="F1588" s="1">
        <v>1135662422</v>
      </c>
      <c r="G1588">
        <v>-23</v>
      </c>
      <c r="H1588">
        <v>0</v>
      </c>
      <c r="I1588">
        <v>-23</v>
      </c>
      <c r="J1588">
        <v>-6</v>
      </c>
      <c r="K1588">
        <v>-29</v>
      </c>
      <c r="L1588">
        <v>-29</v>
      </c>
      <c r="M1588">
        <v>-29</v>
      </c>
      <c r="N1588">
        <v>37</v>
      </c>
      <c r="O1588">
        <v>1</v>
      </c>
      <c r="P1588">
        <v>9</v>
      </c>
      <c r="Q1588">
        <v>950</v>
      </c>
      <c r="U1588" t="str">
        <f t="shared" si="54"/>
        <v>Nord</v>
      </c>
      <c r="V1588">
        <f t="shared" si="55"/>
        <v>19</v>
      </c>
    </row>
    <row r="1589" spans="1:22" x14ac:dyDescent="0.2">
      <c r="A1589" s="6">
        <v>43960</v>
      </c>
      <c r="B1589" t="s">
        <v>14</v>
      </c>
      <c r="C1589">
        <v>4</v>
      </c>
      <c r="D1589" t="s">
        <v>26</v>
      </c>
      <c r="E1589" s="1">
        <v>4606893511</v>
      </c>
      <c r="F1589" s="1">
        <v>1112123097</v>
      </c>
      <c r="G1589">
        <v>-7</v>
      </c>
      <c r="H1589">
        <v>-1</v>
      </c>
      <c r="I1589">
        <v>-8</v>
      </c>
      <c r="J1589">
        <v>-34</v>
      </c>
      <c r="K1589">
        <v>-42</v>
      </c>
      <c r="L1589">
        <v>-42</v>
      </c>
      <c r="M1589">
        <v>-42</v>
      </c>
      <c r="N1589">
        <v>49</v>
      </c>
      <c r="O1589">
        <v>0</v>
      </c>
      <c r="P1589">
        <v>7</v>
      </c>
      <c r="Q1589">
        <v>2058</v>
      </c>
      <c r="U1589" t="str">
        <f t="shared" si="54"/>
        <v>Nord</v>
      </c>
      <c r="V1589">
        <f t="shared" si="55"/>
        <v>19</v>
      </c>
    </row>
    <row r="1590" spans="1:22" x14ac:dyDescent="0.2">
      <c r="A1590" s="6">
        <v>43960</v>
      </c>
      <c r="B1590" t="s">
        <v>14</v>
      </c>
      <c r="C1590">
        <v>1</v>
      </c>
      <c r="D1590" t="s">
        <v>27</v>
      </c>
      <c r="E1590" s="1">
        <v>450732745</v>
      </c>
      <c r="F1590" s="1">
        <v>7680687483</v>
      </c>
      <c r="G1590">
        <v>-3</v>
      </c>
      <c r="H1590">
        <v>3</v>
      </c>
      <c r="I1590">
        <v>0</v>
      </c>
      <c r="J1590">
        <v>-173</v>
      </c>
      <c r="K1590">
        <v>-173</v>
      </c>
      <c r="L1590">
        <v>-173</v>
      </c>
      <c r="M1590">
        <v>-173</v>
      </c>
      <c r="N1590">
        <v>328</v>
      </c>
      <c r="O1590">
        <v>26</v>
      </c>
      <c r="P1590">
        <v>181</v>
      </c>
      <c r="Q1590">
        <v>4617</v>
      </c>
      <c r="U1590" t="str">
        <f t="shared" si="54"/>
        <v>Nord</v>
      </c>
      <c r="V1590">
        <f t="shared" si="55"/>
        <v>19</v>
      </c>
    </row>
    <row r="1591" spans="1:22" x14ac:dyDescent="0.2">
      <c r="A1591" s="6">
        <v>43960</v>
      </c>
      <c r="B1591" t="s">
        <v>14</v>
      </c>
      <c r="C1591">
        <v>16</v>
      </c>
      <c r="D1591" t="s">
        <v>28</v>
      </c>
      <c r="E1591" s="1">
        <v>4112559576</v>
      </c>
      <c r="F1591" s="1">
        <v>1686736689</v>
      </c>
      <c r="G1591">
        <v>-5</v>
      </c>
      <c r="H1591">
        <v>0</v>
      </c>
      <c r="I1591">
        <v>-5</v>
      </c>
      <c r="J1591">
        <v>1</v>
      </c>
      <c r="K1591">
        <v>-4</v>
      </c>
      <c r="L1591">
        <v>-4</v>
      </c>
      <c r="M1591">
        <v>-4</v>
      </c>
      <c r="N1591">
        <v>34</v>
      </c>
      <c r="O1591">
        <v>0</v>
      </c>
      <c r="P1591">
        <v>30</v>
      </c>
      <c r="Q1591">
        <v>1919</v>
      </c>
      <c r="U1591" t="str">
        <f t="shared" si="54"/>
        <v>Sud</v>
      </c>
      <c r="V1591">
        <f t="shared" si="55"/>
        <v>19</v>
      </c>
    </row>
    <row r="1592" spans="1:22" x14ac:dyDescent="0.2">
      <c r="A1592" s="6">
        <v>43960</v>
      </c>
      <c r="B1592" t="s">
        <v>14</v>
      </c>
      <c r="C1592">
        <v>20</v>
      </c>
      <c r="D1592" t="s">
        <v>29</v>
      </c>
      <c r="E1592" s="1">
        <v>3921531192</v>
      </c>
      <c r="F1592" s="1">
        <v>9110616306</v>
      </c>
      <c r="G1592">
        <v>-3</v>
      </c>
      <c r="H1592">
        <v>1</v>
      </c>
      <c r="I1592">
        <v>-2</v>
      </c>
      <c r="J1592">
        <v>-1</v>
      </c>
      <c r="K1592">
        <v>-3</v>
      </c>
      <c r="L1592">
        <v>-3</v>
      </c>
      <c r="M1592">
        <v>-3</v>
      </c>
      <c r="N1592">
        <v>7</v>
      </c>
      <c r="O1592">
        <v>0</v>
      </c>
      <c r="P1592">
        <v>4</v>
      </c>
      <c r="Q1592">
        <v>1111</v>
      </c>
      <c r="U1592" t="str">
        <f t="shared" si="54"/>
        <v>Sud</v>
      </c>
      <c r="V1592">
        <f t="shared" si="55"/>
        <v>19</v>
      </c>
    </row>
    <row r="1593" spans="1:22" x14ac:dyDescent="0.2">
      <c r="A1593" s="6">
        <v>43960</v>
      </c>
      <c r="B1593" t="s">
        <v>14</v>
      </c>
      <c r="C1593">
        <v>19</v>
      </c>
      <c r="D1593" t="s">
        <v>30</v>
      </c>
      <c r="E1593" s="1">
        <v>3811569725</v>
      </c>
      <c r="F1593" s="1">
        <v>133623567</v>
      </c>
      <c r="G1593">
        <v>-33</v>
      </c>
      <c r="H1593">
        <v>-2</v>
      </c>
      <c r="I1593">
        <v>-35</v>
      </c>
      <c r="J1593">
        <v>-12</v>
      </c>
      <c r="K1593">
        <v>-47</v>
      </c>
      <c r="L1593">
        <v>-47</v>
      </c>
      <c r="M1593">
        <v>-47</v>
      </c>
      <c r="N1593">
        <v>56</v>
      </c>
      <c r="O1593">
        <v>3</v>
      </c>
      <c r="P1593">
        <v>12</v>
      </c>
      <c r="Q1593">
        <v>2837</v>
      </c>
      <c r="U1593" t="str">
        <f t="shared" si="54"/>
        <v>Sud</v>
      </c>
      <c r="V1593">
        <f t="shared" si="55"/>
        <v>19</v>
      </c>
    </row>
    <row r="1594" spans="1:22" x14ac:dyDescent="0.2">
      <c r="A1594" s="6">
        <v>43960</v>
      </c>
      <c r="B1594" t="s">
        <v>14</v>
      </c>
      <c r="C1594">
        <v>9</v>
      </c>
      <c r="D1594" t="s">
        <v>31</v>
      </c>
      <c r="E1594" s="1">
        <v>4376923077</v>
      </c>
      <c r="F1594" s="1">
        <v>1125588885</v>
      </c>
      <c r="G1594">
        <v>-35</v>
      </c>
      <c r="H1594">
        <v>-5</v>
      </c>
      <c r="I1594">
        <v>-40</v>
      </c>
      <c r="J1594">
        <v>-104</v>
      </c>
      <c r="K1594">
        <v>-144</v>
      </c>
      <c r="L1594">
        <v>-144</v>
      </c>
      <c r="M1594">
        <v>-144</v>
      </c>
      <c r="N1594">
        <v>161</v>
      </c>
      <c r="O1594">
        <v>7</v>
      </c>
      <c r="P1594">
        <v>24</v>
      </c>
      <c r="Q1594">
        <v>4300</v>
      </c>
      <c r="U1594" t="str">
        <f t="shared" si="54"/>
        <v>Centro</v>
      </c>
      <c r="V1594">
        <f t="shared" si="55"/>
        <v>19</v>
      </c>
    </row>
    <row r="1595" spans="1:22" x14ac:dyDescent="0.2">
      <c r="A1595" s="6">
        <v>43960</v>
      </c>
      <c r="B1595" t="s">
        <v>14</v>
      </c>
      <c r="C1595">
        <v>10</v>
      </c>
      <c r="D1595" t="s">
        <v>32</v>
      </c>
      <c r="E1595" s="1">
        <v>4310675841</v>
      </c>
      <c r="F1595" s="1">
        <v>1238824698</v>
      </c>
      <c r="G1595">
        <v>-2</v>
      </c>
      <c r="H1595">
        <v>0</v>
      </c>
      <c r="I1595">
        <v>-2</v>
      </c>
      <c r="J1595">
        <v>-6</v>
      </c>
      <c r="K1595">
        <v>-8</v>
      </c>
      <c r="L1595">
        <v>-8</v>
      </c>
      <c r="M1595">
        <v>-8</v>
      </c>
      <c r="N1595">
        <v>9</v>
      </c>
      <c r="O1595">
        <v>0</v>
      </c>
      <c r="P1595">
        <v>1</v>
      </c>
      <c r="Q1595">
        <v>1351</v>
      </c>
      <c r="U1595" t="str">
        <f t="shared" si="54"/>
        <v>Centro</v>
      </c>
      <c r="V1595">
        <f t="shared" si="55"/>
        <v>19</v>
      </c>
    </row>
    <row r="1596" spans="1:22" x14ac:dyDescent="0.2">
      <c r="A1596" s="6">
        <v>43960</v>
      </c>
      <c r="B1596" t="s">
        <v>14</v>
      </c>
      <c r="C1596">
        <v>2</v>
      </c>
      <c r="D1596" t="s">
        <v>33</v>
      </c>
      <c r="E1596" s="1">
        <v>4573750286</v>
      </c>
      <c r="F1596" s="1">
        <v>7320149366</v>
      </c>
      <c r="G1596">
        <v>0</v>
      </c>
      <c r="H1596">
        <v>1</v>
      </c>
      <c r="I1596">
        <v>1</v>
      </c>
      <c r="J1596">
        <v>-6</v>
      </c>
      <c r="K1596">
        <v>-5</v>
      </c>
      <c r="L1596">
        <v>-5</v>
      </c>
      <c r="M1596">
        <v>-5</v>
      </c>
      <c r="N1596">
        <v>6</v>
      </c>
      <c r="O1596">
        <v>0</v>
      </c>
      <c r="P1596">
        <v>1</v>
      </c>
      <c r="Q1596">
        <v>163</v>
      </c>
      <c r="U1596" t="str">
        <f t="shared" si="54"/>
        <v>Nord</v>
      </c>
      <c r="V1596">
        <f t="shared" si="55"/>
        <v>19</v>
      </c>
    </row>
    <row r="1597" spans="1:22" x14ac:dyDescent="0.2">
      <c r="A1597" s="6">
        <v>43960</v>
      </c>
      <c r="B1597" t="s">
        <v>14</v>
      </c>
      <c r="C1597">
        <v>5</v>
      </c>
      <c r="D1597" t="s">
        <v>34</v>
      </c>
      <c r="E1597" s="1">
        <v>4543490485</v>
      </c>
      <c r="F1597" s="1">
        <v>1233845213</v>
      </c>
      <c r="G1597">
        <v>-396</v>
      </c>
      <c r="H1597">
        <v>-39</v>
      </c>
      <c r="I1597">
        <v>-435</v>
      </c>
      <c r="J1597">
        <v>125</v>
      </c>
      <c r="K1597">
        <v>-310</v>
      </c>
      <c r="L1597">
        <v>-310</v>
      </c>
      <c r="M1597">
        <v>-310</v>
      </c>
      <c r="N1597">
        <v>347</v>
      </c>
      <c r="O1597">
        <v>16</v>
      </c>
      <c r="P1597">
        <v>53</v>
      </c>
      <c r="Q1597">
        <v>11165</v>
      </c>
      <c r="U1597" t="str">
        <f t="shared" si="54"/>
        <v>Nord</v>
      </c>
      <c r="V1597">
        <f t="shared" si="55"/>
        <v>19</v>
      </c>
    </row>
    <row r="1598" spans="1:22" x14ac:dyDescent="0.2">
      <c r="A1598" s="6">
        <v>43961</v>
      </c>
      <c r="B1598" t="s">
        <v>14</v>
      </c>
      <c r="C1598">
        <v>13</v>
      </c>
      <c r="D1598" t="s">
        <v>15</v>
      </c>
      <c r="E1598" s="1">
        <v>4235122196</v>
      </c>
      <c r="F1598" s="1">
        <v>1339843823</v>
      </c>
      <c r="G1598">
        <v>-13</v>
      </c>
      <c r="H1598">
        <v>0</v>
      </c>
      <c r="I1598">
        <v>-13</v>
      </c>
      <c r="J1598">
        <v>8</v>
      </c>
      <c r="K1598">
        <v>-5</v>
      </c>
      <c r="L1598">
        <v>-5</v>
      </c>
      <c r="M1598">
        <v>-5</v>
      </c>
      <c r="N1598">
        <v>18</v>
      </c>
      <c r="O1598">
        <v>4</v>
      </c>
      <c r="P1598">
        <v>17</v>
      </c>
      <c r="Q1598">
        <v>920</v>
      </c>
      <c r="U1598" t="str">
        <f t="shared" ref="U1598:U1639" si="56">VLOOKUP(D1598,Zone,2)</f>
        <v>Centro</v>
      </c>
      <c r="V1598">
        <f t="shared" ref="V1598:V1639" si="57">WEEKNUM(A1598)</f>
        <v>20</v>
      </c>
    </row>
    <row r="1599" spans="1:22" x14ac:dyDescent="0.2">
      <c r="A1599" s="6">
        <v>43961</v>
      </c>
      <c r="B1599" t="s">
        <v>14</v>
      </c>
      <c r="C1599">
        <v>17</v>
      </c>
      <c r="D1599" t="s">
        <v>16</v>
      </c>
      <c r="E1599" s="1">
        <v>4063947052</v>
      </c>
      <c r="F1599" s="1">
        <v>1580514834</v>
      </c>
      <c r="G1599">
        <v>0</v>
      </c>
      <c r="H1599">
        <v>0</v>
      </c>
      <c r="I1599">
        <v>0</v>
      </c>
      <c r="J1599">
        <v>-2</v>
      </c>
      <c r="K1599">
        <v>-2</v>
      </c>
      <c r="L1599">
        <v>-2</v>
      </c>
      <c r="M1599">
        <v>-2</v>
      </c>
      <c r="N1599">
        <v>5</v>
      </c>
      <c r="O1599">
        <v>0</v>
      </c>
      <c r="P1599">
        <v>3</v>
      </c>
      <c r="Q1599">
        <v>483</v>
      </c>
      <c r="U1599" t="str">
        <f t="shared" si="56"/>
        <v>Sud</v>
      </c>
      <c r="V1599">
        <f t="shared" si="57"/>
        <v>20</v>
      </c>
    </row>
    <row r="1600" spans="1:22" x14ac:dyDescent="0.2">
      <c r="A1600" s="6">
        <v>43961</v>
      </c>
      <c r="B1600" t="s">
        <v>14</v>
      </c>
      <c r="C1600">
        <v>18</v>
      </c>
      <c r="D1600" t="s">
        <v>17</v>
      </c>
      <c r="E1600" s="1">
        <v>3890597598</v>
      </c>
      <c r="F1600" s="1">
        <v>1659440194</v>
      </c>
      <c r="G1600">
        <v>-2</v>
      </c>
      <c r="H1600">
        <v>0</v>
      </c>
      <c r="I1600">
        <v>-2</v>
      </c>
      <c r="J1600">
        <v>-14</v>
      </c>
      <c r="K1600">
        <v>-16</v>
      </c>
      <c r="L1600">
        <v>-16</v>
      </c>
      <c r="M1600">
        <v>-16</v>
      </c>
      <c r="N1600">
        <v>18</v>
      </c>
      <c r="O1600">
        <v>1</v>
      </c>
      <c r="P1600">
        <v>3</v>
      </c>
      <c r="Q1600">
        <v>1040</v>
      </c>
      <c r="U1600" t="str">
        <f t="shared" si="56"/>
        <v>Sud</v>
      </c>
      <c r="V1600">
        <f t="shared" si="57"/>
        <v>20</v>
      </c>
    </row>
    <row r="1601" spans="1:22" x14ac:dyDescent="0.2">
      <c r="A1601" s="6">
        <v>43961</v>
      </c>
      <c r="B1601" t="s">
        <v>14</v>
      </c>
      <c r="C1601">
        <v>15</v>
      </c>
      <c r="D1601" t="s">
        <v>18</v>
      </c>
      <c r="E1601" s="1">
        <v>4083956555</v>
      </c>
      <c r="F1601" s="1">
        <v>1425084984</v>
      </c>
      <c r="G1601">
        <v>20</v>
      </c>
      <c r="H1601">
        <v>-6</v>
      </c>
      <c r="I1601">
        <v>14</v>
      </c>
      <c r="J1601">
        <v>-64</v>
      </c>
      <c r="K1601">
        <v>-50</v>
      </c>
      <c r="L1601">
        <v>-50</v>
      </c>
      <c r="M1601">
        <v>-50</v>
      </c>
      <c r="N1601">
        <v>59</v>
      </c>
      <c r="O1601">
        <v>3</v>
      </c>
      <c r="P1601">
        <v>12</v>
      </c>
      <c r="Q1601">
        <v>4008</v>
      </c>
      <c r="U1601" t="str">
        <f t="shared" si="56"/>
        <v>Sud</v>
      </c>
      <c r="V1601">
        <f t="shared" si="57"/>
        <v>20</v>
      </c>
    </row>
    <row r="1602" spans="1:22" x14ac:dyDescent="0.2">
      <c r="A1602" s="6">
        <v>43961</v>
      </c>
      <c r="B1602" t="s">
        <v>14</v>
      </c>
      <c r="C1602">
        <v>8</v>
      </c>
      <c r="D1602" t="s">
        <v>46</v>
      </c>
      <c r="E1602" s="1">
        <v>4449436681</v>
      </c>
      <c r="F1602" s="1">
        <v>113417208</v>
      </c>
      <c r="G1602">
        <v>-42</v>
      </c>
      <c r="H1602">
        <v>-5</v>
      </c>
      <c r="I1602">
        <v>-47</v>
      </c>
      <c r="J1602">
        <v>-163</v>
      </c>
      <c r="K1602">
        <v>-210</v>
      </c>
      <c r="L1602">
        <v>-210</v>
      </c>
      <c r="M1602">
        <v>-210</v>
      </c>
      <c r="N1602">
        <v>269</v>
      </c>
      <c r="O1602">
        <v>18</v>
      </c>
      <c r="P1602">
        <v>77</v>
      </c>
      <c r="Q1602">
        <v>4271</v>
      </c>
      <c r="U1602" t="str">
        <f t="shared" si="56"/>
        <v>Nord</v>
      </c>
      <c r="V1602">
        <f t="shared" si="57"/>
        <v>20</v>
      </c>
    </row>
    <row r="1603" spans="1:22" x14ac:dyDescent="0.2">
      <c r="A1603" s="6">
        <v>43961</v>
      </c>
      <c r="B1603" t="s">
        <v>14</v>
      </c>
      <c r="C1603">
        <v>6</v>
      </c>
      <c r="D1603" t="s">
        <v>19</v>
      </c>
      <c r="E1603" s="1">
        <v>456494354</v>
      </c>
      <c r="F1603" s="1">
        <v>1376813649</v>
      </c>
      <c r="G1603">
        <v>-3</v>
      </c>
      <c r="H1603">
        <v>0</v>
      </c>
      <c r="I1603">
        <v>-3</v>
      </c>
      <c r="J1603">
        <v>-15</v>
      </c>
      <c r="K1603">
        <v>-18</v>
      </c>
      <c r="L1603">
        <v>-18</v>
      </c>
      <c r="M1603">
        <v>-18</v>
      </c>
      <c r="N1603">
        <v>22</v>
      </c>
      <c r="O1603">
        <v>2</v>
      </c>
      <c r="P1603">
        <v>6</v>
      </c>
      <c r="Q1603">
        <v>1065</v>
      </c>
      <c r="U1603" t="str">
        <f t="shared" si="56"/>
        <v>Nord</v>
      </c>
      <c r="V1603">
        <f t="shared" si="57"/>
        <v>20</v>
      </c>
    </row>
    <row r="1604" spans="1:22" x14ac:dyDescent="0.2">
      <c r="A1604" s="6">
        <v>43961</v>
      </c>
      <c r="B1604" t="s">
        <v>14</v>
      </c>
      <c r="C1604">
        <v>12</v>
      </c>
      <c r="D1604" t="s">
        <v>20</v>
      </c>
      <c r="E1604" s="1">
        <v>4189277044</v>
      </c>
      <c r="F1604" s="1">
        <v>1248366722</v>
      </c>
      <c r="G1604">
        <v>-12</v>
      </c>
      <c r="H1604">
        <v>2</v>
      </c>
      <c r="I1604">
        <v>-10</v>
      </c>
      <c r="J1604">
        <v>-49</v>
      </c>
      <c r="K1604">
        <v>-59</v>
      </c>
      <c r="L1604">
        <v>-59</v>
      </c>
      <c r="M1604">
        <v>-59</v>
      </c>
      <c r="N1604">
        <v>87</v>
      </c>
      <c r="O1604">
        <v>4</v>
      </c>
      <c r="P1604">
        <v>32</v>
      </c>
      <c r="Q1604">
        <v>4121</v>
      </c>
      <c r="U1604" t="str">
        <f t="shared" si="56"/>
        <v>Centro</v>
      </c>
      <c r="V1604">
        <f t="shared" si="57"/>
        <v>20</v>
      </c>
    </row>
    <row r="1605" spans="1:22" x14ac:dyDescent="0.2">
      <c r="A1605" s="6">
        <v>43961</v>
      </c>
      <c r="B1605" t="s">
        <v>14</v>
      </c>
      <c r="C1605">
        <v>7</v>
      </c>
      <c r="D1605" t="s">
        <v>21</v>
      </c>
      <c r="E1605" s="1">
        <v>4441149315</v>
      </c>
      <c r="F1605" s="1">
        <v>89326992</v>
      </c>
      <c r="G1605">
        <v>-20</v>
      </c>
      <c r="H1605">
        <v>-1</v>
      </c>
      <c r="I1605">
        <v>-21</v>
      </c>
      <c r="J1605">
        <v>-61</v>
      </c>
      <c r="K1605">
        <v>-82</v>
      </c>
      <c r="L1605">
        <v>-82</v>
      </c>
      <c r="M1605">
        <v>-82</v>
      </c>
      <c r="N1605">
        <v>127</v>
      </c>
      <c r="O1605">
        <v>5</v>
      </c>
      <c r="P1605">
        <v>50</v>
      </c>
      <c r="Q1605">
        <v>2396</v>
      </c>
      <c r="U1605" t="str">
        <f t="shared" si="56"/>
        <v>Nord</v>
      </c>
      <c r="V1605">
        <f t="shared" si="57"/>
        <v>20</v>
      </c>
    </row>
    <row r="1606" spans="1:22" x14ac:dyDescent="0.2">
      <c r="A1606" s="6">
        <v>43961</v>
      </c>
      <c r="B1606" t="s">
        <v>14</v>
      </c>
      <c r="C1606">
        <v>3</v>
      </c>
      <c r="D1606" t="s">
        <v>22</v>
      </c>
      <c r="E1606" s="1">
        <v>4546679409</v>
      </c>
      <c r="F1606" s="1">
        <v>9190347404</v>
      </c>
      <c r="G1606">
        <v>-107</v>
      </c>
      <c r="H1606">
        <v>18</v>
      </c>
      <c r="I1606">
        <v>-89</v>
      </c>
      <c r="J1606">
        <v>17</v>
      </c>
      <c r="K1606">
        <v>-72</v>
      </c>
      <c r="L1606">
        <v>-72</v>
      </c>
      <c r="M1606">
        <v>-72</v>
      </c>
      <c r="N1606">
        <v>292</v>
      </c>
      <c r="O1606">
        <v>62</v>
      </c>
      <c r="P1606">
        <v>282</v>
      </c>
      <c r="Q1606">
        <v>7369</v>
      </c>
      <c r="U1606" t="str">
        <f t="shared" si="56"/>
        <v>Nord</v>
      </c>
      <c r="V1606">
        <f t="shared" si="57"/>
        <v>20</v>
      </c>
    </row>
    <row r="1607" spans="1:22" x14ac:dyDescent="0.2">
      <c r="A1607" s="6">
        <v>43961</v>
      </c>
      <c r="B1607" t="s">
        <v>14</v>
      </c>
      <c r="C1607">
        <v>11</v>
      </c>
      <c r="D1607" t="s">
        <v>23</v>
      </c>
      <c r="E1607" s="1">
        <v>4361675973</v>
      </c>
      <c r="F1607" s="1">
        <v>135188753</v>
      </c>
      <c r="G1607">
        <v>-1</v>
      </c>
      <c r="H1607">
        <v>-2</v>
      </c>
      <c r="I1607">
        <v>-3</v>
      </c>
      <c r="J1607">
        <v>24</v>
      </c>
      <c r="K1607">
        <v>21</v>
      </c>
      <c r="L1607">
        <v>21</v>
      </c>
      <c r="M1607">
        <v>21</v>
      </c>
      <c r="N1607">
        <v>17</v>
      </c>
      <c r="O1607">
        <v>2</v>
      </c>
      <c r="P1607">
        <v>40</v>
      </c>
      <c r="Q1607">
        <v>2402</v>
      </c>
      <c r="U1607" t="str">
        <f t="shared" si="56"/>
        <v>Centro</v>
      </c>
      <c r="V1607">
        <f t="shared" si="57"/>
        <v>20</v>
      </c>
    </row>
    <row r="1608" spans="1:22" x14ac:dyDescent="0.2">
      <c r="A1608" s="6">
        <v>43961</v>
      </c>
      <c r="B1608" t="s">
        <v>14</v>
      </c>
      <c r="C1608">
        <v>14</v>
      </c>
      <c r="D1608" t="s">
        <v>24</v>
      </c>
      <c r="E1608" s="1">
        <v>4155774754</v>
      </c>
      <c r="F1608" s="1">
        <v>1465916051</v>
      </c>
      <c r="G1608">
        <v>1</v>
      </c>
      <c r="H1608">
        <v>0</v>
      </c>
      <c r="I1608">
        <v>1</v>
      </c>
      <c r="J1608">
        <v>12</v>
      </c>
      <c r="K1608">
        <v>13</v>
      </c>
      <c r="L1608">
        <v>13</v>
      </c>
      <c r="M1608">
        <v>13</v>
      </c>
      <c r="N1608">
        <v>10</v>
      </c>
      <c r="O1608">
        <v>0</v>
      </c>
      <c r="P1608">
        <v>23</v>
      </c>
      <c r="Q1608">
        <v>473</v>
      </c>
      <c r="U1608" t="str">
        <f t="shared" si="56"/>
        <v>Sud</v>
      </c>
      <c r="V1608">
        <f t="shared" si="57"/>
        <v>20</v>
      </c>
    </row>
    <row r="1609" spans="1:22" x14ac:dyDescent="0.2">
      <c r="A1609" s="6">
        <v>43961</v>
      </c>
      <c r="B1609" t="s">
        <v>14</v>
      </c>
      <c r="C1609">
        <v>4</v>
      </c>
      <c r="D1609" t="s">
        <v>25</v>
      </c>
      <c r="E1609" s="1">
        <v>4649933453</v>
      </c>
      <c r="F1609" s="1">
        <v>1135662422</v>
      </c>
      <c r="G1609">
        <v>6</v>
      </c>
      <c r="H1609">
        <v>-1</v>
      </c>
      <c r="I1609">
        <v>5</v>
      </c>
      <c r="J1609">
        <v>-19</v>
      </c>
      <c r="K1609">
        <v>-14</v>
      </c>
      <c r="L1609">
        <v>-14</v>
      </c>
      <c r="M1609">
        <v>-14</v>
      </c>
      <c r="N1609">
        <v>16</v>
      </c>
      <c r="O1609">
        <v>0</v>
      </c>
      <c r="P1609">
        <v>2</v>
      </c>
      <c r="Q1609">
        <v>713</v>
      </c>
      <c r="U1609" t="str">
        <f t="shared" si="56"/>
        <v>Nord</v>
      </c>
      <c r="V1609">
        <f t="shared" si="57"/>
        <v>20</v>
      </c>
    </row>
    <row r="1610" spans="1:22" x14ac:dyDescent="0.2">
      <c r="A1610" s="6">
        <v>43961</v>
      </c>
      <c r="B1610" t="s">
        <v>14</v>
      </c>
      <c r="C1610">
        <v>4</v>
      </c>
      <c r="D1610" t="s">
        <v>26</v>
      </c>
      <c r="E1610" s="1">
        <v>4606893511</v>
      </c>
      <c r="F1610" s="1">
        <v>1112123097</v>
      </c>
      <c r="G1610">
        <v>-5</v>
      </c>
      <c r="H1610">
        <v>0</v>
      </c>
      <c r="I1610">
        <v>-5</v>
      </c>
      <c r="J1610">
        <v>-39</v>
      </c>
      <c r="K1610">
        <v>-44</v>
      </c>
      <c r="L1610">
        <v>-44</v>
      </c>
      <c r="M1610">
        <v>-44</v>
      </c>
      <c r="N1610">
        <v>44</v>
      </c>
      <c r="O1610">
        <v>3</v>
      </c>
      <c r="P1610">
        <v>3</v>
      </c>
      <c r="Q1610">
        <v>1761</v>
      </c>
      <c r="U1610" t="str">
        <f t="shared" si="56"/>
        <v>Nord</v>
      </c>
      <c r="V1610">
        <f t="shared" si="57"/>
        <v>20</v>
      </c>
    </row>
    <row r="1611" spans="1:22" x14ac:dyDescent="0.2">
      <c r="A1611" s="6">
        <v>43961</v>
      </c>
      <c r="B1611" t="s">
        <v>14</v>
      </c>
      <c r="C1611">
        <v>1</v>
      </c>
      <c r="D1611" t="s">
        <v>27</v>
      </c>
      <c r="E1611" s="1">
        <v>450732745</v>
      </c>
      <c r="F1611" s="1">
        <v>7680687483</v>
      </c>
      <c r="G1611">
        <v>14</v>
      </c>
      <c r="H1611">
        <v>-6</v>
      </c>
      <c r="I1611">
        <v>8</v>
      </c>
      <c r="J1611">
        <v>-292</v>
      </c>
      <c r="K1611">
        <v>-284</v>
      </c>
      <c r="L1611">
        <v>-284</v>
      </c>
      <c r="M1611">
        <v>-284</v>
      </c>
      <c r="N1611">
        <v>364</v>
      </c>
      <c r="O1611">
        <v>36</v>
      </c>
      <c r="P1611">
        <v>116</v>
      </c>
      <c r="Q1611">
        <v>4570</v>
      </c>
      <c r="U1611" t="str">
        <f t="shared" si="56"/>
        <v>Nord</v>
      </c>
      <c r="V1611">
        <f t="shared" si="57"/>
        <v>20</v>
      </c>
    </row>
    <row r="1612" spans="1:22" x14ac:dyDescent="0.2">
      <c r="A1612" s="6">
        <v>43961</v>
      </c>
      <c r="B1612" t="s">
        <v>14</v>
      </c>
      <c r="C1612">
        <v>16</v>
      </c>
      <c r="D1612" t="s">
        <v>28</v>
      </c>
      <c r="E1612" s="1">
        <v>4112559576</v>
      </c>
      <c r="F1612" s="1">
        <v>1686736689</v>
      </c>
      <c r="G1612">
        <v>-1</v>
      </c>
      <c r="H1612">
        <v>1</v>
      </c>
      <c r="I1612">
        <v>0</v>
      </c>
      <c r="J1612">
        <v>-60</v>
      </c>
      <c r="K1612">
        <v>-60</v>
      </c>
      <c r="L1612">
        <v>-60</v>
      </c>
      <c r="M1612">
        <v>-60</v>
      </c>
      <c r="N1612">
        <v>82</v>
      </c>
      <c r="O1612">
        <v>5</v>
      </c>
      <c r="P1612">
        <v>27</v>
      </c>
      <c r="Q1612">
        <v>1756</v>
      </c>
      <c r="U1612" t="str">
        <f t="shared" si="56"/>
        <v>Sud</v>
      </c>
      <c r="V1612">
        <f t="shared" si="57"/>
        <v>20</v>
      </c>
    </row>
    <row r="1613" spans="1:22" x14ac:dyDescent="0.2">
      <c r="A1613" s="6">
        <v>43961</v>
      </c>
      <c r="B1613" t="s">
        <v>14</v>
      </c>
      <c r="C1613">
        <v>20</v>
      </c>
      <c r="D1613" t="s">
        <v>29</v>
      </c>
      <c r="E1613" s="1">
        <v>3921531192</v>
      </c>
      <c r="F1613" s="1">
        <v>9110616306</v>
      </c>
      <c r="G1613">
        <v>-4</v>
      </c>
      <c r="H1613">
        <v>-1</v>
      </c>
      <c r="I1613">
        <v>-5</v>
      </c>
      <c r="J1613">
        <v>-30</v>
      </c>
      <c r="K1613">
        <v>-35</v>
      </c>
      <c r="L1613">
        <v>-35</v>
      </c>
      <c r="M1613">
        <v>-35</v>
      </c>
      <c r="N1613">
        <v>40</v>
      </c>
      <c r="O1613">
        <v>1</v>
      </c>
      <c r="P1613">
        <v>6</v>
      </c>
      <c r="Q1613">
        <v>716</v>
      </c>
      <c r="U1613" t="str">
        <f t="shared" si="56"/>
        <v>Sud</v>
      </c>
      <c r="V1613">
        <f t="shared" si="57"/>
        <v>20</v>
      </c>
    </row>
    <row r="1614" spans="1:22" x14ac:dyDescent="0.2">
      <c r="A1614" s="6">
        <v>43961</v>
      </c>
      <c r="B1614" t="s">
        <v>14</v>
      </c>
      <c r="C1614">
        <v>19</v>
      </c>
      <c r="D1614" t="s">
        <v>30</v>
      </c>
      <c r="E1614" s="1">
        <v>3811569725</v>
      </c>
      <c r="F1614" s="1">
        <v>133623567</v>
      </c>
      <c r="G1614">
        <v>-4</v>
      </c>
      <c r="H1614">
        <v>-1</v>
      </c>
      <c r="I1614">
        <v>-5</v>
      </c>
      <c r="J1614">
        <v>-6</v>
      </c>
      <c r="K1614">
        <v>-11</v>
      </c>
      <c r="L1614">
        <v>-11</v>
      </c>
      <c r="M1614">
        <v>-11</v>
      </c>
      <c r="N1614">
        <v>25</v>
      </c>
      <c r="O1614">
        <v>0</v>
      </c>
      <c r="P1614">
        <v>14</v>
      </c>
      <c r="Q1614">
        <v>855</v>
      </c>
      <c r="U1614" t="str">
        <f t="shared" si="56"/>
        <v>Sud</v>
      </c>
      <c r="V1614">
        <f t="shared" si="57"/>
        <v>20</v>
      </c>
    </row>
    <row r="1615" spans="1:22" x14ac:dyDescent="0.2">
      <c r="A1615" s="6">
        <v>43961</v>
      </c>
      <c r="B1615" t="s">
        <v>14</v>
      </c>
      <c r="C1615">
        <v>9</v>
      </c>
      <c r="D1615" t="s">
        <v>31</v>
      </c>
      <c r="E1615" s="1">
        <v>4376923077</v>
      </c>
      <c r="F1615" s="1">
        <v>1125588885</v>
      </c>
      <c r="G1615">
        <v>-14</v>
      </c>
      <c r="H1615">
        <v>-1</v>
      </c>
      <c r="I1615">
        <v>-15</v>
      </c>
      <c r="J1615">
        <v>-286</v>
      </c>
      <c r="K1615">
        <v>-301</v>
      </c>
      <c r="L1615">
        <v>-301</v>
      </c>
      <c r="M1615">
        <v>-301</v>
      </c>
      <c r="N1615">
        <v>325</v>
      </c>
      <c r="O1615">
        <v>5</v>
      </c>
      <c r="P1615">
        <v>29</v>
      </c>
      <c r="Q1615">
        <v>3612</v>
      </c>
      <c r="U1615" t="str">
        <f t="shared" si="56"/>
        <v>Centro</v>
      </c>
      <c r="V1615">
        <f t="shared" si="57"/>
        <v>20</v>
      </c>
    </row>
    <row r="1616" spans="1:22" x14ac:dyDescent="0.2">
      <c r="A1616" s="6">
        <v>43961</v>
      </c>
      <c r="B1616" t="s">
        <v>14</v>
      </c>
      <c r="C1616">
        <v>10</v>
      </c>
      <c r="D1616" t="s">
        <v>32</v>
      </c>
      <c r="E1616" s="1">
        <v>4310675841</v>
      </c>
      <c r="F1616" s="1">
        <v>1238824698</v>
      </c>
      <c r="G1616">
        <v>-3</v>
      </c>
      <c r="H1616">
        <v>0</v>
      </c>
      <c r="I1616">
        <v>-3</v>
      </c>
      <c r="J1616">
        <v>5</v>
      </c>
      <c r="K1616">
        <v>2</v>
      </c>
      <c r="L1616">
        <v>2</v>
      </c>
      <c r="M1616">
        <v>2</v>
      </c>
      <c r="N1616">
        <v>2</v>
      </c>
      <c r="O1616">
        <v>0</v>
      </c>
      <c r="P1616">
        <v>4</v>
      </c>
      <c r="Q1616">
        <v>1349</v>
      </c>
      <c r="U1616" t="str">
        <f t="shared" si="56"/>
        <v>Centro</v>
      </c>
      <c r="V1616">
        <f t="shared" si="57"/>
        <v>20</v>
      </c>
    </row>
    <row r="1617" spans="1:22" x14ac:dyDescent="0.2">
      <c r="A1617" s="6">
        <v>43961</v>
      </c>
      <c r="B1617" t="s">
        <v>14</v>
      </c>
      <c r="C1617">
        <v>2</v>
      </c>
      <c r="D1617" t="s">
        <v>33</v>
      </c>
      <c r="E1617" s="1">
        <v>4573750286</v>
      </c>
      <c r="F1617" s="1">
        <v>7320149366</v>
      </c>
      <c r="G1617">
        <v>1</v>
      </c>
      <c r="H1617">
        <v>-1</v>
      </c>
      <c r="I1617">
        <v>0</v>
      </c>
      <c r="J1617">
        <v>-5</v>
      </c>
      <c r="K1617">
        <v>-5</v>
      </c>
      <c r="L1617">
        <v>-5</v>
      </c>
      <c r="M1617">
        <v>-5</v>
      </c>
      <c r="N1617">
        <v>10</v>
      </c>
      <c r="O1617">
        <v>0</v>
      </c>
      <c r="P1617">
        <v>5</v>
      </c>
      <c r="Q1617">
        <v>390</v>
      </c>
      <c r="U1617" t="str">
        <f t="shared" si="56"/>
        <v>Nord</v>
      </c>
      <c r="V1617">
        <f t="shared" si="57"/>
        <v>20</v>
      </c>
    </row>
    <row r="1618" spans="1:22" x14ac:dyDescent="0.2">
      <c r="A1618" s="6">
        <v>43961</v>
      </c>
      <c r="B1618" t="s">
        <v>14</v>
      </c>
      <c r="C1618">
        <v>5</v>
      </c>
      <c r="D1618" t="s">
        <v>34</v>
      </c>
      <c r="E1618" s="1">
        <v>4543490485</v>
      </c>
      <c r="F1618" s="1">
        <v>1233845213</v>
      </c>
      <c r="G1618">
        <v>-27</v>
      </c>
      <c r="H1618">
        <v>-3</v>
      </c>
      <c r="I1618">
        <v>-30</v>
      </c>
      <c r="J1618">
        <v>-256</v>
      </c>
      <c r="K1618">
        <v>-286</v>
      </c>
      <c r="L1618">
        <v>-286</v>
      </c>
      <c r="M1618">
        <v>-286</v>
      </c>
      <c r="N1618">
        <v>323</v>
      </c>
      <c r="O1618">
        <v>14</v>
      </c>
      <c r="P1618">
        <v>51</v>
      </c>
      <c r="Q1618">
        <v>7408</v>
      </c>
      <c r="U1618" t="str">
        <f t="shared" si="56"/>
        <v>Nord</v>
      </c>
      <c r="V1618">
        <f t="shared" si="57"/>
        <v>20</v>
      </c>
    </row>
    <row r="1619" spans="1:22" x14ac:dyDescent="0.2">
      <c r="A1619" s="6">
        <v>43962</v>
      </c>
      <c r="B1619" t="s">
        <v>14</v>
      </c>
      <c r="C1619">
        <v>13</v>
      </c>
      <c r="D1619" t="s">
        <v>15</v>
      </c>
      <c r="E1619" s="1">
        <v>4235122196</v>
      </c>
      <c r="F1619" s="1">
        <v>1339843823</v>
      </c>
      <c r="G1619">
        <v>-2</v>
      </c>
      <c r="H1619">
        <v>-1</v>
      </c>
      <c r="I1619">
        <v>-3</v>
      </c>
      <c r="J1619">
        <v>-59</v>
      </c>
      <c r="K1619">
        <v>-62</v>
      </c>
      <c r="L1619">
        <v>-62</v>
      </c>
      <c r="M1619">
        <v>-62</v>
      </c>
      <c r="N1619">
        <v>59</v>
      </c>
      <c r="O1619">
        <v>7</v>
      </c>
      <c r="P1619">
        <v>4</v>
      </c>
      <c r="Q1619">
        <v>793</v>
      </c>
      <c r="U1619" t="str">
        <f t="shared" si="56"/>
        <v>Centro</v>
      </c>
      <c r="V1619">
        <f t="shared" si="57"/>
        <v>20</v>
      </c>
    </row>
    <row r="1620" spans="1:22" x14ac:dyDescent="0.2">
      <c r="A1620" s="6">
        <v>43962</v>
      </c>
      <c r="B1620" t="s">
        <v>14</v>
      </c>
      <c r="C1620">
        <v>17</v>
      </c>
      <c r="D1620" t="s">
        <v>16</v>
      </c>
      <c r="E1620" s="1">
        <v>4063947052</v>
      </c>
      <c r="F1620" s="1">
        <v>1580514834</v>
      </c>
      <c r="G1620">
        <v>1</v>
      </c>
      <c r="H1620">
        <v>0</v>
      </c>
      <c r="I1620">
        <v>1</v>
      </c>
      <c r="J1620">
        <v>-2</v>
      </c>
      <c r="K1620">
        <v>-1</v>
      </c>
      <c r="L1620">
        <v>-1</v>
      </c>
      <c r="M1620">
        <v>-1</v>
      </c>
      <c r="N1620">
        <v>2</v>
      </c>
      <c r="O1620">
        <v>0</v>
      </c>
      <c r="P1620">
        <v>1</v>
      </c>
      <c r="Q1620">
        <v>350</v>
      </c>
      <c r="U1620" t="str">
        <f t="shared" si="56"/>
        <v>Sud</v>
      </c>
      <c r="V1620">
        <f t="shared" si="57"/>
        <v>20</v>
      </c>
    </row>
    <row r="1621" spans="1:22" x14ac:dyDescent="0.2">
      <c r="A1621" s="6">
        <v>43962</v>
      </c>
      <c r="B1621" t="s">
        <v>14</v>
      </c>
      <c r="C1621">
        <v>18</v>
      </c>
      <c r="D1621" t="s">
        <v>17</v>
      </c>
      <c r="E1621" s="1">
        <v>3890597598</v>
      </c>
      <c r="F1621" s="1">
        <v>1659440194</v>
      </c>
      <c r="G1621">
        <v>-2</v>
      </c>
      <c r="H1621">
        <v>-1</v>
      </c>
      <c r="I1621">
        <v>-3</v>
      </c>
      <c r="J1621">
        <v>-25</v>
      </c>
      <c r="K1621">
        <v>-28</v>
      </c>
      <c r="L1621">
        <v>-28</v>
      </c>
      <c r="M1621">
        <v>-28</v>
      </c>
      <c r="N1621">
        <v>28</v>
      </c>
      <c r="O1621">
        <v>2</v>
      </c>
      <c r="P1621">
        <v>2</v>
      </c>
      <c r="Q1621">
        <v>1154</v>
      </c>
      <c r="U1621" t="str">
        <f t="shared" si="56"/>
        <v>Sud</v>
      </c>
      <c r="V1621">
        <f t="shared" si="57"/>
        <v>20</v>
      </c>
    </row>
    <row r="1622" spans="1:22" x14ac:dyDescent="0.2">
      <c r="A1622" s="6">
        <v>43962</v>
      </c>
      <c r="B1622" t="s">
        <v>14</v>
      </c>
      <c r="C1622">
        <v>15</v>
      </c>
      <c r="D1622" t="s">
        <v>18</v>
      </c>
      <c r="E1622" s="1">
        <v>4083956555</v>
      </c>
      <c r="F1622" s="1">
        <v>1425084984</v>
      </c>
      <c r="G1622">
        <v>1</v>
      </c>
      <c r="H1622">
        <v>3</v>
      </c>
      <c r="I1622">
        <v>4</v>
      </c>
      <c r="J1622">
        <v>-10</v>
      </c>
      <c r="K1622">
        <v>-6</v>
      </c>
      <c r="L1622">
        <v>-6</v>
      </c>
      <c r="M1622">
        <v>-6</v>
      </c>
      <c r="N1622">
        <v>19</v>
      </c>
      <c r="O1622">
        <v>1</v>
      </c>
      <c r="P1622">
        <v>14</v>
      </c>
      <c r="Q1622">
        <v>4223</v>
      </c>
      <c r="U1622" t="str">
        <f t="shared" si="56"/>
        <v>Sud</v>
      </c>
      <c r="V1622">
        <f t="shared" si="57"/>
        <v>20</v>
      </c>
    </row>
    <row r="1623" spans="1:22" x14ac:dyDescent="0.2">
      <c r="A1623" s="6">
        <v>43962</v>
      </c>
      <c r="B1623" t="s">
        <v>14</v>
      </c>
      <c r="C1623">
        <v>8</v>
      </c>
      <c r="D1623" t="s">
        <v>46</v>
      </c>
      <c r="E1623" s="1">
        <v>4449436681</v>
      </c>
      <c r="F1623" s="1">
        <v>113417208</v>
      </c>
      <c r="G1623">
        <v>-25</v>
      </c>
      <c r="H1623">
        <v>-9</v>
      </c>
      <c r="I1623">
        <v>-34</v>
      </c>
      <c r="J1623">
        <v>-117</v>
      </c>
      <c r="K1623">
        <v>-151</v>
      </c>
      <c r="L1623">
        <v>-151</v>
      </c>
      <c r="M1623">
        <v>-151</v>
      </c>
      <c r="N1623">
        <v>209</v>
      </c>
      <c r="O1623">
        <v>22</v>
      </c>
      <c r="P1623">
        <v>80</v>
      </c>
      <c r="Q1623">
        <v>2982</v>
      </c>
      <c r="U1623" t="str">
        <f t="shared" si="56"/>
        <v>Nord</v>
      </c>
      <c r="V1623">
        <f t="shared" si="57"/>
        <v>20</v>
      </c>
    </row>
    <row r="1624" spans="1:22" x14ac:dyDescent="0.2">
      <c r="A1624" s="6">
        <v>43962</v>
      </c>
      <c r="B1624" t="s">
        <v>14</v>
      </c>
      <c r="C1624">
        <v>6</v>
      </c>
      <c r="D1624" t="s">
        <v>19</v>
      </c>
      <c r="E1624" s="1">
        <v>456494354</v>
      </c>
      <c r="F1624" s="1">
        <v>1376813649</v>
      </c>
      <c r="G1624">
        <v>-2</v>
      </c>
      <c r="H1624">
        <v>0</v>
      </c>
      <c r="I1624">
        <v>-2</v>
      </c>
      <c r="J1624">
        <v>-19</v>
      </c>
      <c r="K1624">
        <v>-21</v>
      </c>
      <c r="L1624">
        <v>-21</v>
      </c>
      <c r="M1624">
        <v>-21</v>
      </c>
      <c r="N1624">
        <v>27</v>
      </c>
      <c r="O1624">
        <v>2</v>
      </c>
      <c r="P1624">
        <v>8</v>
      </c>
      <c r="Q1624">
        <v>1411</v>
      </c>
      <c r="U1624" t="str">
        <f t="shared" si="56"/>
        <v>Nord</v>
      </c>
      <c r="V1624">
        <f t="shared" si="57"/>
        <v>20</v>
      </c>
    </row>
    <row r="1625" spans="1:22" x14ac:dyDescent="0.2">
      <c r="A1625" s="6">
        <v>43962</v>
      </c>
      <c r="B1625" t="s">
        <v>14</v>
      </c>
      <c r="C1625">
        <v>12</v>
      </c>
      <c r="D1625" t="s">
        <v>20</v>
      </c>
      <c r="E1625" s="1">
        <v>4189277044</v>
      </c>
      <c r="F1625" s="1">
        <v>1248366722</v>
      </c>
      <c r="G1625">
        <v>1</v>
      </c>
      <c r="H1625">
        <v>-1</v>
      </c>
      <c r="I1625">
        <v>0</v>
      </c>
      <c r="J1625">
        <v>8</v>
      </c>
      <c r="K1625">
        <v>8</v>
      </c>
      <c r="L1625">
        <v>8</v>
      </c>
      <c r="M1625">
        <v>8</v>
      </c>
      <c r="N1625">
        <v>12</v>
      </c>
      <c r="O1625">
        <v>5</v>
      </c>
      <c r="P1625">
        <v>25</v>
      </c>
      <c r="Q1625">
        <v>2829</v>
      </c>
      <c r="U1625" t="str">
        <f t="shared" si="56"/>
        <v>Centro</v>
      </c>
      <c r="V1625">
        <f t="shared" si="57"/>
        <v>20</v>
      </c>
    </row>
    <row r="1626" spans="1:22" x14ac:dyDescent="0.2">
      <c r="A1626" s="6">
        <v>43962</v>
      </c>
      <c r="B1626" t="s">
        <v>14</v>
      </c>
      <c r="C1626">
        <v>7</v>
      </c>
      <c r="D1626" t="s">
        <v>21</v>
      </c>
      <c r="E1626" s="1">
        <v>4441149315</v>
      </c>
      <c r="F1626" s="1">
        <v>89326992</v>
      </c>
      <c r="G1626">
        <v>3</v>
      </c>
      <c r="H1626">
        <v>-3</v>
      </c>
      <c r="I1626">
        <v>0</v>
      </c>
      <c r="J1626">
        <v>-56</v>
      </c>
      <c r="K1626">
        <v>-56</v>
      </c>
      <c r="L1626">
        <v>-56</v>
      </c>
      <c r="M1626">
        <v>-56</v>
      </c>
      <c r="N1626">
        <v>88</v>
      </c>
      <c r="O1626">
        <v>12</v>
      </c>
      <c r="P1626">
        <v>44</v>
      </c>
      <c r="Q1626">
        <v>1492</v>
      </c>
      <c r="U1626" t="str">
        <f t="shared" si="56"/>
        <v>Nord</v>
      </c>
      <c r="V1626">
        <f t="shared" si="57"/>
        <v>20</v>
      </c>
    </row>
    <row r="1627" spans="1:22" x14ac:dyDescent="0.2">
      <c r="A1627" s="6">
        <v>43962</v>
      </c>
      <c r="B1627" t="s">
        <v>14</v>
      </c>
      <c r="C1627">
        <v>3</v>
      </c>
      <c r="D1627" t="s">
        <v>22</v>
      </c>
      <c r="E1627" s="1">
        <v>4546679409</v>
      </c>
      <c r="F1627" s="1">
        <v>9190347404</v>
      </c>
      <c r="G1627">
        <v>-31</v>
      </c>
      <c r="H1627">
        <v>-7</v>
      </c>
      <c r="I1627">
        <v>-38</v>
      </c>
      <c r="J1627">
        <v>259</v>
      </c>
      <c r="K1627">
        <v>221</v>
      </c>
      <c r="L1627">
        <v>221</v>
      </c>
      <c r="M1627">
        <v>221</v>
      </c>
      <c r="N1627">
        <v>75</v>
      </c>
      <c r="O1627">
        <v>68</v>
      </c>
      <c r="P1627">
        <v>364</v>
      </c>
      <c r="Q1627">
        <v>7508</v>
      </c>
      <c r="U1627" t="str">
        <f t="shared" si="56"/>
        <v>Nord</v>
      </c>
      <c r="V1627">
        <f t="shared" si="57"/>
        <v>20</v>
      </c>
    </row>
    <row r="1628" spans="1:22" x14ac:dyDescent="0.2">
      <c r="A1628" s="6">
        <v>43962</v>
      </c>
      <c r="B1628" t="s">
        <v>14</v>
      </c>
      <c r="C1628">
        <v>11</v>
      </c>
      <c r="D1628" t="s">
        <v>23</v>
      </c>
      <c r="E1628" s="1">
        <v>4361675973</v>
      </c>
      <c r="F1628" s="1">
        <v>135188753</v>
      </c>
      <c r="G1628">
        <v>-7</v>
      </c>
      <c r="H1628">
        <v>-2</v>
      </c>
      <c r="I1628">
        <v>-9</v>
      </c>
      <c r="J1628">
        <v>-15</v>
      </c>
      <c r="K1628">
        <v>-24</v>
      </c>
      <c r="L1628">
        <v>-24</v>
      </c>
      <c r="M1628">
        <v>-24</v>
      </c>
      <c r="N1628">
        <v>30</v>
      </c>
      <c r="O1628">
        <v>4</v>
      </c>
      <c r="P1628">
        <v>10</v>
      </c>
      <c r="Q1628">
        <v>1463</v>
      </c>
      <c r="U1628" t="str">
        <f t="shared" si="56"/>
        <v>Centro</v>
      </c>
      <c r="V1628">
        <f t="shared" si="57"/>
        <v>20</v>
      </c>
    </row>
    <row r="1629" spans="1:22" x14ac:dyDescent="0.2">
      <c r="A1629" s="6">
        <v>43962</v>
      </c>
      <c r="B1629" t="s">
        <v>14</v>
      </c>
      <c r="C1629">
        <v>14</v>
      </c>
      <c r="D1629" t="s">
        <v>24</v>
      </c>
      <c r="E1629" s="1">
        <v>4155774754</v>
      </c>
      <c r="F1629" s="1">
        <v>1465916051</v>
      </c>
      <c r="G1629">
        <v>2</v>
      </c>
      <c r="H1629">
        <v>0</v>
      </c>
      <c r="I1629">
        <v>2</v>
      </c>
      <c r="J1629">
        <v>9</v>
      </c>
      <c r="K1629">
        <v>11</v>
      </c>
      <c r="L1629">
        <v>11</v>
      </c>
      <c r="M1629">
        <v>11</v>
      </c>
      <c r="N1629">
        <v>2</v>
      </c>
      <c r="O1629">
        <v>0</v>
      </c>
      <c r="P1629">
        <v>13</v>
      </c>
      <c r="Q1629">
        <v>226</v>
      </c>
      <c r="U1629" t="str">
        <f t="shared" si="56"/>
        <v>Sud</v>
      </c>
      <c r="V1629">
        <f t="shared" si="57"/>
        <v>20</v>
      </c>
    </row>
    <row r="1630" spans="1:22" x14ac:dyDescent="0.2">
      <c r="A1630" s="6">
        <v>43962</v>
      </c>
      <c r="B1630" t="s">
        <v>14</v>
      </c>
      <c r="C1630">
        <v>4</v>
      </c>
      <c r="D1630" t="s">
        <v>25</v>
      </c>
      <c r="E1630" s="1">
        <v>4649933453</v>
      </c>
      <c r="F1630" s="1">
        <v>1135662422</v>
      </c>
      <c r="G1630">
        <v>2</v>
      </c>
      <c r="H1630">
        <v>-1</v>
      </c>
      <c r="I1630">
        <v>1</v>
      </c>
      <c r="J1630">
        <v>-13</v>
      </c>
      <c r="K1630">
        <v>-12</v>
      </c>
      <c r="L1630">
        <v>-12</v>
      </c>
      <c r="M1630">
        <v>-12</v>
      </c>
      <c r="N1630">
        <v>15</v>
      </c>
      <c r="O1630">
        <v>0</v>
      </c>
      <c r="P1630">
        <v>3</v>
      </c>
      <c r="Q1630">
        <v>448</v>
      </c>
      <c r="U1630" t="str">
        <f t="shared" si="56"/>
        <v>Nord</v>
      </c>
      <c r="V1630">
        <f t="shared" si="57"/>
        <v>20</v>
      </c>
    </row>
    <row r="1631" spans="1:22" x14ac:dyDescent="0.2">
      <c r="A1631" s="6">
        <v>43962</v>
      </c>
      <c r="B1631" t="s">
        <v>14</v>
      </c>
      <c r="C1631">
        <v>4</v>
      </c>
      <c r="D1631" t="s">
        <v>26</v>
      </c>
      <c r="E1631" s="1">
        <v>4606893511</v>
      </c>
      <c r="F1631" s="1">
        <v>1112123097</v>
      </c>
      <c r="G1631">
        <v>2</v>
      </c>
      <c r="H1631">
        <v>1</v>
      </c>
      <c r="I1631">
        <v>3</v>
      </c>
      <c r="J1631">
        <v>-54</v>
      </c>
      <c r="K1631">
        <v>-51</v>
      </c>
      <c r="L1631">
        <v>-51</v>
      </c>
      <c r="M1631">
        <v>-51</v>
      </c>
      <c r="N1631">
        <v>51</v>
      </c>
      <c r="O1631">
        <v>2</v>
      </c>
      <c r="P1631">
        <v>2</v>
      </c>
      <c r="Q1631">
        <v>1359</v>
      </c>
      <c r="U1631" t="str">
        <f t="shared" si="56"/>
        <v>Nord</v>
      </c>
      <c r="V1631">
        <f t="shared" si="57"/>
        <v>20</v>
      </c>
    </row>
    <row r="1632" spans="1:22" x14ac:dyDescent="0.2">
      <c r="A1632" s="6">
        <v>43962</v>
      </c>
      <c r="B1632" t="s">
        <v>14</v>
      </c>
      <c r="C1632">
        <v>1</v>
      </c>
      <c r="D1632" t="s">
        <v>27</v>
      </c>
      <c r="E1632" s="1">
        <v>450732745</v>
      </c>
      <c r="F1632" s="1">
        <v>7680687483</v>
      </c>
      <c r="G1632">
        <v>-3</v>
      </c>
      <c r="H1632">
        <v>-2</v>
      </c>
      <c r="I1632">
        <v>-5</v>
      </c>
      <c r="J1632">
        <v>-307</v>
      </c>
      <c r="K1632">
        <v>-312</v>
      </c>
      <c r="L1632">
        <v>-312</v>
      </c>
      <c r="M1632">
        <v>-312</v>
      </c>
      <c r="N1632">
        <v>390</v>
      </c>
      <c r="O1632">
        <v>33</v>
      </c>
      <c r="P1632">
        <v>111</v>
      </c>
      <c r="Q1632">
        <v>3413</v>
      </c>
      <c r="U1632" t="str">
        <f t="shared" si="56"/>
        <v>Nord</v>
      </c>
      <c r="V1632">
        <f t="shared" si="57"/>
        <v>20</v>
      </c>
    </row>
    <row r="1633" spans="1:22" x14ac:dyDescent="0.2">
      <c r="A1633" s="6">
        <v>43962</v>
      </c>
      <c r="B1633" t="s">
        <v>14</v>
      </c>
      <c r="C1633">
        <v>16</v>
      </c>
      <c r="D1633" t="s">
        <v>28</v>
      </c>
      <c r="E1633" s="1">
        <v>4112559576</v>
      </c>
      <c r="F1633" s="1">
        <v>1686736689</v>
      </c>
      <c r="G1633">
        <v>-3</v>
      </c>
      <c r="H1633">
        <v>-2</v>
      </c>
      <c r="I1633">
        <v>-5</v>
      </c>
      <c r="J1633">
        <v>-120</v>
      </c>
      <c r="K1633">
        <v>-125</v>
      </c>
      <c r="L1633">
        <v>-125</v>
      </c>
      <c r="M1633">
        <v>-125</v>
      </c>
      <c r="N1633">
        <v>136</v>
      </c>
      <c r="O1633">
        <v>3</v>
      </c>
      <c r="P1633">
        <v>14</v>
      </c>
      <c r="Q1633">
        <v>1338</v>
      </c>
      <c r="U1633" t="str">
        <f t="shared" si="56"/>
        <v>Sud</v>
      </c>
      <c r="V1633">
        <f t="shared" si="57"/>
        <v>20</v>
      </c>
    </row>
    <row r="1634" spans="1:22" x14ac:dyDescent="0.2">
      <c r="A1634" s="6">
        <v>43962</v>
      </c>
      <c r="B1634" t="s">
        <v>14</v>
      </c>
      <c r="C1634">
        <v>20</v>
      </c>
      <c r="D1634" t="s">
        <v>29</v>
      </c>
      <c r="E1634" s="1">
        <v>3921531192</v>
      </c>
      <c r="F1634" s="1">
        <v>9110616306</v>
      </c>
      <c r="G1634">
        <v>1</v>
      </c>
      <c r="H1634">
        <v>0</v>
      </c>
      <c r="I1634">
        <v>1</v>
      </c>
      <c r="J1634">
        <v>-5</v>
      </c>
      <c r="K1634">
        <v>-4</v>
      </c>
      <c r="L1634">
        <v>-4</v>
      </c>
      <c r="M1634">
        <v>-4</v>
      </c>
      <c r="N1634">
        <v>7</v>
      </c>
      <c r="O1634">
        <v>0</v>
      </c>
      <c r="P1634">
        <v>3</v>
      </c>
      <c r="Q1634">
        <v>595</v>
      </c>
      <c r="U1634" t="str">
        <f t="shared" si="56"/>
        <v>Sud</v>
      </c>
      <c r="V1634">
        <f t="shared" si="57"/>
        <v>20</v>
      </c>
    </row>
    <row r="1635" spans="1:22" x14ac:dyDescent="0.2">
      <c r="A1635" s="6">
        <v>43962</v>
      </c>
      <c r="B1635" t="s">
        <v>14</v>
      </c>
      <c r="C1635">
        <v>19</v>
      </c>
      <c r="D1635" t="s">
        <v>30</v>
      </c>
      <c r="E1635" s="1">
        <v>3811569725</v>
      </c>
      <c r="F1635" s="1">
        <v>133623567</v>
      </c>
      <c r="G1635">
        <v>-2</v>
      </c>
      <c r="H1635">
        <v>0</v>
      </c>
      <c r="I1635">
        <v>-2</v>
      </c>
      <c r="J1635">
        <v>-5</v>
      </c>
      <c r="K1635">
        <v>-7</v>
      </c>
      <c r="L1635">
        <v>-7</v>
      </c>
      <c r="M1635">
        <v>-7</v>
      </c>
      <c r="N1635">
        <v>18</v>
      </c>
      <c r="O1635">
        <v>1</v>
      </c>
      <c r="P1635">
        <v>12</v>
      </c>
      <c r="Q1635">
        <v>731</v>
      </c>
      <c r="U1635" t="str">
        <f t="shared" si="56"/>
        <v>Sud</v>
      </c>
      <c r="V1635">
        <f t="shared" si="57"/>
        <v>20</v>
      </c>
    </row>
    <row r="1636" spans="1:22" x14ac:dyDescent="0.2">
      <c r="A1636" s="6">
        <v>43962</v>
      </c>
      <c r="B1636" t="s">
        <v>14</v>
      </c>
      <c r="C1636">
        <v>9</v>
      </c>
      <c r="D1636" t="s">
        <v>31</v>
      </c>
      <c r="E1636" s="1">
        <v>4376923077</v>
      </c>
      <c r="F1636" s="1">
        <v>1125588885</v>
      </c>
      <c r="G1636">
        <v>-3</v>
      </c>
      <c r="H1636">
        <v>-1</v>
      </c>
      <c r="I1636">
        <v>-4</v>
      </c>
      <c r="J1636">
        <v>-70</v>
      </c>
      <c r="K1636">
        <v>-74</v>
      </c>
      <c r="L1636">
        <v>-74</v>
      </c>
      <c r="M1636">
        <v>-74</v>
      </c>
      <c r="N1636">
        <v>79</v>
      </c>
      <c r="O1636">
        <v>8</v>
      </c>
      <c r="P1636">
        <v>13</v>
      </c>
      <c r="Q1636">
        <v>1261</v>
      </c>
      <c r="U1636" t="str">
        <f t="shared" si="56"/>
        <v>Centro</v>
      </c>
      <c r="V1636">
        <f t="shared" si="57"/>
        <v>20</v>
      </c>
    </row>
    <row r="1637" spans="1:22" x14ac:dyDescent="0.2">
      <c r="A1637" s="6">
        <v>43962</v>
      </c>
      <c r="B1637" t="s">
        <v>14</v>
      </c>
      <c r="C1637">
        <v>10</v>
      </c>
      <c r="D1637" t="s">
        <v>32</v>
      </c>
      <c r="E1637" s="1">
        <v>4310675841</v>
      </c>
      <c r="F1637" s="1">
        <v>1238824698</v>
      </c>
      <c r="G1637">
        <v>-2</v>
      </c>
      <c r="H1637">
        <v>-2</v>
      </c>
      <c r="I1637">
        <v>-4</v>
      </c>
      <c r="J1637">
        <v>-1</v>
      </c>
      <c r="K1637">
        <v>-5</v>
      </c>
      <c r="L1637">
        <v>-5</v>
      </c>
      <c r="M1637">
        <v>-5</v>
      </c>
      <c r="N1637">
        <v>6</v>
      </c>
      <c r="O1637">
        <v>0</v>
      </c>
      <c r="P1637">
        <v>1</v>
      </c>
      <c r="Q1637">
        <v>551</v>
      </c>
      <c r="U1637" t="str">
        <f t="shared" si="56"/>
        <v>Centro</v>
      </c>
      <c r="V1637">
        <f t="shared" si="57"/>
        <v>20</v>
      </c>
    </row>
    <row r="1638" spans="1:22" x14ac:dyDescent="0.2">
      <c r="A1638" s="6">
        <v>43962</v>
      </c>
      <c r="B1638" t="s">
        <v>14</v>
      </c>
      <c r="C1638">
        <v>2</v>
      </c>
      <c r="D1638" t="s">
        <v>33</v>
      </c>
      <c r="E1638" s="1">
        <v>4573750286</v>
      </c>
      <c r="F1638" s="1">
        <v>7320149366</v>
      </c>
      <c r="G1638">
        <v>-2</v>
      </c>
      <c r="H1638">
        <v>-1</v>
      </c>
      <c r="I1638">
        <v>-3</v>
      </c>
      <c r="J1638">
        <v>-3</v>
      </c>
      <c r="K1638">
        <v>-6</v>
      </c>
      <c r="L1638">
        <v>-6</v>
      </c>
      <c r="M1638">
        <v>-6</v>
      </c>
      <c r="N1638">
        <v>7</v>
      </c>
      <c r="O1638">
        <v>0</v>
      </c>
      <c r="P1638">
        <v>1</v>
      </c>
      <c r="Q1638">
        <v>230</v>
      </c>
      <c r="U1638" t="str">
        <f t="shared" si="56"/>
        <v>Nord</v>
      </c>
      <c r="V1638">
        <f t="shared" si="57"/>
        <v>20</v>
      </c>
    </row>
    <row r="1639" spans="1:22" x14ac:dyDescent="0.2">
      <c r="A1639" s="6">
        <v>43962</v>
      </c>
      <c r="B1639" t="s">
        <v>14</v>
      </c>
      <c r="C1639">
        <v>5</v>
      </c>
      <c r="D1639" t="s">
        <v>34</v>
      </c>
      <c r="E1639" s="1">
        <v>4543490485</v>
      </c>
      <c r="F1639" s="1">
        <v>1233845213</v>
      </c>
      <c r="G1639">
        <v>-8</v>
      </c>
      <c r="H1639">
        <v>1</v>
      </c>
      <c r="I1639">
        <v>-7</v>
      </c>
      <c r="J1639">
        <v>-124</v>
      </c>
      <c r="K1639">
        <v>-131</v>
      </c>
      <c r="L1639">
        <v>-131</v>
      </c>
      <c r="M1639">
        <v>-131</v>
      </c>
      <c r="N1639">
        <v>141</v>
      </c>
      <c r="O1639">
        <v>9</v>
      </c>
      <c r="P1639">
        <v>19</v>
      </c>
      <c r="Q1639">
        <v>6383</v>
      </c>
      <c r="U1639" t="str">
        <f t="shared" si="56"/>
        <v>Nord</v>
      </c>
      <c r="V1639">
        <f t="shared" si="57"/>
        <v>20</v>
      </c>
    </row>
    <row r="1640" spans="1:22" x14ac:dyDescent="0.2">
      <c r="A1640" s="6">
        <v>43963</v>
      </c>
      <c r="B1640" t="s">
        <v>14</v>
      </c>
      <c r="C1640">
        <v>13</v>
      </c>
      <c r="D1640" t="s">
        <v>15</v>
      </c>
      <c r="E1640" s="1">
        <v>4235122196</v>
      </c>
      <c r="F1640" s="1">
        <v>1339843823</v>
      </c>
      <c r="G1640">
        <v>-9</v>
      </c>
      <c r="H1640">
        <v>-1</v>
      </c>
      <c r="I1640">
        <v>-10</v>
      </c>
      <c r="J1640">
        <v>-51</v>
      </c>
      <c r="K1640">
        <v>-61</v>
      </c>
      <c r="L1640">
        <v>-61</v>
      </c>
      <c r="M1640">
        <v>-61</v>
      </c>
      <c r="N1640">
        <v>65</v>
      </c>
      <c r="O1640">
        <v>4</v>
      </c>
      <c r="P1640">
        <v>8</v>
      </c>
      <c r="Q1640">
        <v>1392</v>
      </c>
      <c r="U1640" t="str">
        <f t="shared" ref="U1640:U1660" si="58">VLOOKUP(D1640,Zone,2)</f>
        <v>Centro</v>
      </c>
      <c r="V1640">
        <f t="shared" ref="V1640:V1660" si="59">WEEKNUM(A1640)</f>
        <v>20</v>
      </c>
    </row>
    <row r="1641" spans="1:22" x14ac:dyDescent="0.2">
      <c r="A1641" s="6">
        <v>43963</v>
      </c>
      <c r="B1641" t="s">
        <v>14</v>
      </c>
      <c r="C1641">
        <v>17</v>
      </c>
      <c r="D1641" t="s">
        <v>16</v>
      </c>
      <c r="E1641" s="1">
        <v>4063947052</v>
      </c>
      <c r="F1641" s="1">
        <v>1580514834</v>
      </c>
      <c r="G1641">
        <v>1</v>
      </c>
      <c r="H1641">
        <v>0</v>
      </c>
      <c r="I1641">
        <v>1</v>
      </c>
      <c r="J1641">
        <v>-3</v>
      </c>
      <c r="K1641">
        <v>-2</v>
      </c>
      <c r="L1641">
        <v>-2</v>
      </c>
      <c r="M1641">
        <v>-2</v>
      </c>
      <c r="N1641">
        <v>3</v>
      </c>
      <c r="O1641">
        <v>0</v>
      </c>
      <c r="P1641">
        <v>1</v>
      </c>
      <c r="Q1641">
        <v>834</v>
      </c>
      <c r="U1641" t="str">
        <f t="shared" si="58"/>
        <v>Sud</v>
      </c>
      <c r="V1641">
        <f t="shared" si="59"/>
        <v>20</v>
      </c>
    </row>
    <row r="1642" spans="1:22" x14ac:dyDescent="0.2">
      <c r="A1642" s="6">
        <v>43963</v>
      </c>
      <c r="B1642" t="s">
        <v>14</v>
      </c>
      <c r="C1642">
        <v>18</v>
      </c>
      <c r="D1642" t="s">
        <v>17</v>
      </c>
      <c r="E1642" s="1">
        <v>3890597598</v>
      </c>
      <c r="F1642" s="1">
        <v>1659440194</v>
      </c>
      <c r="G1642">
        <v>1</v>
      </c>
      <c r="H1642">
        <v>0</v>
      </c>
      <c r="I1642">
        <v>1</v>
      </c>
      <c r="J1642">
        <v>-1</v>
      </c>
      <c r="K1642">
        <v>0</v>
      </c>
      <c r="L1642">
        <v>0</v>
      </c>
      <c r="M1642">
        <v>0</v>
      </c>
      <c r="N1642">
        <v>4</v>
      </c>
      <c r="O1642">
        <v>0</v>
      </c>
      <c r="P1642">
        <v>4</v>
      </c>
      <c r="Q1642">
        <v>1155</v>
      </c>
      <c r="U1642" t="str">
        <f t="shared" si="58"/>
        <v>Sud</v>
      </c>
      <c r="V1642">
        <f t="shared" si="59"/>
        <v>20</v>
      </c>
    </row>
    <row r="1643" spans="1:22" x14ac:dyDescent="0.2">
      <c r="A1643" s="6">
        <v>43963</v>
      </c>
      <c r="B1643" t="s">
        <v>14</v>
      </c>
      <c r="C1643">
        <v>15</v>
      </c>
      <c r="D1643" t="s">
        <v>18</v>
      </c>
      <c r="E1643" s="1">
        <v>4083956555</v>
      </c>
      <c r="F1643" s="1">
        <v>1425084984</v>
      </c>
      <c r="G1643">
        <v>-22</v>
      </c>
      <c r="H1643">
        <v>-3</v>
      </c>
      <c r="I1643">
        <v>-25</v>
      </c>
      <c r="J1643">
        <v>-7</v>
      </c>
      <c r="K1643">
        <v>-32</v>
      </c>
      <c r="L1643">
        <v>-32</v>
      </c>
      <c r="M1643">
        <v>-32</v>
      </c>
      <c r="N1643">
        <v>44</v>
      </c>
      <c r="O1643">
        <v>1</v>
      </c>
      <c r="P1643">
        <v>13</v>
      </c>
      <c r="Q1643">
        <v>2211</v>
      </c>
      <c r="U1643" t="str">
        <f t="shared" si="58"/>
        <v>Sud</v>
      </c>
      <c r="V1643">
        <f t="shared" si="59"/>
        <v>20</v>
      </c>
    </row>
    <row r="1644" spans="1:22" x14ac:dyDescent="0.2">
      <c r="A1644" s="6">
        <v>43963</v>
      </c>
      <c r="B1644" t="s">
        <v>14</v>
      </c>
      <c r="C1644">
        <v>8</v>
      </c>
      <c r="D1644" t="s">
        <v>46</v>
      </c>
      <c r="E1644" s="1">
        <v>4449436681</v>
      </c>
      <c r="F1644" s="1">
        <v>113417208</v>
      </c>
      <c r="G1644">
        <v>-153</v>
      </c>
      <c r="H1644">
        <v>-5</v>
      </c>
      <c r="I1644">
        <v>-158</v>
      </c>
      <c r="J1644">
        <v>-81</v>
      </c>
      <c r="K1644">
        <v>-239</v>
      </c>
      <c r="L1644">
        <v>-239</v>
      </c>
      <c r="M1644">
        <v>-239</v>
      </c>
      <c r="N1644">
        <v>274</v>
      </c>
      <c r="O1644">
        <v>18</v>
      </c>
      <c r="P1644">
        <v>53</v>
      </c>
      <c r="Q1644">
        <v>4559</v>
      </c>
      <c r="U1644" t="str">
        <f t="shared" si="58"/>
        <v>Nord</v>
      </c>
      <c r="V1644">
        <f t="shared" si="59"/>
        <v>20</v>
      </c>
    </row>
    <row r="1645" spans="1:22" x14ac:dyDescent="0.2">
      <c r="A1645" s="6">
        <v>43963</v>
      </c>
      <c r="B1645" t="s">
        <v>14</v>
      </c>
      <c r="C1645">
        <v>6</v>
      </c>
      <c r="D1645" t="s">
        <v>19</v>
      </c>
      <c r="E1645" s="1">
        <v>456494354</v>
      </c>
      <c r="F1645" s="1">
        <v>1376813649</v>
      </c>
      <c r="G1645">
        <v>0</v>
      </c>
      <c r="H1645">
        <v>-1</v>
      </c>
      <c r="I1645">
        <v>-1</v>
      </c>
      <c r="J1645">
        <v>-28</v>
      </c>
      <c r="K1645">
        <v>-29</v>
      </c>
      <c r="L1645">
        <v>-29</v>
      </c>
      <c r="M1645">
        <v>-29</v>
      </c>
      <c r="N1645">
        <v>38</v>
      </c>
      <c r="O1645">
        <v>1</v>
      </c>
      <c r="P1645">
        <v>10</v>
      </c>
      <c r="Q1645">
        <v>2191</v>
      </c>
      <c r="U1645" t="str">
        <f t="shared" si="58"/>
        <v>Nord</v>
      </c>
      <c r="V1645">
        <f t="shared" si="59"/>
        <v>20</v>
      </c>
    </row>
    <row r="1646" spans="1:22" x14ac:dyDescent="0.2">
      <c r="A1646" s="6">
        <v>43963</v>
      </c>
      <c r="B1646" t="s">
        <v>14</v>
      </c>
      <c r="C1646">
        <v>12</v>
      </c>
      <c r="D1646" t="s">
        <v>20</v>
      </c>
      <c r="E1646" s="1">
        <v>4189277044</v>
      </c>
      <c r="F1646" s="1">
        <v>1248366722</v>
      </c>
      <c r="G1646">
        <v>-8</v>
      </c>
      <c r="H1646">
        <v>1</v>
      </c>
      <c r="I1646">
        <v>-7</v>
      </c>
      <c r="J1646">
        <v>-14</v>
      </c>
      <c r="K1646">
        <v>-21</v>
      </c>
      <c r="L1646">
        <v>-21</v>
      </c>
      <c r="M1646">
        <v>-21</v>
      </c>
      <c r="N1646">
        <v>39</v>
      </c>
      <c r="O1646">
        <v>4</v>
      </c>
      <c r="P1646">
        <v>22</v>
      </c>
      <c r="Q1646">
        <v>3687</v>
      </c>
      <c r="U1646" t="str">
        <f t="shared" si="58"/>
        <v>Centro</v>
      </c>
      <c r="V1646">
        <f t="shared" si="59"/>
        <v>20</v>
      </c>
    </row>
    <row r="1647" spans="1:22" x14ac:dyDescent="0.2">
      <c r="A1647" s="6">
        <v>43963</v>
      </c>
      <c r="B1647" t="s">
        <v>14</v>
      </c>
      <c r="C1647">
        <v>7</v>
      </c>
      <c r="D1647" t="s">
        <v>21</v>
      </c>
      <c r="E1647" s="1">
        <v>4441149315</v>
      </c>
      <c r="F1647" s="1">
        <v>89326992</v>
      </c>
      <c r="G1647">
        <v>-37</v>
      </c>
      <c r="H1647">
        <v>-3</v>
      </c>
      <c r="I1647">
        <v>-40</v>
      </c>
      <c r="J1647">
        <v>-25</v>
      </c>
      <c r="K1647">
        <v>-65</v>
      </c>
      <c r="L1647">
        <v>-65</v>
      </c>
      <c r="M1647">
        <v>-65</v>
      </c>
      <c r="N1647">
        <v>88</v>
      </c>
      <c r="O1647">
        <v>8</v>
      </c>
      <c r="P1647">
        <v>31</v>
      </c>
      <c r="Q1647">
        <v>1345</v>
      </c>
      <c r="U1647" t="str">
        <f t="shared" si="58"/>
        <v>Nord</v>
      </c>
      <c r="V1647">
        <f t="shared" si="59"/>
        <v>20</v>
      </c>
    </row>
    <row r="1648" spans="1:22" x14ac:dyDescent="0.2">
      <c r="A1648" s="6">
        <v>43963</v>
      </c>
      <c r="B1648" t="s">
        <v>14</v>
      </c>
      <c r="C1648">
        <v>3</v>
      </c>
      <c r="D1648" t="s">
        <v>22</v>
      </c>
      <c r="E1648" s="1">
        <v>4546679409</v>
      </c>
      <c r="F1648" s="1">
        <v>9190347404</v>
      </c>
      <c r="G1648">
        <v>-175</v>
      </c>
      <c r="H1648">
        <v>-19</v>
      </c>
      <c r="I1648">
        <v>-194</v>
      </c>
      <c r="J1648">
        <v>458</v>
      </c>
      <c r="K1648">
        <v>264</v>
      </c>
      <c r="L1648">
        <v>264</v>
      </c>
      <c r="M1648">
        <v>264</v>
      </c>
      <c r="N1648">
        <v>707</v>
      </c>
      <c r="O1648">
        <v>62</v>
      </c>
      <c r="P1648">
        <v>1033</v>
      </c>
      <c r="Q1648">
        <v>20602</v>
      </c>
      <c r="U1648" t="str">
        <f t="shared" si="58"/>
        <v>Nord</v>
      </c>
      <c r="V1648">
        <f t="shared" si="59"/>
        <v>20</v>
      </c>
    </row>
    <row r="1649" spans="1:22" x14ac:dyDescent="0.2">
      <c r="A1649" s="6">
        <v>43963</v>
      </c>
      <c r="B1649" t="s">
        <v>14</v>
      </c>
      <c r="C1649">
        <v>11</v>
      </c>
      <c r="D1649" t="s">
        <v>23</v>
      </c>
      <c r="E1649" s="1">
        <v>4361675973</v>
      </c>
      <c r="F1649" s="1">
        <v>135188753</v>
      </c>
      <c r="G1649">
        <v>-47</v>
      </c>
      <c r="H1649">
        <v>-4</v>
      </c>
      <c r="I1649">
        <v>-51</v>
      </c>
      <c r="J1649">
        <v>32</v>
      </c>
      <c r="K1649">
        <v>-19</v>
      </c>
      <c r="L1649">
        <v>-19</v>
      </c>
      <c r="M1649">
        <v>-19</v>
      </c>
      <c r="N1649">
        <v>39</v>
      </c>
      <c r="O1649">
        <v>5</v>
      </c>
      <c r="P1649">
        <v>25</v>
      </c>
      <c r="Q1649">
        <v>1584</v>
      </c>
      <c r="U1649" t="str">
        <f t="shared" si="58"/>
        <v>Centro</v>
      </c>
      <c r="V1649">
        <f t="shared" si="59"/>
        <v>20</v>
      </c>
    </row>
    <row r="1650" spans="1:22" x14ac:dyDescent="0.2">
      <c r="A1650" s="6">
        <v>43963</v>
      </c>
      <c r="B1650" t="s">
        <v>14</v>
      </c>
      <c r="C1650">
        <v>14</v>
      </c>
      <c r="D1650" t="s">
        <v>24</v>
      </c>
      <c r="E1650" s="1">
        <v>4155774754</v>
      </c>
      <c r="F1650" s="1">
        <v>1465916051</v>
      </c>
      <c r="G1650">
        <v>2</v>
      </c>
      <c r="H1650">
        <v>1</v>
      </c>
      <c r="I1650">
        <v>3</v>
      </c>
      <c r="J1650">
        <v>-6</v>
      </c>
      <c r="K1650">
        <v>-3</v>
      </c>
      <c r="L1650">
        <v>-3</v>
      </c>
      <c r="M1650">
        <v>-3</v>
      </c>
      <c r="N1650">
        <v>6</v>
      </c>
      <c r="O1650">
        <v>0</v>
      </c>
      <c r="P1650">
        <v>3</v>
      </c>
      <c r="Q1650">
        <v>591</v>
      </c>
      <c r="U1650" t="str">
        <f t="shared" si="58"/>
        <v>Sud</v>
      </c>
      <c r="V1650">
        <f t="shared" si="59"/>
        <v>20</v>
      </c>
    </row>
    <row r="1651" spans="1:22" x14ac:dyDescent="0.2">
      <c r="A1651" s="6">
        <v>43963</v>
      </c>
      <c r="B1651" t="s">
        <v>14</v>
      </c>
      <c r="C1651">
        <v>4</v>
      </c>
      <c r="D1651" t="s">
        <v>25</v>
      </c>
      <c r="E1651" s="1">
        <v>4649933453</v>
      </c>
      <c r="F1651" s="1">
        <v>1135662422</v>
      </c>
      <c r="G1651">
        <v>-7</v>
      </c>
      <c r="H1651">
        <v>0</v>
      </c>
      <c r="I1651">
        <v>-7</v>
      </c>
      <c r="J1651">
        <v>-3</v>
      </c>
      <c r="K1651">
        <v>-10</v>
      </c>
      <c r="L1651">
        <v>-10</v>
      </c>
      <c r="M1651">
        <v>-10</v>
      </c>
      <c r="N1651">
        <v>10</v>
      </c>
      <c r="O1651">
        <v>0</v>
      </c>
      <c r="P1651">
        <v>0</v>
      </c>
      <c r="Q1651">
        <v>362</v>
      </c>
      <c r="U1651" t="str">
        <f t="shared" si="58"/>
        <v>Nord</v>
      </c>
      <c r="V1651">
        <f t="shared" si="59"/>
        <v>20</v>
      </c>
    </row>
    <row r="1652" spans="1:22" x14ac:dyDescent="0.2">
      <c r="A1652" s="6">
        <v>43963</v>
      </c>
      <c r="B1652" t="s">
        <v>14</v>
      </c>
      <c r="C1652">
        <v>4</v>
      </c>
      <c r="D1652" t="s">
        <v>26</v>
      </c>
      <c r="E1652" s="1">
        <v>4606893511</v>
      </c>
      <c r="F1652" s="1">
        <v>1112123097</v>
      </c>
      <c r="G1652">
        <v>-4</v>
      </c>
      <c r="H1652">
        <v>-2</v>
      </c>
      <c r="I1652">
        <v>-6</v>
      </c>
      <c r="J1652">
        <v>-62</v>
      </c>
      <c r="K1652">
        <v>-68</v>
      </c>
      <c r="L1652">
        <v>-68</v>
      </c>
      <c r="M1652">
        <v>-68</v>
      </c>
      <c r="N1652">
        <v>72</v>
      </c>
      <c r="O1652">
        <v>2</v>
      </c>
      <c r="P1652">
        <v>6</v>
      </c>
      <c r="Q1652">
        <v>1936</v>
      </c>
      <c r="U1652" t="str">
        <f t="shared" si="58"/>
        <v>Nord</v>
      </c>
      <c r="V1652">
        <f t="shared" si="59"/>
        <v>20</v>
      </c>
    </row>
    <row r="1653" spans="1:22" x14ac:dyDescent="0.2">
      <c r="A1653" s="6">
        <v>43963</v>
      </c>
      <c r="B1653" t="s">
        <v>14</v>
      </c>
      <c r="C1653">
        <v>1</v>
      </c>
      <c r="D1653" t="s">
        <v>27</v>
      </c>
      <c r="E1653" s="1">
        <v>450732745</v>
      </c>
      <c r="F1653" s="1">
        <v>7680687483</v>
      </c>
      <c r="G1653">
        <v>-121</v>
      </c>
      <c r="H1653">
        <v>1</v>
      </c>
      <c r="I1653">
        <v>-120</v>
      </c>
      <c r="J1653">
        <v>-34</v>
      </c>
      <c r="K1653">
        <v>-154</v>
      </c>
      <c r="L1653">
        <v>-154</v>
      </c>
      <c r="M1653">
        <v>-154</v>
      </c>
      <c r="N1653">
        <v>239</v>
      </c>
      <c r="O1653">
        <v>28</v>
      </c>
      <c r="P1653">
        <v>113</v>
      </c>
      <c r="Q1653">
        <v>4288</v>
      </c>
      <c r="U1653" t="str">
        <f t="shared" si="58"/>
        <v>Nord</v>
      </c>
      <c r="V1653">
        <f t="shared" si="59"/>
        <v>20</v>
      </c>
    </row>
    <row r="1654" spans="1:22" x14ac:dyDescent="0.2">
      <c r="A1654" s="6">
        <v>43963</v>
      </c>
      <c r="B1654" t="s">
        <v>14</v>
      </c>
      <c r="C1654">
        <v>16</v>
      </c>
      <c r="D1654" t="s">
        <v>28</v>
      </c>
      <c r="E1654" s="1">
        <v>4112559576</v>
      </c>
      <c r="F1654" s="1">
        <v>1686736689</v>
      </c>
      <c r="G1654">
        <v>-6</v>
      </c>
      <c r="H1654">
        <v>-1</v>
      </c>
      <c r="I1654">
        <v>-7</v>
      </c>
      <c r="J1654">
        <v>-116</v>
      </c>
      <c r="K1654">
        <v>-123</v>
      </c>
      <c r="L1654">
        <v>-123</v>
      </c>
      <c r="M1654">
        <v>-123</v>
      </c>
      <c r="N1654">
        <v>128</v>
      </c>
      <c r="O1654">
        <v>5</v>
      </c>
      <c r="P1654">
        <v>10</v>
      </c>
      <c r="Q1654">
        <v>1755</v>
      </c>
      <c r="U1654" t="str">
        <f t="shared" si="58"/>
        <v>Sud</v>
      </c>
      <c r="V1654">
        <f t="shared" si="59"/>
        <v>20</v>
      </c>
    </row>
    <row r="1655" spans="1:22" x14ac:dyDescent="0.2">
      <c r="A1655" s="6">
        <v>43963</v>
      </c>
      <c r="B1655" t="s">
        <v>14</v>
      </c>
      <c r="C1655">
        <v>20</v>
      </c>
      <c r="D1655" t="s">
        <v>29</v>
      </c>
      <c r="E1655" s="1">
        <v>3921531192</v>
      </c>
      <c r="F1655" s="1">
        <v>9110616306</v>
      </c>
      <c r="G1655">
        <v>-7</v>
      </c>
      <c r="H1655">
        <v>1</v>
      </c>
      <c r="I1655">
        <v>-6</v>
      </c>
      <c r="J1655">
        <v>1</v>
      </c>
      <c r="K1655">
        <v>-5</v>
      </c>
      <c r="L1655">
        <v>-5</v>
      </c>
      <c r="M1655">
        <v>-5</v>
      </c>
      <c r="N1655">
        <v>6</v>
      </c>
      <c r="O1655">
        <v>0</v>
      </c>
      <c r="P1655">
        <v>1</v>
      </c>
      <c r="Q1655">
        <v>835</v>
      </c>
      <c r="U1655" t="str">
        <f t="shared" si="58"/>
        <v>Sud</v>
      </c>
      <c r="V1655">
        <f t="shared" si="59"/>
        <v>20</v>
      </c>
    </row>
    <row r="1656" spans="1:22" x14ac:dyDescent="0.2">
      <c r="A1656" s="6">
        <v>43963</v>
      </c>
      <c r="B1656" t="s">
        <v>14</v>
      </c>
      <c r="C1656">
        <v>19</v>
      </c>
      <c r="D1656" t="s">
        <v>30</v>
      </c>
      <c r="E1656" s="1">
        <v>3811569725</v>
      </c>
      <c r="F1656" s="1">
        <v>133623567</v>
      </c>
      <c r="G1656">
        <v>-37</v>
      </c>
      <c r="H1656">
        <v>-1</v>
      </c>
      <c r="I1656">
        <v>-38</v>
      </c>
      <c r="J1656">
        <v>-113</v>
      </c>
      <c r="K1656">
        <v>-151</v>
      </c>
      <c r="L1656">
        <v>-151</v>
      </c>
      <c r="M1656">
        <v>-151</v>
      </c>
      <c r="N1656">
        <v>151</v>
      </c>
      <c r="O1656">
        <v>4</v>
      </c>
      <c r="P1656">
        <v>4</v>
      </c>
      <c r="Q1656">
        <v>1883</v>
      </c>
      <c r="U1656" t="str">
        <f t="shared" si="58"/>
        <v>Sud</v>
      </c>
      <c r="V1656">
        <f t="shared" si="59"/>
        <v>20</v>
      </c>
    </row>
    <row r="1657" spans="1:22" x14ac:dyDescent="0.2">
      <c r="A1657" s="6">
        <v>43963</v>
      </c>
      <c r="B1657" t="s">
        <v>14</v>
      </c>
      <c r="C1657">
        <v>9</v>
      </c>
      <c r="D1657" t="s">
        <v>31</v>
      </c>
      <c r="E1657" s="1">
        <v>4376923077</v>
      </c>
      <c r="F1657" s="1">
        <v>1125588885</v>
      </c>
      <c r="G1657">
        <v>-40</v>
      </c>
      <c r="H1657">
        <v>-5</v>
      </c>
      <c r="I1657">
        <v>-45</v>
      </c>
      <c r="J1657">
        <v>-187</v>
      </c>
      <c r="K1657">
        <v>-232</v>
      </c>
      <c r="L1657">
        <v>-232</v>
      </c>
      <c r="M1657">
        <v>-232</v>
      </c>
      <c r="N1657">
        <v>238</v>
      </c>
      <c r="O1657">
        <v>9</v>
      </c>
      <c r="P1657">
        <v>15</v>
      </c>
      <c r="Q1657">
        <v>5382</v>
      </c>
      <c r="U1657" t="str">
        <f t="shared" si="58"/>
        <v>Centro</v>
      </c>
      <c r="V1657">
        <f t="shared" si="59"/>
        <v>20</v>
      </c>
    </row>
    <row r="1658" spans="1:22" x14ac:dyDescent="0.2">
      <c r="A1658" s="6">
        <v>43963</v>
      </c>
      <c r="B1658" t="s">
        <v>14</v>
      </c>
      <c r="C1658">
        <v>10</v>
      </c>
      <c r="D1658" t="s">
        <v>32</v>
      </c>
      <c r="E1658" s="1">
        <v>4310675841</v>
      </c>
      <c r="F1658" s="1">
        <v>1238824698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6</v>
      </c>
      <c r="O1658">
        <v>0</v>
      </c>
      <c r="P1658">
        <v>7</v>
      </c>
      <c r="Q1658">
        <v>1775</v>
      </c>
      <c r="U1658" t="str">
        <f t="shared" si="58"/>
        <v>Centro</v>
      </c>
      <c r="V1658">
        <f t="shared" si="59"/>
        <v>20</v>
      </c>
    </row>
    <row r="1659" spans="1:22" x14ac:dyDescent="0.2">
      <c r="A1659" s="6">
        <v>43963</v>
      </c>
      <c r="B1659" t="s">
        <v>14</v>
      </c>
      <c r="C1659">
        <v>2</v>
      </c>
      <c r="D1659" t="s">
        <v>33</v>
      </c>
      <c r="E1659" s="1">
        <v>4573750286</v>
      </c>
      <c r="F1659" s="1">
        <v>7320149366</v>
      </c>
      <c r="G1659">
        <v>1</v>
      </c>
      <c r="H1659">
        <v>-1</v>
      </c>
      <c r="I1659">
        <v>0</v>
      </c>
      <c r="J1659">
        <v>-3</v>
      </c>
      <c r="K1659">
        <v>-3</v>
      </c>
      <c r="L1659">
        <v>-3</v>
      </c>
      <c r="M1659">
        <v>-3</v>
      </c>
      <c r="N1659">
        <v>4</v>
      </c>
      <c r="O1659">
        <v>1</v>
      </c>
      <c r="P1659">
        <v>2</v>
      </c>
      <c r="Q1659">
        <v>352</v>
      </c>
      <c r="U1659" t="str">
        <f t="shared" si="58"/>
        <v>Nord</v>
      </c>
      <c r="V1659">
        <f t="shared" si="59"/>
        <v>20</v>
      </c>
    </row>
    <row r="1660" spans="1:22" x14ac:dyDescent="0.2">
      <c r="A1660" s="6">
        <v>43963</v>
      </c>
      <c r="B1660" t="s">
        <v>14</v>
      </c>
      <c r="C1660">
        <v>5</v>
      </c>
      <c r="D1660" t="s">
        <v>34</v>
      </c>
      <c r="E1660" s="1">
        <v>4543490485</v>
      </c>
      <c r="F1660" s="1">
        <v>1233845213</v>
      </c>
      <c r="G1660">
        <v>-7</v>
      </c>
      <c r="H1660">
        <v>-5</v>
      </c>
      <c r="I1660">
        <v>-12</v>
      </c>
      <c r="J1660">
        <v>-258</v>
      </c>
      <c r="K1660">
        <v>-270</v>
      </c>
      <c r="L1660">
        <v>-270</v>
      </c>
      <c r="M1660">
        <v>-270</v>
      </c>
      <c r="N1660">
        <v>291</v>
      </c>
      <c r="O1660">
        <v>20</v>
      </c>
      <c r="P1660">
        <v>41</v>
      </c>
      <c r="Q1660">
        <v>8284</v>
      </c>
      <c r="U1660" t="str">
        <f t="shared" si="58"/>
        <v>Nord</v>
      </c>
      <c r="V1660">
        <f t="shared" si="59"/>
        <v>20</v>
      </c>
    </row>
    <row r="1661" spans="1:22" x14ac:dyDescent="0.2">
      <c r="A1661" s="6">
        <v>43964</v>
      </c>
      <c r="B1661" t="s">
        <v>14</v>
      </c>
      <c r="C1661">
        <v>13</v>
      </c>
      <c r="D1661" t="s">
        <v>15</v>
      </c>
      <c r="E1661" s="1">
        <v>4235122196</v>
      </c>
      <c r="F1661" s="1">
        <v>1339843823</v>
      </c>
      <c r="G1661">
        <v>-8</v>
      </c>
      <c r="H1661">
        <v>-1</v>
      </c>
      <c r="I1661">
        <v>-9</v>
      </c>
      <c r="J1661">
        <v>-50</v>
      </c>
      <c r="K1661">
        <v>-59</v>
      </c>
      <c r="L1661">
        <v>-59</v>
      </c>
      <c r="M1661">
        <v>-59</v>
      </c>
      <c r="N1661">
        <v>66</v>
      </c>
      <c r="O1661">
        <v>5</v>
      </c>
      <c r="P1661">
        <v>12</v>
      </c>
      <c r="Q1661">
        <v>1066</v>
      </c>
      <c r="U1661" t="str">
        <f t="shared" ref="U1661:U1681" si="60">VLOOKUP(D1661,Zone,2)</f>
        <v>Centro</v>
      </c>
      <c r="V1661">
        <f t="shared" ref="V1661:V1681" si="61">WEEKNUM(A1661)</f>
        <v>20</v>
      </c>
    </row>
    <row r="1662" spans="1:22" x14ac:dyDescent="0.2">
      <c r="A1662" s="6">
        <v>43964</v>
      </c>
      <c r="B1662" t="s">
        <v>14</v>
      </c>
      <c r="C1662">
        <v>17</v>
      </c>
      <c r="D1662" t="s">
        <v>16</v>
      </c>
      <c r="E1662" s="1">
        <v>4063947052</v>
      </c>
      <c r="F1662" s="1">
        <v>1580514834</v>
      </c>
      <c r="G1662">
        <v>-5</v>
      </c>
      <c r="H1662">
        <v>0</v>
      </c>
      <c r="I1662">
        <v>-5</v>
      </c>
      <c r="J1662">
        <v>-4</v>
      </c>
      <c r="K1662">
        <v>-9</v>
      </c>
      <c r="L1662">
        <v>-9</v>
      </c>
      <c r="M1662">
        <v>-9</v>
      </c>
      <c r="N1662">
        <v>11</v>
      </c>
      <c r="O1662">
        <v>0</v>
      </c>
      <c r="P1662">
        <v>2</v>
      </c>
      <c r="Q1662">
        <v>578</v>
      </c>
      <c r="U1662" t="str">
        <f t="shared" si="60"/>
        <v>Sud</v>
      </c>
      <c r="V1662">
        <f t="shared" si="61"/>
        <v>20</v>
      </c>
    </row>
    <row r="1663" spans="1:22" x14ac:dyDescent="0.2">
      <c r="A1663" s="6">
        <v>43964</v>
      </c>
      <c r="B1663" t="s">
        <v>14</v>
      </c>
      <c r="C1663">
        <v>18</v>
      </c>
      <c r="D1663" t="s">
        <v>17</v>
      </c>
      <c r="E1663" s="1">
        <v>3890597598</v>
      </c>
      <c r="F1663" s="1">
        <v>1659440194</v>
      </c>
      <c r="G1663">
        <v>-1</v>
      </c>
      <c r="H1663">
        <v>0</v>
      </c>
      <c r="I1663">
        <v>-1</v>
      </c>
      <c r="J1663">
        <v>-16</v>
      </c>
      <c r="K1663">
        <v>-17</v>
      </c>
      <c r="L1663">
        <v>-17</v>
      </c>
      <c r="M1663">
        <v>-17</v>
      </c>
      <c r="N1663">
        <v>19</v>
      </c>
      <c r="O1663">
        <v>0</v>
      </c>
      <c r="P1663">
        <v>2</v>
      </c>
      <c r="Q1663">
        <v>1367</v>
      </c>
      <c r="U1663" t="str">
        <f t="shared" si="60"/>
        <v>Sud</v>
      </c>
      <c r="V1663">
        <f t="shared" si="61"/>
        <v>20</v>
      </c>
    </row>
    <row r="1664" spans="1:22" x14ac:dyDescent="0.2">
      <c r="A1664" s="6">
        <v>43964</v>
      </c>
      <c r="B1664" t="s">
        <v>14</v>
      </c>
      <c r="C1664">
        <v>15</v>
      </c>
      <c r="D1664" t="s">
        <v>18</v>
      </c>
      <c r="E1664" s="1">
        <v>4083956555</v>
      </c>
      <c r="F1664" s="1">
        <v>1425084984</v>
      </c>
      <c r="G1664">
        <v>-12</v>
      </c>
      <c r="H1664">
        <v>-1</v>
      </c>
      <c r="I1664">
        <v>-13</v>
      </c>
      <c r="J1664">
        <v>-49</v>
      </c>
      <c r="K1664">
        <v>-62</v>
      </c>
      <c r="L1664">
        <v>-62</v>
      </c>
      <c r="M1664">
        <v>-62</v>
      </c>
      <c r="N1664">
        <v>76</v>
      </c>
      <c r="O1664">
        <v>1</v>
      </c>
      <c r="P1664">
        <v>15</v>
      </c>
      <c r="Q1664">
        <v>3117</v>
      </c>
      <c r="U1664" t="str">
        <f t="shared" si="60"/>
        <v>Sud</v>
      </c>
      <c r="V1664">
        <f t="shared" si="61"/>
        <v>20</v>
      </c>
    </row>
    <row r="1665" spans="1:22" x14ac:dyDescent="0.2">
      <c r="A1665" s="6">
        <v>43964</v>
      </c>
      <c r="B1665" t="s">
        <v>14</v>
      </c>
      <c r="C1665">
        <v>8</v>
      </c>
      <c r="D1665" t="s">
        <v>46</v>
      </c>
      <c r="E1665" s="1">
        <v>4449436681</v>
      </c>
      <c r="F1665" s="1">
        <v>113417208</v>
      </c>
      <c r="G1665">
        <v>-219</v>
      </c>
      <c r="H1665">
        <v>-13</v>
      </c>
      <c r="I1665">
        <v>-232</v>
      </c>
      <c r="J1665">
        <v>-67</v>
      </c>
      <c r="K1665">
        <v>-299</v>
      </c>
      <c r="L1665">
        <v>-299</v>
      </c>
      <c r="M1665">
        <v>-299</v>
      </c>
      <c r="N1665">
        <v>329</v>
      </c>
      <c r="O1665">
        <v>20</v>
      </c>
      <c r="P1665">
        <v>50</v>
      </c>
      <c r="Q1665">
        <v>4705</v>
      </c>
      <c r="U1665" t="str">
        <f t="shared" si="60"/>
        <v>Nord</v>
      </c>
      <c r="V1665">
        <f t="shared" si="61"/>
        <v>20</v>
      </c>
    </row>
    <row r="1666" spans="1:22" x14ac:dyDescent="0.2">
      <c r="A1666" s="6">
        <v>43964</v>
      </c>
      <c r="B1666" t="s">
        <v>14</v>
      </c>
      <c r="C1666">
        <v>6</v>
      </c>
      <c r="D1666" t="s">
        <v>19</v>
      </c>
      <c r="E1666" s="1">
        <v>456494354</v>
      </c>
      <c r="F1666" s="1">
        <v>1376813649</v>
      </c>
      <c r="G1666">
        <v>-4</v>
      </c>
      <c r="H1666">
        <v>0</v>
      </c>
      <c r="I1666">
        <v>-4</v>
      </c>
      <c r="J1666">
        <v>-18</v>
      </c>
      <c r="K1666">
        <v>-22</v>
      </c>
      <c r="L1666">
        <v>-22</v>
      </c>
      <c r="M1666">
        <v>-22</v>
      </c>
      <c r="N1666">
        <v>27</v>
      </c>
      <c r="O1666">
        <v>3</v>
      </c>
      <c r="P1666">
        <v>8</v>
      </c>
      <c r="Q1666">
        <v>1549</v>
      </c>
      <c r="U1666" t="str">
        <f t="shared" si="60"/>
        <v>Nord</v>
      </c>
      <c r="V1666">
        <f t="shared" si="61"/>
        <v>20</v>
      </c>
    </row>
    <row r="1667" spans="1:22" x14ac:dyDescent="0.2">
      <c r="A1667" s="6">
        <v>43964</v>
      </c>
      <c r="B1667" t="s">
        <v>14</v>
      </c>
      <c r="C1667">
        <v>12</v>
      </c>
      <c r="D1667" t="s">
        <v>20</v>
      </c>
      <c r="E1667" s="1">
        <v>4189277044</v>
      </c>
      <c r="F1667" s="1">
        <v>1248366722</v>
      </c>
      <c r="G1667">
        <v>-34</v>
      </c>
      <c r="H1667">
        <v>-1</v>
      </c>
      <c r="I1667">
        <v>-35</v>
      </c>
      <c r="J1667">
        <v>-3</v>
      </c>
      <c r="K1667">
        <v>-38</v>
      </c>
      <c r="L1667">
        <v>-38</v>
      </c>
      <c r="M1667">
        <v>-38</v>
      </c>
      <c r="N1667">
        <v>65</v>
      </c>
      <c r="O1667">
        <v>11</v>
      </c>
      <c r="P1667">
        <v>38</v>
      </c>
      <c r="Q1667">
        <v>3547</v>
      </c>
      <c r="U1667" t="str">
        <f t="shared" si="60"/>
        <v>Centro</v>
      </c>
      <c r="V1667">
        <f t="shared" si="61"/>
        <v>20</v>
      </c>
    </row>
    <row r="1668" spans="1:22" x14ac:dyDescent="0.2">
      <c r="A1668" s="6">
        <v>43964</v>
      </c>
      <c r="B1668" t="s">
        <v>14</v>
      </c>
      <c r="C1668">
        <v>7</v>
      </c>
      <c r="D1668" t="s">
        <v>21</v>
      </c>
      <c r="E1668" s="1">
        <v>4441149315</v>
      </c>
      <c r="F1668" s="1">
        <v>89326992</v>
      </c>
      <c r="G1668">
        <v>-17</v>
      </c>
      <c r="H1668">
        <v>0</v>
      </c>
      <c r="I1668">
        <v>-17</v>
      </c>
      <c r="J1668">
        <v>-44</v>
      </c>
      <c r="K1668">
        <v>-61</v>
      </c>
      <c r="L1668">
        <v>-61</v>
      </c>
      <c r="M1668">
        <v>-61</v>
      </c>
      <c r="N1668">
        <v>115</v>
      </c>
      <c r="O1668">
        <v>13</v>
      </c>
      <c r="P1668">
        <v>67</v>
      </c>
      <c r="Q1668">
        <v>2015</v>
      </c>
      <c r="U1668" t="str">
        <f t="shared" si="60"/>
        <v>Nord</v>
      </c>
      <c r="V1668">
        <f t="shared" si="61"/>
        <v>20</v>
      </c>
    </row>
    <row r="1669" spans="1:22" x14ac:dyDescent="0.2">
      <c r="A1669" s="6">
        <v>43964</v>
      </c>
      <c r="B1669" t="s">
        <v>14</v>
      </c>
      <c r="C1669">
        <v>3</v>
      </c>
      <c r="D1669" t="s">
        <v>22</v>
      </c>
      <c r="E1669" s="1">
        <v>4546679409</v>
      </c>
      <c r="F1669" s="1">
        <v>9190347404</v>
      </c>
      <c r="G1669">
        <v>-215</v>
      </c>
      <c r="H1669">
        <v>-15</v>
      </c>
      <c r="I1669">
        <v>-230</v>
      </c>
      <c r="J1669">
        <v>-413</v>
      </c>
      <c r="K1669">
        <v>-643</v>
      </c>
      <c r="L1669">
        <v>-643</v>
      </c>
      <c r="M1669">
        <v>-643</v>
      </c>
      <c r="N1669">
        <v>968</v>
      </c>
      <c r="O1669">
        <v>69</v>
      </c>
      <c r="P1669">
        <v>394</v>
      </c>
      <c r="Q1669">
        <v>10919</v>
      </c>
      <c r="U1669" t="str">
        <f t="shared" si="60"/>
        <v>Nord</v>
      </c>
      <c r="V1669">
        <f t="shared" si="61"/>
        <v>20</v>
      </c>
    </row>
    <row r="1670" spans="1:22" x14ac:dyDescent="0.2">
      <c r="A1670" s="6">
        <v>43964</v>
      </c>
      <c r="B1670" t="s">
        <v>14</v>
      </c>
      <c r="C1670">
        <v>11</v>
      </c>
      <c r="D1670" t="s">
        <v>23</v>
      </c>
      <c r="E1670" s="1">
        <v>4361675973</v>
      </c>
      <c r="F1670" s="1">
        <v>135188753</v>
      </c>
      <c r="G1670">
        <v>-19</v>
      </c>
      <c r="H1670">
        <v>-4</v>
      </c>
      <c r="I1670">
        <v>-23</v>
      </c>
      <c r="J1670">
        <v>-172</v>
      </c>
      <c r="K1670">
        <v>-195</v>
      </c>
      <c r="L1670">
        <v>-195</v>
      </c>
      <c r="M1670">
        <v>-195</v>
      </c>
      <c r="N1670">
        <v>213</v>
      </c>
      <c r="O1670">
        <v>2</v>
      </c>
      <c r="P1670">
        <v>20</v>
      </c>
      <c r="Q1670">
        <v>1436</v>
      </c>
      <c r="U1670" t="str">
        <f t="shared" si="60"/>
        <v>Centro</v>
      </c>
      <c r="V1670">
        <f t="shared" si="61"/>
        <v>20</v>
      </c>
    </row>
    <row r="1671" spans="1:22" x14ac:dyDescent="0.2">
      <c r="A1671" s="6">
        <v>43964</v>
      </c>
      <c r="B1671" t="s">
        <v>14</v>
      </c>
      <c r="C1671">
        <v>14</v>
      </c>
      <c r="D1671" t="s">
        <v>24</v>
      </c>
      <c r="E1671" s="1">
        <v>4155774754</v>
      </c>
      <c r="F1671" s="1">
        <v>1465916051</v>
      </c>
      <c r="G1671">
        <v>-4</v>
      </c>
      <c r="H1671">
        <v>0</v>
      </c>
      <c r="I1671">
        <v>-4</v>
      </c>
      <c r="J1671">
        <v>9</v>
      </c>
      <c r="K1671">
        <v>5</v>
      </c>
      <c r="L1671">
        <v>5</v>
      </c>
      <c r="M1671">
        <v>5</v>
      </c>
      <c r="N1671">
        <v>10</v>
      </c>
      <c r="O1671">
        <v>0</v>
      </c>
      <c r="P1671">
        <v>15</v>
      </c>
      <c r="Q1671">
        <v>81</v>
      </c>
      <c r="U1671" t="str">
        <f t="shared" si="60"/>
        <v>Sud</v>
      </c>
      <c r="V1671">
        <f t="shared" si="61"/>
        <v>20</v>
      </c>
    </row>
    <row r="1672" spans="1:22" x14ac:dyDescent="0.2">
      <c r="A1672" s="6">
        <v>43964</v>
      </c>
      <c r="B1672" t="s">
        <v>14</v>
      </c>
      <c r="C1672">
        <v>4</v>
      </c>
      <c r="D1672" t="s">
        <v>25</v>
      </c>
      <c r="E1672" s="1">
        <v>4649933453</v>
      </c>
      <c r="F1672" s="1">
        <v>1135662422</v>
      </c>
      <c r="G1672">
        <v>0</v>
      </c>
      <c r="H1672">
        <v>0</v>
      </c>
      <c r="I1672">
        <v>0</v>
      </c>
      <c r="J1672">
        <v>-24</v>
      </c>
      <c r="K1672">
        <v>-24</v>
      </c>
      <c r="L1672">
        <v>-24</v>
      </c>
      <c r="M1672">
        <v>-24</v>
      </c>
      <c r="N1672">
        <v>27</v>
      </c>
      <c r="O1672">
        <v>0</v>
      </c>
      <c r="P1672">
        <v>3</v>
      </c>
      <c r="Q1672">
        <v>800</v>
      </c>
      <c r="U1672" t="str">
        <f t="shared" si="60"/>
        <v>Nord</v>
      </c>
      <c r="V1672">
        <f t="shared" si="61"/>
        <v>20</v>
      </c>
    </row>
    <row r="1673" spans="1:22" x14ac:dyDescent="0.2">
      <c r="A1673" s="6">
        <v>43964</v>
      </c>
      <c r="B1673" t="s">
        <v>14</v>
      </c>
      <c r="C1673">
        <v>4</v>
      </c>
      <c r="D1673" t="s">
        <v>26</v>
      </c>
      <c r="E1673" s="1">
        <v>4606893511</v>
      </c>
      <c r="F1673" s="1">
        <v>1112123097</v>
      </c>
      <c r="G1673">
        <v>-4</v>
      </c>
      <c r="H1673">
        <v>0</v>
      </c>
      <c r="I1673">
        <v>-4</v>
      </c>
      <c r="J1673">
        <v>-90</v>
      </c>
      <c r="K1673">
        <v>-94</v>
      </c>
      <c r="L1673">
        <v>-94</v>
      </c>
      <c r="M1673">
        <v>-94</v>
      </c>
      <c r="N1673">
        <v>102</v>
      </c>
      <c r="O1673">
        <v>1</v>
      </c>
      <c r="P1673">
        <v>9</v>
      </c>
      <c r="Q1673">
        <v>2663</v>
      </c>
      <c r="U1673" t="str">
        <f t="shared" si="60"/>
        <v>Nord</v>
      </c>
      <c r="V1673">
        <f t="shared" si="61"/>
        <v>20</v>
      </c>
    </row>
    <row r="1674" spans="1:22" x14ac:dyDescent="0.2">
      <c r="A1674" s="6">
        <v>43964</v>
      </c>
      <c r="B1674" t="s">
        <v>14</v>
      </c>
      <c r="C1674">
        <v>1</v>
      </c>
      <c r="D1674" t="s">
        <v>27</v>
      </c>
      <c r="E1674" s="1">
        <v>450732745</v>
      </c>
      <c r="F1674" s="1">
        <v>7680687483</v>
      </c>
      <c r="G1674">
        <v>-42</v>
      </c>
      <c r="H1674">
        <v>-14</v>
      </c>
      <c r="I1674">
        <v>-56</v>
      </c>
      <c r="J1674">
        <v>-637</v>
      </c>
      <c r="K1674">
        <v>-693</v>
      </c>
      <c r="L1674">
        <v>-693</v>
      </c>
      <c r="M1674">
        <v>-693</v>
      </c>
      <c r="N1674">
        <v>830</v>
      </c>
      <c r="O1674">
        <v>32</v>
      </c>
      <c r="P1674">
        <v>169</v>
      </c>
      <c r="Q1674">
        <v>6717</v>
      </c>
      <c r="U1674" t="str">
        <f t="shared" si="60"/>
        <v>Nord</v>
      </c>
      <c r="V1674">
        <f t="shared" si="61"/>
        <v>20</v>
      </c>
    </row>
    <row r="1675" spans="1:22" x14ac:dyDescent="0.2">
      <c r="A1675" s="6">
        <v>43964</v>
      </c>
      <c r="B1675" t="s">
        <v>14</v>
      </c>
      <c r="C1675">
        <v>16</v>
      </c>
      <c r="D1675" t="s">
        <v>28</v>
      </c>
      <c r="E1675" s="1">
        <v>4112559576</v>
      </c>
      <c r="F1675" s="1">
        <v>1686736689</v>
      </c>
      <c r="G1675">
        <v>-24</v>
      </c>
      <c r="H1675">
        <v>-4</v>
      </c>
      <c r="I1675">
        <v>-28</v>
      </c>
      <c r="J1675">
        <v>-71</v>
      </c>
      <c r="K1675">
        <v>-99</v>
      </c>
      <c r="L1675">
        <v>-99</v>
      </c>
      <c r="M1675">
        <v>-99</v>
      </c>
      <c r="N1675">
        <v>106</v>
      </c>
      <c r="O1675">
        <v>4</v>
      </c>
      <c r="P1675">
        <v>11</v>
      </c>
      <c r="Q1675">
        <v>2221</v>
      </c>
      <c r="U1675" t="str">
        <f t="shared" si="60"/>
        <v>Sud</v>
      </c>
      <c r="V1675">
        <f t="shared" si="61"/>
        <v>20</v>
      </c>
    </row>
    <row r="1676" spans="1:22" x14ac:dyDescent="0.2">
      <c r="A1676" s="6">
        <v>43964</v>
      </c>
      <c r="B1676" t="s">
        <v>14</v>
      </c>
      <c r="C1676">
        <v>20</v>
      </c>
      <c r="D1676" t="s">
        <v>29</v>
      </c>
      <c r="E1676" s="1">
        <v>3921531192</v>
      </c>
      <c r="F1676" s="1">
        <v>9110616306</v>
      </c>
      <c r="G1676">
        <v>1</v>
      </c>
      <c r="H1676">
        <v>-1</v>
      </c>
      <c r="I1676">
        <v>0</v>
      </c>
      <c r="J1676">
        <v>-15</v>
      </c>
      <c r="K1676">
        <v>-15</v>
      </c>
      <c r="L1676">
        <v>-15</v>
      </c>
      <c r="M1676">
        <v>-15</v>
      </c>
      <c r="N1676">
        <v>16</v>
      </c>
      <c r="O1676">
        <v>0</v>
      </c>
      <c r="P1676">
        <v>1</v>
      </c>
      <c r="Q1676">
        <v>1234</v>
      </c>
      <c r="U1676" t="str">
        <f t="shared" si="60"/>
        <v>Sud</v>
      </c>
      <c r="V1676">
        <f t="shared" si="61"/>
        <v>20</v>
      </c>
    </row>
    <row r="1677" spans="1:22" x14ac:dyDescent="0.2">
      <c r="A1677" s="6">
        <v>43964</v>
      </c>
      <c r="B1677" t="s">
        <v>14</v>
      </c>
      <c r="C1677">
        <v>19</v>
      </c>
      <c r="D1677" t="s">
        <v>30</v>
      </c>
      <c r="E1677" s="1">
        <v>3811569725</v>
      </c>
      <c r="F1677" s="1">
        <v>133623567</v>
      </c>
      <c r="G1677">
        <v>-22</v>
      </c>
      <c r="H1677">
        <v>-2</v>
      </c>
      <c r="I1677">
        <v>-24</v>
      </c>
      <c r="J1677">
        <v>2</v>
      </c>
      <c r="K1677">
        <v>-22</v>
      </c>
      <c r="L1677">
        <v>-22</v>
      </c>
      <c r="M1677">
        <v>-22</v>
      </c>
      <c r="N1677">
        <v>32</v>
      </c>
      <c r="O1677">
        <v>1</v>
      </c>
      <c r="P1677">
        <v>11</v>
      </c>
      <c r="Q1677">
        <v>2974</v>
      </c>
      <c r="U1677" t="str">
        <f t="shared" si="60"/>
        <v>Sud</v>
      </c>
      <c r="V1677">
        <f t="shared" si="61"/>
        <v>20</v>
      </c>
    </row>
    <row r="1678" spans="1:22" x14ac:dyDescent="0.2">
      <c r="A1678" s="6">
        <v>43964</v>
      </c>
      <c r="B1678" t="s">
        <v>14</v>
      </c>
      <c r="C1678">
        <v>9</v>
      </c>
      <c r="D1678" t="s">
        <v>31</v>
      </c>
      <c r="E1678" s="1">
        <v>4376923077</v>
      </c>
      <c r="F1678" s="1">
        <v>1125588885</v>
      </c>
      <c r="G1678">
        <v>-23</v>
      </c>
      <c r="H1678">
        <v>0</v>
      </c>
      <c r="I1678">
        <v>-23</v>
      </c>
      <c r="J1678">
        <v>-255</v>
      </c>
      <c r="K1678">
        <v>-278</v>
      </c>
      <c r="L1678">
        <v>-278</v>
      </c>
      <c r="M1678">
        <v>-278</v>
      </c>
      <c r="N1678">
        <v>300</v>
      </c>
      <c r="O1678">
        <v>5</v>
      </c>
      <c r="P1678">
        <v>27</v>
      </c>
      <c r="Q1678">
        <v>4175</v>
      </c>
      <c r="U1678" t="str">
        <f t="shared" si="60"/>
        <v>Centro</v>
      </c>
      <c r="V1678">
        <f t="shared" si="61"/>
        <v>20</v>
      </c>
    </row>
    <row r="1679" spans="1:22" x14ac:dyDescent="0.2">
      <c r="A1679" s="6">
        <v>43964</v>
      </c>
      <c r="B1679" t="s">
        <v>14</v>
      </c>
      <c r="C1679">
        <v>10</v>
      </c>
      <c r="D1679" t="s">
        <v>32</v>
      </c>
      <c r="E1679" s="1">
        <v>4310675841</v>
      </c>
      <c r="F1679" s="1">
        <v>1238824698</v>
      </c>
      <c r="G1679">
        <v>-5</v>
      </c>
      <c r="H1679">
        <v>0</v>
      </c>
      <c r="I1679">
        <v>-5</v>
      </c>
      <c r="J1679">
        <v>2</v>
      </c>
      <c r="K1679">
        <v>-3</v>
      </c>
      <c r="L1679">
        <v>-3</v>
      </c>
      <c r="M1679">
        <v>-3</v>
      </c>
      <c r="N1679">
        <v>2</v>
      </c>
      <c r="O1679">
        <v>1</v>
      </c>
      <c r="P1679">
        <v>0</v>
      </c>
      <c r="Q1679">
        <v>1482</v>
      </c>
      <c r="U1679" t="str">
        <f t="shared" si="60"/>
        <v>Centro</v>
      </c>
      <c r="V1679">
        <f t="shared" si="61"/>
        <v>20</v>
      </c>
    </row>
    <row r="1680" spans="1:22" x14ac:dyDescent="0.2">
      <c r="A1680" s="6">
        <v>43964</v>
      </c>
      <c r="B1680" t="s">
        <v>14</v>
      </c>
      <c r="C1680">
        <v>2</v>
      </c>
      <c r="D1680" t="s">
        <v>33</v>
      </c>
      <c r="E1680" s="1">
        <v>4573750286</v>
      </c>
      <c r="F1680" s="1">
        <v>7320149366</v>
      </c>
      <c r="G1680">
        <v>-7</v>
      </c>
      <c r="H1680">
        <v>0</v>
      </c>
      <c r="I1680">
        <v>-7</v>
      </c>
      <c r="J1680">
        <v>-4</v>
      </c>
      <c r="K1680">
        <v>-11</v>
      </c>
      <c r="L1680">
        <v>-11</v>
      </c>
      <c r="M1680">
        <v>-11</v>
      </c>
      <c r="N1680">
        <v>13</v>
      </c>
      <c r="O1680">
        <v>1</v>
      </c>
      <c r="P1680">
        <v>3</v>
      </c>
      <c r="Q1680">
        <v>362</v>
      </c>
      <c r="U1680" t="str">
        <f t="shared" si="60"/>
        <v>Nord</v>
      </c>
      <c r="V1680">
        <f t="shared" si="61"/>
        <v>20</v>
      </c>
    </row>
    <row r="1681" spans="1:22" x14ac:dyDescent="0.2">
      <c r="A1681" s="6">
        <v>43964</v>
      </c>
      <c r="B1681" t="s">
        <v>14</v>
      </c>
      <c r="C1681">
        <v>5</v>
      </c>
      <c r="D1681" t="s">
        <v>34</v>
      </c>
      <c r="E1681" s="1">
        <v>4543490485</v>
      </c>
      <c r="F1681" s="1">
        <v>1233845213</v>
      </c>
      <c r="G1681">
        <v>-29</v>
      </c>
      <c r="H1681">
        <v>-3</v>
      </c>
      <c r="I1681">
        <v>-32</v>
      </c>
      <c r="J1681">
        <v>-138</v>
      </c>
      <c r="K1681">
        <v>-170</v>
      </c>
      <c r="L1681">
        <v>-170</v>
      </c>
      <c r="M1681">
        <v>-170</v>
      </c>
      <c r="N1681">
        <v>175</v>
      </c>
      <c r="O1681">
        <v>26</v>
      </c>
      <c r="P1681">
        <v>31</v>
      </c>
      <c r="Q1681">
        <v>8965</v>
      </c>
      <c r="U1681" t="str">
        <f t="shared" si="60"/>
        <v>Nord</v>
      </c>
      <c r="V1681">
        <f t="shared" si="61"/>
        <v>20</v>
      </c>
    </row>
    <row r="1682" spans="1:22" x14ac:dyDescent="0.2">
      <c r="A1682" s="6">
        <v>43965</v>
      </c>
      <c r="B1682" t="s">
        <v>14</v>
      </c>
      <c r="C1682">
        <v>13</v>
      </c>
      <c r="D1682" t="s">
        <v>15</v>
      </c>
      <c r="E1682" s="1">
        <v>4235122196</v>
      </c>
      <c r="F1682" s="1">
        <v>1339843823</v>
      </c>
      <c r="G1682">
        <v>1</v>
      </c>
      <c r="H1682">
        <v>-1</v>
      </c>
      <c r="I1682">
        <v>0</v>
      </c>
      <c r="J1682">
        <v>-7</v>
      </c>
      <c r="K1682">
        <v>-7</v>
      </c>
      <c r="L1682">
        <v>-7</v>
      </c>
      <c r="M1682">
        <v>-7</v>
      </c>
      <c r="N1682">
        <v>12</v>
      </c>
      <c r="O1682">
        <v>4</v>
      </c>
      <c r="P1682">
        <v>9</v>
      </c>
      <c r="Q1682">
        <v>1499</v>
      </c>
      <c r="U1682" t="str">
        <f t="shared" ref="U1682:U1702" si="62">VLOOKUP(D1682,Zone,2)</f>
        <v>Centro</v>
      </c>
      <c r="V1682">
        <f t="shared" ref="V1682:V1702" si="63">WEEKNUM(A1682)</f>
        <v>20</v>
      </c>
    </row>
    <row r="1683" spans="1:22" x14ac:dyDescent="0.2">
      <c r="A1683" s="6">
        <v>43965</v>
      </c>
      <c r="B1683" t="s">
        <v>14</v>
      </c>
      <c r="C1683">
        <v>17</v>
      </c>
      <c r="D1683" t="s">
        <v>16</v>
      </c>
      <c r="E1683" s="1">
        <v>4063947052</v>
      </c>
      <c r="F1683" s="1">
        <v>1580514834</v>
      </c>
      <c r="G1683">
        <v>-8</v>
      </c>
      <c r="H1683">
        <v>0</v>
      </c>
      <c r="I1683">
        <v>-8</v>
      </c>
      <c r="J1683">
        <v>4</v>
      </c>
      <c r="K1683">
        <v>-4</v>
      </c>
      <c r="L1683">
        <v>-4</v>
      </c>
      <c r="M1683">
        <v>-4</v>
      </c>
      <c r="N1683">
        <v>4</v>
      </c>
      <c r="O1683">
        <v>0</v>
      </c>
      <c r="P1683">
        <v>0</v>
      </c>
      <c r="Q1683">
        <v>607</v>
      </c>
      <c r="U1683" t="str">
        <f t="shared" si="62"/>
        <v>Sud</v>
      </c>
      <c r="V1683">
        <f t="shared" si="63"/>
        <v>20</v>
      </c>
    </row>
    <row r="1684" spans="1:22" x14ac:dyDescent="0.2">
      <c r="A1684" s="6">
        <v>43965</v>
      </c>
      <c r="B1684" t="s">
        <v>14</v>
      </c>
      <c r="C1684">
        <v>18</v>
      </c>
      <c r="D1684" t="s">
        <v>17</v>
      </c>
      <c r="E1684" s="1">
        <v>3890597598</v>
      </c>
      <c r="F1684" s="1">
        <v>1659440194</v>
      </c>
      <c r="G1684">
        <v>-5</v>
      </c>
      <c r="H1684">
        <v>1</v>
      </c>
      <c r="I1684">
        <v>-4</v>
      </c>
      <c r="J1684">
        <v>-23</v>
      </c>
      <c r="K1684">
        <v>-27</v>
      </c>
      <c r="L1684">
        <v>-27</v>
      </c>
      <c r="M1684">
        <v>-27</v>
      </c>
      <c r="N1684">
        <v>28</v>
      </c>
      <c r="O1684">
        <v>2</v>
      </c>
      <c r="P1684">
        <v>3</v>
      </c>
      <c r="Q1684">
        <v>1263</v>
      </c>
      <c r="U1684" t="str">
        <f t="shared" si="62"/>
        <v>Sud</v>
      </c>
      <c r="V1684">
        <f t="shared" si="63"/>
        <v>20</v>
      </c>
    </row>
    <row r="1685" spans="1:22" x14ac:dyDescent="0.2">
      <c r="A1685" s="6">
        <v>43965</v>
      </c>
      <c r="B1685" t="s">
        <v>14</v>
      </c>
      <c r="C1685">
        <v>15</v>
      </c>
      <c r="D1685" t="s">
        <v>18</v>
      </c>
      <c r="E1685" s="1">
        <v>4083956555</v>
      </c>
      <c r="F1685" s="1">
        <v>1425084984</v>
      </c>
      <c r="G1685">
        <v>-15</v>
      </c>
      <c r="H1685">
        <v>0</v>
      </c>
      <c r="I1685">
        <v>-15</v>
      </c>
      <c r="J1685">
        <v>-35</v>
      </c>
      <c r="K1685">
        <v>-50</v>
      </c>
      <c r="L1685">
        <v>-50</v>
      </c>
      <c r="M1685">
        <v>-50</v>
      </c>
      <c r="N1685">
        <v>59</v>
      </c>
      <c r="O1685">
        <v>0</v>
      </c>
      <c r="P1685">
        <v>9</v>
      </c>
      <c r="Q1685">
        <v>3568</v>
      </c>
      <c r="U1685" t="str">
        <f t="shared" si="62"/>
        <v>Sud</v>
      </c>
      <c r="V1685">
        <f t="shared" si="63"/>
        <v>20</v>
      </c>
    </row>
    <row r="1686" spans="1:22" x14ac:dyDescent="0.2">
      <c r="A1686" s="6">
        <v>43965</v>
      </c>
      <c r="B1686" t="s">
        <v>14</v>
      </c>
      <c r="C1686">
        <v>8</v>
      </c>
      <c r="D1686" t="s">
        <v>46</v>
      </c>
      <c r="E1686" s="1">
        <v>4449436681</v>
      </c>
      <c r="F1686" s="1">
        <v>113417208</v>
      </c>
      <c r="G1686">
        <v>-304</v>
      </c>
      <c r="H1686">
        <v>-1</v>
      </c>
      <c r="I1686">
        <v>-305</v>
      </c>
      <c r="J1686">
        <v>104</v>
      </c>
      <c r="K1686">
        <v>-201</v>
      </c>
      <c r="L1686">
        <v>-201</v>
      </c>
      <c r="M1686">
        <v>-201</v>
      </c>
      <c r="N1686">
        <v>253</v>
      </c>
      <c r="O1686">
        <v>25</v>
      </c>
      <c r="P1686">
        <v>77</v>
      </c>
      <c r="Q1686">
        <v>4708</v>
      </c>
      <c r="U1686" t="str">
        <f t="shared" si="62"/>
        <v>Nord</v>
      </c>
      <c r="V1686">
        <f t="shared" si="63"/>
        <v>20</v>
      </c>
    </row>
    <row r="1687" spans="1:22" x14ac:dyDescent="0.2">
      <c r="A1687" s="6">
        <v>43965</v>
      </c>
      <c r="B1687" t="s">
        <v>14</v>
      </c>
      <c r="C1687">
        <v>6</v>
      </c>
      <c r="D1687" t="s">
        <v>19</v>
      </c>
      <c r="E1687" s="1">
        <v>456494354</v>
      </c>
      <c r="F1687" s="1">
        <v>1376813649</v>
      </c>
      <c r="G1687">
        <v>57</v>
      </c>
      <c r="H1687">
        <v>0</v>
      </c>
      <c r="I1687">
        <v>57</v>
      </c>
      <c r="J1687">
        <v>-66</v>
      </c>
      <c r="K1687">
        <v>-9</v>
      </c>
      <c r="L1687">
        <v>-9</v>
      </c>
      <c r="M1687">
        <v>-9</v>
      </c>
      <c r="N1687">
        <v>13</v>
      </c>
      <c r="O1687">
        <v>1</v>
      </c>
      <c r="P1687">
        <v>5</v>
      </c>
      <c r="Q1687">
        <v>2400</v>
      </c>
      <c r="U1687" t="str">
        <f t="shared" si="62"/>
        <v>Nord</v>
      </c>
      <c r="V1687">
        <f t="shared" si="63"/>
        <v>20</v>
      </c>
    </row>
    <row r="1688" spans="1:22" x14ac:dyDescent="0.2">
      <c r="A1688" s="6">
        <v>43965</v>
      </c>
      <c r="B1688" t="s">
        <v>14</v>
      </c>
      <c r="C1688">
        <v>12</v>
      </c>
      <c r="D1688" t="s">
        <v>20</v>
      </c>
      <c r="E1688" s="1">
        <v>4189277044</v>
      </c>
      <c r="F1688" s="1">
        <v>1248366722</v>
      </c>
      <c r="G1688">
        <v>-46</v>
      </c>
      <c r="H1688">
        <v>-4</v>
      </c>
      <c r="I1688">
        <v>-50</v>
      </c>
      <c r="J1688">
        <v>-89</v>
      </c>
      <c r="K1688">
        <v>-139</v>
      </c>
      <c r="L1688">
        <v>-139</v>
      </c>
      <c r="M1688">
        <v>-139</v>
      </c>
      <c r="N1688">
        <v>162</v>
      </c>
      <c r="O1688">
        <v>18</v>
      </c>
      <c r="P1688">
        <v>41</v>
      </c>
      <c r="Q1688">
        <v>4285</v>
      </c>
      <c r="U1688" t="str">
        <f t="shared" si="62"/>
        <v>Centro</v>
      </c>
      <c r="V1688">
        <f t="shared" si="63"/>
        <v>20</v>
      </c>
    </row>
    <row r="1689" spans="1:22" x14ac:dyDescent="0.2">
      <c r="A1689" s="6">
        <v>43965</v>
      </c>
      <c r="B1689" t="s">
        <v>14</v>
      </c>
      <c r="C1689">
        <v>7</v>
      </c>
      <c r="D1689" t="s">
        <v>21</v>
      </c>
      <c r="E1689" s="1">
        <v>4441149315</v>
      </c>
      <c r="F1689" s="1">
        <v>89326992</v>
      </c>
      <c r="G1689">
        <v>-22</v>
      </c>
      <c r="H1689">
        <v>0</v>
      </c>
      <c r="I1689">
        <v>-22</v>
      </c>
      <c r="J1689">
        <v>-36</v>
      </c>
      <c r="K1689">
        <v>-58</v>
      </c>
      <c r="L1689">
        <v>-58</v>
      </c>
      <c r="M1689">
        <v>-58</v>
      </c>
      <c r="N1689">
        <v>108</v>
      </c>
      <c r="O1689">
        <v>15</v>
      </c>
      <c r="P1689">
        <v>65</v>
      </c>
      <c r="Q1689">
        <v>2074</v>
      </c>
      <c r="U1689" t="str">
        <f t="shared" si="62"/>
        <v>Nord</v>
      </c>
      <c r="V1689">
        <f t="shared" si="63"/>
        <v>20</v>
      </c>
    </row>
    <row r="1690" spans="1:22" x14ac:dyDescent="0.2">
      <c r="A1690" s="6">
        <v>43965</v>
      </c>
      <c r="B1690" t="s">
        <v>14</v>
      </c>
      <c r="C1690">
        <v>3</v>
      </c>
      <c r="D1690" t="s">
        <v>22</v>
      </c>
      <c r="E1690" s="1">
        <v>4546679409</v>
      </c>
      <c r="F1690" s="1">
        <v>9190347404</v>
      </c>
      <c r="G1690">
        <v>-189</v>
      </c>
      <c r="H1690">
        <v>-10</v>
      </c>
      <c r="I1690">
        <v>-199</v>
      </c>
      <c r="J1690">
        <v>123</v>
      </c>
      <c r="K1690">
        <v>-76</v>
      </c>
      <c r="L1690">
        <v>-76</v>
      </c>
      <c r="M1690">
        <v>-76</v>
      </c>
      <c r="N1690">
        <v>487</v>
      </c>
      <c r="O1690">
        <v>111</v>
      </c>
      <c r="P1690">
        <v>522</v>
      </c>
      <c r="Q1690">
        <v>14080</v>
      </c>
      <c r="U1690" t="str">
        <f t="shared" si="62"/>
        <v>Nord</v>
      </c>
      <c r="V1690">
        <f t="shared" si="63"/>
        <v>20</v>
      </c>
    </row>
    <row r="1691" spans="1:22" x14ac:dyDescent="0.2">
      <c r="A1691" s="6">
        <v>43965</v>
      </c>
      <c r="B1691" t="s">
        <v>14</v>
      </c>
      <c r="C1691">
        <v>11</v>
      </c>
      <c r="D1691" t="s">
        <v>23</v>
      </c>
      <c r="E1691" s="1">
        <v>4361675973</v>
      </c>
      <c r="F1691" s="1">
        <v>135188753</v>
      </c>
      <c r="G1691">
        <v>-22</v>
      </c>
      <c r="H1691">
        <v>-2</v>
      </c>
      <c r="I1691">
        <v>-24</v>
      </c>
      <c r="J1691">
        <v>-85</v>
      </c>
      <c r="K1691">
        <v>-109</v>
      </c>
      <c r="L1691">
        <v>-109</v>
      </c>
      <c r="M1691">
        <v>-109</v>
      </c>
      <c r="N1691">
        <v>121</v>
      </c>
      <c r="O1691">
        <v>3</v>
      </c>
      <c r="P1691">
        <v>15</v>
      </c>
      <c r="Q1691">
        <v>1990</v>
      </c>
      <c r="U1691" t="str">
        <f t="shared" si="62"/>
        <v>Centro</v>
      </c>
      <c r="V1691">
        <f t="shared" si="63"/>
        <v>20</v>
      </c>
    </row>
    <row r="1692" spans="1:22" x14ac:dyDescent="0.2">
      <c r="A1692" s="6">
        <v>43965</v>
      </c>
      <c r="B1692" t="s">
        <v>14</v>
      </c>
      <c r="C1692">
        <v>14</v>
      </c>
      <c r="D1692" t="s">
        <v>24</v>
      </c>
      <c r="E1692" s="1">
        <v>4155774754</v>
      </c>
      <c r="F1692" s="1">
        <v>1465916051</v>
      </c>
      <c r="G1692">
        <v>1</v>
      </c>
      <c r="H1692">
        <v>0</v>
      </c>
      <c r="I1692">
        <v>1</v>
      </c>
      <c r="J1692">
        <v>-3</v>
      </c>
      <c r="K1692">
        <v>-2</v>
      </c>
      <c r="L1692">
        <v>-2</v>
      </c>
      <c r="M1692">
        <v>-2</v>
      </c>
      <c r="N1692">
        <v>4</v>
      </c>
      <c r="O1692">
        <v>0</v>
      </c>
      <c r="P1692">
        <v>2</v>
      </c>
      <c r="Q1692">
        <v>165</v>
      </c>
      <c r="U1692" t="str">
        <f t="shared" si="62"/>
        <v>Sud</v>
      </c>
      <c r="V1692">
        <f t="shared" si="63"/>
        <v>20</v>
      </c>
    </row>
    <row r="1693" spans="1:22" x14ac:dyDescent="0.2">
      <c r="A1693" s="6">
        <v>43965</v>
      </c>
      <c r="B1693" t="s">
        <v>14</v>
      </c>
      <c r="C1693">
        <v>4</v>
      </c>
      <c r="D1693" t="s">
        <v>25</v>
      </c>
      <c r="E1693" s="1">
        <v>4649933453</v>
      </c>
      <c r="F1693" s="1">
        <v>1135662422</v>
      </c>
      <c r="G1693">
        <v>-2</v>
      </c>
      <c r="H1693">
        <v>0</v>
      </c>
      <c r="I1693">
        <v>-2</v>
      </c>
      <c r="J1693">
        <v>-31</v>
      </c>
      <c r="K1693">
        <v>-33</v>
      </c>
      <c r="L1693">
        <v>-33</v>
      </c>
      <c r="M1693">
        <v>-33</v>
      </c>
      <c r="N1693">
        <v>36</v>
      </c>
      <c r="O1693">
        <v>0</v>
      </c>
      <c r="P1693">
        <v>3</v>
      </c>
      <c r="Q1693">
        <v>834</v>
      </c>
      <c r="U1693" t="str">
        <f t="shared" si="62"/>
        <v>Nord</v>
      </c>
      <c r="V1693">
        <f t="shared" si="63"/>
        <v>20</v>
      </c>
    </row>
    <row r="1694" spans="1:22" x14ac:dyDescent="0.2">
      <c r="A1694" s="6">
        <v>43965</v>
      </c>
      <c r="B1694" t="s">
        <v>14</v>
      </c>
      <c r="C1694">
        <v>4</v>
      </c>
      <c r="D1694" t="s">
        <v>26</v>
      </c>
      <c r="E1694" s="1">
        <v>4606893511</v>
      </c>
      <c r="F1694" s="1">
        <v>1112123097</v>
      </c>
      <c r="G1694">
        <v>-10</v>
      </c>
      <c r="H1694">
        <v>0</v>
      </c>
      <c r="I1694">
        <v>-10</v>
      </c>
      <c r="J1694">
        <v>-58</v>
      </c>
      <c r="K1694">
        <v>-68</v>
      </c>
      <c r="L1694">
        <v>-68</v>
      </c>
      <c r="M1694">
        <v>-68</v>
      </c>
      <c r="N1694">
        <v>69</v>
      </c>
      <c r="O1694">
        <v>2</v>
      </c>
      <c r="P1694">
        <v>3</v>
      </c>
      <c r="Q1694">
        <v>2846</v>
      </c>
      <c r="U1694" t="str">
        <f t="shared" si="62"/>
        <v>Nord</v>
      </c>
      <c r="V1694">
        <f t="shared" si="63"/>
        <v>20</v>
      </c>
    </row>
    <row r="1695" spans="1:22" x14ac:dyDescent="0.2">
      <c r="A1695" s="6">
        <v>43965</v>
      </c>
      <c r="B1695" t="s">
        <v>14</v>
      </c>
      <c r="C1695">
        <v>1</v>
      </c>
      <c r="D1695" t="s">
        <v>27</v>
      </c>
      <c r="E1695" s="1">
        <v>450732745</v>
      </c>
      <c r="F1695" s="1">
        <v>7680687483</v>
      </c>
      <c r="G1695">
        <v>-83</v>
      </c>
      <c r="H1695">
        <v>-6</v>
      </c>
      <c r="I1695">
        <v>-89</v>
      </c>
      <c r="J1695">
        <v>-511</v>
      </c>
      <c r="K1695">
        <v>-600</v>
      </c>
      <c r="L1695">
        <v>-600</v>
      </c>
      <c r="M1695">
        <v>-600</v>
      </c>
      <c r="N1695">
        <v>718</v>
      </c>
      <c r="O1695">
        <v>33</v>
      </c>
      <c r="P1695">
        <v>151</v>
      </c>
      <c r="Q1695">
        <v>7894</v>
      </c>
      <c r="U1695" t="str">
        <f t="shared" si="62"/>
        <v>Nord</v>
      </c>
      <c r="V1695">
        <f t="shared" si="63"/>
        <v>20</v>
      </c>
    </row>
    <row r="1696" spans="1:22" x14ac:dyDescent="0.2">
      <c r="A1696" s="6">
        <v>43965</v>
      </c>
      <c r="B1696" t="s">
        <v>14</v>
      </c>
      <c r="C1696">
        <v>16</v>
      </c>
      <c r="D1696" t="s">
        <v>28</v>
      </c>
      <c r="E1696" s="1">
        <v>4112559576</v>
      </c>
      <c r="F1696" s="1">
        <v>1686736689</v>
      </c>
      <c r="G1696">
        <v>-14</v>
      </c>
      <c r="H1696">
        <v>-3</v>
      </c>
      <c r="I1696">
        <v>-17</v>
      </c>
      <c r="J1696">
        <v>-52</v>
      </c>
      <c r="K1696">
        <v>-69</v>
      </c>
      <c r="L1696">
        <v>-69</v>
      </c>
      <c r="M1696">
        <v>-69</v>
      </c>
      <c r="N1696">
        <v>77</v>
      </c>
      <c r="O1696">
        <v>1</v>
      </c>
      <c r="P1696">
        <v>9</v>
      </c>
      <c r="Q1696">
        <v>1864</v>
      </c>
      <c r="U1696" t="str">
        <f t="shared" si="62"/>
        <v>Sud</v>
      </c>
      <c r="V1696">
        <f t="shared" si="63"/>
        <v>20</v>
      </c>
    </row>
    <row r="1697" spans="1:22" x14ac:dyDescent="0.2">
      <c r="A1697" s="6">
        <v>43965</v>
      </c>
      <c r="B1697" t="s">
        <v>14</v>
      </c>
      <c r="C1697">
        <v>20</v>
      </c>
      <c r="D1697" t="s">
        <v>29</v>
      </c>
      <c r="E1697" s="1">
        <v>3921531192</v>
      </c>
      <c r="F1697" s="1">
        <v>9110616306</v>
      </c>
      <c r="G1697">
        <v>-2</v>
      </c>
      <c r="H1697">
        <v>0</v>
      </c>
      <c r="I1697">
        <v>-2</v>
      </c>
      <c r="J1697">
        <v>-24</v>
      </c>
      <c r="K1697">
        <v>-26</v>
      </c>
      <c r="L1697">
        <v>-26</v>
      </c>
      <c r="M1697">
        <v>-26</v>
      </c>
      <c r="N1697">
        <v>21</v>
      </c>
      <c r="O1697">
        <v>5</v>
      </c>
      <c r="P1697">
        <v>0</v>
      </c>
      <c r="Q1697">
        <v>1324</v>
      </c>
      <c r="U1697" t="str">
        <f t="shared" si="62"/>
        <v>Sud</v>
      </c>
      <c r="V1697">
        <f t="shared" si="63"/>
        <v>20</v>
      </c>
    </row>
    <row r="1698" spans="1:22" x14ac:dyDescent="0.2">
      <c r="A1698" s="6">
        <v>43965</v>
      </c>
      <c r="B1698" t="s">
        <v>14</v>
      </c>
      <c r="C1698">
        <v>19</v>
      </c>
      <c r="D1698" t="s">
        <v>30</v>
      </c>
      <c r="E1698" s="1">
        <v>3811569725</v>
      </c>
      <c r="F1698" s="1">
        <v>133623567</v>
      </c>
      <c r="G1698">
        <v>-9</v>
      </c>
      <c r="H1698">
        <v>-1</v>
      </c>
      <c r="I1698">
        <v>-10</v>
      </c>
      <c r="J1698">
        <v>-25</v>
      </c>
      <c r="K1698">
        <v>-35</v>
      </c>
      <c r="L1698">
        <v>-35</v>
      </c>
      <c r="M1698">
        <v>-35</v>
      </c>
      <c r="N1698">
        <v>46</v>
      </c>
      <c r="O1698">
        <v>1</v>
      </c>
      <c r="P1698">
        <v>12</v>
      </c>
      <c r="Q1698">
        <v>3146</v>
      </c>
      <c r="U1698" t="str">
        <f t="shared" si="62"/>
        <v>Sud</v>
      </c>
      <c r="V1698">
        <f t="shared" si="63"/>
        <v>20</v>
      </c>
    </row>
    <row r="1699" spans="1:22" x14ac:dyDescent="0.2">
      <c r="A1699" s="6">
        <v>43965</v>
      </c>
      <c r="B1699" t="s">
        <v>14</v>
      </c>
      <c r="C1699">
        <v>9</v>
      </c>
      <c r="D1699" t="s">
        <v>31</v>
      </c>
      <c r="E1699" s="1">
        <v>4376923077</v>
      </c>
      <c r="F1699" s="1">
        <v>1125588885</v>
      </c>
      <c r="G1699">
        <v>-15</v>
      </c>
      <c r="H1699">
        <v>-4</v>
      </c>
      <c r="I1699">
        <v>-19</v>
      </c>
      <c r="J1699">
        <v>-156</v>
      </c>
      <c r="K1699">
        <v>-175</v>
      </c>
      <c r="L1699">
        <v>-175</v>
      </c>
      <c r="M1699">
        <v>-175</v>
      </c>
      <c r="N1699">
        <v>196</v>
      </c>
      <c r="O1699">
        <v>9</v>
      </c>
      <c r="P1699">
        <v>30</v>
      </c>
      <c r="Q1699">
        <v>4156</v>
      </c>
      <c r="U1699" t="str">
        <f t="shared" si="62"/>
        <v>Centro</v>
      </c>
      <c r="V1699">
        <f t="shared" si="63"/>
        <v>20</v>
      </c>
    </row>
    <row r="1700" spans="1:22" x14ac:dyDescent="0.2">
      <c r="A1700" s="6">
        <v>43965</v>
      </c>
      <c r="B1700" t="s">
        <v>14</v>
      </c>
      <c r="C1700">
        <v>10</v>
      </c>
      <c r="D1700" t="s">
        <v>32</v>
      </c>
      <c r="E1700" s="1">
        <v>4310675841</v>
      </c>
      <c r="F1700" s="1">
        <v>1238824698</v>
      </c>
      <c r="G1700">
        <v>-10</v>
      </c>
      <c r="H1700">
        <v>-3</v>
      </c>
      <c r="I1700">
        <v>-13</v>
      </c>
      <c r="J1700">
        <v>-1</v>
      </c>
      <c r="K1700">
        <v>-14</v>
      </c>
      <c r="L1700">
        <v>-14</v>
      </c>
      <c r="M1700">
        <v>-14</v>
      </c>
      <c r="N1700">
        <v>14</v>
      </c>
      <c r="O1700">
        <v>1</v>
      </c>
      <c r="P1700">
        <v>1</v>
      </c>
      <c r="Q1700">
        <v>1516</v>
      </c>
      <c r="U1700" t="str">
        <f t="shared" si="62"/>
        <v>Centro</v>
      </c>
      <c r="V1700">
        <f t="shared" si="63"/>
        <v>20</v>
      </c>
    </row>
    <row r="1701" spans="1:22" x14ac:dyDescent="0.2">
      <c r="A1701" s="6">
        <v>43965</v>
      </c>
      <c r="B1701" t="s">
        <v>14</v>
      </c>
      <c r="C1701">
        <v>2</v>
      </c>
      <c r="D1701" t="s">
        <v>33</v>
      </c>
      <c r="E1701" s="1">
        <v>4573750286</v>
      </c>
      <c r="F1701" s="1">
        <v>7320149366</v>
      </c>
      <c r="G1701">
        <v>0</v>
      </c>
      <c r="H1701">
        <v>0</v>
      </c>
      <c r="I1701">
        <v>0</v>
      </c>
      <c r="J1701">
        <v>-13</v>
      </c>
      <c r="K1701">
        <v>-13</v>
      </c>
      <c r="L1701">
        <v>-13</v>
      </c>
      <c r="M1701">
        <v>-13</v>
      </c>
      <c r="N1701">
        <v>16</v>
      </c>
      <c r="O1701">
        <v>0</v>
      </c>
      <c r="P1701">
        <v>3</v>
      </c>
      <c r="Q1701">
        <v>323</v>
      </c>
      <c r="U1701" t="str">
        <f t="shared" si="62"/>
        <v>Nord</v>
      </c>
      <c r="V1701">
        <f t="shared" si="63"/>
        <v>20</v>
      </c>
    </row>
    <row r="1702" spans="1:22" x14ac:dyDescent="0.2">
      <c r="A1702" s="6">
        <v>43965</v>
      </c>
      <c r="B1702" t="s">
        <v>14</v>
      </c>
      <c r="C1702">
        <v>5</v>
      </c>
      <c r="D1702" t="s">
        <v>34</v>
      </c>
      <c r="E1702" s="1">
        <v>4543490485</v>
      </c>
      <c r="F1702" s="1">
        <v>1233845213</v>
      </c>
      <c r="G1702">
        <v>-22</v>
      </c>
      <c r="H1702">
        <v>-4</v>
      </c>
      <c r="I1702">
        <v>-26</v>
      </c>
      <c r="J1702">
        <v>-276</v>
      </c>
      <c r="K1702">
        <v>-302</v>
      </c>
      <c r="L1702">
        <v>-302</v>
      </c>
      <c r="M1702">
        <v>-302</v>
      </c>
      <c r="N1702">
        <v>303</v>
      </c>
      <c r="O1702">
        <v>31</v>
      </c>
      <c r="P1702">
        <v>32</v>
      </c>
      <c r="Q1702">
        <v>11334</v>
      </c>
      <c r="U1702" t="str">
        <f t="shared" si="62"/>
        <v>Nord</v>
      </c>
      <c r="V1702">
        <f t="shared" si="63"/>
        <v>20</v>
      </c>
    </row>
    <row r="1703" spans="1:22" x14ac:dyDescent="0.2">
      <c r="A1703" s="6">
        <v>43966</v>
      </c>
      <c r="B1703" t="s">
        <v>14</v>
      </c>
      <c r="C1703">
        <v>13</v>
      </c>
      <c r="D1703" t="s">
        <v>15</v>
      </c>
      <c r="E1703" s="1">
        <v>4235122196</v>
      </c>
      <c r="F1703" s="1">
        <v>1339843823</v>
      </c>
      <c r="G1703">
        <v>-10</v>
      </c>
      <c r="H1703">
        <v>0</v>
      </c>
      <c r="I1703">
        <v>-10</v>
      </c>
      <c r="J1703">
        <v>-18</v>
      </c>
      <c r="K1703">
        <v>-28</v>
      </c>
      <c r="L1703">
        <v>-28</v>
      </c>
      <c r="M1703">
        <v>-28</v>
      </c>
      <c r="N1703">
        <v>38</v>
      </c>
      <c r="O1703">
        <v>2</v>
      </c>
      <c r="P1703">
        <v>12</v>
      </c>
      <c r="Q1703">
        <v>1168</v>
      </c>
      <c r="U1703" t="str">
        <f t="shared" ref="U1703:U1723" si="64">VLOOKUP(D1703,Zone,2)</f>
        <v>Centro</v>
      </c>
      <c r="V1703">
        <f t="shared" ref="V1703:V1723" si="65">WEEKNUM(A1703)</f>
        <v>20</v>
      </c>
    </row>
    <row r="1704" spans="1:22" x14ac:dyDescent="0.2">
      <c r="A1704" s="6">
        <v>43966</v>
      </c>
      <c r="B1704" t="s">
        <v>14</v>
      </c>
      <c r="C1704">
        <v>17</v>
      </c>
      <c r="D1704" t="s">
        <v>16</v>
      </c>
      <c r="E1704" s="1">
        <v>4063947052</v>
      </c>
      <c r="F1704" s="1">
        <v>1580514834</v>
      </c>
      <c r="G1704">
        <v>-1</v>
      </c>
      <c r="H1704">
        <v>0</v>
      </c>
      <c r="I1704">
        <v>-1</v>
      </c>
      <c r="J1704">
        <v>-6</v>
      </c>
      <c r="K1704">
        <v>-7</v>
      </c>
      <c r="L1704">
        <v>-7</v>
      </c>
      <c r="M1704">
        <v>-7</v>
      </c>
      <c r="N1704">
        <v>7</v>
      </c>
      <c r="O1704">
        <v>0</v>
      </c>
      <c r="P1704">
        <v>0</v>
      </c>
      <c r="Q1704">
        <v>566</v>
      </c>
      <c r="U1704" t="str">
        <f t="shared" si="64"/>
        <v>Sud</v>
      </c>
      <c r="V1704">
        <f t="shared" si="65"/>
        <v>20</v>
      </c>
    </row>
    <row r="1705" spans="1:22" x14ac:dyDescent="0.2">
      <c r="A1705" s="6">
        <v>43966</v>
      </c>
      <c r="B1705" t="s">
        <v>14</v>
      </c>
      <c r="C1705">
        <v>18</v>
      </c>
      <c r="D1705" t="s">
        <v>17</v>
      </c>
      <c r="E1705" s="1">
        <v>3890597598</v>
      </c>
      <c r="F1705" s="1">
        <v>1659440194</v>
      </c>
      <c r="G1705">
        <v>-3</v>
      </c>
      <c r="H1705">
        <v>0</v>
      </c>
      <c r="I1705">
        <v>-3</v>
      </c>
      <c r="J1705">
        <v>-16</v>
      </c>
      <c r="K1705">
        <v>-19</v>
      </c>
      <c r="L1705">
        <v>-19</v>
      </c>
      <c r="M1705">
        <v>-19</v>
      </c>
      <c r="N1705">
        <v>20</v>
      </c>
      <c r="O1705">
        <v>0</v>
      </c>
      <c r="P1705">
        <v>1</v>
      </c>
      <c r="Q1705">
        <v>1651</v>
      </c>
      <c r="U1705" t="str">
        <f t="shared" si="64"/>
        <v>Sud</v>
      </c>
      <c r="V1705">
        <f t="shared" si="65"/>
        <v>20</v>
      </c>
    </row>
    <row r="1706" spans="1:22" x14ac:dyDescent="0.2">
      <c r="A1706" s="6">
        <v>43966</v>
      </c>
      <c r="B1706" t="s">
        <v>14</v>
      </c>
      <c r="C1706">
        <v>15</v>
      </c>
      <c r="D1706" t="s">
        <v>18</v>
      </c>
      <c r="E1706" s="1">
        <v>4083956555</v>
      </c>
      <c r="F1706" s="1">
        <v>1425084984</v>
      </c>
      <c r="G1706">
        <v>-46</v>
      </c>
      <c r="H1706">
        <v>-2</v>
      </c>
      <c r="I1706">
        <v>-48</v>
      </c>
      <c r="J1706">
        <v>19</v>
      </c>
      <c r="K1706">
        <v>-29</v>
      </c>
      <c r="L1706">
        <v>-29</v>
      </c>
      <c r="M1706">
        <v>-29</v>
      </c>
      <c r="N1706">
        <v>42</v>
      </c>
      <c r="O1706">
        <v>2</v>
      </c>
      <c r="P1706">
        <v>15</v>
      </c>
      <c r="Q1706">
        <v>3606</v>
      </c>
      <c r="U1706" t="str">
        <f t="shared" si="64"/>
        <v>Sud</v>
      </c>
      <c r="V1706">
        <f t="shared" si="65"/>
        <v>20</v>
      </c>
    </row>
    <row r="1707" spans="1:22" x14ac:dyDescent="0.2">
      <c r="A1707" s="6">
        <v>43966</v>
      </c>
      <c r="B1707" t="s">
        <v>14</v>
      </c>
      <c r="C1707">
        <v>8</v>
      </c>
      <c r="D1707" t="s">
        <v>46</v>
      </c>
      <c r="E1707" s="1">
        <v>4449436681</v>
      </c>
      <c r="F1707" s="1">
        <v>113417208</v>
      </c>
      <c r="G1707">
        <v>-98</v>
      </c>
      <c r="H1707">
        <v>-8</v>
      </c>
      <c r="I1707">
        <v>-106</v>
      </c>
      <c r="J1707">
        <v>-194</v>
      </c>
      <c r="K1707">
        <v>-300</v>
      </c>
      <c r="L1707">
        <v>-300</v>
      </c>
      <c r="M1707">
        <v>-300</v>
      </c>
      <c r="N1707">
        <v>341</v>
      </c>
      <c r="O1707">
        <v>13</v>
      </c>
      <c r="P1707">
        <v>54</v>
      </c>
      <c r="Q1707">
        <v>4906</v>
      </c>
      <c r="U1707" t="str">
        <f t="shared" si="64"/>
        <v>Nord</v>
      </c>
      <c r="V1707">
        <f t="shared" si="65"/>
        <v>20</v>
      </c>
    </row>
    <row r="1708" spans="1:22" x14ac:dyDescent="0.2">
      <c r="A1708" s="6">
        <v>43966</v>
      </c>
      <c r="B1708" t="s">
        <v>14</v>
      </c>
      <c r="C1708">
        <v>6</v>
      </c>
      <c r="D1708" t="s">
        <v>19</v>
      </c>
      <c r="E1708" s="1">
        <v>456494354</v>
      </c>
      <c r="F1708" s="1">
        <v>1376813649</v>
      </c>
      <c r="G1708">
        <v>-69</v>
      </c>
      <c r="H1708">
        <v>1</v>
      </c>
      <c r="I1708">
        <v>-68</v>
      </c>
      <c r="J1708">
        <v>39</v>
      </c>
      <c r="K1708">
        <v>-29</v>
      </c>
      <c r="L1708">
        <v>-29</v>
      </c>
      <c r="M1708">
        <v>-29</v>
      </c>
      <c r="N1708">
        <v>42</v>
      </c>
      <c r="O1708">
        <v>1</v>
      </c>
      <c r="P1708">
        <v>14</v>
      </c>
      <c r="Q1708">
        <v>3400</v>
      </c>
      <c r="U1708" t="str">
        <f t="shared" si="64"/>
        <v>Nord</v>
      </c>
      <c r="V1708">
        <f t="shared" si="65"/>
        <v>20</v>
      </c>
    </row>
    <row r="1709" spans="1:22" x14ac:dyDescent="0.2">
      <c r="A1709" s="6">
        <v>43966</v>
      </c>
      <c r="B1709" t="s">
        <v>14</v>
      </c>
      <c r="C1709">
        <v>12</v>
      </c>
      <c r="D1709" t="s">
        <v>20</v>
      </c>
      <c r="E1709" s="1">
        <v>4189277044</v>
      </c>
      <c r="F1709" s="1">
        <v>1248366722</v>
      </c>
      <c r="G1709">
        <v>-5</v>
      </c>
      <c r="H1709">
        <v>0</v>
      </c>
      <c r="I1709">
        <v>-5</v>
      </c>
      <c r="J1709">
        <v>-3</v>
      </c>
      <c r="K1709">
        <v>-8</v>
      </c>
      <c r="L1709">
        <v>-8</v>
      </c>
      <c r="M1709">
        <v>-8</v>
      </c>
      <c r="N1709">
        <v>72</v>
      </c>
      <c r="O1709">
        <v>9</v>
      </c>
      <c r="P1709">
        <v>73</v>
      </c>
      <c r="Q1709">
        <v>4682</v>
      </c>
      <c r="U1709" t="str">
        <f t="shared" si="64"/>
        <v>Centro</v>
      </c>
      <c r="V1709">
        <f t="shared" si="65"/>
        <v>20</v>
      </c>
    </row>
    <row r="1710" spans="1:22" x14ac:dyDescent="0.2">
      <c r="A1710" s="6">
        <v>43966</v>
      </c>
      <c r="B1710" t="s">
        <v>14</v>
      </c>
      <c r="C1710">
        <v>7</v>
      </c>
      <c r="D1710" t="s">
        <v>21</v>
      </c>
      <c r="E1710" s="1">
        <v>4441149315</v>
      </c>
      <c r="F1710" s="1">
        <v>89326992</v>
      </c>
      <c r="G1710">
        <v>-23</v>
      </c>
      <c r="H1710">
        <v>-4</v>
      </c>
      <c r="I1710">
        <v>-27</v>
      </c>
      <c r="J1710">
        <v>-30</v>
      </c>
      <c r="K1710">
        <v>-57</v>
      </c>
      <c r="L1710">
        <v>-57</v>
      </c>
      <c r="M1710">
        <v>-57</v>
      </c>
      <c r="N1710">
        <v>115</v>
      </c>
      <c r="O1710">
        <v>7</v>
      </c>
      <c r="P1710">
        <v>65</v>
      </c>
      <c r="Q1710">
        <v>1764</v>
      </c>
      <c r="U1710" t="str">
        <f t="shared" si="64"/>
        <v>Nord</v>
      </c>
      <c r="V1710">
        <f t="shared" si="65"/>
        <v>20</v>
      </c>
    </row>
    <row r="1711" spans="1:22" x14ac:dyDescent="0.2">
      <c r="A1711" s="6">
        <v>43966</v>
      </c>
      <c r="B1711" t="s">
        <v>14</v>
      </c>
      <c r="C1711">
        <v>3</v>
      </c>
      <c r="D1711" t="s">
        <v>22</v>
      </c>
      <c r="E1711" s="1">
        <v>4546679409</v>
      </c>
      <c r="F1711" s="1">
        <v>9190347404</v>
      </c>
      <c r="G1711">
        <v>-113</v>
      </c>
      <c r="H1711">
        <v>-21</v>
      </c>
      <c r="I1711">
        <v>-134</v>
      </c>
      <c r="J1711">
        <v>-2076</v>
      </c>
      <c r="K1711">
        <v>-2210</v>
      </c>
      <c r="L1711">
        <v>-2210</v>
      </c>
      <c r="M1711">
        <v>-2210</v>
      </c>
      <c r="N1711">
        <v>2394</v>
      </c>
      <c r="O1711">
        <v>115</v>
      </c>
      <c r="P1711">
        <v>299</v>
      </c>
      <c r="Q1711">
        <v>12162</v>
      </c>
      <c r="U1711" t="str">
        <f t="shared" si="64"/>
        <v>Nord</v>
      </c>
      <c r="V1711">
        <f t="shared" si="65"/>
        <v>20</v>
      </c>
    </row>
    <row r="1712" spans="1:22" x14ac:dyDescent="0.2">
      <c r="A1712" s="6">
        <v>43966</v>
      </c>
      <c r="B1712" t="s">
        <v>14</v>
      </c>
      <c r="C1712">
        <v>11</v>
      </c>
      <c r="D1712" t="s">
        <v>23</v>
      </c>
      <c r="E1712" s="1">
        <v>4361675973</v>
      </c>
      <c r="F1712" s="1">
        <v>135188753</v>
      </c>
      <c r="G1712">
        <v>-11</v>
      </c>
      <c r="H1712">
        <v>0</v>
      </c>
      <c r="I1712">
        <v>-11</v>
      </c>
      <c r="J1712">
        <v>-98</v>
      </c>
      <c r="K1712">
        <v>-109</v>
      </c>
      <c r="L1712">
        <v>-109</v>
      </c>
      <c r="M1712">
        <v>-109</v>
      </c>
      <c r="N1712">
        <v>122</v>
      </c>
      <c r="O1712">
        <v>3</v>
      </c>
      <c r="P1712">
        <v>16</v>
      </c>
      <c r="Q1712">
        <v>1511</v>
      </c>
      <c r="U1712" t="str">
        <f t="shared" si="64"/>
        <v>Centro</v>
      </c>
      <c r="V1712">
        <f t="shared" si="65"/>
        <v>20</v>
      </c>
    </row>
    <row r="1713" spans="1:22" x14ac:dyDescent="0.2">
      <c r="A1713" s="6">
        <v>43966</v>
      </c>
      <c r="B1713" t="s">
        <v>14</v>
      </c>
      <c r="C1713">
        <v>14</v>
      </c>
      <c r="D1713" t="s">
        <v>24</v>
      </c>
      <c r="E1713" s="1">
        <v>4155774754</v>
      </c>
      <c r="F1713" s="1">
        <v>1465916051</v>
      </c>
      <c r="G1713">
        <v>-2</v>
      </c>
      <c r="H1713">
        <v>1</v>
      </c>
      <c r="I1713">
        <v>-1</v>
      </c>
      <c r="J1713">
        <v>-1</v>
      </c>
      <c r="K1713">
        <v>-2</v>
      </c>
      <c r="L1713">
        <v>-2</v>
      </c>
      <c r="M1713">
        <v>-2</v>
      </c>
      <c r="N1713">
        <v>6</v>
      </c>
      <c r="O1713">
        <v>0</v>
      </c>
      <c r="P1713">
        <v>4</v>
      </c>
      <c r="Q1713">
        <v>241</v>
      </c>
      <c r="U1713" t="str">
        <f t="shared" si="64"/>
        <v>Sud</v>
      </c>
      <c r="V1713">
        <f t="shared" si="65"/>
        <v>20</v>
      </c>
    </row>
    <row r="1714" spans="1:22" x14ac:dyDescent="0.2">
      <c r="A1714" s="6">
        <v>43966</v>
      </c>
      <c r="B1714" t="s">
        <v>14</v>
      </c>
      <c r="C1714">
        <v>4</v>
      </c>
      <c r="D1714" t="s">
        <v>25</v>
      </c>
      <c r="E1714" s="1">
        <v>4649933453</v>
      </c>
      <c r="F1714" s="1">
        <v>1135662422</v>
      </c>
      <c r="G1714">
        <v>-4</v>
      </c>
      <c r="H1714">
        <v>-2</v>
      </c>
      <c r="I1714">
        <v>-6</v>
      </c>
      <c r="J1714">
        <v>-15</v>
      </c>
      <c r="K1714">
        <v>-21</v>
      </c>
      <c r="L1714">
        <v>-21</v>
      </c>
      <c r="M1714">
        <v>-21</v>
      </c>
      <c r="N1714">
        <v>21</v>
      </c>
      <c r="O1714">
        <v>0</v>
      </c>
      <c r="P1714">
        <v>0</v>
      </c>
      <c r="Q1714">
        <v>924</v>
      </c>
      <c r="U1714" t="str">
        <f t="shared" si="64"/>
        <v>Nord</v>
      </c>
      <c r="V1714">
        <f t="shared" si="65"/>
        <v>20</v>
      </c>
    </row>
    <row r="1715" spans="1:22" x14ac:dyDescent="0.2">
      <c r="A1715" s="6">
        <v>43966</v>
      </c>
      <c r="B1715" t="s">
        <v>14</v>
      </c>
      <c r="C1715">
        <v>4</v>
      </c>
      <c r="D1715" t="s">
        <v>26</v>
      </c>
      <c r="E1715" s="1">
        <v>4606893511</v>
      </c>
      <c r="F1715" s="1">
        <v>1112123097</v>
      </c>
      <c r="G1715">
        <v>-13</v>
      </c>
      <c r="H1715">
        <v>0</v>
      </c>
      <c r="I1715">
        <v>-13</v>
      </c>
      <c r="J1715">
        <v>-86</v>
      </c>
      <c r="K1715">
        <v>-99</v>
      </c>
      <c r="L1715">
        <v>-99</v>
      </c>
      <c r="M1715">
        <v>-99</v>
      </c>
      <c r="N1715">
        <v>99</v>
      </c>
      <c r="O1715">
        <v>3</v>
      </c>
      <c r="P1715">
        <v>3</v>
      </c>
      <c r="Q1715">
        <v>2857</v>
      </c>
      <c r="U1715" t="str">
        <f t="shared" si="64"/>
        <v>Nord</v>
      </c>
      <c r="V1715">
        <f t="shared" si="65"/>
        <v>20</v>
      </c>
    </row>
    <row r="1716" spans="1:22" x14ac:dyDescent="0.2">
      <c r="A1716" s="6">
        <v>43966</v>
      </c>
      <c r="B1716" t="s">
        <v>14</v>
      </c>
      <c r="C1716">
        <v>1</v>
      </c>
      <c r="D1716" t="s">
        <v>27</v>
      </c>
      <c r="E1716" s="1">
        <v>450732745</v>
      </c>
      <c r="F1716" s="1">
        <v>7680687483</v>
      </c>
      <c r="G1716">
        <v>-182</v>
      </c>
      <c r="H1716">
        <v>-8</v>
      </c>
      <c r="I1716">
        <v>-190</v>
      </c>
      <c r="J1716">
        <v>-588</v>
      </c>
      <c r="K1716">
        <v>-778</v>
      </c>
      <c r="L1716">
        <v>-778</v>
      </c>
      <c r="M1716">
        <v>-778</v>
      </c>
      <c r="N1716">
        <v>851</v>
      </c>
      <c r="O1716">
        <v>64</v>
      </c>
      <c r="P1716">
        <v>137</v>
      </c>
      <c r="Q1716">
        <v>6825</v>
      </c>
      <c r="U1716" t="str">
        <f t="shared" si="64"/>
        <v>Nord</v>
      </c>
      <c r="V1716">
        <f t="shared" si="65"/>
        <v>20</v>
      </c>
    </row>
    <row r="1717" spans="1:22" x14ac:dyDescent="0.2">
      <c r="A1717" s="6">
        <v>43966</v>
      </c>
      <c r="B1717" t="s">
        <v>14</v>
      </c>
      <c r="C1717">
        <v>16</v>
      </c>
      <c r="D1717" t="s">
        <v>28</v>
      </c>
      <c r="E1717" s="1">
        <v>4112559576</v>
      </c>
      <c r="F1717" s="1">
        <v>1686736689</v>
      </c>
      <c r="G1717">
        <v>-11</v>
      </c>
      <c r="H1717">
        <v>-1</v>
      </c>
      <c r="I1717">
        <v>-12</v>
      </c>
      <c r="J1717">
        <v>-60</v>
      </c>
      <c r="K1717">
        <v>-72</v>
      </c>
      <c r="L1717">
        <v>-72</v>
      </c>
      <c r="M1717">
        <v>-72</v>
      </c>
      <c r="N1717">
        <v>81</v>
      </c>
      <c r="O1717">
        <v>0</v>
      </c>
      <c r="P1717">
        <v>9</v>
      </c>
      <c r="Q1717">
        <v>2110</v>
      </c>
      <c r="U1717" t="str">
        <f t="shared" si="64"/>
        <v>Sud</v>
      </c>
      <c r="V1717">
        <f t="shared" si="65"/>
        <v>20</v>
      </c>
    </row>
    <row r="1718" spans="1:22" x14ac:dyDescent="0.2">
      <c r="A1718" s="6">
        <v>43966</v>
      </c>
      <c r="B1718" t="s">
        <v>14</v>
      </c>
      <c r="C1718">
        <v>20</v>
      </c>
      <c r="D1718" t="s">
        <v>29</v>
      </c>
      <c r="E1718" s="1">
        <v>3921531192</v>
      </c>
      <c r="F1718" s="1">
        <v>9110616306</v>
      </c>
      <c r="G1718">
        <v>-1</v>
      </c>
      <c r="H1718">
        <v>0</v>
      </c>
      <c r="I1718">
        <v>-1</v>
      </c>
      <c r="J1718">
        <v>-3</v>
      </c>
      <c r="K1718">
        <v>-4</v>
      </c>
      <c r="L1718">
        <v>-4</v>
      </c>
      <c r="M1718">
        <v>-4</v>
      </c>
      <c r="N1718">
        <v>7</v>
      </c>
      <c r="O1718">
        <v>0</v>
      </c>
      <c r="P1718">
        <v>3</v>
      </c>
      <c r="Q1718">
        <v>1810</v>
      </c>
      <c r="U1718" t="str">
        <f t="shared" si="64"/>
        <v>Sud</v>
      </c>
      <c r="V1718">
        <f t="shared" si="65"/>
        <v>20</v>
      </c>
    </row>
    <row r="1719" spans="1:22" x14ac:dyDescent="0.2">
      <c r="A1719" s="6">
        <v>43966</v>
      </c>
      <c r="B1719" t="s">
        <v>14</v>
      </c>
      <c r="C1719">
        <v>19</v>
      </c>
      <c r="D1719" t="s">
        <v>30</v>
      </c>
      <c r="E1719" s="1">
        <v>3811569725</v>
      </c>
      <c r="F1719" s="1">
        <v>133623567</v>
      </c>
      <c r="G1719">
        <v>-5</v>
      </c>
      <c r="H1719">
        <v>-1</v>
      </c>
      <c r="I1719">
        <v>-6</v>
      </c>
      <c r="J1719">
        <v>-88</v>
      </c>
      <c r="K1719">
        <v>-94</v>
      </c>
      <c r="L1719">
        <v>-94</v>
      </c>
      <c r="M1719">
        <v>-94</v>
      </c>
      <c r="N1719">
        <v>102</v>
      </c>
      <c r="O1719">
        <v>0</v>
      </c>
      <c r="P1719">
        <v>8</v>
      </c>
      <c r="Q1719">
        <v>1792</v>
      </c>
      <c r="U1719" t="str">
        <f t="shared" si="64"/>
        <v>Sud</v>
      </c>
      <c r="V1719">
        <f t="shared" si="65"/>
        <v>20</v>
      </c>
    </row>
    <row r="1720" spans="1:22" x14ac:dyDescent="0.2">
      <c r="A1720" s="6">
        <v>43966</v>
      </c>
      <c r="B1720" t="s">
        <v>14</v>
      </c>
      <c r="C1720">
        <v>9</v>
      </c>
      <c r="D1720" t="s">
        <v>31</v>
      </c>
      <c r="E1720" s="1">
        <v>4376923077</v>
      </c>
      <c r="F1720" s="1">
        <v>1125588885</v>
      </c>
      <c r="G1720">
        <v>-31</v>
      </c>
      <c r="H1720">
        <v>-1</v>
      </c>
      <c r="I1720">
        <v>-32</v>
      </c>
      <c r="J1720">
        <v>-188</v>
      </c>
      <c r="K1720">
        <v>-220</v>
      </c>
      <c r="L1720">
        <v>-220</v>
      </c>
      <c r="M1720">
        <v>-220</v>
      </c>
      <c r="N1720">
        <v>241</v>
      </c>
      <c r="O1720">
        <v>3</v>
      </c>
      <c r="P1720">
        <v>24</v>
      </c>
      <c r="Q1720">
        <v>4183</v>
      </c>
      <c r="U1720" t="str">
        <f t="shared" si="64"/>
        <v>Centro</v>
      </c>
      <c r="V1720">
        <f t="shared" si="65"/>
        <v>20</v>
      </c>
    </row>
    <row r="1721" spans="1:22" x14ac:dyDescent="0.2">
      <c r="A1721" s="6">
        <v>43966</v>
      </c>
      <c r="B1721" t="s">
        <v>14</v>
      </c>
      <c r="C1721">
        <v>10</v>
      </c>
      <c r="D1721" t="s">
        <v>32</v>
      </c>
      <c r="E1721" s="1">
        <v>4310675841</v>
      </c>
      <c r="F1721" s="1">
        <v>1238824698</v>
      </c>
      <c r="G1721">
        <v>-1</v>
      </c>
      <c r="H1721">
        <v>1</v>
      </c>
      <c r="I1721">
        <v>0</v>
      </c>
      <c r="J1721">
        <v>-2</v>
      </c>
      <c r="K1721">
        <v>-2</v>
      </c>
      <c r="L1721">
        <v>-2</v>
      </c>
      <c r="M1721">
        <v>-2</v>
      </c>
      <c r="N1721">
        <v>4</v>
      </c>
      <c r="O1721">
        <v>0</v>
      </c>
      <c r="P1721">
        <v>2</v>
      </c>
      <c r="Q1721">
        <v>1554</v>
      </c>
      <c r="U1721" t="str">
        <f t="shared" si="64"/>
        <v>Centro</v>
      </c>
      <c r="V1721">
        <f t="shared" si="65"/>
        <v>20</v>
      </c>
    </row>
    <row r="1722" spans="1:22" x14ac:dyDescent="0.2">
      <c r="A1722" s="6">
        <v>43966</v>
      </c>
      <c r="B1722" t="s">
        <v>14</v>
      </c>
      <c r="C1722">
        <v>2</v>
      </c>
      <c r="D1722" t="s">
        <v>33</v>
      </c>
      <c r="E1722" s="1">
        <v>4573750286</v>
      </c>
      <c r="F1722" s="1">
        <v>7320149366</v>
      </c>
      <c r="G1722">
        <v>-1</v>
      </c>
      <c r="H1722">
        <v>0</v>
      </c>
      <c r="I1722">
        <v>-1</v>
      </c>
      <c r="J1722">
        <v>-2</v>
      </c>
      <c r="K1722">
        <v>-3</v>
      </c>
      <c r="L1722">
        <v>-3</v>
      </c>
      <c r="M1722">
        <v>-3</v>
      </c>
      <c r="N1722">
        <v>8</v>
      </c>
      <c r="O1722">
        <v>1</v>
      </c>
      <c r="P1722">
        <v>6</v>
      </c>
      <c r="Q1722">
        <v>313</v>
      </c>
      <c r="U1722" t="str">
        <f t="shared" si="64"/>
        <v>Nord</v>
      </c>
      <c r="V1722">
        <f t="shared" si="65"/>
        <v>20</v>
      </c>
    </row>
    <row r="1723" spans="1:22" x14ac:dyDescent="0.2">
      <c r="A1723" s="6">
        <v>43966</v>
      </c>
      <c r="B1723" t="s">
        <v>14</v>
      </c>
      <c r="C1723">
        <v>5</v>
      </c>
      <c r="D1723" t="s">
        <v>34</v>
      </c>
      <c r="E1723" s="1">
        <v>4543490485</v>
      </c>
      <c r="F1723" s="1">
        <v>1233845213</v>
      </c>
      <c r="G1723">
        <v>-31</v>
      </c>
      <c r="H1723">
        <v>-2</v>
      </c>
      <c r="I1723">
        <v>-33</v>
      </c>
      <c r="J1723">
        <v>-246</v>
      </c>
      <c r="K1723">
        <v>-279</v>
      </c>
      <c r="L1723">
        <v>-279</v>
      </c>
      <c r="M1723">
        <v>-279</v>
      </c>
      <c r="N1723">
        <v>304</v>
      </c>
      <c r="O1723">
        <v>19</v>
      </c>
      <c r="P1723">
        <v>44</v>
      </c>
      <c r="Q1723">
        <v>10151</v>
      </c>
      <c r="U1723" t="str">
        <f t="shared" si="64"/>
        <v>Nord</v>
      </c>
      <c r="V1723">
        <f t="shared" si="65"/>
        <v>20</v>
      </c>
    </row>
    <row r="1724" spans="1:22" x14ac:dyDescent="0.2">
      <c r="A1724" s="6">
        <v>43967</v>
      </c>
      <c r="B1724" t="s">
        <v>14</v>
      </c>
      <c r="C1724">
        <v>13</v>
      </c>
      <c r="D1724" t="s">
        <v>15</v>
      </c>
      <c r="E1724" s="1">
        <v>4235122196</v>
      </c>
      <c r="F1724" s="1">
        <v>1339843823</v>
      </c>
      <c r="G1724">
        <v>-10</v>
      </c>
      <c r="H1724">
        <v>1</v>
      </c>
      <c r="I1724">
        <v>-9</v>
      </c>
      <c r="J1724">
        <v>-22</v>
      </c>
      <c r="K1724">
        <v>-31</v>
      </c>
      <c r="L1724">
        <v>-31</v>
      </c>
      <c r="M1724">
        <v>-31</v>
      </c>
      <c r="N1724">
        <v>59</v>
      </c>
      <c r="O1724">
        <v>2</v>
      </c>
      <c r="P1724">
        <v>30</v>
      </c>
      <c r="Q1724">
        <v>1644</v>
      </c>
      <c r="U1724" t="str">
        <f t="shared" ref="U1724:U1744" si="66">VLOOKUP(D1724,Zone,2)</f>
        <v>Centro</v>
      </c>
      <c r="V1724">
        <f t="shared" ref="V1724:V1744" si="67">WEEKNUM(A1724)</f>
        <v>20</v>
      </c>
    </row>
    <row r="1725" spans="1:22" x14ac:dyDescent="0.2">
      <c r="A1725" s="6">
        <v>43967</v>
      </c>
      <c r="B1725" t="s">
        <v>14</v>
      </c>
      <c r="C1725">
        <v>17</v>
      </c>
      <c r="D1725" t="s">
        <v>16</v>
      </c>
      <c r="E1725" s="1">
        <v>4063947052</v>
      </c>
      <c r="F1725" s="1">
        <v>1580514834</v>
      </c>
      <c r="G1725">
        <v>-4</v>
      </c>
      <c r="H1725">
        <v>0</v>
      </c>
      <c r="I1725">
        <v>-4</v>
      </c>
      <c r="J1725">
        <v>-3</v>
      </c>
      <c r="K1725">
        <v>-7</v>
      </c>
      <c r="L1725">
        <v>-7</v>
      </c>
      <c r="M1725">
        <v>-7</v>
      </c>
      <c r="N1725">
        <v>8</v>
      </c>
      <c r="O1725">
        <v>0</v>
      </c>
      <c r="P1725">
        <v>1</v>
      </c>
      <c r="Q1725">
        <v>645</v>
      </c>
      <c r="U1725" t="str">
        <f t="shared" si="66"/>
        <v>Sud</v>
      </c>
      <c r="V1725">
        <f t="shared" si="67"/>
        <v>20</v>
      </c>
    </row>
    <row r="1726" spans="1:22" x14ac:dyDescent="0.2">
      <c r="A1726" s="6">
        <v>43967</v>
      </c>
      <c r="B1726" t="s">
        <v>14</v>
      </c>
      <c r="C1726">
        <v>18</v>
      </c>
      <c r="D1726" t="s">
        <v>17</v>
      </c>
      <c r="E1726" s="1">
        <v>3890597598</v>
      </c>
      <c r="F1726" s="1">
        <v>1659440194</v>
      </c>
      <c r="G1726">
        <v>0</v>
      </c>
      <c r="H1726">
        <v>0</v>
      </c>
      <c r="I1726">
        <v>0</v>
      </c>
      <c r="J1726">
        <v>-31</v>
      </c>
      <c r="K1726">
        <v>-31</v>
      </c>
      <c r="L1726">
        <v>-31</v>
      </c>
      <c r="M1726">
        <v>-31</v>
      </c>
      <c r="N1726">
        <v>38</v>
      </c>
      <c r="O1726">
        <v>0</v>
      </c>
      <c r="P1726">
        <v>7</v>
      </c>
      <c r="Q1726">
        <v>1390</v>
      </c>
      <c r="U1726" t="str">
        <f t="shared" si="66"/>
        <v>Sud</v>
      </c>
      <c r="V1726">
        <f t="shared" si="67"/>
        <v>20</v>
      </c>
    </row>
    <row r="1727" spans="1:22" x14ac:dyDescent="0.2">
      <c r="A1727" s="6">
        <v>43967</v>
      </c>
      <c r="B1727" t="s">
        <v>14</v>
      </c>
      <c r="C1727">
        <v>15</v>
      </c>
      <c r="D1727" t="s">
        <v>18</v>
      </c>
      <c r="E1727" s="1">
        <v>4083956555</v>
      </c>
      <c r="F1727" s="1">
        <v>1425084984</v>
      </c>
      <c r="G1727">
        <v>10</v>
      </c>
      <c r="H1727">
        <v>-1</v>
      </c>
      <c r="I1727">
        <v>9</v>
      </c>
      <c r="J1727">
        <v>-35</v>
      </c>
      <c r="K1727">
        <v>-26</v>
      </c>
      <c r="L1727">
        <v>-26</v>
      </c>
      <c r="M1727">
        <v>-26</v>
      </c>
      <c r="N1727">
        <v>40</v>
      </c>
      <c r="O1727">
        <v>0</v>
      </c>
      <c r="P1727">
        <v>14</v>
      </c>
      <c r="Q1727">
        <v>4717</v>
      </c>
      <c r="U1727" t="str">
        <f t="shared" si="66"/>
        <v>Sud</v>
      </c>
      <c r="V1727">
        <f t="shared" si="67"/>
        <v>20</v>
      </c>
    </row>
    <row r="1728" spans="1:22" x14ac:dyDescent="0.2">
      <c r="A1728" s="6">
        <v>43967</v>
      </c>
      <c r="B1728" t="s">
        <v>14</v>
      </c>
      <c r="C1728">
        <v>8</v>
      </c>
      <c r="D1728" t="s">
        <v>46</v>
      </c>
      <c r="E1728" s="1">
        <v>4449436681</v>
      </c>
      <c r="F1728" s="1">
        <v>113417208</v>
      </c>
      <c r="G1728">
        <v>-23</v>
      </c>
      <c r="H1728">
        <v>-2</v>
      </c>
      <c r="I1728">
        <v>-25</v>
      </c>
      <c r="J1728">
        <v>-124</v>
      </c>
      <c r="K1728">
        <v>-149</v>
      </c>
      <c r="L1728">
        <v>-149</v>
      </c>
      <c r="M1728">
        <v>-149</v>
      </c>
      <c r="N1728">
        <v>204</v>
      </c>
      <c r="O1728">
        <v>17</v>
      </c>
      <c r="P1728">
        <v>72</v>
      </c>
      <c r="Q1728">
        <v>4777</v>
      </c>
      <c r="U1728" t="str">
        <f t="shared" si="66"/>
        <v>Nord</v>
      </c>
      <c r="V1728">
        <f t="shared" si="67"/>
        <v>20</v>
      </c>
    </row>
    <row r="1729" spans="1:22" x14ac:dyDescent="0.2">
      <c r="A1729" s="6">
        <v>43967</v>
      </c>
      <c r="B1729" t="s">
        <v>14</v>
      </c>
      <c r="C1729">
        <v>6</v>
      </c>
      <c r="D1729" t="s">
        <v>19</v>
      </c>
      <c r="E1729" s="1">
        <v>456494354</v>
      </c>
      <c r="F1729" s="1">
        <v>1376813649</v>
      </c>
      <c r="G1729">
        <v>-1</v>
      </c>
      <c r="H1729">
        <v>0</v>
      </c>
      <c r="I1729">
        <v>-1</v>
      </c>
      <c r="J1729">
        <v>-60</v>
      </c>
      <c r="K1729">
        <v>-61</v>
      </c>
      <c r="L1729">
        <v>-61</v>
      </c>
      <c r="M1729">
        <v>-61</v>
      </c>
      <c r="N1729">
        <v>68</v>
      </c>
      <c r="O1729">
        <v>1</v>
      </c>
      <c r="P1729">
        <v>8</v>
      </c>
      <c r="Q1729">
        <v>1294</v>
      </c>
      <c r="U1729" t="str">
        <f t="shared" si="66"/>
        <v>Nord</v>
      </c>
      <c r="V1729">
        <f t="shared" si="67"/>
        <v>20</v>
      </c>
    </row>
    <row r="1730" spans="1:22" x14ac:dyDescent="0.2">
      <c r="A1730" s="6">
        <v>43967</v>
      </c>
      <c r="B1730" t="s">
        <v>14</v>
      </c>
      <c r="C1730">
        <v>12</v>
      </c>
      <c r="D1730" t="s">
        <v>20</v>
      </c>
      <c r="E1730" s="1">
        <v>4189277044</v>
      </c>
      <c r="F1730" s="1">
        <v>1248366722</v>
      </c>
      <c r="G1730">
        <v>-17</v>
      </c>
      <c r="H1730">
        <v>-3</v>
      </c>
      <c r="I1730">
        <v>-20</v>
      </c>
      <c r="J1730">
        <v>-46</v>
      </c>
      <c r="K1730">
        <v>-66</v>
      </c>
      <c r="L1730">
        <v>-66</v>
      </c>
      <c r="M1730">
        <v>-66</v>
      </c>
      <c r="N1730">
        <v>86</v>
      </c>
      <c r="O1730">
        <v>12</v>
      </c>
      <c r="P1730">
        <v>32</v>
      </c>
      <c r="Q1730">
        <v>4339</v>
      </c>
      <c r="U1730" t="str">
        <f t="shared" si="66"/>
        <v>Centro</v>
      </c>
      <c r="V1730">
        <f t="shared" si="67"/>
        <v>20</v>
      </c>
    </row>
    <row r="1731" spans="1:22" x14ac:dyDescent="0.2">
      <c r="A1731" s="6">
        <v>43967</v>
      </c>
      <c r="B1731" t="s">
        <v>14</v>
      </c>
      <c r="C1731">
        <v>7</v>
      </c>
      <c r="D1731" t="s">
        <v>21</v>
      </c>
      <c r="E1731" s="1">
        <v>4441149315</v>
      </c>
      <c r="F1731" s="1">
        <v>89326992</v>
      </c>
      <c r="G1731">
        <v>-16</v>
      </c>
      <c r="H1731">
        <v>-5</v>
      </c>
      <c r="I1731">
        <v>-21</v>
      </c>
      <c r="J1731">
        <v>-49</v>
      </c>
      <c r="K1731">
        <v>-70</v>
      </c>
      <c r="L1731">
        <v>-70</v>
      </c>
      <c r="M1731">
        <v>-70</v>
      </c>
      <c r="N1731">
        <v>111</v>
      </c>
      <c r="O1731">
        <v>10</v>
      </c>
      <c r="P1731">
        <v>51</v>
      </c>
      <c r="Q1731">
        <v>2056</v>
      </c>
      <c r="U1731" t="str">
        <f t="shared" si="66"/>
        <v>Nord</v>
      </c>
      <c r="V1731">
        <f t="shared" si="67"/>
        <v>20</v>
      </c>
    </row>
    <row r="1732" spans="1:22" x14ac:dyDescent="0.2">
      <c r="A1732" s="6">
        <v>43967</v>
      </c>
      <c r="B1732" t="s">
        <v>14</v>
      </c>
      <c r="C1732">
        <v>3</v>
      </c>
      <c r="D1732" t="s">
        <v>22</v>
      </c>
      <c r="E1732" s="1">
        <v>4546679409</v>
      </c>
      <c r="F1732" s="1">
        <v>9190347404</v>
      </c>
      <c r="G1732">
        <v>-184</v>
      </c>
      <c r="H1732">
        <v>-8</v>
      </c>
      <c r="I1732">
        <v>-192</v>
      </c>
      <c r="J1732">
        <v>125</v>
      </c>
      <c r="K1732">
        <v>-67</v>
      </c>
      <c r="L1732">
        <v>-67</v>
      </c>
      <c r="M1732">
        <v>-67</v>
      </c>
      <c r="N1732">
        <v>427</v>
      </c>
      <c r="O1732">
        <v>39</v>
      </c>
      <c r="P1732">
        <v>399</v>
      </c>
      <c r="Q1732">
        <v>14145</v>
      </c>
      <c r="U1732" t="str">
        <f t="shared" si="66"/>
        <v>Nord</v>
      </c>
      <c r="V1732">
        <f t="shared" si="67"/>
        <v>20</v>
      </c>
    </row>
    <row r="1733" spans="1:22" x14ac:dyDescent="0.2">
      <c r="A1733" s="6">
        <v>43967</v>
      </c>
      <c r="B1733" t="s">
        <v>14</v>
      </c>
      <c r="C1733">
        <v>11</v>
      </c>
      <c r="D1733" t="s">
        <v>23</v>
      </c>
      <c r="E1733" s="1">
        <v>4361675973</v>
      </c>
      <c r="F1733" s="1">
        <v>135188753</v>
      </c>
      <c r="G1733">
        <v>-24</v>
      </c>
      <c r="H1733">
        <v>-1</v>
      </c>
      <c r="I1733">
        <v>-25</v>
      </c>
      <c r="J1733">
        <v>-113</v>
      </c>
      <c r="K1733">
        <v>-138</v>
      </c>
      <c r="L1733">
        <v>-138</v>
      </c>
      <c r="M1733">
        <v>-138</v>
      </c>
      <c r="N1733">
        <v>156</v>
      </c>
      <c r="O1733">
        <v>5</v>
      </c>
      <c r="P1733">
        <v>23</v>
      </c>
      <c r="Q1733">
        <v>2860</v>
      </c>
      <c r="U1733" t="str">
        <f t="shared" si="66"/>
        <v>Centro</v>
      </c>
      <c r="V1733">
        <f t="shared" si="67"/>
        <v>20</v>
      </c>
    </row>
    <row r="1734" spans="1:22" x14ac:dyDescent="0.2">
      <c r="A1734" s="6">
        <v>43967</v>
      </c>
      <c r="B1734" t="s">
        <v>14</v>
      </c>
      <c r="C1734">
        <v>14</v>
      </c>
      <c r="D1734" t="s">
        <v>24</v>
      </c>
      <c r="E1734" s="1">
        <v>4155774754</v>
      </c>
      <c r="F1734" s="1">
        <v>1465916051</v>
      </c>
      <c r="G1734">
        <v>0</v>
      </c>
      <c r="H1734">
        <v>0</v>
      </c>
      <c r="I1734">
        <v>0</v>
      </c>
      <c r="J1734">
        <v>-12</v>
      </c>
      <c r="K1734">
        <v>-12</v>
      </c>
      <c r="L1734">
        <v>-12</v>
      </c>
      <c r="M1734">
        <v>-12</v>
      </c>
      <c r="N1734">
        <v>15</v>
      </c>
      <c r="O1734">
        <v>0</v>
      </c>
      <c r="P1734">
        <v>3</v>
      </c>
      <c r="Q1734">
        <v>391</v>
      </c>
      <c r="U1734" t="str">
        <f t="shared" si="66"/>
        <v>Sud</v>
      </c>
      <c r="V1734">
        <f t="shared" si="67"/>
        <v>20</v>
      </c>
    </row>
    <row r="1735" spans="1:22" x14ac:dyDescent="0.2">
      <c r="A1735" s="6">
        <v>43967</v>
      </c>
      <c r="B1735" t="s">
        <v>14</v>
      </c>
      <c r="C1735">
        <v>21</v>
      </c>
      <c r="D1735" t="s">
        <v>25</v>
      </c>
      <c r="E1735" s="1">
        <v>4649933453</v>
      </c>
      <c r="F1735" s="1">
        <v>1135662422</v>
      </c>
      <c r="G1735">
        <v>-2</v>
      </c>
      <c r="H1735">
        <v>0</v>
      </c>
      <c r="I1735">
        <v>-2</v>
      </c>
      <c r="J1735">
        <v>-14</v>
      </c>
      <c r="K1735">
        <v>-16</v>
      </c>
      <c r="L1735">
        <v>-16</v>
      </c>
      <c r="M1735">
        <v>-16</v>
      </c>
      <c r="N1735">
        <v>16</v>
      </c>
      <c r="O1735">
        <v>0</v>
      </c>
      <c r="P1735">
        <v>0</v>
      </c>
      <c r="Q1735">
        <v>764</v>
      </c>
      <c r="U1735" t="str">
        <f t="shared" si="66"/>
        <v>Nord</v>
      </c>
      <c r="V1735">
        <f t="shared" si="67"/>
        <v>20</v>
      </c>
    </row>
    <row r="1736" spans="1:22" x14ac:dyDescent="0.2">
      <c r="A1736" s="6">
        <v>43967</v>
      </c>
      <c r="B1736" t="s">
        <v>14</v>
      </c>
      <c r="C1736">
        <v>22</v>
      </c>
      <c r="D1736" t="s">
        <v>26</v>
      </c>
      <c r="E1736" s="1">
        <v>4606893511</v>
      </c>
      <c r="F1736" s="1">
        <v>1112123097</v>
      </c>
      <c r="G1736">
        <v>-9</v>
      </c>
      <c r="H1736">
        <v>-1</v>
      </c>
      <c r="I1736">
        <v>-10</v>
      </c>
      <c r="J1736">
        <v>-51</v>
      </c>
      <c r="K1736">
        <v>-61</v>
      </c>
      <c r="L1736">
        <v>-61</v>
      </c>
      <c r="M1736">
        <v>-61</v>
      </c>
      <c r="N1736">
        <v>67</v>
      </c>
      <c r="O1736">
        <v>2</v>
      </c>
      <c r="P1736">
        <v>8</v>
      </c>
      <c r="Q1736">
        <v>1683</v>
      </c>
      <c r="U1736" t="str">
        <f t="shared" si="66"/>
        <v>Nord</v>
      </c>
      <c r="V1736">
        <f t="shared" si="67"/>
        <v>20</v>
      </c>
    </row>
    <row r="1737" spans="1:22" x14ac:dyDescent="0.2">
      <c r="A1737" s="6">
        <v>43967</v>
      </c>
      <c r="B1737" t="s">
        <v>14</v>
      </c>
      <c r="C1737">
        <v>1</v>
      </c>
      <c r="D1737" t="s">
        <v>27</v>
      </c>
      <c r="E1737" s="1">
        <v>450732745</v>
      </c>
      <c r="F1737" s="1">
        <v>7680687483</v>
      </c>
      <c r="G1737">
        <v>-31</v>
      </c>
      <c r="H1737">
        <v>-8</v>
      </c>
      <c r="I1737">
        <v>-39</v>
      </c>
      <c r="J1737">
        <v>-372</v>
      </c>
      <c r="K1737">
        <v>-411</v>
      </c>
      <c r="L1737">
        <v>-411</v>
      </c>
      <c r="M1737">
        <v>-411</v>
      </c>
      <c r="N1737">
        <v>511</v>
      </c>
      <c r="O1737">
        <v>37</v>
      </c>
      <c r="P1737">
        <v>137</v>
      </c>
      <c r="Q1737">
        <v>5568</v>
      </c>
      <c r="U1737" t="str">
        <f t="shared" si="66"/>
        <v>Nord</v>
      </c>
      <c r="V1737">
        <f t="shared" si="67"/>
        <v>20</v>
      </c>
    </row>
    <row r="1738" spans="1:22" x14ac:dyDescent="0.2">
      <c r="A1738" s="6">
        <v>43967</v>
      </c>
      <c r="B1738" t="s">
        <v>14</v>
      </c>
      <c r="C1738">
        <v>16</v>
      </c>
      <c r="D1738" t="s">
        <v>28</v>
      </c>
      <c r="E1738" s="1">
        <v>4112559576</v>
      </c>
      <c r="F1738" s="1">
        <v>1686736689</v>
      </c>
      <c r="G1738">
        <v>-13</v>
      </c>
      <c r="H1738">
        <v>-1</v>
      </c>
      <c r="I1738">
        <v>-14</v>
      </c>
      <c r="J1738">
        <v>-63</v>
      </c>
      <c r="K1738">
        <v>-77</v>
      </c>
      <c r="L1738">
        <v>-77</v>
      </c>
      <c r="M1738">
        <v>-77</v>
      </c>
      <c r="N1738">
        <v>83</v>
      </c>
      <c r="O1738">
        <v>2</v>
      </c>
      <c r="P1738">
        <v>8</v>
      </c>
      <c r="Q1738">
        <v>1924</v>
      </c>
      <c r="U1738" t="str">
        <f t="shared" si="66"/>
        <v>Sud</v>
      </c>
      <c r="V1738">
        <f t="shared" si="67"/>
        <v>20</v>
      </c>
    </row>
    <row r="1739" spans="1:22" x14ac:dyDescent="0.2">
      <c r="A1739" s="6">
        <v>43967</v>
      </c>
      <c r="B1739" t="s">
        <v>14</v>
      </c>
      <c r="C1739">
        <v>20</v>
      </c>
      <c r="D1739" t="s">
        <v>29</v>
      </c>
      <c r="E1739" s="1">
        <v>3921531192</v>
      </c>
      <c r="F1739" s="1">
        <v>9110616306</v>
      </c>
      <c r="G1739">
        <v>0</v>
      </c>
      <c r="H1739">
        <v>0</v>
      </c>
      <c r="I1739">
        <v>0</v>
      </c>
      <c r="J1739">
        <v>-46</v>
      </c>
      <c r="K1739">
        <v>-46</v>
      </c>
      <c r="L1739">
        <v>-46</v>
      </c>
      <c r="M1739">
        <v>-46</v>
      </c>
      <c r="N1739">
        <v>50</v>
      </c>
      <c r="O1739">
        <v>0</v>
      </c>
      <c r="P1739">
        <v>4</v>
      </c>
      <c r="Q1739">
        <v>1413</v>
      </c>
      <c r="U1739" t="str">
        <f t="shared" si="66"/>
        <v>Sud</v>
      </c>
      <c r="V1739">
        <f t="shared" si="67"/>
        <v>20</v>
      </c>
    </row>
    <row r="1740" spans="1:22" x14ac:dyDescent="0.2">
      <c r="A1740" s="6">
        <v>43967</v>
      </c>
      <c r="B1740" t="s">
        <v>14</v>
      </c>
      <c r="C1740">
        <v>19</v>
      </c>
      <c r="D1740" t="s">
        <v>30</v>
      </c>
      <c r="E1740" s="1">
        <v>3811569725</v>
      </c>
      <c r="F1740" s="1">
        <v>133623567</v>
      </c>
      <c r="G1740">
        <v>-39</v>
      </c>
      <c r="H1740">
        <v>1</v>
      </c>
      <c r="I1740">
        <v>-38</v>
      </c>
      <c r="J1740">
        <v>-63</v>
      </c>
      <c r="K1740">
        <v>-101</v>
      </c>
      <c r="L1740">
        <v>-101</v>
      </c>
      <c r="M1740">
        <v>-101</v>
      </c>
      <c r="N1740">
        <v>107</v>
      </c>
      <c r="O1740">
        <v>2</v>
      </c>
      <c r="P1740">
        <v>8</v>
      </c>
      <c r="Q1740">
        <v>2034</v>
      </c>
      <c r="U1740" t="str">
        <f t="shared" si="66"/>
        <v>Sud</v>
      </c>
      <c r="V1740">
        <f t="shared" si="67"/>
        <v>20</v>
      </c>
    </row>
    <row r="1741" spans="1:22" x14ac:dyDescent="0.2">
      <c r="A1741" s="6">
        <v>43967</v>
      </c>
      <c r="B1741" t="s">
        <v>14</v>
      </c>
      <c r="C1741">
        <v>9</v>
      </c>
      <c r="D1741" t="s">
        <v>31</v>
      </c>
      <c r="E1741" s="1">
        <v>4376923077</v>
      </c>
      <c r="F1741" s="1">
        <v>1125588885</v>
      </c>
      <c r="G1741">
        <v>-4</v>
      </c>
      <c r="H1741">
        <v>-1</v>
      </c>
      <c r="I1741">
        <v>-5</v>
      </c>
      <c r="J1741">
        <v>-220</v>
      </c>
      <c r="K1741">
        <v>-225</v>
      </c>
      <c r="L1741">
        <v>-225</v>
      </c>
      <c r="M1741">
        <v>-225</v>
      </c>
      <c r="N1741">
        <v>252</v>
      </c>
      <c r="O1741">
        <v>3</v>
      </c>
      <c r="P1741">
        <v>30</v>
      </c>
      <c r="Q1741">
        <v>3338</v>
      </c>
      <c r="U1741" t="str">
        <f t="shared" si="66"/>
        <v>Centro</v>
      </c>
      <c r="V1741">
        <f t="shared" si="67"/>
        <v>20</v>
      </c>
    </row>
    <row r="1742" spans="1:22" x14ac:dyDescent="0.2">
      <c r="A1742" s="6">
        <v>43967</v>
      </c>
      <c r="B1742" t="s">
        <v>14</v>
      </c>
      <c r="C1742">
        <v>10</v>
      </c>
      <c r="D1742" t="s">
        <v>32</v>
      </c>
      <c r="E1742" s="1">
        <v>4310675841</v>
      </c>
      <c r="F1742" s="1">
        <v>1238824698</v>
      </c>
      <c r="G1742">
        <v>0</v>
      </c>
      <c r="H1742">
        <v>0</v>
      </c>
      <c r="I1742">
        <v>0</v>
      </c>
      <c r="J1742">
        <v>-9</v>
      </c>
      <c r="K1742">
        <v>-9</v>
      </c>
      <c r="L1742">
        <v>-9</v>
      </c>
      <c r="M1742">
        <v>-9</v>
      </c>
      <c r="N1742">
        <v>9</v>
      </c>
      <c r="O1742">
        <v>0</v>
      </c>
      <c r="P1742">
        <v>0</v>
      </c>
      <c r="Q1742">
        <v>1369</v>
      </c>
      <c r="U1742" t="str">
        <f t="shared" si="66"/>
        <v>Centro</v>
      </c>
      <c r="V1742">
        <f t="shared" si="67"/>
        <v>20</v>
      </c>
    </row>
    <row r="1743" spans="1:22" x14ac:dyDescent="0.2">
      <c r="A1743" s="6">
        <v>43967</v>
      </c>
      <c r="B1743" t="s">
        <v>14</v>
      </c>
      <c r="C1743">
        <v>2</v>
      </c>
      <c r="D1743" t="s">
        <v>33</v>
      </c>
      <c r="E1743" s="1">
        <v>4573750286</v>
      </c>
      <c r="F1743" s="1">
        <v>7320149366</v>
      </c>
      <c r="G1743">
        <v>-4</v>
      </c>
      <c r="H1743">
        <v>0</v>
      </c>
      <c r="I1743">
        <v>-4</v>
      </c>
      <c r="J1743">
        <v>2</v>
      </c>
      <c r="K1743">
        <v>-2</v>
      </c>
      <c r="L1743">
        <v>-2</v>
      </c>
      <c r="M1743">
        <v>-2</v>
      </c>
      <c r="N1743">
        <v>3</v>
      </c>
      <c r="O1743">
        <v>0</v>
      </c>
      <c r="P1743">
        <v>1</v>
      </c>
      <c r="Q1743">
        <v>422</v>
      </c>
      <c r="U1743" t="str">
        <f t="shared" si="66"/>
        <v>Nord</v>
      </c>
      <c r="V1743">
        <f t="shared" si="67"/>
        <v>20</v>
      </c>
    </row>
    <row r="1744" spans="1:22" x14ac:dyDescent="0.2">
      <c r="A1744" s="6">
        <v>43967</v>
      </c>
      <c r="B1744" t="s">
        <v>14</v>
      </c>
      <c r="C1744">
        <v>5</v>
      </c>
      <c r="D1744" t="s">
        <v>34</v>
      </c>
      <c r="E1744" s="1">
        <v>4543490485</v>
      </c>
      <c r="F1744" s="1">
        <v>1233845213</v>
      </c>
      <c r="G1744">
        <v>-21</v>
      </c>
      <c r="H1744">
        <v>-4</v>
      </c>
      <c r="I1744">
        <v>-25</v>
      </c>
      <c r="J1744">
        <v>-252</v>
      </c>
      <c r="K1744">
        <v>-277</v>
      </c>
      <c r="L1744">
        <v>-277</v>
      </c>
      <c r="M1744">
        <v>-277</v>
      </c>
      <c r="N1744">
        <v>295</v>
      </c>
      <c r="O1744">
        <v>21</v>
      </c>
      <c r="P1744">
        <v>39</v>
      </c>
      <c r="Q1744">
        <v>12406</v>
      </c>
      <c r="U1744" t="str">
        <f t="shared" si="66"/>
        <v>Nord</v>
      </c>
      <c r="V1744">
        <f t="shared" si="67"/>
        <v>20</v>
      </c>
    </row>
    <row r="1745" spans="1:22" x14ac:dyDescent="0.2">
      <c r="A1745" s="6">
        <v>43968</v>
      </c>
      <c r="B1745" t="s">
        <v>14</v>
      </c>
      <c r="C1745">
        <v>13</v>
      </c>
      <c r="D1745" t="s">
        <v>15</v>
      </c>
      <c r="E1745" s="1">
        <v>4235122196</v>
      </c>
      <c r="F1745" s="1">
        <v>1339843823</v>
      </c>
      <c r="G1745">
        <v>-2</v>
      </c>
      <c r="H1745">
        <v>-1</v>
      </c>
      <c r="I1745">
        <v>-3</v>
      </c>
      <c r="J1745">
        <v>2</v>
      </c>
      <c r="K1745">
        <v>-1</v>
      </c>
      <c r="L1745">
        <v>-1</v>
      </c>
      <c r="M1745">
        <v>-1</v>
      </c>
      <c r="N1745">
        <v>7</v>
      </c>
      <c r="O1745">
        <v>2</v>
      </c>
      <c r="P1745">
        <v>8</v>
      </c>
      <c r="Q1745">
        <v>1545</v>
      </c>
      <c r="U1745" t="str">
        <f t="shared" ref="U1745:U1765" si="68">VLOOKUP(D1745,Zone,2)</f>
        <v>Centro</v>
      </c>
      <c r="V1745">
        <f t="shared" ref="V1745:V1765" si="69">WEEKNUM(A1745)</f>
        <v>21</v>
      </c>
    </row>
    <row r="1746" spans="1:22" x14ac:dyDescent="0.2">
      <c r="A1746" s="6">
        <v>43968</v>
      </c>
      <c r="B1746" t="s">
        <v>14</v>
      </c>
      <c r="C1746">
        <v>17</v>
      </c>
      <c r="D1746" t="s">
        <v>16</v>
      </c>
      <c r="E1746" s="1">
        <v>4063947052</v>
      </c>
      <c r="F1746" s="1">
        <v>1580514834</v>
      </c>
      <c r="G1746">
        <v>0</v>
      </c>
      <c r="H1746">
        <v>0</v>
      </c>
      <c r="I1746">
        <v>0</v>
      </c>
      <c r="J1746">
        <v>-9</v>
      </c>
      <c r="K1746">
        <v>-9</v>
      </c>
      <c r="L1746">
        <v>-9</v>
      </c>
      <c r="M1746">
        <v>-9</v>
      </c>
      <c r="N1746">
        <v>11</v>
      </c>
      <c r="O1746">
        <v>0</v>
      </c>
      <c r="P1746">
        <v>2</v>
      </c>
      <c r="Q1746">
        <v>671</v>
      </c>
      <c r="U1746" t="str">
        <f t="shared" si="68"/>
        <v>Sud</v>
      </c>
      <c r="V1746">
        <f t="shared" si="69"/>
        <v>21</v>
      </c>
    </row>
    <row r="1747" spans="1:22" x14ac:dyDescent="0.2">
      <c r="A1747" s="6">
        <v>43968</v>
      </c>
      <c r="B1747" t="s">
        <v>14</v>
      </c>
      <c r="C1747">
        <v>18</v>
      </c>
      <c r="D1747" t="s">
        <v>17</v>
      </c>
      <c r="E1747" s="1">
        <v>3890597598</v>
      </c>
      <c r="F1747" s="1">
        <v>1659440194</v>
      </c>
      <c r="G1747">
        <v>0</v>
      </c>
      <c r="H1747">
        <v>0</v>
      </c>
      <c r="I1747">
        <v>0</v>
      </c>
      <c r="J1747">
        <v>-52</v>
      </c>
      <c r="K1747">
        <v>-52</v>
      </c>
      <c r="L1747">
        <v>-52</v>
      </c>
      <c r="M1747">
        <v>-52</v>
      </c>
      <c r="N1747">
        <v>52</v>
      </c>
      <c r="O1747">
        <v>0</v>
      </c>
      <c r="P1747">
        <v>0</v>
      </c>
      <c r="Q1747">
        <v>1213</v>
      </c>
      <c r="U1747" t="str">
        <f t="shared" si="68"/>
        <v>Sud</v>
      </c>
      <c r="V1747">
        <f t="shared" si="69"/>
        <v>21</v>
      </c>
    </row>
    <row r="1748" spans="1:22" x14ac:dyDescent="0.2">
      <c r="A1748" s="6">
        <v>43968</v>
      </c>
      <c r="B1748" t="s">
        <v>14</v>
      </c>
      <c r="C1748">
        <v>15</v>
      </c>
      <c r="D1748" t="s">
        <v>18</v>
      </c>
      <c r="E1748" s="1">
        <v>4083956555</v>
      </c>
      <c r="F1748" s="1">
        <v>1425084984</v>
      </c>
      <c r="G1748">
        <v>-9</v>
      </c>
      <c r="H1748">
        <v>1</v>
      </c>
      <c r="I1748">
        <v>-8</v>
      </c>
      <c r="J1748">
        <v>-6</v>
      </c>
      <c r="K1748">
        <v>-14</v>
      </c>
      <c r="L1748">
        <v>-14</v>
      </c>
      <c r="M1748">
        <v>-14</v>
      </c>
      <c r="N1748">
        <v>30</v>
      </c>
      <c r="O1748">
        <v>0</v>
      </c>
      <c r="P1748">
        <v>16</v>
      </c>
      <c r="Q1748">
        <v>3526</v>
      </c>
      <c r="U1748" t="str">
        <f t="shared" si="68"/>
        <v>Sud</v>
      </c>
      <c r="V1748">
        <f t="shared" si="69"/>
        <v>21</v>
      </c>
    </row>
    <row r="1749" spans="1:22" x14ac:dyDescent="0.2">
      <c r="A1749" s="6">
        <v>43968</v>
      </c>
      <c r="B1749" t="s">
        <v>14</v>
      </c>
      <c r="C1749">
        <v>8</v>
      </c>
      <c r="D1749" t="s">
        <v>46</v>
      </c>
      <c r="E1749" s="1">
        <v>4449436681</v>
      </c>
      <c r="F1749" s="1">
        <v>113417208</v>
      </c>
      <c r="G1749">
        <v>-19</v>
      </c>
      <c r="H1749">
        <v>-1</v>
      </c>
      <c r="I1749">
        <v>-20</v>
      </c>
      <c r="J1749">
        <v>-176</v>
      </c>
      <c r="K1749">
        <v>-196</v>
      </c>
      <c r="L1749">
        <v>-196</v>
      </c>
      <c r="M1749">
        <v>-196</v>
      </c>
      <c r="N1749">
        <v>233</v>
      </c>
      <c r="O1749">
        <v>13</v>
      </c>
      <c r="P1749">
        <v>50</v>
      </c>
      <c r="Q1749">
        <v>2832</v>
      </c>
      <c r="U1749" t="str">
        <f t="shared" si="68"/>
        <v>Nord</v>
      </c>
      <c r="V1749">
        <f t="shared" si="69"/>
        <v>21</v>
      </c>
    </row>
    <row r="1750" spans="1:22" x14ac:dyDescent="0.2">
      <c r="A1750" s="6">
        <v>43968</v>
      </c>
      <c r="B1750" t="s">
        <v>14</v>
      </c>
      <c r="C1750">
        <v>6</v>
      </c>
      <c r="D1750" t="s">
        <v>19</v>
      </c>
      <c r="E1750" s="1">
        <v>456494354</v>
      </c>
      <c r="F1750" s="1">
        <v>1376813649</v>
      </c>
      <c r="G1750">
        <v>1</v>
      </c>
      <c r="H1750">
        <v>0</v>
      </c>
      <c r="I1750">
        <v>1</v>
      </c>
      <c r="J1750">
        <v>-27</v>
      </c>
      <c r="K1750">
        <v>-26</v>
      </c>
      <c r="L1750">
        <v>-26</v>
      </c>
      <c r="M1750">
        <v>-26</v>
      </c>
      <c r="N1750">
        <v>34</v>
      </c>
      <c r="O1750">
        <v>0</v>
      </c>
      <c r="P1750">
        <v>8</v>
      </c>
      <c r="Q1750">
        <v>2362</v>
      </c>
      <c r="U1750" t="str">
        <f t="shared" si="68"/>
        <v>Nord</v>
      </c>
      <c r="V1750">
        <f t="shared" si="69"/>
        <v>21</v>
      </c>
    </row>
    <row r="1751" spans="1:22" x14ac:dyDescent="0.2">
      <c r="A1751" s="6">
        <v>43968</v>
      </c>
      <c r="B1751" t="s">
        <v>14</v>
      </c>
      <c r="C1751">
        <v>12</v>
      </c>
      <c r="D1751" t="s">
        <v>20</v>
      </c>
      <c r="E1751" s="1">
        <v>4189277044</v>
      </c>
      <c r="F1751" s="1">
        <v>1248366722</v>
      </c>
      <c r="G1751">
        <v>-6</v>
      </c>
      <c r="H1751">
        <v>-2</v>
      </c>
      <c r="I1751">
        <v>-8</v>
      </c>
      <c r="J1751">
        <v>-104</v>
      </c>
      <c r="K1751">
        <v>-112</v>
      </c>
      <c r="L1751">
        <v>-112</v>
      </c>
      <c r="M1751">
        <v>-112</v>
      </c>
      <c r="N1751">
        <v>156</v>
      </c>
      <c r="O1751">
        <v>6</v>
      </c>
      <c r="P1751">
        <v>50</v>
      </c>
      <c r="Q1751">
        <v>4228</v>
      </c>
      <c r="U1751" t="str">
        <f t="shared" si="68"/>
        <v>Centro</v>
      </c>
      <c r="V1751">
        <f t="shared" si="69"/>
        <v>21</v>
      </c>
    </row>
    <row r="1752" spans="1:22" x14ac:dyDescent="0.2">
      <c r="A1752" s="6">
        <v>43968</v>
      </c>
      <c r="B1752" t="s">
        <v>14</v>
      </c>
      <c r="C1752">
        <v>7</v>
      </c>
      <c r="D1752" t="s">
        <v>21</v>
      </c>
      <c r="E1752" s="1">
        <v>4441149315</v>
      </c>
      <c r="F1752" s="1">
        <v>89326992</v>
      </c>
      <c r="G1752">
        <v>-9</v>
      </c>
      <c r="H1752">
        <v>-2</v>
      </c>
      <c r="I1752">
        <v>-11</v>
      </c>
      <c r="J1752">
        <v>-66</v>
      </c>
      <c r="K1752">
        <v>-77</v>
      </c>
      <c r="L1752">
        <v>-77</v>
      </c>
      <c r="M1752">
        <v>-77</v>
      </c>
      <c r="N1752">
        <v>116</v>
      </c>
      <c r="O1752">
        <v>9</v>
      </c>
      <c r="P1752">
        <v>48</v>
      </c>
      <c r="Q1752">
        <v>2086</v>
      </c>
      <c r="U1752" t="str">
        <f t="shared" si="68"/>
        <v>Nord</v>
      </c>
      <c r="V1752">
        <f t="shared" si="69"/>
        <v>21</v>
      </c>
    </row>
    <row r="1753" spans="1:22" x14ac:dyDescent="0.2">
      <c r="A1753" s="6">
        <v>43968</v>
      </c>
      <c r="B1753" t="s">
        <v>14</v>
      </c>
      <c r="C1753">
        <v>3</v>
      </c>
      <c r="D1753" t="s">
        <v>22</v>
      </c>
      <c r="E1753" s="1">
        <v>4546679409</v>
      </c>
      <c r="F1753" s="1">
        <v>9190347404</v>
      </c>
      <c r="G1753">
        <v>-41</v>
      </c>
      <c r="H1753">
        <v>-13</v>
      </c>
      <c r="I1753">
        <v>-54</v>
      </c>
      <c r="J1753">
        <v>-195</v>
      </c>
      <c r="K1753">
        <v>-249</v>
      </c>
      <c r="L1753">
        <v>-249</v>
      </c>
      <c r="M1753">
        <v>-249</v>
      </c>
      <c r="N1753">
        <v>506</v>
      </c>
      <c r="O1753">
        <v>69</v>
      </c>
      <c r="P1753">
        <v>326</v>
      </c>
      <c r="Q1753">
        <v>11809</v>
      </c>
      <c r="U1753" t="str">
        <f t="shared" si="68"/>
        <v>Nord</v>
      </c>
      <c r="V1753">
        <f t="shared" si="69"/>
        <v>21</v>
      </c>
    </row>
    <row r="1754" spans="1:22" x14ac:dyDescent="0.2">
      <c r="A1754" s="6">
        <v>43968</v>
      </c>
      <c r="B1754" t="s">
        <v>14</v>
      </c>
      <c r="C1754">
        <v>11</v>
      </c>
      <c r="D1754" t="s">
        <v>23</v>
      </c>
      <c r="E1754" s="1">
        <v>4361675973</v>
      </c>
      <c r="F1754" s="1">
        <v>135188753</v>
      </c>
      <c r="G1754">
        <v>-3</v>
      </c>
      <c r="H1754">
        <v>1</v>
      </c>
      <c r="I1754">
        <v>-2</v>
      </c>
      <c r="J1754">
        <v>-90</v>
      </c>
      <c r="K1754">
        <v>-92</v>
      </c>
      <c r="L1754">
        <v>-92</v>
      </c>
      <c r="M1754">
        <v>-92</v>
      </c>
      <c r="N1754">
        <v>115</v>
      </c>
      <c r="O1754">
        <v>2</v>
      </c>
      <c r="P1754">
        <v>25</v>
      </c>
      <c r="Q1754">
        <v>1445</v>
      </c>
      <c r="U1754" t="str">
        <f t="shared" si="68"/>
        <v>Centro</v>
      </c>
      <c r="V1754">
        <f t="shared" si="69"/>
        <v>21</v>
      </c>
    </row>
    <row r="1755" spans="1:22" x14ac:dyDescent="0.2">
      <c r="A1755" s="6">
        <v>43968</v>
      </c>
      <c r="B1755" t="s">
        <v>14</v>
      </c>
      <c r="C1755">
        <v>14</v>
      </c>
      <c r="D1755" t="s">
        <v>24</v>
      </c>
      <c r="E1755" s="1">
        <v>4155774754</v>
      </c>
      <c r="F1755" s="1">
        <v>1465916051</v>
      </c>
      <c r="G1755">
        <v>3</v>
      </c>
      <c r="H1755">
        <v>0</v>
      </c>
      <c r="I1755">
        <v>3</v>
      </c>
      <c r="J1755">
        <v>-2</v>
      </c>
      <c r="K1755">
        <v>1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226</v>
      </c>
      <c r="U1755" t="str">
        <f t="shared" si="68"/>
        <v>Sud</v>
      </c>
      <c r="V1755">
        <f t="shared" si="69"/>
        <v>21</v>
      </c>
    </row>
    <row r="1756" spans="1:22" x14ac:dyDescent="0.2">
      <c r="A1756" s="6">
        <v>43968</v>
      </c>
      <c r="B1756" t="s">
        <v>14</v>
      </c>
      <c r="C1756">
        <v>21</v>
      </c>
      <c r="D1756" t="s">
        <v>25</v>
      </c>
      <c r="E1756" s="1">
        <v>4649933453</v>
      </c>
      <c r="F1756" s="1">
        <v>1135662422</v>
      </c>
      <c r="G1756">
        <v>2</v>
      </c>
      <c r="H1756">
        <v>0</v>
      </c>
      <c r="I1756">
        <v>2</v>
      </c>
      <c r="J1756">
        <v>-31</v>
      </c>
      <c r="K1756">
        <v>-29</v>
      </c>
      <c r="L1756">
        <v>-29</v>
      </c>
      <c r="M1756">
        <v>-29</v>
      </c>
      <c r="N1756">
        <v>32</v>
      </c>
      <c r="O1756">
        <v>0</v>
      </c>
      <c r="P1756">
        <v>3</v>
      </c>
      <c r="Q1756">
        <v>725</v>
      </c>
      <c r="U1756" t="str">
        <f t="shared" si="68"/>
        <v>Nord</v>
      </c>
      <c r="V1756">
        <f t="shared" si="69"/>
        <v>21</v>
      </c>
    </row>
    <row r="1757" spans="1:22" x14ac:dyDescent="0.2">
      <c r="A1757" s="6">
        <v>43968</v>
      </c>
      <c r="B1757" t="s">
        <v>14</v>
      </c>
      <c r="C1757">
        <v>22</v>
      </c>
      <c r="D1757" t="s">
        <v>26</v>
      </c>
      <c r="E1757" s="1">
        <v>4606893511</v>
      </c>
      <c r="F1757" s="1">
        <v>1112123097</v>
      </c>
      <c r="G1757">
        <v>-3</v>
      </c>
      <c r="H1757">
        <v>0</v>
      </c>
      <c r="I1757">
        <v>-3</v>
      </c>
      <c r="J1757">
        <v>-41</v>
      </c>
      <c r="K1757">
        <v>-44</v>
      </c>
      <c r="L1757">
        <v>-44</v>
      </c>
      <c r="M1757">
        <v>-44</v>
      </c>
      <c r="N1757">
        <v>56</v>
      </c>
      <c r="O1757">
        <v>0</v>
      </c>
      <c r="P1757">
        <v>12</v>
      </c>
      <c r="Q1757">
        <v>4276</v>
      </c>
      <c r="U1757" t="str">
        <f t="shared" si="68"/>
        <v>Nord</v>
      </c>
      <c r="V1757">
        <f t="shared" si="69"/>
        <v>21</v>
      </c>
    </row>
    <row r="1758" spans="1:22" x14ac:dyDescent="0.2">
      <c r="A1758" s="6">
        <v>43968</v>
      </c>
      <c r="B1758" t="s">
        <v>14</v>
      </c>
      <c r="C1758">
        <v>1</v>
      </c>
      <c r="D1758" t="s">
        <v>27</v>
      </c>
      <c r="E1758" s="1">
        <v>450732745</v>
      </c>
      <c r="F1758" s="1">
        <v>7680687483</v>
      </c>
      <c r="G1758">
        <v>58</v>
      </c>
      <c r="H1758">
        <v>1</v>
      </c>
      <c r="I1758">
        <v>59</v>
      </c>
      <c r="J1758">
        <v>-522</v>
      </c>
      <c r="K1758">
        <v>-463</v>
      </c>
      <c r="L1758">
        <v>-463</v>
      </c>
      <c r="M1758">
        <v>-463</v>
      </c>
      <c r="N1758">
        <v>509</v>
      </c>
      <c r="O1758">
        <v>18</v>
      </c>
      <c r="P1758">
        <v>64</v>
      </c>
      <c r="Q1758">
        <v>4296</v>
      </c>
      <c r="U1758" t="str">
        <f t="shared" si="68"/>
        <v>Nord</v>
      </c>
      <c r="V1758">
        <f t="shared" si="69"/>
        <v>21</v>
      </c>
    </row>
    <row r="1759" spans="1:22" x14ac:dyDescent="0.2">
      <c r="A1759" s="6">
        <v>43968</v>
      </c>
      <c r="B1759" t="s">
        <v>14</v>
      </c>
      <c r="C1759">
        <v>16</v>
      </c>
      <c r="D1759" t="s">
        <v>28</v>
      </c>
      <c r="E1759" s="1">
        <v>4112559576</v>
      </c>
      <c r="F1759" s="1">
        <v>1686736689</v>
      </c>
      <c r="G1759">
        <v>-9</v>
      </c>
      <c r="H1759">
        <v>-1</v>
      </c>
      <c r="I1759">
        <v>-10</v>
      </c>
      <c r="J1759">
        <v>-77</v>
      </c>
      <c r="K1759">
        <v>-87</v>
      </c>
      <c r="L1759">
        <v>-87</v>
      </c>
      <c r="M1759">
        <v>-87</v>
      </c>
      <c r="N1759">
        <v>85</v>
      </c>
      <c r="O1759">
        <v>7</v>
      </c>
      <c r="P1759">
        <v>5</v>
      </c>
      <c r="Q1759">
        <v>1424</v>
      </c>
      <c r="U1759" t="str">
        <f t="shared" si="68"/>
        <v>Sud</v>
      </c>
      <c r="V1759">
        <f t="shared" si="69"/>
        <v>21</v>
      </c>
    </row>
    <row r="1760" spans="1:22" x14ac:dyDescent="0.2">
      <c r="A1760" s="6">
        <v>43968</v>
      </c>
      <c r="B1760" t="s">
        <v>14</v>
      </c>
      <c r="C1760">
        <v>20</v>
      </c>
      <c r="D1760" t="s">
        <v>29</v>
      </c>
      <c r="E1760" s="1">
        <v>3921531192</v>
      </c>
      <c r="F1760" s="1">
        <v>9110616306</v>
      </c>
      <c r="G1760">
        <v>1</v>
      </c>
      <c r="H1760">
        <v>0</v>
      </c>
      <c r="I1760">
        <v>1</v>
      </c>
      <c r="J1760">
        <v>-11</v>
      </c>
      <c r="K1760">
        <v>-10</v>
      </c>
      <c r="L1760">
        <v>-10</v>
      </c>
      <c r="M1760">
        <v>-10</v>
      </c>
      <c r="N1760">
        <v>11</v>
      </c>
      <c r="O1760">
        <v>0</v>
      </c>
      <c r="P1760">
        <v>1</v>
      </c>
      <c r="Q1760">
        <v>992</v>
      </c>
      <c r="U1760" t="str">
        <f t="shared" si="68"/>
        <v>Sud</v>
      </c>
      <c r="V1760">
        <f t="shared" si="69"/>
        <v>21</v>
      </c>
    </row>
    <row r="1761" spans="1:22" x14ac:dyDescent="0.2">
      <c r="A1761" s="6">
        <v>43968</v>
      </c>
      <c r="B1761" t="s">
        <v>14</v>
      </c>
      <c r="C1761">
        <v>19</v>
      </c>
      <c r="D1761" t="s">
        <v>30</v>
      </c>
      <c r="E1761" s="1">
        <v>3811569725</v>
      </c>
      <c r="F1761" s="1">
        <v>133623567</v>
      </c>
      <c r="G1761">
        <v>-14</v>
      </c>
      <c r="H1761">
        <v>1</v>
      </c>
      <c r="I1761">
        <v>-13</v>
      </c>
      <c r="J1761">
        <v>-91</v>
      </c>
      <c r="K1761">
        <v>-104</v>
      </c>
      <c r="L1761">
        <v>-104</v>
      </c>
      <c r="M1761">
        <v>-104</v>
      </c>
      <c r="N1761">
        <v>108</v>
      </c>
      <c r="O1761">
        <v>2</v>
      </c>
      <c r="P1761">
        <v>6</v>
      </c>
      <c r="Q1761">
        <v>2463</v>
      </c>
      <c r="U1761" t="str">
        <f t="shared" si="68"/>
        <v>Sud</v>
      </c>
      <c r="V1761">
        <f t="shared" si="69"/>
        <v>21</v>
      </c>
    </row>
    <row r="1762" spans="1:22" x14ac:dyDescent="0.2">
      <c r="A1762" s="6">
        <v>43968</v>
      </c>
      <c r="B1762" t="s">
        <v>14</v>
      </c>
      <c r="C1762">
        <v>9</v>
      </c>
      <c r="D1762" t="s">
        <v>31</v>
      </c>
      <c r="E1762" s="1">
        <v>4376923077</v>
      </c>
      <c r="F1762" s="1">
        <v>1125588885</v>
      </c>
      <c r="G1762">
        <v>-20</v>
      </c>
      <c r="H1762">
        <v>1</v>
      </c>
      <c r="I1762">
        <v>-19</v>
      </c>
      <c r="J1762">
        <v>-122</v>
      </c>
      <c r="K1762">
        <v>-141</v>
      </c>
      <c r="L1762">
        <v>-141</v>
      </c>
      <c r="M1762">
        <v>-141</v>
      </c>
      <c r="N1762">
        <v>171</v>
      </c>
      <c r="O1762">
        <v>5</v>
      </c>
      <c r="P1762">
        <v>35</v>
      </c>
      <c r="Q1762">
        <v>3319</v>
      </c>
      <c r="U1762" t="str">
        <f t="shared" si="68"/>
        <v>Centro</v>
      </c>
      <c r="V1762">
        <f t="shared" si="69"/>
        <v>21</v>
      </c>
    </row>
    <row r="1763" spans="1:22" x14ac:dyDescent="0.2">
      <c r="A1763" s="6">
        <v>43968</v>
      </c>
      <c r="B1763" t="s">
        <v>14</v>
      </c>
      <c r="C1763">
        <v>10</v>
      </c>
      <c r="D1763" t="s">
        <v>32</v>
      </c>
      <c r="E1763" s="1">
        <v>4310675841</v>
      </c>
      <c r="F1763" s="1">
        <v>1238824698</v>
      </c>
      <c r="G1763">
        <v>0</v>
      </c>
      <c r="H1763">
        <v>0</v>
      </c>
      <c r="I1763">
        <v>0</v>
      </c>
      <c r="J1763">
        <v>-3</v>
      </c>
      <c r="K1763">
        <v>-3</v>
      </c>
      <c r="L1763">
        <v>-3</v>
      </c>
      <c r="M1763">
        <v>-3</v>
      </c>
      <c r="N1763">
        <v>5</v>
      </c>
      <c r="O1763">
        <v>0</v>
      </c>
      <c r="P1763">
        <v>2</v>
      </c>
      <c r="Q1763">
        <v>786</v>
      </c>
      <c r="U1763" t="str">
        <f t="shared" si="68"/>
        <v>Centro</v>
      </c>
      <c r="V1763">
        <f t="shared" si="69"/>
        <v>21</v>
      </c>
    </row>
    <row r="1764" spans="1:22" x14ac:dyDescent="0.2">
      <c r="A1764" s="6">
        <v>43968</v>
      </c>
      <c r="B1764" t="s">
        <v>14</v>
      </c>
      <c r="C1764">
        <v>2</v>
      </c>
      <c r="D1764" t="s">
        <v>33</v>
      </c>
      <c r="E1764" s="1">
        <v>4573750286</v>
      </c>
      <c r="F1764" s="1">
        <v>7320149366</v>
      </c>
      <c r="G1764">
        <v>-2</v>
      </c>
      <c r="H1764">
        <v>0</v>
      </c>
      <c r="I1764">
        <v>-2</v>
      </c>
      <c r="J1764">
        <v>-5</v>
      </c>
      <c r="K1764">
        <v>-7</v>
      </c>
      <c r="L1764">
        <v>-7</v>
      </c>
      <c r="M1764">
        <v>-7</v>
      </c>
      <c r="N1764">
        <v>6</v>
      </c>
      <c r="O1764">
        <v>1</v>
      </c>
      <c r="P1764">
        <v>0</v>
      </c>
      <c r="Q1764">
        <v>334</v>
      </c>
      <c r="U1764" t="str">
        <f t="shared" si="68"/>
        <v>Nord</v>
      </c>
      <c r="V1764">
        <f t="shared" si="69"/>
        <v>21</v>
      </c>
    </row>
    <row r="1765" spans="1:22" x14ac:dyDescent="0.2">
      <c r="A1765" s="6">
        <v>43968</v>
      </c>
      <c r="B1765" t="s">
        <v>14</v>
      </c>
      <c r="C1765">
        <v>5</v>
      </c>
      <c r="D1765" t="s">
        <v>34</v>
      </c>
      <c r="E1765" s="1">
        <v>4543490485</v>
      </c>
      <c r="F1765" s="1">
        <v>1233845213</v>
      </c>
      <c r="G1765">
        <v>-17</v>
      </c>
      <c r="H1765">
        <v>2</v>
      </c>
      <c r="I1765">
        <v>-15</v>
      </c>
      <c r="J1765">
        <v>-106</v>
      </c>
      <c r="K1765">
        <v>-121</v>
      </c>
      <c r="L1765">
        <v>-121</v>
      </c>
      <c r="M1765">
        <v>-121</v>
      </c>
      <c r="N1765">
        <v>123</v>
      </c>
      <c r="O1765">
        <v>11</v>
      </c>
      <c r="P1765">
        <v>13</v>
      </c>
      <c r="Q1765">
        <v>9543</v>
      </c>
      <c r="U1765" t="str">
        <f t="shared" si="68"/>
        <v>Nord</v>
      </c>
      <c r="V1765">
        <f t="shared" si="69"/>
        <v>21</v>
      </c>
    </row>
    <row r="1766" spans="1:22" x14ac:dyDescent="0.2">
      <c r="A1766" s="6">
        <v>43969</v>
      </c>
      <c r="B1766" t="s">
        <v>14</v>
      </c>
      <c r="C1766">
        <v>13</v>
      </c>
      <c r="D1766" t="s">
        <v>15</v>
      </c>
      <c r="E1766" s="1">
        <v>4235122196</v>
      </c>
      <c r="F1766" s="1">
        <v>1339843823</v>
      </c>
      <c r="G1766">
        <v>-2</v>
      </c>
      <c r="H1766">
        <v>0</v>
      </c>
      <c r="I1766">
        <v>-2</v>
      </c>
      <c r="J1766">
        <v>-7</v>
      </c>
      <c r="K1766">
        <v>-9</v>
      </c>
      <c r="L1766">
        <v>-9</v>
      </c>
      <c r="M1766">
        <v>-9</v>
      </c>
      <c r="N1766">
        <v>13</v>
      </c>
      <c r="O1766">
        <v>3</v>
      </c>
      <c r="P1766">
        <v>7</v>
      </c>
      <c r="Q1766">
        <v>680</v>
      </c>
      <c r="U1766" t="str">
        <f t="shared" ref="U1766:U1786" si="70">VLOOKUP(D1766,Zone,2)</f>
        <v>Centro</v>
      </c>
      <c r="V1766">
        <f t="shared" ref="V1766:V1786" si="71">WEEKNUM(A1766)</f>
        <v>21</v>
      </c>
    </row>
    <row r="1767" spans="1:22" x14ac:dyDescent="0.2">
      <c r="A1767" s="6">
        <v>43969</v>
      </c>
      <c r="B1767" t="s">
        <v>14</v>
      </c>
      <c r="C1767">
        <v>17</v>
      </c>
      <c r="D1767" t="s">
        <v>16</v>
      </c>
      <c r="E1767" s="1">
        <v>4063947052</v>
      </c>
      <c r="F1767" s="1">
        <v>1580514834</v>
      </c>
      <c r="G1767">
        <v>0</v>
      </c>
      <c r="H1767">
        <v>0</v>
      </c>
      <c r="I1767">
        <v>0</v>
      </c>
      <c r="J1767">
        <v>-11</v>
      </c>
      <c r="K1767">
        <v>-11</v>
      </c>
      <c r="L1767">
        <v>-11</v>
      </c>
      <c r="M1767">
        <v>-11</v>
      </c>
      <c r="N1767">
        <v>11</v>
      </c>
      <c r="O1767">
        <v>0</v>
      </c>
      <c r="P1767">
        <v>0</v>
      </c>
      <c r="Q1767">
        <v>414</v>
      </c>
      <c r="U1767" t="str">
        <f t="shared" si="70"/>
        <v>Sud</v>
      </c>
      <c r="V1767">
        <f t="shared" si="71"/>
        <v>21</v>
      </c>
    </row>
    <row r="1768" spans="1:22" x14ac:dyDescent="0.2">
      <c r="A1768" s="6">
        <v>43969</v>
      </c>
      <c r="B1768" t="s">
        <v>14</v>
      </c>
      <c r="C1768">
        <v>18</v>
      </c>
      <c r="D1768" t="s">
        <v>17</v>
      </c>
      <c r="E1768" s="1">
        <v>3890597598</v>
      </c>
      <c r="F1768" s="1">
        <v>1659440194</v>
      </c>
      <c r="G1768">
        <v>-3</v>
      </c>
      <c r="H1768">
        <v>0</v>
      </c>
      <c r="I1768">
        <v>-3</v>
      </c>
      <c r="J1768">
        <v>-18</v>
      </c>
      <c r="K1768">
        <v>-21</v>
      </c>
      <c r="L1768">
        <v>-21</v>
      </c>
      <c r="M1768">
        <v>-21</v>
      </c>
      <c r="N1768">
        <v>21</v>
      </c>
      <c r="O1768">
        <v>0</v>
      </c>
      <c r="P1768">
        <v>0</v>
      </c>
      <c r="Q1768">
        <v>863</v>
      </c>
      <c r="U1768" t="str">
        <f t="shared" si="70"/>
        <v>Sud</v>
      </c>
      <c r="V1768">
        <f t="shared" si="71"/>
        <v>21</v>
      </c>
    </row>
    <row r="1769" spans="1:22" x14ac:dyDescent="0.2">
      <c r="A1769" s="6">
        <v>43969</v>
      </c>
      <c r="B1769" t="s">
        <v>14</v>
      </c>
      <c r="C1769">
        <v>15</v>
      </c>
      <c r="D1769" t="s">
        <v>18</v>
      </c>
      <c r="E1769" s="1">
        <v>4083956555</v>
      </c>
      <c r="F1769" s="1">
        <v>1425084984</v>
      </c>
      <c r="G1769">
        <v>0</v>
      </c>
      <c r="H1769">
        <v>0</v>
      </c>
      <c r="I1769">
        <v>0</v>
      </c>
      <c r="J1769">
        <v>-23</v>
      </c>
      <c r="K1769">
        <v>-23</v>
      </c>
      <c r="L1769">
        <v>-23</v>
      </c>
      <c r="M1769">
        <v>-23</v>
      </c>
      <c r="N1769">
        <v>31</v>
      </c>
      <c r="O1769">
        <v>3</v>
      </c>
      <c r="P1769">
        <v>11</v>
      </c>
      <c r="Q1769">
        <v>3691</v>
      </c>
      <c r="U1769" t="str">
        <f t="shared" si="70"/>
        <v>Sud</v>
      </c>
      <c r="V1769">
        <f t="shared" si="71"/>
        <v>21</v>
      </c>
    </row>
    <row r="1770" spans="1:22" x14ac:dyDescent="0.2">
      <c r="A1770" s="6">
        <v>43969</v>
      </c>
      <c r="B1770" t="s">
        <v>14</v>
      </c>
      <c r="C1770">
        <v>8</v>
      </c>
      <c r="D1770" t="s">
        <v>46</v>
      </c>
      <c r="E1770" s="1">
        <v>4449436681</v>
      </c>
      <c r="F1770" s="1">
        <v>113417208</v>
      </c>
      <c r="G1770">
        <v>-13</v>
      </c>
      <c r="H1770">
        <v>-6</v>
      </c>
      <c r="I1770">
        <v>-19</v>
      </c>
      <c r="J1770">
        <v>-112</v>
      </c>
      <c r="K1770">
        <v>-131</v>
      </c>
      <c r="L1770">
        <v>-131</v>
      </c>
      <c r="M1770">
        <v>-131</v>
      </c>
      <c r="N1770">
        <v>153</v>
      </c>
      <c r="O1770">
        <v>13</v>
      </c>
      <c r="P1770">
        <v>35</v>
      </c>
      <c r="Q1770">
        <v>2782</v>
      </c>
      <c r="U1770" t="str">
        <f t="shared" si="70"/>
        <v>Nord</v>
      </c>
      <c r="V1770">
        <f t="shared" si="71"/>
        <v>21</v>
      </c>
    </row>
    <row r="1771" spans="1:22" x14ac:dyDescent="0.2">
      <c r="A1771" s="6">
        <v>43969</v>
      </c>
      <c r="B1771" t="s">
        <v>14</v>
      </c>
      <c r="C1771">
        <v>6</v>
      </c>
      <c r="D1771" t="s">
        <v>19</v>
      </c>
      <c r="E1771" s="1">
        <v>456494354</v>
      </c>
      <c r="F1771" s="1">
        <v>1376813649</v>
      </c>
      <c r="G1771">
        <v>1</v>
      </c>
      <c r="H1771">
        <v>0</v>
      </c>
      <c r="I1771">
        <v>1</v>
      </c>
      <c r="J1771">
        <v>-34</v>
      </c>
      <c r="K1771">
        <v>-33</v>
      </c>
      <c r="L1771">
        <v>-33</v>
      </c>
      <c r="M1771">
        <v>-33</v>
      </c>
      <c r="N1771">
        <v>39</v>
      </c>
      <c r="O1771">
        <v>1</v>
      </c>
      <c r="P1771">
        <v>7</v>
      </c>
      <c r="Q1771">
        <v>818</v>
      </c>
      <c r="U1771" t="str">
        <f t="shared" si="70"/>
        <v>Nord</v>
      </c>
      <c r="V1771">
        <f t="shared" si="71"/>
        <v>21</v>
      </c>
    </row>
    <row r="1772" spans="1:22" x14ac:dyDescent="0.2">
      <c r="A1772" s="6">
        <v>43969</v>
      </c>
      <c r="B1772" t="s">
        <v>14</v>
      </c>
      <c r="C1772">
        <v>12</v>
      </c>
      <c r="D1772" t="s">
        <v>20</v>
      </c>
      <c r="E1772" s="1">
        <v>4189277044</v>
      </c>
      <c r="F1772" s="1">
        <v>1248366722</v>
      </c>
      <c r="G1772">
        <v>-13</v>
      </c>
      <c r="H1772">
        <v>-1</v>
      </c>
      <c r="I1772">
        <v>-14</v>
      </c>
      <c r="J1772">
        <v>-70</v>
      </c>
      <c r="K1772">
        <v>-84</v>
      </c>
      <c r="L1772">
        <v>-84</v>
      </c>
      <c r="M1772">
        <v>-84</v>
      </c>
      <c r="N1772">
        <v>117</v>
      </c>
      <c r="O1772">
        <v>6</v>
      </c>
      <c r="P1772">
        <v>39</v>
      </c>
      <c r="Q1772">
        <v>3306</v>
      </c>
      <c r="U1772" t="str">
        <f t="shared" si="70"/>
        <v>Centro</v>
      </c>
      <c r="V1772">
        <f t="shared" si="71"/>
        <v>21</v>
      </c>
    </row>
    <row r="1773" spans="1:22" x14ac:dyDescent="0.2">
      <c r="A1773" s="6">
        <v>43969</v>
      </c>
      <c r="B1773" t="s">
        <v>14</v>
      </c>
      <c r="C1773">
        <v>7</v>
      </c>
      <c r="D1773" t="s">
        <v>21</v>
      </c>
      <c r="E1773" s="1">
        <v>4441149315</v>
      </c>
      <c r="F1773" s="1">
        <v>89326992</v>
      </c>
      <c r="G1773">
        <v>0</v>
      </c>
      <c r="H1773">
        <v>-1</v>
      </c>
      <c r="I1773">
        <v>-1</v>
      </c>
      <c r="J1773">
        <v>-116</v>
      </c>
      <c r="K1773">
        <v>-117</v>
      </c>
      <c r="L1773">
        <v>-117</v>
      </c>
      <c r="M1773">
        <v>-117</v>
      </c>
      <c r="N1773">
        <v>137</v>
      </c>
      <c r="O1773">
        <v>12</v>
      </c>
      <c r="P1773">
        <v>32</v>
      </c>
      <c r="Q1773">
        <v>1331</v>
      </c>
      <c r="U1773" t="str">
        <f t="shared" si="70"/>
        <v>Nord</v>
      </c>
      <c r="V1773">
        <f t="shared" si="71"/>
        <v>21</v>
      </c>
    </row>
    <row r="1774" spans="1:22" x14ac:dyDescent="0.2">
      <c r="A1774" s="6">
        <v>43969</v>
      </c>
      <c r="B1774" t="s">
        <v>14</v>
      </c>
      <c r="C1774">
        <v>3</v>
      </c>
      <c r="D1774" t="s">
        <v>22</v>
      </c>
      <c r="E1774" s="1">
        <v>4546679409</v>
      </c>
      <c r="F1774" s="1">
        <v>9190347404</v>
      </c>
      <c r="G1774">
        <v>2</v>
      </c>
      <c r="H1774">
        <v>-3</v>
      </c>
      <c r="I1774">
        <v>-1</v>
      </c>
      <c r="J1774">
        <v>-356</v>
      </c>
      <c r="K1774">
        <v>-357</v>
      </c>
      <c r="L1774">
        <v>-357</v>
      </c>
      <c r="M1774">
        <v>-357</v>
      </c>
      <c r="N1774">
        <v>508</v>
      </c>
      <c r="O1774">
        <v>24</v>
      </c>
      <c r="P1774">
        <v>175</v>
      </c>
      <c r="Q1774">
        <v>5078</v>
      </c>
      <c r="U1774" t="str">
        <f t="shared" si="70"/>
        <v>Nord</v>
      </c>
      <c r="V1774">
        <f t="shared" si="71"/>
        <v>21</v>
      </c>
    </row>
    <row r="1775" spans="1:22" x14ac:dyDescent="0.2">
      <c r="A1775" s="6">
        <v>43969</v>
      </c>
      <c r="B1775" t="s">
        <v>14</v>
      </c>
      <c r="C1775">
        <v>11</v>
      </c>
      <c r="D1775" t="s">
        <v>23</v>
      </c>
      <c r="E1775" s="1">
        <v>4361675973</v>
      </c>
      <c r="F1775" s="1">
        <v>135188753</v>
      </c>
      <c r="G1775">
        <v>5</v>
      </c>
      <c r="H1775">
        <v>-1</v>
      </c>
      <c r="I1775">
        <v>4</v>
      </c>
      <c r="J1775">
        <v>-254</v>
      </c>
      <c r="K1775">
        <v>-250</v>
      </c>
      <c r="L1775">
        <v>-250</v>
      </c>
      <c r="M1775">
        <v>-250</v>
      </c>
      <c r="N1775">
        <v>261</v>
      </c>
      <c r="O1775">
        <v>0</v>
      </c>
      <c r="P1775">
        <v>11</v>
      </c>
      <c r="Q1775">
        <v>429</v>
      </c>
      <c r="U1775" t="str">
        <f t="shared" si="70"/>
        <v>Centro</v>
      </c>
      <c r="V1775">
        <f t="shared" si="71"/>
        <v>21</v>
      </c>
    </row>
    <row r="1776" spans="1:22" x14ac:dyDescent="0.2">
      <c r="A1776" s="6">
        <v>43969</v>
      </c>
      <c r="B1776" t="s">
        <v>14</v>
      </c>
      <c r="C1776">
        <v>14</v>
      </c>
      <c r="D1776" t="s">
        <v>24</v>
      </c>
      <c r="E1776" s="1">
        <v>4155774754</v>
      </c>
      <c r="F1776" s="1">
        <v>1465916051</v>
      </c>
      <c r="G1776">
        <v>-2</v>
      </c>
      <c r="H1776">
        <v>0</v>
      </c>
      <c r="I1776">
        <v>-2</v>
      </c>
      <c r="J1776">
        <v>3</v>
      </c>
      <c r="K1776">
        <v>1</v>
      </c>
      <c r="L1776">
        <v>1</v>
      </c>
      <c r="M1776">
        <v>1</v>
      </c>
      <c r="N1776">
        <v>10</v>
      </c>
      <c r="O1776">
        <v>0</v>
      </c>
      <c r="P1776">
        <v>11</v>
      </c>
      <c r="Q1776">
        <v>429</v>
      </c>
      <c r="U1776" t="str">
        <f t="shared" si="70"/>
        <v>Sud</v>
      </c>
      <c r="V1776">
        <f t="shared" si="71"/>
        <v>21</v>
      </c>
    </row>
    <row r="1777" spans="1:22" x14ac:dyDescent="0.2">
      <c r="A1777" s="6">
        <v>43969</v>
      </c>
      <c r="B1777" t="s">
        <v>14</v>
      </c>
      <c r="C1777">
        <v>21</v>
      </c>
      <c r="D1777" t="s">
        <v>25</v>
      </c>
      <c r="E1777" s="1">
        <v>4649933453</v>
      </c>
      <c r="F1777" s="1">
        <v>1135662422</v>
      </c>
      <c r="G1777">
        <v>2</v>
      </c>
      <c r="H1777">
        <v>1</v>
      </c>
      <c r="I1777">
        <v>3</v>
      </c>
      <c r="J1777">
        <v>-10</v>
      </c>
      <c r="K1777">
        <v>-7</v>
      </c>
      <c r="L1777">
        <v>-7</v>
      </c>
      <c r="M1777">
        <v>-7</v>
      </c>
      <c r="N1777">
        <v>7</v>
      </c>
      <c r="O1777">
        <v>1</v>
      </c>
      <c r="P1777">
        <v>1</v>
      </c>
      <c r="Q1777">
        <v>433</v>
      </c>
      <c r="U1777" t="str">
        <f t="shared" si="70"/>
        <v>Nord</v>
      </c>
      <c r="V1777">
        <f t="shared" si="71"/>
        <v>21</v>
      </c>
    </row>
    <row r="1778" spans="1:22" x14ac:dyDescent="0.2">
      <c r="A1778" s="6">
        <v>43969</v>
      </c>
      <c r="B1778" t="s">
        <v>14</v>
      </c>
      <c r="C1778">
        <v>22</v>
      </c>
      <c r="D1778" t="s">
        <v>26</v>
      </c>
      <c r="E1778" s="1">
        <v>4606893511</v>
      </c>
      <c r="F1778" s="1">
        <v>1112123097</v>
      </c>
      <c r="G1778">
        <v>0</v>
      </c>
      <c r="H1778">
        <v>0</v>
      </c>
      <c r="I1778">
        <v>0</v>
      </c>
      <c r="J1778">
        <v>-53</v>
      </c>
      <c r="K1778">
        <v>-53</v>
      </c>
      <c r="L1778">
        <v>-53</v>
      </c>
      <c r="M1778">
        <v>-53</v>
      </c>
      <c r="N1778">
        <v>66</v>
      </c>
      <c r="O1778">
        <v>0</v>
      </c>
      <c r="P1778">
        <v>13</v>
      </c>
      <c r="Q1778">
        <v>514</v>
      </c>
      <c r="U1778" t="str">
        <f t="shared" si="70"/>
        <v>Nord</v>
      </c>
      <c r="V1778">
        <f t="shared" si="71"/>
        <v>21</v>
      </c>
    </row>
    <row r="1779" spans="1:22" x14ac:dyDescent="0.2">
      <c r="A1779" s="6">
        <v>43969</v>
      </c>
      <c r="B1779" t="s">
        <v>14</v>
      </c>
      <c r="C1779">
        <v>1</v>
      </c>
      <c r="D1779" t="s">
        <v>27</v>
      </c>
      <c r="E1779" s="1">
        <v>450732745</v>
      </c>
      <c r="F1779" s="1">
        <v>7680687483</v>
      </c>
      <c r="G1779">
        <v>-31</v>
      </c>
      <c r="H1779">
        <v>-2</v>
      </c>
      <c r="I1779">
        <v>-33</v>
      </c>
      <c r="J1779">
        <v>-332</v>
      </c>
      <c r="K1779">
        <v>-365</v>
      </c>
      <c r="L1779">
        <v>-365</v>
      </c>
      <c r="M1779">
        <v>-365</v>
      </c>
      <c r="N1779">
        <v>417</v>
      </c>
      <c r="O1779">
        <v>20</v>
      </c>
      <c r="P1779">
        <v>72</v>
      </c>
      <c r="Q1779">
        <v>4108</v>
      </c>
      <c r="U1779" t="str">
        <f t="shared" si="70"/>
        <v>Nord</v>
      </c>
      <c r="V1779">
        <f t="shared" si="71"/>
        <v>21</v>
      </c>
    </row>
    <row r="1780" spans="1:22" x14ac:dyDescent="0.2">
      <c r="A1780" s="6">
        <v>43969</v>
      </c>
      <c r="B1780" t="s">
        <v>14</v>
      </c>
      <c r="C1780">
        <v>16</v>
      </c>
      <c r="D1780" t="s">
        <v>28</v>
      </c>
      <c r="E1780" s="1">
        <v>4112559576</v>
      </c>
      <c r="F1780" s="1">
        <v>1686736689</v>
      </c>
      <c r="G1780">
        <v>-9</v>
      </c>
      <c r="H1780">
        <v>1</v>
      </c>
      <c r="I1780">
        <v>-8</v>
      </c>
      <c r="J1780">
        <v>-14</v>
      </c>
      <c r="K1780">
        <v>-22</v>
      </c>
      <c r="L1780">
        <v>-22</v>
      </c>
      <c r="M1780">
        <v>-22</v>
      </c>
      <c r="N1780">
        <v>28</v>
      </c>
      <c r="O1780">
        <v>1</v>
      </c>
      <c r="P1780">
        <v>7</v>
      </c>
      <c r="Q1780">
        <v>866</v>
      </c>
      <c r="U1780" t="str">
        <f t="shared" si="70"/>
        <v>Sud</v>
      </c>
      <c r="V1780">
        <f t="shared" si="71"/>
        <v>21</v>
      </c>
    </row>
    <row r="1781" spans="1:22" x14ac:dyDescent="0.2">
      <c r="A1781" s="6">
        <v>43969</v>
      </c>
      <c r="B1781" t="s">
        <v>14</v>
      </c>
      <c r="C1781">
        <v>20</v>
      </c>
      <c r="D1781" t="s">
        <v>29</v>
      </c>
      <c r="E1781" s="1">
        <v>3921531192</v>
      </c>
      <c r="F1781" s="1">
        <v>9110616306</v>
      </c>
      <c r="G1781">
        <v>-4</v>
      </c>
      <c r="H1781">
        <v>0</v>
      </c>
      <c r="I1781">
        <v>-4</v>
      </c>
      <c r="J1781">
        <v>-21</v>
      </c>
      <c r="K1781">
        <v>-25</v>
      </c>
      <c r="L1781">
        <v>-25</v>
      </c>
      <c r="M1781">
        <v>-25</v>
      </c>
      <c r="N1781">
        <v>24</v>
      </c>
      <c r="O1781">
        <v>1</v>
      </c>
      <c r="P1781">
        <v>0</v>
      </c>
      <c r="Q1781">
        <v>1138</v>
      </c>
      <c r="U1781" t="str">
        <f t="shared" si="70"/>
        <v>Sud</v>
      </c>
      <c r="V1781">
        <f t="shared" si="71"/>
        <v>21</v>
      </c>
    </row>
    <row r="1782" spans="1:22" x14ac:dyDescent="0.2">
      <c r="A1782" s="6">
        <v>43969</v>
      </c>
      <c r="B1782" t="s">
        <v>14</v>
      </c>
      <c r="C1782">
        <v>19</v>
      </c>
      <c r="D1782" t="s">
        <v>30</v>
      </c>
      <c r="E1782" s="1">
        <v>3811569725</v>
      </c>
      <c r="F1782" s="1">
        <v>133623567</v>
      </c>
      <c r="G1782">
        <v>-8</v>
      </c>
      <c r="H1782">
        <v>0</v>
      </c>
      <c r="I1782">
        <v>-8</v>
      </c>
      <c r="J1782">
        <v>-8</v>
      </c>
      <c r="K1782">
        <v>-16</v>
      </c>
      <c r="L1782">
        <v>-16</v>
      </c>
      <c r="M1782">
        <v>-16</v>
      </c>
      <c r="N1782">
        <v>23</v>
      </c>
      <c r="O1782">
        <v>0</v>
      </c>
      <c r="P1782">
        <v>7</v>
      </c>
      <c r="Q1782">
        <v>1433</v>
      </c>
      <c r="U1782" t="str">
        <f t="shared" si="70"/>
        <v>Sud</v>
      </c>
      <c r="V1782">
        <f t="shared" si="71"/>
        <v>21</v>
      </c>
    </row>
    <row r="1783" spans="1:22" x14ac:dyDescent="0.2">
      <c r="A1783" s="6">
        <v>43969</v>
      </c>
      <c r="B1783" t="s">
        <v>14</v>
      </c>
      <c r="C1783">
        <v>9</v>
      </c>
      <c r="D1783" t="s">
        <v>31</v>
      </c>
      <c r="E1783" s="1">
        <v>4376923077</v>
      </c>
      <c r="F1783" s="1">
        <v>1125588885</v>
      </c>
      <c r="G1783">
        <v>-17</v>
      </c>
      <c r="H1783">
        <v>-1</v>
      </c>
      <c r="I1783">
        <v>-18</v>
      </c>
      <c r="J1783">
        <v>-211</v>
      </c>
      <c r="K1783">
        <v>-229</v>
      </c>
      <c r="L1783">
        <v>-229</v>
      </c>
      <c r="M1783">
        <v>-229</v>
      </c>
      <c r="N1783">
        <v>237</v>
      </c>
      <c r="O1783">
        <v>5</v>
      </c>
      <c r="P1783">
        <v>13</v>
      </c>
      <c r="Q1783">
        <v>1179</v>
      </c>
      <c r="U1783" t="str">
        <f t="shared" si="70"/>
        <v>Centro</v>
      </c>
      <c r="V1783">
        <f t="shared" si="71"/>
        <v>21</v>
      </c>
    </row>
    <row r="1784" spans="1:22" x14ac:dyDescent="0.2">
      <c r="A1784" s="6">
        <v>43969</v>
      </c>
      <c r="B1784" t="s">
        <v>14</v>
      </c>
      <c r="C1784">
        <v>10</v>
      </c>
      <c r="D1784" t="s">
        <v>32</v>
      </c>
      <c r="E1784" s="1">
        <v>4310675841</v>
      </c>
      <c r="F1784" s="1">
        <v>1238824698</v>
      </c>
      <c r="G1784">
        <v>-1</v>
      </c>
      <c r="H1784">
        <v>0</v>
      </c>
      <c r="I1784">
        <v>-1</v>
      </c>
      <c r="J1784">
        <v>0</v>
      </c>
      <c r="K1784">
        <v>-1</v>
      </c>
      <c r="L1784">
        <v>-1</v>
      </c>
      <c r="M1784">
        <v>-1</v>
      </c>
      <c r="N1784">
        <v>1</v>
      </c>
      <c r="O1784">
        <v>0</v>
      </c>
      <c r="P1784">
        <v>0</v>
      </c>
      <c r="Q1784">
        <v>323</v>
      </c>
      <c r="U1784" t="str">
        <f t="shared" si="70"/>
        <v>Centro</v>
      </c>
      <c r="V1784">
        <f t="shared" si="71"/>
        <v>21</v>
      </c>
    </row>
    <row r="1785" spans="1:22" x14ac:dyDescent="0.2">
      <c r="A1785" s="6">
        <v>43969</v>
      </c>
      <c r="B1785" t="s">
        <v>14</v>
      </c>
      <c r="C1785">
        <v>2</v>
      </c>
      <c r="D1785" t="s">
        <v>33</v>
      </c>
      <c r="E1785" s="1">
        <v>4573750286</v>
      </c>
      <c r="F1785" s="1">
        <v>7320149366</v>
      </c>
      <c r="G1785">
        <v>-1</v>
      </c>
      <c r="H1785">
        <v>0</v>
      </c>
      <c r="I1785">
        <v>-1</v>
      </c>
      <c r="J1785">
        <v>-7</v>
      </c>
      <c r="K1785">
        <v>-8</v>
      </c>
      <c r="L1785">
        <v>-8</v>
      </c>
      <c r="M1785">
        <v>-8</v>
      </c>
      <c r="N1785">
        <v>9</v>
      </c>
      <c r="O1785">
        <v>0</v>
      </c>
      <c r="P1785">
        <v>1</v>
      </c>
      <c r="Q1785">
        <v>158</v>
      </c>
      <c r="U1785" t="str">
        <f t="shared" si="70"/>
        <v>Nord</v>
      </c>
      <c r="V1785">
        <f t="shared" si="71"/>
        <v>21</v>
      </c>
    </row>
    <row r="1786" spans="1:22" x14ac:dyDescent="0.2">
      <c r="A1786" s="6">
        <v>43969</v>
      </c>
      <c r="B1786" t="s">
        <v>14</v>
      </c>
      <c r="C1786">
        <v>5</v>
      </c>
      <c r="D1786" t="s">
        <v>34</v>
      </c>
      <c r="E1786" s="1">
        <v>4543490485</v>
      </c>
      <c r="F1786" s="1">
        <v>1233845213</v>
      </c>
      <c r="G1786">
        <v>-10</v>
      </c>
      <c r="H1786">
        <v>0</v>
      </c>
      <c r="I1786">
        <v>-10</v>
      </c>
      <c r="J1786">
        <v>-27</v>
      </c>
      <c r="K1786">
        <v>-37</v>
      </c>
      <c r="L1786">
        <v>-37</v>
      </c>
      <c r="M1786">
        <v>-37</v>
      </c>
      <c r="N1786">
        <v>37</v>
      </c>
      <c r="O1786">
        <v>9</v>
      </c>
      <c r="P1786">
        <v>9</v>
      </c>
      <c r="Q1786">
        <v>6433</v>
      </c>
      <c r="U1786" t="str">
        <f t="shared" si="70"/>
        <v>Nord</v>
      </c>
      <c r="V1786">
        <f t="shared" si="71"/>
        <v>21</v>
      </c>
    </row>
    <row r="1787" spans="1:22" x14ac:dyDescent="0.2">
      <c r="A1787" s="6">
        <v>43970</v>
      </c>
      <c r="B1787" t="s">
        <v>14</v>
      </c>
      <c r="C1787">
        <v>13</v>
      </c>
      <c r="D1787" t="s">
        <v>15</v>
      </c>
      <c r="E1787" s="1">
        <v>4235122196</v>
      </c>
      <c r="F1787" s="1">
        <v>1339843823</v>
      </c>
      <c r="G1787">
        <v>-3</v>
      </c>
      <c r="H1787">
        <v>0</v>
      </c>
      <c r="I1787">
        <v>-3</v>
      </c>
      <c r="J1787">
        <v>-21</v>
      </c>
      <c r="K1787">
        <v>-24</v>
      </c>
      <c r="L1787">
        <v>-24</v>
      </c>
      <c r="M1787">
        <v>-24</v>
      </c>
      <c r="N1787">
        <v>27</v>
      </c>
      <c r="O1787">
        <v>1</v>
      </c>
      <c r="P1787">
        <v>4</v>
      </c>
      <c r="Q1787">
        <v>1048</v>
      </c>
      <c r="U1787" t="str">
        <f t="shared" ref="U1787:U1807" si="72">VLOOKUP(D1787,Zone,2)</f>
        <v>Centro</v>
      </c>
      <c r="V1787">
        <f t="shared" ref="V1787:V1807" si="73">WEEKNUM(A1787)</f>
        <v>21</v>
      </c>
    </row>
    <row r="1788" spans="1:22" x14ac:dyDescent="0.2">
      <c r="A1788" s="6">
        <v>43970</v>
      </c>
      <c r="B1788" t="s">
        <v>14</v>
      </c>
      <c r="C1788">
        <v>17</v>
      </c>
      <c r="D1788" t="s">
        <v>16</v>
      </c>
      <c r="E1788" s="1">
        <v>4063947052</v>
      </c>
      <c r="F1788" s="1">
        <v>1580514834</v>
      </c>
      <c r="G1788">
        <v>-3</v>
      </c>
      <c r="H1788">
        <v>0</v>
      </c>
      <c r="I1788">
        <v>-3</v>
      </c>
      <c r="J1788">
        <v>-6</v>
      </c>
      <c r="K1788">
        <v>-9</v>
      </c>
      <c r="L1788">
        <v>-9</v>
      </c>
      <c r="M1788">
        <v>-9</v>
      </c>
      <c r="N1788">
        <v>10</v>
      </c>
      <c r="O1788">
        <v>0</v>
      </c>
      <c r="P1788">
        <v>1</v>
      </c>
      <c r="Q1788">
        <v>766</v>
      </c>
      <c r="U1788" t="str">
        <f t="shared" si="72"/>
        <v>Sud</v>
      </c>
      <c r="V1788">
        <f t="shared" si="73"/>
        <v>21</v>
      </c>
    </row>
    <row r="1789" spans="1:22" x14ac:dyDescent="0.2">
      <c r="A1789" s="6">
        <v>43970</v>
      </c>
      <c r="B1789" t="s">
        <v>14</v>
      </c>
      <c r="C1789">
        <v>18</v>
      </c>
      <c r="D1789" t="s">
        <v>17</v>
      </c>
      <c r="E1789" s="1">
        <v>3890597598</v>
      </c>
      <c r="F1789" s="1">
        <v>1659440194</v>
      </c>
      <c r="G1789">
        <v>-3</v>
      </c>
      <c r="H1789">
        <v>0</v>
      </c>
      <c r="I1789">
        <v>-3</v>
      </c>
      <c r="J1789">
        <v>-16</v>
      </c>
      <c r="K1789">
        <v>-19</v>
      </c>
      <c r="L1789">
        <v>-19</v>
      </c>
      <c r="M1789">
        <v>-19</v>
      </c>
      <c r="N1789">
        <v>21</v>
      </c>
      <c r="O1789">
        <v>0</v>
      </c>
      <c r="P1789">
        <v>2</v>
      </c>
      <c r="Q1789">
        <v>1143</v>
      </c>
      <c r="U1789" t="str">
        <f t="shared" si="72"/>
        <v>Sud</v>
      </c>
      <c r="V1789">
        <f t="shared" si="73"/>
        <v>21</v>
      </c>
    </row>
    <row r="1790" spans="1:22" x14ac:dyDescent="0.2">
      <c r="A1790" s="6">
        <v>43970</v>
      </c>
      <c r="B1790" t="s">
        <v>14</v>
      </c>
      <c r="C1790">
        <v>15</v>
      </c>
      <c r="D1790" t="s">
        <v>18</v>
      </c>
      <c r="E1790" s="1">
        <v>4083956555</v>
      </c>
      <c r="F1790" s="1">
        <v>1425084984</v>
      </c>
      <c r="G1790">
        <v>-12</v>
      </c>
      <c r="H1790">
        <v>0</v>
      </c>
      <c r="I1790">
        <v>-12</v>
      </c>
      <c r="J1790">
        <v>-143</v>
      </c>
      <c r="K1790">
        <v>-155</v>
      </c>
      <c r="L1790">
        <v>-155</v>
      </c>
      <c r="M1790">
        <v>-155</v>
      </c>
      <c r="N1790">
        <v>167</v>
      </c>
      <c r="O1790">
        <v>0</v>
      </c>
      <c r="P1790">
        <v>12</v>
      </c>
      <c r="Q1790">
        <v>3747</v>
      </c>
      <c r="U1790" t="str">
        <f t="shared" si="72"/>
        <v>Sud</v>
      </c>
      <c r="V1790">
        <f t="shared" si="73"/>
        <v>21</v>
      </c>
    </row>
    <row r="1791" spans="1:22" x14ac:dyDescent="0.2">
      <c r="A1791" s="6">
        <v>43970</v>
      </c>
      <c r="B1791" t="s">
        <v>14</v>
      </c>
      <c r="C1791">
        <v>8</v>
      </c>
      <c r="D1791" t="s">
        <v>46</v>
      </c>
      <c r="E1791" s="1">
        <v>4449436681</v>
      </c>
      <c r="F1791" s="1">
        <v>113417208</v>
      </c>
      <c r="G1791">
        <v>-38</v>
      </c>
      <c r="H1791">
        <v>-6</v>
      </c>
      <c r="I1791">
        <v>-44</v>
      </c>
      <c r="J1791">
        <v>-151</v>
      </c>
      <c r="K1791">
        <v>-195</v>
      </c>
      <c r="L1791">
        <v>-195</v>
      </c>
      <c r="M1791">
        <v>-195</v>
      </c>
      <c r="N1791">
        <v>231</v>
      </c>
      <c r="O1791">
        <v>11</v>
      </c>
      <c r="P1791">
        <v>47</v>
      </c>
      <c r="Q1791">
        <v>4312</v>
      </c>
      <c r="U1791" t="str">
        <f t="shared" si="72"/>
        <v>Nord</v>
      </c>
      <c r="V1791">
        <f t="shared" si="73"/>
        <v>21</v>
      </c>
    </row>
    <row r="1792" spans="1:22" x14ac:dyDescent="0.2">
      <c r="A1792" s="6">
        <v>43970</v>
      </c>
      <c r="B1792" t="s">
        <v>14</v>
      </c>
      <c r="C1792">
        <v>6</v>
      </c>
      <c r="D1792" t="s">
        <v>19</v>
      </c>
      <c r="E1792" s="1">
        <v>456494354</v>
      </c>
      <c r="F1792" s="1">
        <v>1376813649</v>
      </c>
      <c r="G1792">
        <v>-5</v>
      </c>
      <c r="H1792">
        <v>-1</v>
      </c>
      <c r="I1792">
        <v>-6</v>
      </c>
      <c r="J1792">
        <v>-15</v>
      </c>
      <c r="K1792">
        <v>-21</v>
      </c>
      <c r="L1792">
        <v>-21</v>
      </c>
      <c r="M1792">
        <v>-21</v>
      </c>
      <c r="N1792">
        <v>26</v>
      </c>
      <c r="O1792">
        <v>0</v>
      </c>
      <c r="P1792">
        <v>5</v>
      </c>
      <c r="Q1792">
        <v>782</v>
      </c>
      <c r="U1792" t="str">
        <f t="shared" si="72"/>
        <v>Nord</v>
      </c>
      <c r="V1792">
        <f t="shared" si="73"/>
        <v>21</v>
      </c>
    </row>
    <row r="1793" spans="1:22" x14ac:dyDescent="0.2">
      <c r="A1793" s="6">
        <v>43970</v>
      </c>
      <c r="B1793" t="s">
        <v>14</v>
      </c>
      <c r="C1793">
        <v>12</v>
      </c>
      <c r="D1793" t="s">
        <v>20</v>
      </c>
      <c r="E1793" s="1">
        <v>4189277044</v>
      </c>
      <c r="F1793" s="1">
        <v>1248366722</v>
      </c>
      <c r="G1793">
        <v>-13</v>
      </c>
      <c r="H1793">
        <v>1</v>
      </c>
      <c r="I1793">
        <v>-12</v>
      </c>
      <c r="J1793">
        <v>-28</v>
      </c>
      <c r="K1793">
        <v>-40</v>
      </c>
      <c r="L1793">
        <v>-40</v>
      </c>
      <c r="M1793">
        <v>-40</v>
      </c>
      <c r="N1793">
        <v>48</v>
      </c>
      <c r="O1793">
        <v>12</v>
      </c>
      <c r="P1793">
        <v>20</v>
      </c>
      <c r="Q1793">
        <v>4405</v>
      </c>
      <c r="U1793" t="str">
        <f t="shared" si="72"/>
        <v>Centro</v>
      </c>
      <c r="V1793">
        <f t="shared" si="73"/>
        <v>21</v>
      </c>
    </row>
    <row r="1794" spans="1:22" x14ac:dyDescent="0.2">
      <c r="A1794" s="6">
        <v>43970</v>
      </c>
      <c r="B1794" t="s">
        <v>14</v>
      </c>
      <c r="C1794">
        <v>7</v>
      </c>
      <c r="D1794" t="s">
        <v>21</v>
      </c>
      <c r="E1794" s="1">
        <v>4441149315</v>
      </c>
      <c r="F1794" s="1">
        <v>89326992</v>
      </c>
      <c r="G1794">
        <v>-22</v>
      </c>
      <c r="H1794">
        <v>-1</v>
      </c>
      <c r="I1794">
        <v>-23</v>
      </c>
      <c r="J1794">
        <v>-52</v>
      </c>
      <c r="K1794">
        <v>-75</v>
      </c>
      <c r="L1794">
        <v>-75</v>
      </c>
      <c r="M1794">
        <v>-75</v>
      </c>
      <c r="N1794">
        <v>132</v>
      </c>
      <c r="O1794">
        <v>9</v>
      </c>
      <c r="P1794">
        <v>66</v>
      </c>
      <c r="Q1794">
        <v>2108</v>
      </c>
      <c r="U1794" t="str">
        <f t="shared" si="72"/>
        <v>Nord</v>
      </c>
      <c r="V1794">
        <f t="shared" si="73"/>
        <v>21</v>
      </c>
    </row>
    <row r="1795" spans="1:22" x14ac:dyDescent="0.2">
      <c r="A1795" s="6">
        <v>43970</v>
      </c>
      <c r="B1795" t="s">
        <v>14</v>
      </c>
      <c r="C1795">
        <v>3</v>
      </c>
      <c r="D1795" t="s">
        <v>22</v>
      </c>
      <c r="E1795" s="1">
        <v>4546679409</v>
      </c>
      <c r="F1795" s="1">
        <v>9190347404</v>
      </c>
      <c r="G1795">
        <v>-56</v>
      </c>
      <c r="H1795">
        <v>-8</v>
      </c>
      <c r="I1795">
        <v>-64</v>
      </c>
      <c r="J1795">
        <v>282</v>
      </c>
      <c r="K1795">
        <v>218</v>
      </c>
      <c r="L1795">
        <v>218</v>
      </c>
      <c r="M1795">
        <v>218</v>
      </c>
      <c r="N1795">
        <v>190</v>
      </c>
      <c r="O1795">
        <v>54</v>
      </c>
      <c r="P1795">
        <v>462</v>
      </c>
      <c r="Q1795">
        <v>14918</v>
      </c>
      <c r="U1795" t="str">
        <f t="shared" si="72"/>
        <v>Nord</v>
      </c>
      <c r="V1795">
        <f t="shared" si="73"/>
        <v>21</v>
      </c>
    </row>
    <row r="1796" spans="1:22" x14ac:dyDescent="0.2">
      <c r="A1796" s="6">
        <v>43970</v>
      </c>
      <c r="B1796" t="s">
        <v>14</v>
      </c>
      <c r="C1796">
        <v>11</v>
      </c>
      <c r="D1796" t="s">
        <v>23</v>
      </c>
      <c r="E1796" s="1">
        <v>4361675973</v>
      </c>
      <c r="F1796" s="1">
        <v>135188753</v>
      </c>
      <c r="G1796">
        <v>-12</v>
      </c>
      <c r="H1796">
        <v>0</v>
      </c>
      <c r="I1796">
        <v>-12</v>
      </c>
      <c r="J1796">
        <v>-175</v>
      </c>
      <c r="K1796">
        <v>-187</v>
      </c>
      <c r="L1796">
        <v>-187</v>
      </c>
      <c r="M1796">
        <v>-187</v>
      </c>
      <c r="N1796">
        <v>182</v>
      </c>
      <c r="O1796">
        <v>2</v>
      </c>
      <c r="P1796">
        <v>-3</v>
      </c>
      <c r="Q1796">
        <v>900</v>
      </c>
      <c r="U1796" t="str">
        <f t="shared" si="72"/>
        <v>Centro</v>
      </c>
      <c r="V1796">
        <f t="shared" si="73"/>
        <v>21</v>
      </c>
    </row>
    <row r="1797" spans="1:22" x14ac:dyDescent="0.2">
      <c r="A1797" s="6">
        <v>43970</v>
      </c>
      <c r="B1797" t="s">
        <v>14</v>
      </c>
      <c r="C1797">
        <v>14</v>
      </c>
      <c r="D1797" t="s">
        <v>24</v>
      </c>
      <c r="E1797" s="1">
        <v>4155774754</v>
      </c>
      <c r="F1797" s="1">
        <v>1465916051</v>
      </c>
      <c r="G1797">
        <v>0</v>
      </c>
      <c r="H1797">
        <v>0</v>
      </c>
      <c r="I1797">
        <v>0</v>
      </c>
      <c r="J1797">
        <v>-5</v>
      </c>
      <c r="K1797">
        <v>-5</v>
      </c>
      <c r="L1797">
        <v>-5</v>
      </c>
      <c r="M1797">
        <v>-5</v>
      </c>
      <c r="N1797">
        <v>5</v>
      </c>
      <c r="O1797">
        <v>0</v>
      </c>
      <c r="P1797">
        <v>0</v>
      </c>
      <c r="Q1797">
        <v>78</v>
      </c>
      <c r="U1797" t="str">
        <f t="shared" si="72"/>
        <v>Sud</v>
      </c>
      <c r="V1797">
        <f t="shared" si="73"/>
        <v>21</v>
      </c>
    </row>
    <row r="1798" spans="1:22" x14ac:dyDescent="0.2">
      <c r="A1798" s="6">
        <v>43970</v>
      </c>
      <c r="B1798" t="s">
        <v>14</v>
      </c>
      <c r="C1798">
        <v>21</v>
      </c>
      <c r="D1798" t="s">
        <v>25</v>
      </c>
      <c r="E1798" s="1">
        <v>4649933453</v>
      </c>
      <c r="F1798" s="1">
        <v>1135662422</v>
      </c>
      <c r="G1798">
        <v>-6</v>
      </c>
      <c r="H1798">
        <v>0</v>
      </c>
      <c r="I1798">
        <v>-6</v>
      </c>
      <c r="J1798">
        <v>7</v>
      </c>
      <c r="K1798">
        <v>1</v>
      </c>
      <c r="L1798">
        <v>1</v>
      </c>
      <c r="M1798">
        <v>1</v>
      </c>
      <c r="N1798">
        <v>4</v>
      </c>
      <c r="O1798">
        <v>0</v>
      </c>
      <c r="P1798">
        <v>5</v>
      </c>
      <c r="Q1798">
        <v>665</v>
      </c>
      <c r="U1798" t="str">
        <f t="shared" si="72"/>
        <v>Nord</v>
      </c>
      <c r="V1798">
        <f t="shared" si="73"/>
        <v>21</v>
      </c>
    </row>
    <row r="1799" spans="1:22" x14ac:dyDescent="0.2">
      <c r="A1799" s="6">
        <v>43970</v>
      </c>
      <c r="B1799" t="s">
        <v>14</v>
      </c>
      <c r="C1799">
        <v>22</v>
      </c>
      <c r="D1799" t="s">
        <v>26</v>
      </c>
      <c r="E1799" s="1">
        <v>4606893511</v>
      </c>
      <c r="F1799" s="1">
        <v>1112123097</v>
      </c>
      <c r="G1799">
        <v>1</v>
      </c>
      <c r="H1799">
        <v>0</v>
      </c>
      <c r="I1799">
        <v>1</v>
      </c>
      <c r="J1799">
        <v>-45</v>
      </c>
      <c r="K1799">
        <v>-44</v>
      </c>
      <c r="L1799">
        <v>-44</v>
      </c>
      <c r="M1799">
        <v>-44</v>
      </c>
      <c r="N1799">
        <v>49</v>
      </c>
      <c r="O1799">
        <v>2</v>
      </c>
      <c r="P1799">
        <v>7</v>
      </c>
      <c r="Q1799">
        <v>518</v>
      </c>
      <c r="U1799" t="str">
        <f t="shared" si="72"/>
        <v>Nord</v>
      </c>
      <c r="V1799">
        <f t="shared" si="73"/>
        <v>21</v>
      </c>
    </row>
    <row r="1800" spans="1:22" x14ac:dyDescent="0.2">
      <c r="A1800" s="6">
        <v>43970</v>
      </c>
      <c r="B1800" t="s">
        <v>14</v>
      </c>
      <c r="C1800">
        <v>1</v>
      </c>
      <c r="D1800" t="s">
        <v>27</v>
      </c>
      <c r="E1800" s="1">
        <v>450732745</v>
      </c>
      <c r="F1800" s="1">
        <v>7680687483</v>
      </c>
      <c r="G1800">
        <v>-10</v>
      </c>
      <c r="H1800">
        <v>-3</v>
      </c>
      <c r="I1800">
        <v>-13</v>
      </c>
      <c r="J1800">
        <v>-226</v>
      </c>
      <c r="K1800">
        <v>-239</v>
      </c>
      <c r="L1800">
        <v>-239</v>
      </c>
      <c r="M1800">
        <v>-239</v>
      </c>
      <c r="N1800">
        <v>300</v>
      </c>
      <c r="O1800">
        <v>47</v>
      </c>
      <c r="P1800">
        <v>108</v>
      </c>
      <c r="Q1800">
        <v>5010</v>
      </c>
      <c r="U1800" t="str">
        <f t="shared" si="72"/>
        <v>Nord</v>
      </c>
      <c r="V1800">
        <f t="shared" si="73"/>
        <v>21</v>
      </c>
    </row>
    <row r="1801" spans="1:22" x14ac:dyDescent="0.2">
      <c r="A1801" s="6">
        <v>43970</v>
      </c>
      <c r="B1801" t="s">
        <v>14</v>
      </c>
      <c r="C1801">
        <v>16</v>
      </c>
      <c r="D1801" t="s">
        <v>28</v>
      </c>
      <c r="E1801" s="1">
        <v>4112559576</v>
      </c>
      <c r="F1801" s="1">
        <v>1686736689</v>
      </c>
      <c r="G1801">
        <v>-7</v>
      </c>
      <c r="H1801">
        <v>0</v>
      </c>
      <c r="I1801">
        <v>-7</v>
      </c>
      <c r="J1801">
        <v>-47</v>
      </c>
      <c r="K1801">
        <v>-54</v>
      </c>
      <c r="L1801">
        <v>-54</v>
      </c>
      <c r="M1801">
        <v>-54</v>
      </c>
      <c r="N1801">
        <v>62</v>
      </c>
      <c r="O1801">
        <v>2</v>
      </c>
      <c r="P1801">
        <v>10</v>
      </c>
      <c r="Q1801">
        <v>1933</v>
      </c>
      <c r="U1801" t="str">
        <f t="shared" si="72"/>
        <v>Sud</v>
      </c>
      <c r="V1801">
        <f t="shared" si="73"/>
        <v>21</v>
      </c>
    </row>
    <row r="1802" spans="1:22" x14ac:dyDescent="0.2">
      <c r="A1802" s="6">
        <v>43970</v>
      </c>
      <c r="B1802" t="s">
        <v>14</v>
      </c>
      <c r="C1802">
        <v>20</v>
      </c>
      <c r="D1802" t="s">
        <v>29</v>
      </c>
      <c r="E1802" s="1">
        <v>3921531192</v>
      </c>
      <c r="F1802" s="1">
        <v>9110616306</v>
      </c>
      <c r="G1802">
        <v>-1</v>
      </c>
      <c r="H1802">
        <v>-1</v>
      </c>
      <c r="I1802">
        <v>-2</v>
      </c>
      <c r="J1802">
        <v>-37</v>
      </c>
      <c r="K1802">
        <v>-39</v>
      </c>
      <c r="L1802">
        <v>-39</v>
      </c>
      <c r="M1802">
        <v>-39</v>
      </c>
      <c r="N1802">
        <v>40</v>
      </c>
      <c r="O1802">
        <v>0</v>
      </c>
      <c r="P1802">
        <v>1</v>
      </c>
      <c r="Q1802">
        <v>1026</v>
      </c>
      <c r="U1802" t="str">
        <f t="shared" si="72"/>
        <v>Sud</v>
      </c>
      <c r="V1802">
        <f t="shared" si="73"/>
        <v>21</v>
      </c>
    </row>
    <row r="1803" spans="1:22" x14ac:dyDescent="0.2">
      <c r="A1803" s="6">
        <v>43970</v>
      </c>
      <c r="B1803" t="s">
        <v>14</v>
      </c>
      <c r="C1803">
        <v>19</v>
      </c>
      <c r="D1803" t="s">
        <v>30</v>
      </c>
      <c r="E1803" s="1">
        <v>3811569725</v>
      </c>
      <c r="F1803" s="1">
        <v>133623567</v>
      </c>
      <c r="G1803">
        <v>-12</v>
      </c>
      <c r="H1803">
        <v>-1</v>
      </c>
      <c r="I1803">
        <v>-13</v>
      </c>
      <c r="J1803">
        <v>-2</v>
      </c>
      <c r="K1803">
        <v>-15</v>
      </c>
      <c r="L1803">
        <v>-15</v>
      </c>
      <c r="M1803">
        <v>-15</v>
      </c>
      <c r="N1803">
        <v>22</v>
      </c>
      <c r="O1803">
        <v>1</v>
      </c>
      <c r="P1803">
        <v>8</v>
      </c>
      <c r="Q1803">
        <v>3181</v>
      </c>
      <c r="U1803" t="str">
        <f t="shared" si="72"/>
        <v>Sud</v>
      </c>
      <c r="V1803">
        <f t="shared" si="73"/>
        <v>21</v>
      </c>
    </row>
    <row r="1804" spans="1:22" x14ac:dyDescent="0.2">
      <c r="A1804" s="6">
        <v>43970</v>
      </c>
      <c r="B1804" t="s">
        <v>14</v>
      </c>
      <c r="C1804">
        <v>9</v>
      </c>
      <c r="D1804" t="s">
        <v>31</v>
      </c>
      <c r="E1804" s="1">
        <v>4376923077</v>
      </c>
      <c r="F1804" s="1">
        <v>1125588885</v>
      </c>
      <c r="G1804">
        <v>-7</v>
      </c>
      <c r="H1804">
        <v>-10</v>
      </c>
      <c r="I1804">
        <v>-17</v>
      </c>
      <c r="J1804">
        <v>-233</v>
      </c>
      <c r="K1804">
        <v>-250</v>
      </c>
      <c r="L1804">
        <v>-250</v>
      </c>
      <c r="M1804">
        <v>-250</v>
      </c>
      <c r="N1804">
        <v>254</v>
      </c>
      <c r="O1804">
        <v>3</v>
      </c>
      <c r="P1804">
        <v>7</v>
      </c>
      <c r="Q1804">
        <v>3960</v>
      </c>
      <c r="U1804" t="str">
        <f t="shared" si="72"/>
        <v>Centro</v>
      </c>
      <c r="V1804">
        <f t="shared" si="73"/>
        <v>21</v>
      </c>
    </row>
    <row r="1805" spans="1:22" x14ac:dyDescent="0.2">
      <c r="A1805" s="6">
        <v>43970</v>
      </c>
      <c r="B1805" t="s">
        <v>14</v>
      </c>
      <c r="C1805">
        <v>10</v>
      </c>
      <c r="D1805" t="s">
        <v>32</v>
      </c>
      <c r="E1805" s="1">
        <v>4310675841</v>
      </c>
      <c r="F1805" s="1">
        <v>1238824698</v>
      </c>
      <c r="G1805">
        <v>1</v>
      </c>
      <c r="H1805">
        <v>0</v>
      </c>
      <c r="I1805">
        <v>1</v>
      </c>
      <c r="J1805">
        <v>-12</v>
      </c>
      <c r="K1805">
        <v>-11</v>
      </c>
      <c r="L1805">
        <v>-11</v>
      </c>
      <c r="M1805">
        <v>-11</v>
      </c>
      <c r="N1805">
        <v>13</v>
      </c>
      <c r="O1805">
        <v>1</v>
      </c>
      <c r="P1805">
        <v>3</v>
      </c>
      <c r="Q1805">
        <v>1543</v>
      </c>
      <c r="U1805" t="str">
        <f t="shared" si="72"/>
        <v>Centro</v>
      </c>
      <c r="V1805">
        <f t="shared" si="73"/>
        <v>21</v>
      </c>
    </row>
    <row r="1806" spans="1:22" x14ac:dyDescent="0.2">
      <c r="A1806" s="6">
        <v>43970</v>
      </c>
      <c r="B1806" t="s">
        <v>14</v>
      </c>
      <c r="C1806">
        <v>2</v>
      </c>
      <c r="D1806" t="s">
        <v>33</v>
      </c>
      <c r="E1806" s="1">
        <v>4573750286</v>
      </c>
      <c r="F1806" s="1">
        <v>7320149366</v>
      </c>
      <c r="G1806">
        <v>-4</v>
      </c>
      <c r="H1806">
        <v>1</v>
      </c>
      <c r="I1806">
        <v>-3</v>
      </c>
      <c r="J1806">
        <v>-8</v>
      </c>
      <c r="K1806">
        <v>-11</v>
      </c>
      <c r="L1806">
        <v>-11</v>
      </c>
      <c r="M1806">
        <v>-11</v>
      </c>
      <c r="N1806">
        <v>12</v>
      </c>
      <c r="O1806">
        <v>0</v>
      </c>
      <c r="P1806">
        <v>1</v>
      </c>
      <c r="Q1806">
        <v>336</v>
      </c>
      <c r="U1806" t="str">
        <f t="shared" si="72"/>
        <v>Nord</v>
      </c>
      <c r="V1806">
        <f t="shared" si="73"/>
        <v>21</v>
      </c>
    </row>
    <row r="1807" spans="1:22" x14ac:dyDescent="0.2">
      <c r="A1807" s="6">
        <v>43970</v>
      </c>
      <c r="B1807" t="s">
        <v>14</v>
      </c>
      <c r="C1807">
        <v>5</v>
      </c>
      <c r="D1807" t="s">
        <v>34</v>
      </c>
      <c r="E1807" s="1">
        <v>4543490485</v>
      </c>
      <c r="F1807" s="1">
        <v>1233845213</v>
      </c>
      <c r="G1807">
        <v>-4</v>
      </c>
      <c r="H1807">
        <v>-4</v>
      </c>
      <c r="I1807">
        <v>-8</v>
      </c>
      <c r="J1807">
        <v>-242</v>
      </c>
      <c r="K1807">
        <v>-250</v>
      </c>
      <c r="L1807">
        <v>-250</v>
      </c>
      <c r="M1807">
        <v>-250</v>
      </c>
      <c r="N1807">
        <v>280</v>
      </c>
      <c r="O1807">
        <v>17</v>
      </c>
      <c r="P1807">
        <v>47</v>
      </c>
      <c r="Q1807">
        <v>10779</v>
      </c>
      <c r="U1807" t="str">
        <f t="shared" si="72"/>
        <v>Nord</v>
      </c>
      <c r="V1807">
        <f t="shared" si="73"/>
        <v>21</v>
      </c>
    </row>
  </sheetData>
  <autoFilter ref="A1:V1" xr:uid="{0BB3AF5B-ED15-6447-87F5-50320DFD6493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19"/>
  <sheetViews>
    <sheetView topLeftCell="A80" zoomScale="91" zoomScaleNormal="91" workbookViewId="0">
      <selection activeCell="D97" sqref="D97:J118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23.1640625" hidden="1" customWidth="1"/>
    <col min="10" max="10" width="22.1640625" bestFit="1" customWidth="1"/>
    <col min="11" max="11" width="27.33203125" bestFit="1" customWidth="1"/>
    <col min="12" max="12" width="27.83203125" bestFit="1" customWidth="1"/>
    <col min="13" max="13" width="20.33203125" bestFit="1" customWidth="1"/>
    <col min="14" max="15" width="15" bestFit="1" customWidth="1"/>
    <col min="16" max="16" width="14.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14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  <c r="I3" s="2" t="s">
        <v>35</v>
      </c>
      <c r="J3" t="s">
        <v>40</v>
      </c>
      <c r="K3" t="s">
        <v>41</v>
      </c>
      <c r="L3" t="s">
        <v>39</v>
      </c>
      <c r="M3" t="s">
        <v>38</v>
      </c>
      <c r="N3" t="s">
        <v>37</v>
      </c>
    </row>
    <row r="4" spans="1:14" ht="21" x14ac:dyDescent="0.25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  <c r="I4" s="19" t="s">
        <v>15</v>
      </c>
      <c r="J4" s="18">
        <v>6</v>
      </c>
      <c r="K4" s="18">
        <v>188</v>
      </c>
      <c r="L4" s="18">
        <v>1195</v>
      </c>
      <c r="M4" s="18">
        <v>1419</v>
      </c>
      <c r="N4" s="18">
        <v>389</v>
      </c>
    </row>
    <row r="5" spans="1:14" ht="21" x14ac:dyDescent="0.25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  <c r="I5" s="19" t="s">
        <v>16</v>
      </c>
      <c r="J5" s="18">
        <v>1</v>
      </c>
      <c r="K5" s="18">
        <v>26</v>
      </c>
      <c r="L5" s="18">
        <v>57</v>
      </c>
      <c r="M5" s="18">
        <v>282</v>
      </c>
      <c r="N5" s="18">
        <v>27</v>
      </c>
    </row>
    <row r="6" spans="1:14" ht="21" x14ac:dyDescent="0.25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  <c r="I6" s="19" t="s">
        <v>17</v>
      </c>
      <c r="J6" s="18">
        <v>2</v>
      </c>
      <c r="K6" s="18">
        <v>50</v>
      </c>
      <c r="L6" s="18">
        <v>330</v>
      </c>
      <c r="M6" s="18">
        <v>676</v>
      </c>
      <c r="N6" s="18">
        <v>95</v>
      </c>
    </row>
    <row r="7" spans="1:14" ht="21" x14ac:dyDescent="0.25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  <c r="I7" s="19" t="s">
        <v>18</v>
      </c>
      <c r="J7" s="18">
        <v>17</v>
      </c>
      <c r="K7" s="18">
        <v>330</v>
      </c>
      <c r="L7" s="18">
        <v>1171</v>
      </c>
      <c r="M7" s="18">
        <v>2790</v>
      </c>
      <c r="N7" s="18">
        <v>399</v>
      </c>
    </row>
    <row r="8" spans="1:14" ht="21" x14ac:dyDescent="0.25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  <c r="I8" s="19" t="s">
        <v>46</v>
      </c>
      <c r="J8" s="18">
        <v>99</v>
      </c>
      <c r="K8" s="18">
        <v>670</v>
      </c>
      <c r="L8" s="18">
        <v>4561</v>
      </c>
      <c r="M8" s="18">
        <v>17987</v>
      </c>
      <c r="N8" s="18">
        <v>3997</v>
      </c>
    </row>
    <row r="9" spans="1:14" ht="21" x14ac:dyDescent="0.25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  <c r="I9" s="19" t="s">
        <v>19</v>
      </c>
      <c r="J9" s="18">
        <v>2</v>
      </c>
      <c r="K9" s="18">
        <v>76</v>
      </c>
      <c r="L9" s="18">
        <v>522</v>
      </c>
      <c r="M9" s="18">
        <v>2283</v>
      </c>
      <c r="N9" s="18">
        <v>320</v>
      </c>
    </row>
    <row r="10" spans="1:14" ht="21" x14ac:dyDescent="0.25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  <c r="I10" s="19" t="s">
        <v>20</v>
      </c>
      <c r="J10" s="18">
        <v>74</v>
      </c>
      <c r="K10" s="18">
        <v>1124</v>
      </c>
      <c r="L10" s="18">
        <v>2588</v>
      </c>
      <c r="M10" s="18">
        <v>3079</v>
      </c>
      <c r="N10" s="18">
        <v>640</v>
      </c>
    </row>
    <row r="11" spans="1:14" ht="21" x14ac:dyDescent="0.25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  <c r="I11" s="19" t="s">
        <v>21</v>
      </c>
      <c r="J11" s="18">
        <v>22</v>
      </c>
      <c r="K11" s="18">
        <v>338</v>
      </c>
      <c r="L11" s="18">
        <v>1904</v>
      </c>
      <c r="M11" s="18">
        <v>5617</v>
      </c>
      <c r="N11" s="18">
        <v>1376</v>
      </c>
    </row>
    <row r="12" spans="1:14" ht="21" x14ac:dyDescent="0.25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  <c r="I12" s="19" t="s">
        <v>22</v>
      </c>
      <c r="J12" s="18">
        <v>244</v>
      </c>
      <c r="K12" s="18">
        <v>4426</v>
      </c>
      <c r="L12" s="18">
        <v>22621</v>
      </c>
      <c r="M12" s="18">
        <v>42593</v>
      </c>
      <c r="N12" s="18">
        <v>15597</v>
      </c>
    </row>
    <row r="13" spans="1:14" ht="21" x14ac:dyDescent="0.25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  <c r="I13" s="19" t="s">
        <v>23</v>
      </c>
      <c r="J13" s="18">
        <v>17</v>
      </c>
      <c r="K13" s="18">
        <v>144</v>
      </c>
      <c r="L13" s="18">
        <v>1967</v>
      </c>
      <c r="M13" s="18">
        <v>3561</v>
      </c>
      <c r="N13" s="18">
        <v>986</v>
      </c>
    </row>
    <row r="14" spans="1:14" ht="21" x14ac:dyDescent="0.25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  <c r="I14" s="19" t="s">
        <v>24</v>
      </c>
      <c r="J14" s="18">
        <v>2</v>
      </c>
      <c r="K14" s="18">
        <v>9</v>
      </c>
      <c r="L14" s="18">
        <v>201</v>
      </c>
      <c r="M14" s="18">
        <v>188</v>
      </c>
      <c r="N14" s="18">
        <v>22</v>
      </c>
    </row>
    <row r="15" spans="1:14" ht="21" x14ac:dyDescent="0.25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  <c r="I15" s="19" t="s">
        <v>25</v>
      </c>
      <c r="J15" s="18">
        <v>6</v>
      </c>
      <c r="K15" s="18">
        <v>46</v>
      </c>
      <c r="L15" s="18">
        <v>256</v>
      </c>
      <c r="M15" s="18">
        <v>1988</v>
      </c>
      <c r="N15" s="18">
        <v>291</v>
      </c>
    </row>
    <row r="16" spans="1:14" ht="21" x14ac:dyDescent="0.25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  <c r="I16" s="19" t="s">
        <v>26</v>
      </c>
      <c r="J16" s="18">
        <v>8</v>
      </c>
      <c r="K16" s="18">
        <v>42</v>
      </c>
      <c r="L16" s="18">
        <v>154</v>
      </c>
      <c r="M16" s="18">
        <v>3699</v>
      </c>
      <c r="N16" s="18">
        <v>455</v>
      </c>
    </row>
    <row r="17" spans="1:14" ht="21" x14ac:dyDescent="0.25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  <c r="I17" s="19" t="s">
        <v>27</v>
      </c>
      <c r="J17" s="18">
        <v>96</v>
      </c>
      <c r="K17" s="18">
        <v>1579</v>
      </c>
      <c r="L17" s="18">
        <v>7960</v>
      </c>
      <c r="M17" s="18">
        <v>16413</v>
      </c>
      <c r="N17" s="18">
        <v>3679</v>
      </c>
    </row>
    <row r="18" spans="1:14" ht="21" x14ac:dyDescent="0.25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  <c r="I18" s="19" t="s">
        <v>28</v>
      </c>
      <c r="J18" s="18">
        <v>22</v>
      </c>
      <c r="K18" s="18">
        <v>247</v>
      </c>
      <c r="L18" s="18">
        <v>1672</v>
      </c>
      <c r="M18" s="18">
        <v>1982</v>
      </c>
      <c r="N18" s="18">
        <v>473</v>
      </c>
    </row>
    <row r="19" spans="1:14" ht="21" x14ac:dyDescent="0.25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  <c r="I19" s="19" t="s">
        <v>29</v>
      </c>
      <c r="J19" s="18">
        <v>9</v>
      </c>
      <c r="K19" s="18">
        <v>71</v>
      </c>
      <c r="L19" s="18">
        <v>261</v>
      </c>
      <c r="M19" s="18">
        <v>887</v>
      </c>
      <c r="N19" s="18">
        <v>126</v>
      </c>
    </row>
    <row r="20" spans="1:14" ht="21" x14ac:dyDescent="0.25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  <c r="I20" s="19" t="s">
        <v>30</v>
      </c>
      <c r="J20" s="18">
        <v>12</v>
      </c>
      <c r="K20" s="18">
        <v>125</v>
      </c>
      <c r="L20" s="18">
        <v>1387</v>
      </c>
      <c r="M20" s="18">
        <v>1611</v>
      </c>
      <c r="N20" s="18">
        <v>268</v>
      </c>
    </row>
    <row r="21" spans="1:14" ht="21" x14ac:dyDescent="0.25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  <c r="I21" s="19" t="s">
        <v>31</v>
      </c>
      <c r="J21" s="18">
        <v>56</v>
      </c>
      <c r="K21" s="18">
        <v>190</v>
      </c>
      <c r="L21" s="18">
        <v>2077</v>
      </c>
      <c r="M21" s="18">
        <v>6653</v>
      </c>
      <c r="N21" s="18">
        <v>992</v>
      </c>
    </row>
    <row r="22" spans="1:14" ht="21" x14ac:dyDescent="0.25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  <c r="I22" s="19" t="s">
        <v>32</v>
      </c>
      <c r="J22" s="18">
        <v>2</v>
      </c>
      <c r="K22" s="18">
        <v>25</v>
      </c>
      <c r="L22" s="18">
        <v>39</v>
      </c>
      <c r="M22" s="18">
        <v>1287</v>
      </c>
      <c r="N22" s="18">
        <v>74</v>
      </c>
    </row>
    <row r="23" spans="1:14" ht="21" x14ac:dyDescent="0.25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  <c r="I23" s="19" t="s">
        <v>33</v>
      </c>
      <c r="J23" s="18">
        <v>1</v>
      </c>
      <c r="K23" s="18">
        <v>26</v>
      </c>
      <c r="L23" s="18">
        <v>22</v>
      </c>
      <c r="M23" s="18">
        <v>983</v>
      </c>
      <c r="N23" s="18">
        <v>143</v>
      </c>
    </row>
    <row r="24" spans="1:14" ht="21" x14ac:dyDescent="0.25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  <c r="I24" s="19" t="s">
        <v>34</v>
      </c>
      <c r="J24" s="18">
        <v>18</v>
      </c>
      <c r="K24" s="18">
        <v>259</v>
      </c>
      <c r="L24" s="18">
        <v>3477</v>
      </c>
      <c r="M24" s="18">
        <v>13423</v>
      </c>
      <c r="N24" s="18">
        <v>1820</v>
      </c>
    </row>
    <row r="25" spans="1:14" ht="21" x14ac:dyDescent="0.25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  <c r="I25" s="17" t="s">
        <v>36</v>
      </c>
      <c r="J25" s="18">
        <v>716</v>
      </c>
      <c r="K25" s="18">
        <v>9991</v>
      </c>
      <c r="L25" s="18">
        <v>54422</v>
      </c>
      <c r="M25" s="18">
        <v>129401</v>
      </c>
      <c r="N25" s="18">
        <v>32169</v>
      </c>
    </row>
    <row r="26" spans="1:14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14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14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14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14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14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14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6" si="3">SUM(B74:F74)</f>
        <v>1221</v>
      </c>
    </row>
    <row r="75" spans="1:7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x14ac:dyDescent="0.2">
      <c r="A77" s="7">
        <v>43958</v>
      </c>
      <c r="B77" s="4">
        <v>274</v>
      </c>
      <c r="C77" s="4">
        <v>3031</v>
      </c>
      <c r="D77" s="4">
        <v>-595</v>
      </c>
      <c r="E77" s="4">
        <v>-22</v>
      </c>
      <c r="F77" s="4">
        <v>-1287</v>
      </c>
      <c r="G77">
        <f t="shared" ref="G77:G88" si="4">SUM(B77:F77)</f>
        <v>1401</v>
      </c>
    </row>
    <row r="78" spans="1:7" x14ac:dyDescent="0.2">
      <c r="A78" s="7">
        <v>43959</v>
      </c>
      <c r="B78" s="4">
        <v>243</v>
      </c>
      <c r="C78" s="4">
        <v>2747</v>
      </c>
      <c r="D78" s="4">
        <v>-538</v>
      </c>
      <c r="E78" s="4">
        <v>-143</v>
      </c>
      <c r="F78" s="4">
        <v>-982</v>
      </c>
      <c r="G78">
        <f t="shared" si="4"/>
        <v>1327</v>
      </c>
    </row>
    <row r="79" spans="1:7" x14ac:dyDescent="0.2">
      <c r="A79" s="7">
        <v>43960</v>
      </c>
      <c r="B79" s="4">
        <v>194</v>
      </c>
      <c r="C79" s="4">
        <v>4008</v>
      </c>
      <c r="D79" s="4">
        <v>-802</v>
      </c>
      <c r="E79" s="4">
        <v>-134</v>
      </c>
      <c r="F79" s="4">
        <v>-2183</v>
      </c>
      <c r="G79">
        <f t="shared" si="4"/>
        <v>1083</v>
      </c>
    </row>
    <row r="80" spans="1:7" x14ac:dyDescent="0.2">
      <c r="A80" s="7">
        <v>43961</v>
      </c>
      <c r="B80" s="4">
        <v>165</v>
      </c>
      <c r="C80" s="4">
        <v>2155</v>
      </c>
      <c r="D80" s="4">
        <v>-216</v>
      </c>
      <c r="E80" s="4">
        <v>-7</v>
      </c>
      <c r="F80" s="4">
        <v>-1295</v>
      </c>
      <c r="G80">
        <f t="shared" si="4"/>
        <v>802</v>
      </c>
    </row>
    <row r="81" spans="1:7" x14ac:dyDescent="0.2">
      <c r="A81" s="7">
        <v>43962</v>
      </c>
      <c r="B81" s="4">
        <v>179</v>
      </c>
      <c r="C81" s="4">
        <v>1401</v>
      </c>
      <c r="D81" s="4">
        <v>-79</v>
      </c>
      <c r="E81" s="4">
        <v>-28</v>
      </c>
      <c r="F81" s="4">
        <v>-729</v>
      </c>
      <c r="G81">
        <f t="shared" si="4"/>
        <v>744</v>
      </c>
    </row>
    <row r="82" spans="1:7" x14ac:dyDescent="0.2">
      <c r="A82" s="7">
        <v>43963</v>
      </c>
      <c r="B82" s="4">
        <v>172</v>
      </c>
      <c r="C82" s="4">
        <v>2452</v>
      </c>
      <c r="D82" s="4">
        <v>-674</v>
      </c>
      <c r="E82" s="4">
        <v>-47</v>
      </c>
      <c r="F82" s="4">
        <v>-501</v>
      </c>
      <c r="G82">
        <f t="shared" si="4"/>
        <v>1402</v>
      </c>
    </row>
    <row r="83" spans="1:7" x14ac:dyDescent="0.2">
      <c r="A83" s="7">
        <v>43964</v>
      </c>
      <c r="B83" s="4">
        <v>195</v>
      </c>
      <c r="C83" s="4">
        <v>3502</v>
      </c>
      <c r="D83" s="4">
        <v>-693</v>
      </c>
      <c r="E83" s="4">
        <v>-59</v>
      </c>
      <c r="F83" s="4">
        <v>-2057</v>
      </c>
      <c r="G83">
        <f t="shared" si="4"/>
        <v>888</v>
      </c>
    </row>
    <row r="84" spans="1:7" x14ac:dyDescent="0.2">
      <c r="A84" s="7">
        <v>43965</v>
      </c>
      <c r="B84" s="4">
        <v>262</v>
      </c>
      <c r="C84" s="4">
        <v>2747</v>
      </c>
      <c r="D84" s="4">
        <v>-719</v>
      </c>
      <c r="E84" s="4">
        <v>-38</v>
      </c>
      <c r="F84" s="4">
        <v>-1260</v>
      </c>
      <c r="G84">
        <f t="shared" si="4"/>
        <v>992</v>
      </c>
    </row>
    <row r="85" spans="1:7" x14ac:dyDescent="0.2">
      <c r="A85" s="7">
        <v>43966</v>
      </c>
      <c r="B85" s="4">
        <v>242</v>
      </c>
      <c r="C85" s="4">
        <v>4917</v>
      </c>
      <c r="D85" s="4">
        <v>-661</v>
      </c>
      <c r="E85" s="4">
        <v>-47</v>
      </c>
      <c r="F85" s="4">
        <v>-3662</v>
      </c>
      <c r="G85">
        <f t="shared" si="4"/>
        <v>789</v>
      </c>
    </row>
    <row r="86" spans="1:7" x14ac:dyDescent="0.2">
      <c r="A86" s="7">
        <v>43967</v>
      </c>
      <c r="B86" s="4">
        <v>153</v>
      </c>
      <c r="C86" s="4">
        <v>2605</v>
      </c>
      <c r="D86" s="4">
        <v>-392</v>
      </c>
      <c r="E86" s="4">
        <v>-33</v>
      </c>
      <c r="F86" s="4">
        <v>-1458</v>
      </c>
      <c r="G86">
        <f t="shared" si="4"/>
        <v>875</v>
      </c>
    </row>
    <row r="87" spans="1:7" x14ac:dyDescent="0.2">
      <c r="A87" s="7">
        <v>43968</v>
      </c>
      <c r="B87" s="4">
        <v>145</v>
      </c>
      <c r="C87" s="4">
        <v>2366</v>
      </c>
      <c r="D87" s="4">
        <v>-89</v>
      </c>
      <c r="E87" s="4">
        <v>-13</v>
      </c>
      <c r="F87" s="4">
        <v>-1734</v>
      </c>
      <c r="G87">
        <f t="shared" si="4"/>
        <v>675</v>
      </c>
    </row>
    <row r="88" spans="1:7" x14ac:dyDescent="0.2">
      <c r="A88" s="7">
        <v>43969</v>
      </c>
      <c r="B88" s="4">
        <v>99</v>
      </c>
      <c r="C88" s="4">
        <v>2150</v>
      </c>
      <c r="D88" s="4">
        <v>-104</v>
      </c>
      <c r="E88" s="4">
        <v>-13</v>
      </c>
      <c r="F88" s="4">
        <v>-1681</v>
      </c>
      <c r="G88">
        <f t="shared" si="4"/>
        <v>451</v>
      </c>
    </row>
    <row r="89" spans="1:7" x14ac:dyDescent="0.2">
      <c r="A89" s="7">
        <v>43970</v>
      </c>
      <c r="B89" s="4">
        <v>162</v>
      </c>
      <c r="C89" s="4">
        <v>2075</v>
      </c>
      <c r="D89" s="4">
        <v>-216</v>
      </c>
      <c r="E89" s="4">
        <v>-33</v>
      </c>
      <c r="F89" s="4">
        <v>-1175</v>
      </c>
      <c r="G89">
        <f>SUM(B89:F89)</f>
        <v>813</v>
      </c>
    </row>
    <row r="90" spans="1:7" ht="29" x14ac:dyDescent="0.35">
      <c r="A90" s="3" t="s">
        <v>36</v>
      </c>
      <c r="B90" s="4">
        <v>32169</v>
      </c>
      <c r="C90" s="4">
        <v>129401</v>
      </c>
      <c r="D90" s="4">
        <v>9991</v>
      </c>
      <c r="E90" s="4">
        <v>716</v>
      </c>
      <c r="F90" s="4">
        <v>54422</v>
      </c>
      <c r="G90" s="26">
        <f>SUM(B90:F90)</f>
        <v>226699</v>
      </c>
    </row>
    <row r="97" spans="1:21" x14ac:dyDescent="0.2">
      <c r="A97" t="s">
        <v>0</v>
      </c>
      <c r="B97" t="s">
        <v>1</v>
      </c>
      <c r="C97" t="s">
        <v>2</v>
      </c>
      <c r="D97" s="12" t="s">
        <v>3</v>
      </c>
      <c r="E97" s="12" t="s">
        <v>4</v>
      </c>
      <c r="F97" s="12" t="s">
        <v>5</v>
      </c>
      <c r="G97" s="12" t="s">
        <v>6</v>
      </c>
      <c r="H97" s="12" t="s">
        <v>7</v>
      </c>
      <c r="I97" s="12" t="s">
        <v>8</v>
      </c>
      <c r="J97" s="12" t="s">
        <v>9</v>
      </c>
      <c r="K97" s="12" t="s">
        <v>47</v>
      </c>
      <c r="L97" s="12" t="s">
        <v>48</v>
      </c>
      <c r="M97" s="12" t="s">
        <v>49</v>
      </c>
      <c r="N97" s="12" t="s">
        <v>10</v>
      </c>
      <c r="O97" s="12" t="s">
        <v>11</v>
      </c>
      <c r="P97" t="s">
        <v>12</v>
      </c>
      <c r="Q97" t="s">
        <v>13</v>
      </c>
      <c r="R97" t="s">
        <v>63</v>
      </c>
      <c r="S97" t="s">
        <v>50</v>
      </c>
      <c r="T97" t="s">
        <v>51</v>
      </c>
      <c r="U97" t="s">
        <v>62</v>
      </c>
    </row>
    <row r="98" spans="1:21" x14ac:dyDescent="0.2">
      <c r="A98" s="6">
        <v>43970</v>
      </c>
      <c r="B98" t="s">
        <v>14</v>
      </c>
      <c r="C98">
        <v>13</v>
      </c>
      <c r="D98" t="s">
        <v>15</v>
      </c>
      <c r="E98" s="1">
        <v>4235122196</v>
      </c>
      <c r="F98" s="1">
        <v>1339843823</v>
      </c>
      <c r="G98">
        <v>-3</v>
      </c>
      <c r="H98">
        <v>0</v>
      </c>
      <c r="I98">
        <v>-3</v>
      </c>
      <c r="J98">
        <v>-21</v>
      </c>
      <c r="K98">
        <v>-24</v>
      </c>
      <c r="L98">
        <v>-24</v>
      </c>
      <c r="M98">
        <v>-24</v>
      </c>
      <c r="N98">
        <v>27</v>
      </c>
      <c r="O98">
        <v>1</v>
      </c>
      <c r="P98">
        <v>4</v>
      </c>
      <c r="Q98">
        <v>1048</v>
      </c>
    </row>
    <row r="99" spans="1:21" x14ac:dyDescent="0.2">
      <c r="A99" s="6">
        <v>43970</v>
      </c>
      <c r="B99" t="s">
        <v>14</v>
      </c>
      <c r="C99">
        <v>17</v>
      </c>
      <c r="D99" t="s">
        <v>16</v>
      </c>
      <c r="E99" s="1">
        <v>4063947052</v>
      </c>
      <c r="F99" s="1">
        <v>1580514834</v>
      </c>
      <c r="G99">
        <v>-3</v>
      </c>
      <c r="H99">
        <v>0</v>
      </c>
      <c r="I99">
        <v>-3</v>
      </c>
      <c r="J99">
        <v>-6</v>
      </c>
      <c r="K99">
        <v>-9</v>
      </c>
      <c r="L99">
        <v>-9</v>
      </c>
      <c r="M99">
        <v>-9</v>
      </c>
      <c r="N99">
        <v>10</v>
      </c>
      <c r="O99">
        <v>0</v>
      </c>
      <c r="P99">
        <v>1</v>
      </c>
      <c r="Q99">
        <v>766</v>
      </c>
    </row>
    <row r="100" spans="1:21" x14ac:dyDescent="0.2">
      <c r="A100" s="6">
        <v>43970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-3</v>
      </c>
      <c r="H100">
        <v>0</v>
      </c>
      <c r="I100">
        <v>-3</v>
      </c>
      <c r="J100">
        <v>-16</v>
      </c>
      <c r="K100">
        <v>-19</v>
      </c>
      <c r="L100">
        <v>-19</v>
      </c>
      <c r="M100">
        <v>-19</v>
      </c>
      <c r="N100">
        <v>21</v>
      </c>
      <c r="O100">
        <v>0</v>
      </c>
      <c r="P100">
        <v>2</v>
      </c>
      <c r="Q100">
        <v>1143</v>
      </c>
    </row>
    <row r="101" spans="1:21" x14ac:dyDescent="0.2">
      <c r="A101" s="6">
        <v>43970</v>
      </c>
      <c r="B101" t="s">
        <v>14</v>
      </c>
      <c r="C101">
        <v>15</v>
      </c>
      <c r="D101" t="s">
        <v>18</v>
      </c>
      <c r="E101" s="1">
        <v>4083956555</v>
      </c>
      <c r="F101" s="1">
        <v>1425084984</v>
      </c>
      <c r="G101">
        <v>-12</v>
      </c>
      <c r="H101">
        <v>0</v>
      </c>
      <c r="I101">
        <v>-12</v>
      </c>
      <c r="J101">
        <v>-143</v>
      </c>
      <c r="K101">
        <v>-155</v>
      </c>
      <c r="L101">
        <v>-155</v>
      </c>
      <c r="M101">
        <v>-155</v>
      </c>
      <c r="N101">
        <v>167</v>
      </c>
      <c r="O101">
        <v>0</v>
      </c>
      <c r="P101">
        <v>12</v>
      </c>
      <c r="Q101">
        <v>3747</v>
      </c>
    </row>
    <row r="102" spans="1:21" x14ac:dyDescent="0.2">
      <c r="A102" s="6">
        <v>43970</v>
      </c>
      <c r="B102" t="s">
        <v>14</v>
      </c>
      <c r="C102">
        <v>8</v>
      </c>
      <c r="D102" t="s">
        <v>46</v>
      </c>
      <c r="E102" s="1">
        <v>4449436681</v>
      </c>
      <c r="F102" s="1">
        <v>113417208</v>
      </c>
      <c r="G102">
        <v>-38</v>
      </c>
      <c r="H102">
        <v>-6</v>
      </c>
      <c r="I102">
        <v>-44</v>
      </c>
      <c r="J102">
        <v>-151</v>
      </c>
      <c r="K102">
        <v>-195</v>
      </c>
      <c r="L102">
        <v>-195</v>
      </c>
      <c r="M102">
        <v>-195</v>
      </c>
      <c r="N102">
        <v>231</v>
      </c>
      <c r="O102">
        <v>11</v>
      </c>
      <c r="P102">
        <v>47</v>
      </c>
      <c r="Q102">
        <v>4312</v>
      </c>
    </row>
    <row r="103" spans="1:21" x14ac:dyDescent="0.2">
      <c r="A103" s="6">
        <v>43970</v>
      </c>
      <c r="B103" t="s">
        <v>14</v>
      </c>
      <c r="C103">
        <v>6</v>
      </c>
      <c r="D103" t="s">
        <v>19</v>
      </c>
      <c r="E103" s="1">
        <v>456494354</v>
      </c>
      <c r="F103" s="1">
        <v>1376813649</v>
      </c>
      <c r="G103">
        <v>-5</v>
      </c>
      <c r="H103">
        <v>-1</v>
      </c>
      <c r="I103">
        <v>-6</v>
      </c>
      <c r="J103">
        <v>-15</v>
      </c>
      <c r="K103">
        <v>-21</v>
      </c>
      <c r="L103">
        <v>-21</v>
      </c>
      <c r="M103">
        <v>-21</v>
      </c>
      <c r="N103">
        <v>26</v>
      </c>
      <c r="O103">
        <v>0</v>
      </c>
      <c r="P103">
        <v>5</v>
      </c>
      <c r="Q103">
        <v>782</v>
      </c>
    </row>
    <row r="104" spans="1:21" x14ac:dyDescent="0.2">
      <c r="A104" s="6">
        <v>43970</v>
      </c>
      <c r="B104" t="s">
        <v>14</v>
      </c>
      <c r="C104">
        <v>12</v>
      </c>
      <c r="D104" t="s">
        <v>20</v>
      </c>
      <c r="E104" s="1">
        <v>4189277044</v>
      </c>
      <c r="F104" s="1">
        <v>1248366722</v>
      </c>
      <c r="G104">
        <v>-13</v>
      </c>
      <c r="H104">
        <v>1</v>
      </c>
      <c r="I104">
        <v>-12</v>
      </c>
      <c r="J104">
        <v>-28</v>
      </c>
      <c r="K104">
        <v>-40</v>
      </c>
      <c r="L104">
        <v>-40</v>
      </c>
      <c r="M104">
        <v>-40</v>
      </c>
      <c r="N104">
        <v>48</v>
      </c>
      <c r="O104">
        <v>12</v>
      </c>
      <c r="P104">
        <v>20</v>
      </c>
      <c r="Q104">
        <v>4405</v>
      </c>
    </row>
    <row r="105" spans="1:21" x14ac:dyDescent="0.2">
      <c r="A105" s="6">
        <v>43970</v>
      </c>
      <c r="B105" t="s">
        <v>14</v>
      </c>
      <c r="C105">
        <v>7</v>
      </c>
      <c r="D105" t="s">
        <v>21</v>
      </c>
      <c r="E105" s="1">
        <v>4441149315</v>
      </c>
      <c r="F105" s="1">
        <v>89326992</v>
      </c>
      <c r="G105">
        <v>-22</v>
      </c>
      <c r="H105">
        <v>-1</v>
      </c>
      <c r="I105">
        <v>-23</v>
      </c>
      <c r="J105">
        <v>-52</v>
      </c>
      <c r="K105">
        <v>-75</v>
      </c>
      <c r="L105">
        <v>-75</v>
      </c>
      <c r="M105">
        <v>-75</v>
      </c>
      <c r="N105">
        <v>132</v>
      </c>
      <c r="O105">
        <v>9</v>
      </c>
      <c r="P105">
        <v>66</v>
      </c>
      <c r="Q105">
        <v>2108</v>
      </c>
    </row>
    <row r="106" spans="1:21" x14ac:dyDescent="0.2">
      <c r="A106" s="6">
        <v>43970</v>
      </c>
      <c r="B106" t="s">
        <v>14</v>
      </c>
      <c r="C106">
        <v>3</v>
      </c>
      <c r="D106" t="s">
        <v>22</v>
      </c>
      <c r="E106" s="1">
        <v>4546679409</v>
      </c>
      <c r="F106" s="1">
        <v>9190347404</v>
      </c>
      <c r="G106">
        <v>-56</v>
      </c>
      <c r="H106">
        <v>-8</v>
      </c>
      <c r="I106">
        <v>-64</v>
      </c>
      <c r="J106">
        <v>282</v>
      </c>
      <c r="K106">
        <v>218</v>
      </c>
      <c r="L106">
        <v>218</v>
      </c>
      <c r="M106">
        <v>218</v>
      </c>
      <c r="N106">
        <v>190</v>
      </c>
      <c r="O106">
        <v>54</v>
      </c>
      <c r="P106">
        <v>462</v>
      </c>
      <c r="Q106">
        <v>14918</v>
      </c>
    </row>
    <row r="107" spans="1:21" x14ac:dyDescent="0.2">
      <c r="A107" s="6">
        <v>43970</v>
      </c>
      <c r="B107" t="s">
        <v>14</v>
      </c>
      <c r="C107">
        <v>11</v>
      </c>
      <c r="D107" t="s">
        <v>23</v>
      </c>
      <c r="E107" s="1">
        <v>4361675973</v>
      </c>
      <c r="F107" s="1">
        <v>135188753</v>
      </c>
      <c r="G107">
        <v>-12</v>
      </c>
      <c r="H107">
        <v>0</v>
      </c>
      <c r="I107">
        <v>-12</v>
      </c>
      <c r="J107">
        <v>-175</v>
      </c>
      <c r="K107">
        <v>-187</v>
      </c>
      <c r="L107">
        <v>-187</v>
      </c>
      <c r="M107">
        <v>-187</v>
      </c>
      <c r="N107">
        <v>182</v>
      </c>
      <c r="O107">
        <v>2</v>
      </c>
      <c r="P107">
        <v>-3</v>
      </c>
      <c r="Q107">
        <v>900</v>
      </c>
    </row>
    <row r="108" spans="1:21" x14ac:dyDescent="0.2">
      <c r="A108" s="6">
        <v>43970</v>
      </c>
      <c r="B108" t="s">
        <v>14</v>
      </c>
      <c r="C108">
        <v>14</v>
      </c>
      <c r="D108" t="s">
        <v>24</v>
      </c>
      <c r="E108" s="1">
        <v>4155774754</v>
      </c>
      <c r="F108" s="1">
        <v>1465916051</v>
      </c>
      <c r="G108">
        <v>0</v>
      </c>
      <c r="H108">
        <v>0</v>
      </c>
      <c r="I108">
        <v>0</v>
      </c>
      <c r="J108">
        <v>-5</v>
      </c>
      <c r="K108">
        <v>-5</v>
      </c>
      <c r="L108">
        <v>-5</v>
      </c>
      <c r="M108">
        <v>-5</v>
      </c>
      <c r="N108">
        <v>5</v>
      </c>
      <c r="O108">
        <v>0</v>
      </c>
      <c r="P108">
        <v>0</v>
      </c>
      <c r="Q108">
        <v>78</v>
      </c>
    </row>
    <row r="109" spans="1:21" x14ac:dyDescent="0.2">
      <c r="A109" s="6">
        <v>43970</v>
      </c>
      <c r="B109" t="s">
        <v>14</v>
      </c>
      <c r="C109">
        <v>21</v>
      </c>
      <c r="D109" t="s">
        <v>25</v>
      </c>
      <c r="E109" s="1">
        <v>4649933453</v>
      </c>
      <c r="F109" s="1">
        <v>1135662422</v>
      </c>
      <c r="G109">
        <v>-6</v>
      </c>
      <c r="H109">
        <v>0</v>
      </c>
      <c r="I109">
        <v>-6</v>
      </c>
      <c r="J109">
        <v>7</v>
      </c>
      <c r="K109">
        <v>1</v>
      </c>
      <c r="L109">
        <v>1</v>
      </c>
      <c r="M109">
        <v>1</v>
      </c>
      <c r="N109">
        <v>4</v>
      </c>
      <c r="O109">
        <v>0</v>
      </c>
      <c r="P109">
        <v>5</v>
      </c>
      <c r="Q109">
        <v>665</v>
      </c>
    </row>
    <row r="110" spans="1:21" x14ac:dyDescent="0.2">
      <c r="A110" s="6">
        <v>43970</v>
      </c>
      <c r="B110" t="s">
        <v>14</v>
      </c>
      <c r="C110">
        <v>22</v>
      </c>
      <c r="D110" t="s">
        <v>26</v>
      </c>
      <c r="E110" s="1">
        <v>4606893511</v>
      </c>
      <c r="F110" s="1">
        <v>1112123097</v>
      </c>
      <c r="G110">
        <v>1</v>
      </c>
      <c r="H110">
        <v>0</v>
      </c>
      <c r="I110">
        <v>1</v>
      </c>
      <c r="J110">
        <v>-45</v>
      </c>
      <c r="K110">
        <v>-44</v>
      </c>
      <c r="L110">
        <v>-44</v>
      </c>
      <c r="M110">
        <v>-44</v>
      </c>
      <c r="N110">
        <v>49</v>
      </c>
      <c r="O110">
        <v>2</v>
      </c>
      <c r="P110">
        <v>7</v>
      </c>
      <c r="Q110">
        <v>518</v>
      </c>
    </row>
    <row r="111" spans="1:21" x14ac:dyDescent="0.2">
      <c r="A111" s="6">
        <v>43970</v>
      </c>
      <c r="B111" t="s">
        <v>14</v>
      </c>
      <c r="C111">
        <v>1</v>
      </c>
      <c r="D111" t="s">
        <v>27</v>
      </c>
      <c r="E111" s="1">
        <v>450732745</v>
      </c>
      <c r="F111" s="1">
        <v>7680687483</v>
      </c>
      <c r="G111">
        <v>-10</v>
      </c>
      <c r="H111">
        <v>-3</v>
      </c>
      <c r="I111">
        <v>-13</v>
      </c>
      <c r="J111">
        <v>-226</v>
      </c>
      <c r="K111">
        <v>-239</v>
      </c>
      <c r="L111">
        <v>-239</v>
      </c>
      <c r="M111">
        <v>-239</v>
      </c>
      <c r="N111">
        <v>300</v>
      </c>
      <c r="O111">
        <v>47</v>
      </c>
      <c r="P111">
        <v>108</v>
      </c>
      <c r="Q111">
        <v>5010</v>
      </c>
    </row>
    <row r="112" spans="1:21" x14ac:dyDescent="0.2">
      <c r="A112" s="6">
        <v>43970</v>
      </c>
      <c r="B112" t="s">
        <v>14</v>
      </c>
      <c r="C112">
        <v>16</v>
      </c>
      <c r="D112" t="s">
        <v>28</v>
      </c>
      <c r="E112" s="1">
        <v>4112559576</v>
      </c>
      <c r="F112" s="1">
        <v>1686736689</v>
      </c>
      <c r="G112">
        <v>-7</v>
      </c>
      <c r="H112">
        <v>0</v>
      </c>
      <c r="I112">
        <v>-7</v>
      </c>
      <c r="J112">
        <v>-47</v>
      </c>
      <c r="K112">
        <v>-54</v>
      </c>
      <c r="L112">
        <v>-54</v>
      </c>
      <c r="M112">
        <v>-54</v>
      </c>
      <c r="N112">
        <v>62</v>
      </c>
      <c r="O112">
        <v>2</v>
      </c>
      <c r="P112">
        <v>10</v>
      </c>
      <c r="Q112">
        <v>1933</v>
      </c>
    </row>
    <row r="113" spans="1:17" x14ac:dyDescent="0.2">
      <c r="A113" s="6">
        <v>43970</v>
      </c>
      <c r="B113" t="s">
        <v>14</v>
      </c>
      <c r="C113">
        <v>20</v>
      </c>
      <c r="D113" t="s">
        <v>29</v>
      </c>
      <c r="E113" s="1">
        <v>3921531192</v>
      </c>
      <c r="F113" s="1">
        <v>9110616306</v>
      </c>
      <c r="G113">
        <v>-1</v>
      </c>
      <c r="H113">
        <v>-1</v>
      </c>
      <c r="I113">
        <v>-2</v>
      </c>
      <c r="J113">
        <v>-37</v>
      </c>
      <c r="K113">
        <v>-39</v>
      </c>
      <c r="L113">
        <v>-39</v>
      </c>
      <c r="M113">
        <v>-39</v>
      </c>
      <c r="N113">
        <v>40</v>
      </c>
      <c r="O113">
        <v>0</v>
      </c>
      <c r="P113">
        <v>1</v>
      </c>
      <c r="Q113">
        <v>1026</v>
      </c>
    </row>
    <row r="114" spans="1:17" x14ac:dyDescent="0.2">
      <c r="A114" s="6">
        <v>43970</v>
      </c>
      <c r="B114" t="s">
        <v>14</v>
      </c>
      <c r="C114">
        <v>19</v>
      </c>
      <c r="D114" t="s">
        <v>30</v>
      </c>
      <c r="E114" s="1">
        <v>3811569725</v>
      </c>
      <c r="F114" s="1">
        <v>133623567</v>
      </c>
      <c r="G114">
        <v>-12</v>
      </c>
      <c r="H114">
        <v>-1</v>
      </c>
      <c r="I114">
        <v>-13</v>
      </c>
      <c r="J114">
        <v>-2</v>
      </c>
      <c r="K114">
        <v>-15</v>
      </c>
      <c r="L114">
        <v>-15</v>
      </c>
      <c r="M114">
        <v>-15</v>
      </c>
      <c r="N114">
        <v>22</v>
      </c>
      <c r="O114">
        <v>1</v>
      </c>
      <c r="P114">
        <v>8</v>
      </c>
      <c r="Q114">
        <v>3181</v>
      </c>
    </row>
    <row r="115" spans="1:17" x14ac:dyDescent="0.2">
      <c r="A115" s="6">
        <v>43970</v>
      </c>
      <c r="B115" t="s">
        <v>14</v>
      </c>
      <c r="C115">
        <v>9</v>
      </c>
      <c r="D115" t="s">
        <v>31</v>
      </c>
      <c r="E115" s="1">
        <v>4376923077</v>
      </c>
      <c r="F115" s="1">
        <v>1125588885</v>
      </c>
      <c r="G115">
        <v>-7</v>
      </c>
      <c r="H115">
        <v>-10</v>
      </c>
      <c r="I115">
        <v>-17</v>
      </c>
      <c r="J115">
        <v>-233</v>
      </c>
      <c r="K115">
        <v>-250</v>
      </c>
      <c r="L115">
        <v>-250</v>
      </c>
      <c r="M115">
        <v>-250</v>
      </c>
      <c r="N115">
        <v>254</v>
      </c>
      <c r="O115">
        <v>3</v>
      </c>
      <c r="P115">
        <v>7</v>
      </c>
      <c r="Q115">
        <v>3960</v>
      </c>
    </row>
    <row r="116" spans="1:17" x14ac:dyDescent="0.2">
      <c r="A116" s="6">
        <v>43970</v>
      </c>
      <c r="B116" t="s">
        <v>14</v>
      </c>
      <c r="C116">
        <v>10</v>
      </c>
      <c r="D116" t="s">
        <v>32</v>
      </c>
      <c r="E116" s="1">
        <v>4310675841</v>
      </c>
      <c r="F116" s="1">
        <v>1238824698</v>
      </c>
      <c r="G116">
        <v>1</v>
      </c>
      <c r="H116">
        <v>0</v>
      </c>
      <c r="I116">
        <v>1</v>
      </c>
      <c r="J116">
        <v>-12</v>
      </c>
      <c r="K116">
        <v>-11</v>
      </c>
      <c r="L116">
        <v>-11</v>
      </c>
      <c r="M116">
        <v>-11</v>
      </c>
      <c r="N116">
        <v>13</v>
      </c>
      <c r="O116">
        <v>1</v>
      </c>
      <c r="P116">
        <v>3</v>
      </c>
      <c r="Q116">
        <v>1543</v>
      </c>
    </row>
    <row r="117" spans="1:17" x14ac:dyDescent="0.2">
      <c r="A117" s="6">
        <v>43970</v>
      </c>
      <c r="B117" t="s">
        <v>14</v>
      </c>
      <c r="C117">
        <v>2</v>
      </c>
      <c r="D117" t="s">
        <v>33</v>
      </c>
      <c r="E117" s="1">
        <v>4573750286</v>
      </c>
      <c r="F117" s="1">
        <v>7320149366</v>
      </c>
      <c r="G117">
        <v>-4</v>
      </c>
      <c r="H117">
        <v>1</v>
      </c>
      <c r="I117">
        <v>-3</v>
      </c>
      <c r="J117">
        <v>-8</v>
      </c>
      <c r="K117">
        <v>-11</v>
      </c>
      <c r="L117">
        <v>-11</v>
      </c>
      <c r="M117">
        <v>-11</v>
      </c>
      <c r="N117">
        <v>12</v>
      </c>
      <c r="O117">
        <v>0</v>
      </c>
      <c r="P117">
        <v>1</v>
      </c>
      <c r="Q117">
        <v>336</v>
      </c>
    </row>
    <row r="118" spans="1:17" x14ac:dyDescent="0.2">
      <c r="A118" s="6">
        <v>43970</v>
      </c>
      <c r="B118" t="s">
        <v>14</v>
      </c>
      <c r="C118">
        <v>5</v>
      </c>
      <c r="D118" t="s">
        <v>34</v>
      </c>
      <c r="E118" s="1">
        <v>4543490485</v>
      </c>
      <c r="F118" s="1">
        <v>1233845213</v>
      </c>
      <c r="G118">
        <v>-4</v>
      </c>
      <c r="H118">
        <v>-4</v>
      </c>
      <c r="I118">
        <v>-8</v>
      </c>
      <c r="J118">
        <v>-242</v>
      </c>
      <c r="K118">
        <v>-250</v>
      </c>
      <c r="L118">
        <v>-250</v>
      </c>
      <c r="M118">
        <v>-250</v>
      </c>
      <c r="N118">
        <v>280</v>
      </c>
      <c r="O118">
        <v>17</v>
      </c>
      <c r="P118">
        <v>47</v>
      </c>
      <c r="Q118">
        <v>10779</v>
      </c>
    </row>
    <row r="119" spans="1:17" x14ac:dyDescent="0.2">
      <c r="G119">
        <f>SUM(G98:G118)</f>
        <v>-216</v>
      </c>
      <c r="H119">
        <f>SUM(H98:H118)</f>
        <v>-33</v>
      </c>
      <c r="J119">
        <f>SUM(J98:J118)</f>
        <v>-1175</v>
      </c>
      <c r="O119">
        <f>SUM(O98:O118)</f>
        <v>162</v>
      </c>
    </row>
  </sheetData>
  <autoFilter ref="A97:U119" xr:uid="{EFA78291-6AC7-EE44-949A-6A9E8DD51CA2}"/>
  <conditionalFormatting sqref="G98:J118">
    <cfRule type="cellIs" dxfId="19" priority="4" operator="greaterThan">
      <formula>0</formula>
    </cfRule>
    <cfRule type="cellIs" dxfId="18" priority="2" operator="greaterThan">
      <formula>0</formula>
    </cfRule>
  </conditionalFormatting>
  <conditionalFormatting sqref="K98:K118">
    <cfRule type="cellIs" dxfId="17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88"/>
  <sheetViews>
    <sheetView tabSelected="1" topLeftCell="A44" workbookViewId="0">
      <selection activeCell="J88" sqref="J88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>
        <f>All!A77</f>
        <v>43958</v>
      </c>
      <c r="B76">
        <f>All!G77</f>
        <v>1401</v>
      </c>
    </row>
    <row r="77" spans="1:2" x14ac:dyDescent="0.2">
      <c r="A77" s="6">
        <f>All!A78</f>
        <v>43959</v>
      </c>
      <c r="B77">
        <f>All!G78</f>
        <v>1327</v>
      </c>
    </row>
    <row r="78" spans="1:2" x14ac:dyDescent="0.2">
      <c r="A78" s="6">
        <f>All!A79</f>
        <v>43960</v>
      </c>
      <c r="B78">
        <f>All!G79</f>
        <v>1083</v>
      </c>
    </row>
    <row r="79" spans="1:2" x14ac:dyDescent="0.2">
      <c r="A79" s="6">
        <f>All!A80</f>
        <v>43961</v>
      </c>
      <c r="B79">
        <f>All!G80</f>
        <v>802</v>
      </c>
    </row>
    <row r="80" spans="1:2" x14ac:dyDescent="0.2">
      <c r="A80" s="6">
        <f>All!A81</f>
        <v>43962</v>
      </c>
      <c r="B80">
        <f>All!G81</f>
        <v>744</v>
      </c>
    </row>
    <row r="81" spans="1:2" x14ac:dyDescent="0.2">
      <c r="A81" s="6">
        <f>All!A82</f>
        <v>43963</v>
      </c>
      <c r="B81">
        <f>All!G82</f>
        <v>1402</v>
      </c>
    </row>
    <row r="82" spans="1:2" x14ac:dyDescent="0.2">
      <c r="A82" s="6">
        <f>All!A83</f>
        <v>43964</v>
      </c>
      <c r="B82">
        <f>All!G83</f>
        <v>888</v>
      </c>
    </row>
    <row r="83" spans="1:2" x14ac:dyDescent="0.2">
      <c r="A83" s="6">
        <f>All!A84</f>
        <v>43965</v>
      </c>
      <c r="B83">
        <f>All!G84</f>
        <v>992</v>
      </c>
    </row>
    <row r="84" spans="1:2" x14ac:dyDescent="0.2">
      <c r="A84" s="6">
        <f>All!A85</f>
        <v>43966</v>
      </c>
      <c r="B84">
        <f>All!G85</f>
        <v>789</v>
      </c>
    </row>
    <row r="85" spans="1:2" x14ac:dyDescent="0.2">
      <c r="A85" s="6">
        <f>All!A86</f>
        <v>43967</v>
      </c>
      <c r="B85">
        <f>All!G86</f>
        <v>875</v>
      </c>
    </row>
    <row r="86" spans="1:2" x14ac:dyDescent="0.2">
      <c r="A86" s="6">
        <f>All!A87</f>
        <v>43968</v>
      </c>
      <c r="B86">
        <f>All!G87</f>
        <v>675</v>
      </c>
    </row>
    <row r="87" spans="1:2" x14ac:dyDescent="0.2">
      <c r="A87" s="6">
        <f>All!A88</f>
        <v>43969</v>
      </c>
      <c r="B87">
        <f>All!G88</f>
        <v>451</v>
      </c>
    </row>
    <row r="88" spans="1:2" x14ac:dyDescent="0.2">
      <c r="A88" s="6">
        <f>All!A89</f>
        <v>43970</v>
      </c>
      <c r="B88">
        <f>All!G89</f>
        <v>813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90"/>
  <sheetViews>
    <sheetView workbookViewId="0">
      <selection activeCell="B12" sqref="B12"/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7">
        <v>43958</v>
      </c>
      <c r="C77" s="4">
        <v>70359</v>
      </c>
    </row>
    <row r="78" spans="2:3" x14ac:dyDescent="0.2">
      <c r="B78" s="7">
        <v>43959</v>
      </c>
      <c r="C78" s="4">
        <v>63775</v>
      </c>
    </row>
    <row r="79" spans="2:3" x14ac:dyDescent="0.2">
      <c r="B79" s="7">
        <v>43960</v>
      </c>
      <c r="C79" s="4">
        <v>69171</v>
      </c>
    </row>
    <row r="80" spans="2:3" x14ac:dyDescent="0.2">
      <c r="B80" s="7">
        <v>43961</v>
      </c>
      <c r="C80" s="4">
        <v>51678</v>
      </c>
    </row>
    <row r="81" spans="2:3" x14ac:dyDescent="0.2">
      <c r="B81" s="7">
        <v>43962</v>
      </c>
      <c r="C81" s="4">
        <v>40740</v>
      </c>
    </row>
    <row r="82" spans="2:3" x14ac:dyDescent="0.2">
      <c r="B82" s="7">
        <v>43963</v>
      </c>
      <c r="C82" s="4">
        <v>67003</v>
      </c>
    </row>
    <row r="83" spans="2:3" x14ac:dyDescent="0.2">
      <c r="B83" s="7">
        <v>43964</v>
      </c>
      <c r="C83" s="4">
        <v>61973</v>
      </c>
    </row>
    <row r="84" spans="2:3" x14ac:dyDescent="0.2">
      <c r="B84" s="7">
        <v>43965</v>
      </c>
      <c r="C84" s="4">
        <v>71876</v>
      </c>
    </row>
    <row r="85" spans="2:3" x14ac:dyDescent="0.2">
      <c r="B85" s="7">
        <v>43966</v>
      </c>
      <c r="C85" s="4">
        <v>68176</v>
      </c>
    </row>
    <row r="86" spans="2:3" x14ac:dyDescent="0.2">
      <c r="B86" s="7">
        <v>43967</v>
      </c>
      <c r="C86" s="4">
        <v>69179</v>
      </c>
    </row>
    <row r="87" spans="2:3" x14ac:dyDescent="0.2">
      <c r="B87" s="7">
        <v>43968</v>
      </c>
      <c r="C87" s="4">
        <v>60101</v>
      </c>
    </row>
    <row r="88" spans="2:3" x14ac:dyDescent="0.2">
      <c r="B88" s="7">
        <v>43969</v>
      </c>
      <c r="C88" s="4">
        <v>36406</v>
      </c>
    </row>
    <row r="89" spans="2:3" x14ac:dyDescent="0.2">
      <c r="B89" s="7">
        <v>43970</v>
      </c>
      <c r="C89" s="4">
        <v>63158</v>
      </c>
    </row>
    <row r="90" spans="2:3" x14ac:dyDescent="0.2">
      <c r="B90" s="3" t="s">
        <v>36</v>
      </c>
      <c r="C90" s="4">
        <v>3104524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93"/>
  <sheetViews>
    <sheetView workbookViewId="0">
      <selection activeCell="A16" sqref="A7:A92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>
        <v>43958</v>
      </c>
      <c r="B80" s="4">
        <v>3031</v>
      </c>
    </row>
    <row r="81" spans="1:2" x14ac:dyDescent="0.2">
      <c r="A81" s="5">
        <v>43959</v>
      </c>
      <c r="B81" s="4">
        <v>2747</v>
      </c>
    </row>
    <row r="82" spans="1:2" x14ac:dyDescent="0.2">
      <c r="A82" s="5">
        <v>43960</v>
      </c>
      <c r="B82" s="4">
        <v>4008</v>
      </c>
    </row>
    <row r="83" spans="1:2" x14ac:dyDescent="0.2">
      <c r="A83" s="5">
        <v>43961</v>
      </c>
      <c r="B83" s="4">
        <v>2155</v>
      </c>
    </row>
    <row r="84" spans="1:2" x14ac:dyDescent="0.2">
      <c r="A84" s="5">
        <v>43962</v>
      </c>
      <c r="B84" s="4">
        <v>1401</v>
      </c>
    </row>
    <row r="85" spans="1:2" x14ac:dyDescent="0.2">
      <c r="A85" s="5">
        <v>43963</v>
      </c>
      <c r="B85" s="4">
        <v>2452</v>
      </c>
    </row>
    <row r="86" spans="1:2" x14ac:dyDescent="0.2">
      <c r="A86" s="5">
        <v>43964</v>
      </c>
      <c r="B86" s="4">
        <v>3502</v>
      </c>
    </row>
    <row r="87" spans="1:2" x14ac:dyDescent="0.2">
      <c r="A87" s="5">
        <v>43965</v>
      </c>
      <c r="B87" s="4">
        <v>2747</v>
      </c>
    </row>
    <row r="88" spans="1:2" x14ac:dyDescent="0.2">
      <c r="A88" s="5">
        <v>43966</v>
      </c>
      <c r="B88" s="4">
        <v>4917</v>
      </c>
    </row>
    <row r="89" spans="1:2" x14ac:dyDescent="0.2">
      <c r="A89" s="5">
        <v>43967</v>
      </c>
      <c r="B89" s="4">
        <v>2605</v>
      </c>
    </row>
    <row r="90" spans="1:2" x14ac:dyDescent="0.2">
      <c r="A90" s="5">
        <v>43968</v>
      </c>
      <c r="B90" s="4">
        <v>2366</v>
      </c>
    </row>
    <row r="91" spans="1:2" x14ac:dyDescent="0.2">
      <c r="A91" s="5">
        <v>43969</v>
      </c>
      <c r="B91" s="4">
        <v>2150</v>
      </c>
    </row>
    <row r="92" spans="1:2" x14ac:dyDescent="0.2">
      <c r="A92" s="5">
        <v>43970</v>
      </c>
      <c r="B92" s="4">
        <v>2075</v>
      </c>
    </row>
    <row r="93" spans="1:2" x14ac:dyDescent="0.2">
      <c r="A93" s="5" t="s">
        <v>36</v>
      </c>
      <c r="B93" s="4">
        <v>129401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90"/>
  <sheetViews>
    <sheetView workbookViewId="0">
      <selection activeCell="A8" sqref="A8:B8"/>
      <pivotSelection pane="bottomRight" showHeader="1" extendable="1" start="4" max="80" activeRow="7" click="1" r:id="rId1">
        <pivotArea dataOnly="0" fieldPosition="0">
          <references count="1">
            <reference field="0" count="1">
              <x v="8"/>
            </reference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>
        <v>43958</v>
      </c>
      <c r="B77" s="4">
        <v>274</v>
      </c>
    </row>
    <row r="78" spans="1:2" x14ac:dyDescent="0.2">
      <c r="A78" s="5">
        <v>43959</v>
      </c>
      <c r="B78" s="4">
        <v>243</v>
      </c>
    </row>
    <row r="79" spans="1:2" x14ac:dyDescent="0.2">
      <c r="A79" s="5">
        <v>43960</v>
      </c>
      <c r="B79" s="4">
        <v>194</v>
      </c>
    </row>
    <row r="80" spans="1:2" x14ac:dyDescent="0.2">
      <c r="A80" s="5">
        <v>43961</v>
      </c>
      <c r="B80" s="4">
        <v>165</v>
      </c>
    </row>
    <row r="81" spans="1:2" x14ac:dyDescent="0.2">
      <c r="A81" s="5">
        <v>43962</v>
      </c>
      <c r="B81" s="4">
        <v>179</v>
      </c>
    </row>
    <row r="82" spans="1:2" x14ac:dyDescent="0.2">
      <c r="A82" s="5">
        <v>43963</v>
      </c>
      <c r="B82" s="4">
        <v>172</v>
      </c>
    </row>
    <row r="83" spans="1:2" x14ac:dyDescent="0.2">
      <c r="A83" s="5">
        <v>43964</v>
      </c>
      <c r="B83" s="4">
        <v>195</v>
      </c>
    </row>
    <row r="84" spans="1:2" x14ac:dyDescent="0.2">
      <c r="A84" s="5">
        <v>43965</v>
      </c>
      <c r="B84" s="4">
        <v>262</v>
      </c>
    </row>
    <row r="85" spans="1:2" x14ac:dyDescent="0.2">
      <c r="A85" s="5">
        <v>43966</v>
      </c>
      <c r="B85" s="4">
        <v>242</v>
      </c>
    </row>
    <row r="86" spans="1:2" x14ac:dyDescent="0.2">
      <c r="A86" s="5">
        <v>43967</v>
      </c>
      <c r="B86" s="4">
        <v>153</v>
      </c>
    </row>
    <row r="87" spans="1:2" x14ac:dyDescent="0.2">
      <c r="A87" s="5">
        <v>43968</v>
      </c>
      <c r="B87" s="4">
        <v>145</v>
      </c>
    </row>
    <row r="88" spans="1:2" x14ac:dyDescent="0.2">
      <c r="A88" s="5">
        <v>43969</v>
      </c>
      <c r="B88" s="4">
        <v>99</v>
      </c>
    </row>
    <row r="89" spans="1:2" x14ac:dyDescent="0.2">
      <c r="A89" s="5">
        <v>43970</v>
      </c>
      <c r="B89" s="4">
        <v>162</v>
      </c>
    </row>
    <row r="90" spans="1:2" x14ac:dyDescent="0.2">
      <c r="A90" s="5" t="s">
        <v>36</v>
      </c>
      <c r="B90" s="4">
        <v>32169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86"/>
  <sheetViews>
    <sheetView topLeftCell="A39" workbookViewId="0">
      <selection activeCell="I91" sqref="I91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  <row r="74" spans="2:6" x14ac:dyDescent="0.2">
      <c r="B74" s="6">
        <f>All!A77</f>
        <v>43958</v>
      </c>
      <c r="C74" s="8">
        <f>All!D77</f>
        <v>-595</v>
      </c>
      <c r="D74" s="8">
        <f>All!E77</f>
        <v>-22</v>
      </c>
      <c r="E74" s="8">
        <f>All!F77</f>
        <v>-1287</v>
      </c>
      <c r="F74" s="8">
        <f t="shared" ref="F74" si="28">SUM(C74:E74)</f>
        <v>-1904</v>
      </c>
    </row>
    <row r="75" spans="2:6" x14ac:dyDescent="0.2">
      <c r="B75" s="6">
        <f>All!A78</f>
        <v>43959</v>
      </c>
      <c r="C75" s="8">
        <f>All!D78</f>
        <v>-538</v>
      </c>
      <c r="D75" s="8">
        <f>All!E78</f>
        <v>-143</v>
      </c>
      <c r="E75" s="8">
        <f>All!F78</f>
        <v>-982</v>
      </c>
      <c r="F75" s="8">
        <f t="shared" ref="F75" si="29">SUM(C75:E75)</f>
        <v>-1663</v>
      </c>
    </row>
    <row r="76" spans="2:6" x14ac:dyDescent="0.2">
      <c r="B76" s="6">
        <f>All!A79</f>
        <v>43960</v>
      </c>
      <c r="C76" s="8">
        <f>All!D79</f>
        <v>-802</v>
      </c>
      <c r="D76" s="8">
        <f>All!E79</f>
        <v>-134</v>
      </c>
      <c r="E76" s="8">
        <f>All!F79</f>
        <v>-2183</v>
      </c>
      <c r="F76" s="8">
        <f t="shared" ref="F76" si="30">SUM(C76:E76)</f>
        <v>-3119</v>
      </c>
    </row>
    <row r="77" spans="2:6" x14ac:dyDescent="0.2">
      <c r="B77" s="6">
        <f>All!A80</f>
        <v>43961</v>
      </c>
      <c r="C77" s="8">
        <f>All!D80</f>
        <v>-216</v>
      </c>
      <c r="D77" s="8">
        <f>All!E80</f>
        <v>-7</v>
      </c>
      <c r="E77" s="8">
        <f>All!F80</f>
        <v>-1295</v>
      </c>
      <c r="F77" s="8">
        <f t="shared" ref="F77" si="31">SUM(C77:E77)</f>
        <v>-1518</v>
      </c>
    </row>
    <row r="78" spans="2:6" x14ac:dyDescent="0.2">
      <c r="B78" s="6">
        <f>All!A81</f>
        <v>43962</v>
      </c>
      <c r="C78" s="8">
        <f>All!D81</f>
        <v>-79</v>
      </c>
      <c r="D78" s="8">
        <f>All!E81</f>
        <v>-28</v>
      </c>
      <c r="E78" s="8">
        <f>All!F81</f>
        <v>-729</v>
      </c>
      <c r="F78" s="8">
        <f t="shared" ref="F78" si="32">SUM(C78:E78)</f>
        <v>-836</v>
      </c>
    </row>
    <row r="79" spans="2:6" x14ac:dyDescent="0.2">
      <c r="B79" s="6">
        <f>All!A82</f>
        <v>43963</v>
      </c>
      <c r="C79" s="8">
        <f>All!D82</f>
        <v>-674</v>
      </c>
      <c r="D79" s="8">
        <f>All!E82</f>
        <v>-47</v>
      </c>
      <c r="E79" s="8">
        <f>All!F82</f>
        <v>-501</v>
      </c>
      <c r="F79" s="8">
        <f t="shared" ref="F79" si="33">SUM(C79:E79)</f>
        <v>-1222</v>
      </c>
    </row>
    <row r="80" spans="2:6" x14ac:dyDescent="0.2">
      <c r="B80" s="6">
        <f>All!A83</f>
        <v>43964</v>
      </c>
      <c r="C80" s="8">
        <f>All!D83</f>
        <v>-693</v>
      </c>
      <c r="D80" s="8">
        <f>All!E83</f>
        <v>-59</v>
      </c>
      <c r="E80" s="8">
        <f>All!F83</f>
        <v>-2057</v>
      </c>
      <c r="F80" s="8">
        <f t="shared" ref="F80" si="34">SUM(C80:E80)</f>
        <v>-2809</v>
      </c>
    </row>
    <row r="81" spans="2:6" x14ac:dyDescent="0.2">
      <c r="B81" s="6">
        <f>All!A84</f>
        <v>43965</v>
      </c>
      <c r="C81" s="8">
        <f>All!D84</f>
        <v>-719</v>
      </c>
      <c r="D81" s="8">
        <f>All!E84</f>
        <v>-38</v>
      </c>
      <c r="E81" s="8">
        <f>All!F84</f>
        <v>-1260</v>
      </c>
      <c r="F81" s="8">
        <f t="shared" ref="F81" si="35">SUM(C81:E81)</f>
        <v>-2017</v>
      </c>
    </row>
    <row r="82" spans="2:6" x14ac:dyDescent="0.2">
      <c r="B82" s="6">
        <f>All!A85</f>
        <v>43966</v>
      </c>
      <c r="C82" s="8">
        <f>All!D85</f>
        <v>-661</v>
      </c>
      <c r="D82" s="8">
        <f>All!E85</f>
        <v>-47</v>
      </c>
      <c r="E82" s="8">
        <f>All!F85</f>
        <v>-3662</v>
      </c>
      <c r="F82" s="8">
        <f t="shared" ref="F82" si="36">SUM(C82:E82)</f>
        <v>-4370</v>
      </c>
    </row>
    <row r="83" spans="2:6" x14ac:dyDescent="0.2">
      <c r="B83" s="6">
        <f>All!A86</f>
        <v>43967</v>
      </c>
      <c r="C83" s="8">
        <f>All!D86</f>
        <v>-392</v>
      </c>
      <c r="D83" s="8">
        <f>All!E86</f>
        <v>-33</v>
      </c>
      <c r="E83" s="8">
        <f>All!F86</f>
        <v>-1458</v>
      </c>
      <c r="F83" s="8">
        <f t="shared" ref="F83" si="37">SUM(C83:E83)</f>
        <v>-1883</v>
      </c>
    </row>
    <row r="84" spans="2:6" x14ac:dyDescent="0.2">
      <c r="B84" s="6">
        <f>All!A87</f>
        <v>43968</v>
      </c>
      <c r="C84" s="8">
        <f>All!D87</f>
        <v>-89</v>
      </c>
      <c r="D84" s="8">
        <f>All!E87</f>
        <v>-13</v>
      </c>
      <c r="E84" s="8">
        <f>All!F87</f>
        <v>-1734</v>
      </c>
      <c r="F84" s="8">
        <f t="shared" ref="F84" si="38">SUM(C84:E84)</f>
        <v>-1836</v>
      </c>
    </row>
    <row r="85" spans="2:6" x14ac:dyDescent="0.2">
      <c r="B85" s="6">
        <f>All!A88</f>
        <v>43969</v>
      </c>
      <c r="C85" s="8">
        <f>All!D88</f>
        <v>-104</v>
      </c>
      <c r="D85" s="8">
        <f>All!E88</f>
        <v>-13</v>
      </c>
      <c r="E85" s="8">
        <f>All!F88</f>
        <v>-1681</v>
      </c>
      <c r="F85" s="8">
        <f t="shared" ref="F85" si="39">SUM(C85:E85)</f>
        <v>-1798</v>
      </c>
    </row>
    <row r="86" spans="2:6" x14ac:dyDescent="0.2">
      <c r="B86" s="6">
        <f>All!A89</f>
        <v>43970</v>
      </c>
      <c r="C86" s="8">
        <f>All!D89</f>
        <v>-216</v>
      </c>
      <c r="D86" s="8">
        <f>All!E89</f>
        <v>-33</v>
      </c>
      <c r="E86" s="8">
        <f>All!F89</f>
        <v>-1175</v>
      </c>
      <c r="F86" s="8">
        <f t="shared" ref="F86" si="40">SUM(C86:E86)</f>
        <v>-1424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1:AA34"/>
  <sheetViews>
    <sheetView topLeftCell="C1" workbookViewId="0">
      <selection activeCell="Q3" sqref="Q3:Y17"/>
    </sheetView>
  </sheetViews>
  <sheetFormatPr baseColWidth="10" defaultRowHeight="16" x14ac:dyDescent="0.2"/>
  <cols>
    <col min="2" max="2" width="13" bestFit="1" customWidth="1"/>
    <col min="3" max="3" width="9" bestFit="1" customWidth="1"/>
    <col min="4" max="4" width="15" bestFit="1" customWidth="1"/>
    <col min="5" max="5" width="20.1640625" bestFit="1" customWidth="1"/>
    <col min="6" max="6" width="9" bestFit="1" customWidth="1"/>
    <col min="7" max="7" width="8.1640625" bestFit="1" customWidth="1"/>
    <col min="8" max="8" width="16.6640625" bestFit="1" customWidth="1"/>
    <col min="18" max="18" width="21" bestFit="1" customWidth="1"/>
    <col min="19" max="19" width="17" bestFit="1" customWidth="1"/>
    <col min="20" max="20" width="10.1640625" bestFit="1" customWidth="1"/>
    <col min="21" max="21" width="10.33203125" bestFit="1" customWidth="1"/>
    <col min="22" max="22" width="7.5" bestFit="1" customWidth="1"/>
    <col min="23" max="23" width="7.1640625" bestFit="1" customWidth="1"/>
    <col min="25" max="25" width="11.83203125" customWidth="1"/>
  </cols>
  <sheetData>
    <row r="1" spans="1:27" x14ac:dyDescent="0.2">
      <c r="R1" s="2" t="s">
        <v>3</v>
      </c>
      <c r="S1" t="s">
        <v>75</v>
      </c>
    </row>
    <row r="2" spans="1:27" x14ac:dyDescent="0.2">
      <c r="X2" t="s">
        <v>65</v>
      </c>
    </row>
    <row r="3" spans="1:27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  <c r="R3" s="2" t="s">
        <v>35</v>
      </c>
      <c r="S3" s="21" t="s">
        <v>67</v>
      </c>
      <c r="T3" s="21" t="s">
        <v>72</v>
      </c>
      <c r="U3" s="21" t="s">
        <v>73</v>
      </c>
      <c r="V3" s="21" t="s">
        <v>70</v>
      </c>
      <c r="W3" s="21" t="s">
        <v>74</v>
      </c>
      <c r="X3" s="24" t="s">
        <v>76</v>
      </c>
      <c r="Y3" s="24" t="s">
        <v>77</v>
      </c>
    </row>
    <row r="4" spans="1:27" x14ac:dyDescent="0.2">
      <c r="A4" t="s">
        <v>57</v>
      </c>
      <c r="B4" s="3" t="s">
        <v>15</v>
      </c>
      <c r="C4" s="4">
        <v>188</v>
      </c>
      <c r="D4" s="4">
        <v>6</v>
      </c>
      <c r="E4" s="4">
        <v>1195</v>
      </c>
      <c r="F4" s="4">
        <v>1419</v>
      </c>
      <c r="G4" s="4">
        <v>389</v>
      </c>
      <c r="H4" t="s">
        <v>57</v>
      </c>
      <c r="I4" t="s">
        <v>57</v>
      </c>
      <c r="J4" s="4">
        <f>C4</f>
        <v>188</v>
      </c>
      <c r="K4" s="4">
        <f t="shared" ref="K4:N4" si="0">D4</f>
        <v>6</v>
      </c>
      <c r="L4" s="4">
        <f t="shared" si="0"/>
        <v>1195</v>
      </c>
      <c r="M4" s="4">
        <f t="shared" si="0"/>
        <v>1419</v>
      </c>
      <c r="N4" s="4">
        <f t="shared" si="0"/>
        <v>389</v>
      </c>
      <c r="Q4" s="23">
        <v>43885</v>
      </c>
      <c r="R4" s="3">
        <v>9</v>
      </c>
      <c r="S4" s="22">
        <v>401</v>
      </c>
      <c r="T4" s="22">
        <v>105</v>
      </c>
      <c r="U4" s="22">
        <v>543</v>
      </c>
      <c r="V4" s="22">
        <v>50</v>
      </c>
      <c r="W4" s="22">
        <v>29</v>
      </c>
      <c r="X4" s="22">
        <f>SUM(S4:W4)</f>
        <v>1128</v>
      </c>
      <c r="Y4" s="22"/>
    </row>
    <row r="5" spans="1:27" x14ac:dyDescent="0.2">
      <c r="A5" t="s">
        <v>58</v>
      </c>
      <c r="B5" s="3" t="s">
        <v>16</v>
      </c>
      <c r="C5" s="4">
        <v>26</v>
      </c>
      <c r="D5" s="4">
        <v>1</v>
      </c>
      <c r="E5" s="4">
        <v>57</v>
      </c>
      <c r="F5" s="4">
        <v>282</v>
      </c>
      <c r="G5" s="4">
        <v>27</v>
      </c>
      <c r="H5" t="s">
        <v>58</v>
      </c>
      <c r="I5" t="s">
        <v>58</v>
      </c>
      <c r="J5" s="4">
        <f t="shared" ref="J5:J24" si="1">C5</f>
        <v>26</v>
      </c>
      <c r="K5" s="4">
        <f t="shared" ref="K5:K24" si="2">D5</f>
        <v>1</v>
      </c>
      <c r="L5" s="4">
        <f t="shared" ref="L5:L24" si="3">E5</f>
        <v>57</v>
      </c>
      <c r="M5" s="4">
        <f t="shared" ref="M5:M24" si="4">F5</f>
        <v>282</v>
      </c>
      <c r="N5" s="4">
        <f t="shared" ref="N5:N24" si="5">G5</f>
        <v>27</v>
      </c>
      <c r="Q5" s="23">
        <f>Q4+7</f>
        <v>43892</v>
      </c>
      <c r="R5" s="3">
        <v>10</v>
      </c>
      <c r="S5" s="22">
        <v>2250</v>
      </c>
      <c r="T5" s="22">
        <v>462</v>
      </c>
      <c r="U5" s="22">
        <v>1300</v>
      </c>
      <c r="V5" s="22">
        <v>539</v>
      </c>
      <c r="W5" s="22">
        <v>204</v>
      </c>
      <c r="X5" s="22">
        <f t="shared" ref="X5:X15" si="6">SUM(S5:W5)</f>
        <v>4755</v>
      </c>
      <c r="Y5" s="25">
        <f>X5/X4</f>
        <v>4.2154255319148932</v>
      </c>
      <c r="Z5" s="14"/>
      <c r="AA5" s="14"/>
    </row>
    <row r="6" spans="1:27" x14ac:dyDescent="0.2">
      <c r="A6" t="s">
        <v>58</v>
      </c>
      <c r="B6" s="3" t="s">
        <v>17</v>
      </c>
      <c r="C6" s="4">
        <v>50</v>
      </c>
      <c r="D6" s="4">
        <v>2</v>
      </c>
      <c r="E6" s="4">
        <v>330</v>
      </c>
      <c r="F6" s="4">
        <v>676</v>
      </c>
      <c r="G6" s="4">
        <v>95</v>
      </c>
      <c r="H6" t="s">
        <v>58</v>
      </c>
      <c r="I6" t="s">
        <v>58</v>
      </c>
      <c r="J6" s="4">
        <f t="shared" si="1"/>
        <v>50</v>
      </c>
      <c r="K6" s="4">
        <f t="shared" si="2"/>
        <v>2</v>
      </c>
      <c r="L6" s="4">
        <f t="shared" si="3"/>
        <v>330</v>
      </c>
      <c r="M6" s="4">
        <f t="shared" si="4"/>
        <v>676</v>
      </c>
      <c r="N6" s="4">
        <f t="shared" si="5"/>
        <v>95</v>
      </c>
      <c r="Q6" s="23">
        <f t="shared" ref="Q6:Q15" si="7">Q5+7</f>
        <v>43899</v>
      </c>
      <c r="R6" s="3">
        <v>11</v>
      </c>
      <c r="S6" s="22">
        <v>5721</v>
      </c>
      <c r="T6" s="22">
        <v>951</v>
      </c>
      <c r="U6" s="22">
        <v>6017</v>
      </c>
      <c r="V6" s="22">
        <v>1377</v>
      </c>
      <c r="W6" s="22">
        <v>1208</v>
      </c>
      <c r="X6" s="22">
        <f t="shared" si="6"/>
        <v>15274</v>
      </c>
      <c r="Y6" s="25">
        <f t="shared" ref="Y6:Y15" si="8">X6/X5</f>
        <v>3.2121976866456361</v>
      </c>
      <c r="Z6" s="14"/>
      <c r="AA6" s="14"/>
    </row>
    <row r="7" spans="1:27" x14ac:dyDescent="0.2">
      <c r="A7" t="s">
        <v>58</v>
      </c>
      <c r="B7" s="3" t="s">
        <v>18</v>
      </c>
      <c r="C7" s="4">
        <v>330</v>
      </c>
      <c r="D7" s="4">
        <v>17</v>
      </c>
      <c r="E7" s="4">
        <v>1171</v>
      </c>
      <c r="F7" s="4">
        <v>2790</v>
      </c>
      <c r="G7" s="4">
        <v>399</v>
      </c>
      <c r="H7" t="s">
        <v>58</v>
      </c>
      <c r="I7" t="s">
        <v>58</v>
      </c>
      <c r="J7" s="4">
        <f t="shared" si="1"/>
        <v>330</v>
      </c>
      <c r="K7" s="4">
        <f t="shared" si="2"/>
        <v>17</v>
      </c>
      <c r="L7" s="4">
        <f t="shared" si="3"/>
        <v>1171</v>
      </c>
      <c r="M7" s="4">
        <f t="shared" si="4"/>
        <v>2790</v>
      </c>
      <c r="N7" s="4">
        <f t="shared" si="5"/>
        <v>399</v>
      </c>
      <c r="Q7" s="23">
        <f t="shared" si="7"/>
        <v>43906</v>
      </c>
      <c r="R7" s="3">
        <v>12</v>
      </c>
      <c r="S7" s="22">
        <v>9336</v>
      </c>
      <c r="T7" s="22">
        <v>1339</v>
      </c>
      <c r="U7" s="22">
        <v>14256</v>
      </c>
      <c r="V7" s="22">
        <v>4106</v>
      </c>
      <c r="W7" s="22">
        <v>3384</v>
      </c>
      <c r="X7" s="22">
        <f t="shared" si="6"/>
        <v>32421</v>
      </c>
      <c r="Y7" s="25">
        <f t="shared" si="8"/>
        <v>2.1226266858714156</v>
      </c>
      <c r="Z7" s="14"/>
      <c r="AA7" s="14"/>
    </row>
    <row r="8" spans="1:27" x14ac:dyDescent="0.2">
      <c r="A8" t="s">
        <v>59</v>
      </c>
      <c r="B8" s="3" t="s">
        <v>46</v>
      </c>
      <c r="C8" s="4">
        <v>670</v>
      </c>
      <c r="D8" s="4">
        <v>99</v>
      </c>
      <c r="E8" s="4">
        <v>4561</v>
      </c>
      <c r="F8" s="4">
        <v>17987</v>
      </c>
      <c r="G8" s="4">
        <v>3997</v>
      </c>
      <c r="H8" t="s">
        <v>59</v>
      </c>
      <c r="I8" t="s">
        <v>59</v>
      </c>
      <c r="J8" s="4">
        <f t="shared" si="1"/>
        <v>670</v>
      </c>
      <c r="K8" s="4">
        <f t="shared" si="2"/>
        <v>99</v>
      </c>
      <c r="L8" s="4">
        <f t="shared" si="3"/>
        <v>4561</v>
      </c>
      <c r="M8" s="4">
        <f t="shared" si="4"/>
        <v>17987</v>
      </c>
      <c r="N8" s="4">
        <f t="shared" si="5"/>
        <v>3997</v>
      </c>
      <c r="Q8" s="23">
        <f t="shared" si="7"/>
        <v>43913</v>
      </c>
      <c r="R8" s="3">
        <v>13</v>
      </c>
      <c r="S8" s="22">
        <v>8968</v>
      </c>
      <c r="T8" s="22">
        <v>999</v>
      </c>
      <c r="U8" s="22">
        <v>17417</v>
      </c>
      <c r="V8" s="22">
        <v>6312</v>
      </c>
      <c r="W8" s="22">
        <v>5198</v>
      </c>
      <c r="X8" s="22">
        <f t="shared" si="6"/>
        <v>38894</v>
      </c>
      <c r="Y8" s="25">
        <f t="shared" si="8"/>
        <v>1.1996545448937417</v>
      </c>
      <c r="Z8" s="14"/>
      <c r="AA8" s="14"/>
    </row>
    <row r="9" spans="1:27" x14ac:dyDescent="0.2">
      <c r="A9" t="s">
        <v>59</v>
      </c>
      <c r="B9" s="3" t="s">
        <v>19</v>
      </c>
      <c r="C9" s="4">
        <v>76</v>
      </c>
      <c r="D9" s="4">
        <v>2</v>
      </c>
      <c r="E9" s="4">
        <v>522</v>
      </c>
      <c r="F9" s="4">
        <v>2283</v>
      </c>
      <c r="G9" s="4">
        <v>320</v>
      </c>
      <c r="H9" t="s">
        <v>59</v>
      </c>
      <c r="I9" t="s">
        <v>59</v>
      </c>
      <c r="J9" s="4">
        <f t="shared" si="1"/>
        <v>76</v>
      </c>
      <c r="K9" s="4">
        <f t="shared" si="2"/>
        <v>2</v>
      </c>
      <c r="L9" s="4">
        <f t="shared" si="3"/>
        <v>522</v>
      </c>
      <c r="M9" s="4">
        <f t="shared" si="4"/>
        <v>2283</v>
      </c>
      <c r="N9" s="4">
        <f t="shared" si="5"/>
        <v>320</v>
      </c>
      <c r="Q9" s="23">
        <f t="shared" si="7"/>
        <v>43920</v>
      </c>
      <c r="R9" s="3">
        <v>14</v>
      </c>
      <c r="S9" s="22">
        <v>2334</v>
      </c>
      <c r="T9" s="22">
        <v>138</v>
      </c>
      <c r="U9" s="22">
        <v>15737</v>
      </c>
      <c r="V9" s="22">
        <v>8612</v>
      </c>
      <c r="W9" s="22">
        <v>5339</v>
      </c>
      <c r="X9" s="22">
        <f t="shared" si="6"/>
        <v>32160</v>
      </c>
      <c r="Y9" s="25">
        <f t="shared" si="8"/>
        <v>0.8268627551807477</v>
      </c>
      <c r="Z9" s="14"/>
      <c r="AA9" s="14"/>
    </row>
    <row r="10" spans="1:27" x14ac:dyDescent="0.2">
      <c r="A10" t="s">
        <v>57</v>
      </c>
      <c r="B10" s="3" t="s">
        <v>20</v>
      </c>
      <c r="C10" s="4">
        <v>1124</v>
      </c>
      <c r="D10" s="4">
        <v>74</v>
      </c>
      <c r="E10" s="4">
        <v>2588</v>
      </c>
      <c r="F10" s="4">
        <v>3079</v>
      </c>
      <c r="G10" s="4">
        <v>640</v>
      </c>
      <c r="H10" t="s">
        <v>57</v>
      </c>
      <c r="I10" t="s">
        <v>57</v>
      </c>
      <c r="J10" s="4">
        <f t="shared" si="1"/>
        <v>1124</v>
      </c>
      <c r="K10" s="4">
        <f t="shared" si="2"/>
        <v>74</v>
      </c>
      <c r="L10" s="4">
        <f t="shared" si="3"/>
        <v>2588</v>
      </c>
      <c r="M10" s="4">
        <f t="shared" si="4"/>
        <v>3079</v>
      </c>
      <c r="N10" s="4">
        <f t="shared" si="5"/>
        <v>640</v>
      </c>
      <c r="Q10" s="23">
        <f t="shared" si="7"/>
        <v>43927</v>
      </c>
      <c r="R10" s="3">
        <v>15</v>
      </c>
      <c r="S10" s="22">
        <v>-866</v>
      </c>
      <c r="T10" s="22">
        <v>-613</v>
      </c>
      <c r="U10" s="22">
        <v>13474</v>
      </c>
      <c r="V10" s="22">
        <v>11538</v>
      </c>
      <c r="W10" s="22">
        <v>4106</v>
      </c>
      <c r="X10" s="22">
        <f t="shared" si="6"/>
        <v>27639</v>
      </c>
      <c r="Y10" s="25">
        <f t="shared" si="8"/>
        <v>0.85942164179104474</v>
      </c>
      <c r="Z10" s="14"/>
      <c r="AA10" s="14"/>
    </row>
    <row r="11" spans="1:27" x14ac:dyDescent="0.2">
      <c r="A11" t="s">
        <v>59</v>
      </c>
      <c r="B11" s="3" t="s">
        <v>21</v>
      </c>
      <c r="C11" s="4">
        <v>338</v>
      </c>
      <c r="D11" s="4">
        <v>22</v>
      </c>
      <c r="E11" s="4">
        <v>1904</v>
      </c>
      <c r="F11" s="4">
        <v>5617</v>
      </c>
      <c r="G11" s="4">
        <v>1376</v>
      </c>
      <c r="H11" t="s">
        <v>59</v>
      </c>
      <c r="I11" t="s">
        <v>59</v>
      </c>
      <c r="J11" s="4">
        <f t="shared" si="1"/>
        <v>338</v>
      </c>
      <c r="K11" s="4">
        <f t="shared" si="2"/>
        <v>22</v>
      </c>
      <c r="L11" s="4">
        <f t="shared" si="3"/>
        <v>1904</v>
      </c>
      <c r="M11" s="4">
        <f t="shared" si="4"/>
        <v>5617</v>
      </c>
      <c r="N11" s="4">
        <f t="shared" si="5"/>
        <v>1376</v>
      </c>
      <c r="Q11" s="23">
        <f t="shared" si="7"/>
        <v>43934</v>
      </c>
      <c r="R11" s="3">
        <v>16</v>
      </c>
      <c r="S11" s="22">
        <v>-3137</v>
      </c>
      <c r="T11" s="22">
        <v>-648</v>
      </c>
      <c r="U11" s="22">
        <v>11287</v>
      </c>
      <c r="V11" s="22">
        <v>12393</v>
      </c>
      <c r="W11" s="22">
        <v>3759</v>
      </c>
      <c r="X11" s="22">
        <f t="shared" si="6"/>
        <v>23654</v>
      </c>
      <c r="Y11" s="25">
        <f t="shared" si="8"/>
        <v>0.85581967509678358</v>
      </c>
      <c r="Z11" s="14"/>
      <c r="AA11" s="14"/>
    </row>
    <row r="12" spans="1:27" x14ac:dyDescent="0.2">
      <c r="A12" t="s">
        <v>59</v>
      </c>
      <c r="B12" s="3" t="s">
        <v>22</v>
      </c>
      <c r="C12" s="4">
        <v>4426</v>
      </c>
      <c r="D12" s="4">
        <v>244</v>
      </c>
      <c r="E12" s="4">
        <v>22621</v>
      </c>
      <c r="F12" s="4">
        <v>42593</v>
      </c>
      <c r="G12" s="4">
        <v>15597</v>
      </c>
      <c r="H12" t="s">
        <v>59</v>
      </c>
      <c r="I12" t="s">
        <v>59</v>
      </c>
      <c r="J12" s="4">
        <f t="shared" si="1"/>
        <v>4426</v>
      </c>
      <c r="K12" s="4">
        <f t="shared" si="2"/>
        <v>244</v>
      </c>
      <c r="L12" s="4">
        <f t="shared" si="3"/>
        <v>22621</v>
      </c>
      <c r="M12" s="4">
        <f t="shared" si="4"/>
        <v>42593</v>
      </c>
      <c r="N12" s="4">
        <f t="shared" si="5"/>
        <v>15597</v>
      </c>
      <c r="Q12" s="23">
        <f t="shared" si="7"/>
        <v>43941</v>
      </c>
      <c r="R12" s="3">
        <v>17</v>
      </c>
      <c r="S12" s="22">
        <v>-3474</v>
      </c>
      <c r="T12" s="22">
        <v>-631</v>
      </c>
      <c r="U12" s="22">
        <v>2181</v>
      </c>
      <c r="V12" s="22">
        <v>18193</v>
      </c>
      <c r="W12" s="22">
        <v>3157</v>
      </c>
      <c r="X12" s="22">
        <f t="shared" si="6"/>
        <v>19426</v>
      </c>
      <c r="Y12" s="25">
        <f t="shared" si="8"/>
        <v>0.82125644711253909</v>
      </c>
      <c r="Z12" s="14"/>
      <c r="AA12" s="14"/>
    </row>
    <row r="13" spans="1:27" x14ac:dyDescent="0.2">
      <c r="A13" t="s">
        <v>57</v>
      </c>
      <c r="B13" s="3" t="s">
        <v>23</v>
      </c>
      <c r="C13" s="4">
        <v>144</v>
      </c>
      <c r="D13" s="4">
        <v>17</v>
      </c>
      <c r="E13" s="4">
        <v>1967</v>
      </c>
      <c r="F13" s="4">
        <v>3561</v>
      </c>
      <c r="G13" s="4">
        <v>986</v>
      </c>
      <c r="H13" t="s">
        <v>57</v>
      </c>
      <c r="I13" t="s">
        <v>57</v>
      </c>
      <c r="J13" s="4">
        <f t="shared" si="1"/>
        <v>144</v>
      </c>
      <c r="K13" s="4">
        <f t="shared" si="2"/>
        <v>17</v>
      </c>
      <c r="L13" s="4">
        <f t="shared" si="3"/>
        <v>1967</v>
      </c>
      <c r="M13" s="4">
        <f t="shared" si="4"/>
        <v>3561</v>
      </c>
      <c r="N13" s="4">
        <f t="shared" si="5"/>
        <v>986</v>
      </c>
      <c r="Q13" s="23">
        <f t="shared" si="7"/>
        <v>43948</v>
      </c>
      <c r="R13" s="3">
        <v>18</v>
      </c>
      <c r="S13" s="22">
        <v>-4176</v>
      </c>
      <c r="T13" s="22">
        <v>-563</v>
      </c>
      <c r="U13" s="22">
        <v>-404</v>
      </c>
      <c r="V13" s="22">
        <v>16794</v>
      </c>
      <c r="W13" s="22">
        <v>2326</v>
      </c>
      <c r="X13" s="22">
        <f t="shared" si="6"/>
        <v>13977</v>
      </c>
      <c r="Y13" s="25">
        <f t="shared" si="8"/>
        <v>0.71949963965819008</v>
      </c>
      <c r="Z13" s="14"/>
      <c r="AA13" s="14"/>
    </row>
    <row r="14" spans="1:27" x14ac:dyDescent="0.2">
      <c r="A14" t="s">
        <v>58</v>
      </c>
      <c r="B14" s="3" t="s">
        <v>24</v>
      </c>
      <c r="C14" s="4">
        <v>9</v>
      </c>
      <c r="D14" s="4">
        <v>2</v>
      </c>
      <c r="E14" s="4">
        <v>201</v>
      </c>
      <c r="F14" s="4">
        <v>188</v>
      </c>
      <c r="G14" s="4">
        <v>22</v>
      </c>
      <c r="H14" t="s">
        <v>58</v>
      </c>
      <c r="I14" t="s">
        <v>58</v>
      </c>
      <c r="J14" s="4">
        <f t="shared" si="1"/>
        <v>9</v>
      </c>
      <c r="K14" s="4">
        <f t="shared" si="2"/>
        <v>2</v>
      </c>
      <c r="L14" s="4">
        <f t="shared" si="3"/>
        <v>201</v>
      </c>
      <c r="M14" s="4">
        <f t="shared" si="4"/>
        <v>188</v>
      </c>
      <c r="N14" s="4">
        <f t="shared" si="5"/>
        <v>22</v>
      </c>
      <c r="Q14" s="23">
        <f t="shared" si="7"/>
        <v>43955</v>
      </c>
      <c r="R14" s="3">
        <v>19</v>
      </c>
      <c r="S14" s="22">
        <v>-3523</v>
      </c>
      <c r="T14" s="22">
        <v>-505</v>
      </c>
      <c r="U14" s="22">
        <v>-11834</v>
      </c>
      <c r="V14" s="22">
        <v>23117</v>
      </c>
      <c r="W14" s="22">
        <v>1685</v>
      </c>
      <c r="X14" s="22">
        <f t="shared" si="6"/>
        <v>8940</v>
      </c>
      <c r="Y14" s="25">
        <f t="shared" si="8"/>
        <v>0.63962223653144457</v>
      </c>
      <c r="Z14" s="14"/>
      <c r="AA14" s="14"/>
    </row>
    <row r="15" spans="1:27" x14ac:dyDescent="0.2">
      <c r="A15" t="s">
        <v>59</v>
      </c>
      <c r="B15" s="3" t="s">
        <v>25</v>
      </c>
      <c r="C15" s="4">
        <v>46</v>
      </c>
      <c r="D15" s="4">
        <v>6</v>
      </c>
      <c r="E15" s="4">
        <v>256</v>
      </c>
      <c r="F15" s="4">
        <v>1988</v>
      </c>
      <c r="G15" s="4">
        <v>291</v>
      </c>
      <c r="H15" t="s">
        <v>59</v>
      </c>
      <c r="I15" t="s">
        <v>59</v>
      </c>
      <c r="J15" s="4">
        <f t="shared" si="1"/>
        <v>46</v>
      </c>
      <c r="K15" s="4">
        <f t="shared" si="2"/>
        <v>6</v>
      </c>
      <c r="L15" s="4">
        <f t="shared" si="3"/>
        <v>256</v>
      </c>
      <c r="M15" s="4">
        <f t="shared" si="4"/>
        <v>1988</v>
      </c>
      <c r="N15" s="4">
        <f t="shared" si="5"/>
        <v>291</v>
      </c>
      <c r="Q15" s="23">
        <f t="shared" si="7"/>
        <v>43962</v>
      </c>
      <c r="R15" s="3">
        <v>20</v>
      </c>
      <c r="S15" s="22">
        <v>-3434</v>
      </c>
      <c r="T15" s="22">
        <v>-259</v>
      </c>
      <c r="U15" s="22">
        <v>-10962</v>
      </c>
      <c r="V15" s="22">
        <v>19779</v>
      </c>
      <c r="W15" s="22">
        <v>1368</v>
      </c>
      <c r="X15" s="22">
        <f t="shared" si="6"/>
        <v>6492</v>
      </c>
      <c r="Y15" s="25">
        <f t="shared" si="8"/>
        <v>0.72617449664429534</v>
      </c>
      <c r="Z15" s="14"/>
      <c r="AA15" s="14"/>
    </row>
    <row r="16" spans="1:27" x14ac:dyDescent="0.2">
      <c r="A16" t="s">
        <v>59</v>
      </c>
      <c r="B16" s="3" t="s">
        <v>26</v>
      </c>
      <c r="C16" s="4">
        <v>42</v>
      </c>
      <c r="D16" s="4">
        <v>8</v>
      </c>
      <c r="E16" s="4">
        <v>154</v>
      </c>
      <c r="F16" s="4">
        <v>3699</v>
      </c>
      <c r="G16" s="4">
        <v>455</v>
      </c>
      <c r="H16" t="s">
        <v>59</v>
      </c>
      <c r="I16" t="s">
        <v>59</v>
      </c>
      <c r="J16" s="4">
        <f t="shared" si="1"/>
        <v>42</v>
      </c>
      <c r="K16" s="4">
        <f t="shared" si="2"/>
        <v>8</v>
      </c>
      <c r="L16" s="4">
        <f t="shared" si="3"/>
        <v>154</v>
      </c>
      <c r="M16" s="4">
        <f t="shared" si="4"/>
        <v>3699</v>
      </c>
      <c r="N16" s="4">
        <f t="shared" si="5"/>
        <v>455</v>
      </c>
      <c r="Q16" s="6">
        <v>43968</v>
      </c>
      <c r="R16" s="3">
        <v>21</v>
      </c>
      <c r="S16" s="22">
        <v>-409</v>
      </c>
      <c r="T16" s="22">
        <v>-59</v>
      </c>
      <c r="U16" s="22">
        <v>-4590</v>
      </c>
      <c r="V16" s="22">
        <v>6591</v>
      </c>
      <c r="W16" s="22">
        <v>406</v>
      </c>
      <c r="X16" s="22">
        <f t="shared" ref="X16" si="9">SUM(S16:W16)</f>
        <v>1939</v>
      </c>
      <c r="Y16" s="25">
        <f t="shared" ref="Y16" si="10">X16/X15</f>
        <v>0.29867529266789894</v>
      </c>
    </row>
    <row r="17" spans="1:23" x14ac:dyDescent="0.2">
      <c r="A17" t="s">
        <v>59</v>
      </c>
      <c r="B17" s="3" t="s">
        <v>27</v>
      </c>
      <c r="C17" s="4">
        <v>1579</v>
      </c>
      <c r="D17" s="4">
        <v>96</v>
      </c>
      <c r="E17" s="4">
        <v>7960</v>
      </c>
      <c r="F17" s="4">
        <v>16413</v>
      </c>
      <c r="G17" s="4">
        <v>3679</v>
      </c>
      <c r="H17" t="s">
        <v>59</v>
      </c>
      <c r="I17" t="s">
        <v>59</v>
      </c>
      <c r="J17" s="4">
        <f t="shared" si="1"/>
        <v>1579</v>
      </c>
      <c r="K17" s="4">
        <f t="shared" si="2"/>
        <v>96</v>
      </c>
      <c r="L17" s="4">
        <f t="shared" si="3"/>
        <v>7960</v>
      </c>
      <c r="M17" s="4">
        <f t="shared" si="4"/>
        <v>16413</v>
      </c>
      <c r="N17" s="4">
        <f t="shared" si="5"/>
        <v>3679</v>
      </c>
      <c r="R17" s="3" t="s">
        <v>36</v>
      </c>
      <c r="S17" s="22">
        <v>9991</v>
      </c>
      <c r="T17" s="22">
        <v>716</v>
      </c>
      <c r="U17" s="22">
        <v>54422</v>
      </c>
      <c r="V17" s="22">
        <v>129401</v>
      </c>
      <c r="W17" s="22">
        <v>32169</v>
      </c>
    </row>
    <row r="18" spans="1:23" x14ac:dyDescent="0.2">
      <c r="A18" t="s">
        <v>58</v>
      </c>
      <c r="B18" s="3" t="s">
        <v>28</v>
      </c>
      <c r="C18" s="4">
        <v>247</v>
      </c>
      <c r="D18" s="4">
        <v>22</v>
      </c>
      <c r="E18" s="4">
        <v>1672</v>
      </c>
      <c r="F18" s="4">
        <v>1982</v>
      </c>
      <c r="G18" s="4">
        <v>473</v>
      </c>
      <c r="H18" t="s">
        <v>58</v>
      </c>
      <c r="I18" t="s">
        <v>58</v>
      </c>
      <c r="J18" s="4">
        <f t="shared" si="1"/>
        <v>247</v>
      </c>
      <c r="K18" s="4">
        <f t="shared" si="2"/>
        <v>22</v>
      </c>
      <c r="L18" s="4">
        <f t="shared" si="3"/>
        <v>1672</v>
      </c>
      <c r="M18" s="4">
        <f t="shared" si="4"/>
        <v>1982</v>
      </c>
      <c r="N18" s="4">
        <f t="shared" si="5"/>
        <v>473</v>
      </c>
    </row>
    <row r="19" spans="1:23" x14ac:dyDescent="0.2">
      <c r="A19" t="s">
        <v>58</v>
      </c>
      <c r="B19" s="3" t="s">
        <v>29</v>
      </c>
      <c r="C19" s="4">
        <v>71</v>
      </c>
      <c r="D19" s="4">
        <v>9</v>
      </c>
      <c r="E19" s="4">
        <v>261</v>
      </c>
      <c r="F19" s="4">
        <v>887</v>
      </c>
      <c r="G19" s="4">
        <v>126</v>
      </c>
      <c r="H19" t="s">
        <v>58</v>
      </c>
      <c r="I19" t="s">
        <v>58</v>
      </c>
      <c r="J19" s="4">
        <f t="shared" si="1"/>
        <v>71</v>
      </c>
      <c r="K19" s="4">
        <f t="shared" si="2"/>
        <v>9</v>
      </c>
      <c r="L19" s="4">
        <f t="shared" si="3"/>
        <v>261</v>
      </c>
      <c r="M19" s="4">
        <f t="shared" si="4"/>
        <v>887</v>
      </c>
      <c r="N19" s="4">
        <f t="shared" si="5"/>
        <v>126</v>
      </c>
    </row>
    <row r="20" spans="1:23" x14ac:dyDescent="0.2">
      <c r="A20" t="s">
        <v>58</v>
      </c>
      <c r="B20" s="3" t="s">
        <v>30</v>
      </c>
      <c r="C20" s="4">
        <v>125</v>
      </c>
      <c r="D20" s="4">
        <v>12</v>
      </c>
      <c r="E20" s="4">
        <v>1387</v>
      </c>
      <c r="F20" s="4">
        <v>1611</v>
      </c>
      <c r="G20" s="4">
        <v>268</v>
      </c>
      <c r="H20" t="s">
        <v>58</v>
      </c>
      <c r="I20" t="s">
        <v>58</v>
      </c>
      <c r="J20" s="4">
        <f t="shared" si="1"/>
        <v>125</v>
      </c>
      <c r="K20" s="4">
        <f t="shared" si="2"/>
        <v>12</v>
      </c>
      <c r="L20" s="4">
        <f t="shared" si="3"/>
        <v>1387</v>
      </c>
      <c r="M20" s="4">
        <f t="shared" si="4"/>
        <v>1611</v>
      </c>
      <c r="N20" s="4">
        <f t="shared" si="5"/>
        <v>268</v>
      </c>
    </row>
    <row r="21" spans="1:23" x14ac:dyDescent="0.2">
      <c r="A21" t="s">
        <v>57</v>
      </c>
      <c r="B21" s="3" t="s">
        <v>31</v>
      </c>
      <c r="C21" s="4">
        <v>190</v>
      </c>
      <c r="D21" s="4">
        <v>56</v>
      </c>
      <c r="E21" s="4">
        <v>2077</v>
      </c>
      <c r="F21" s="4">
        <v>6653</v>
      </c>
      <c r="G21" s="4">
        <v>992</v>
      </c>
      <c r="H21" t="s">
        <v>57</v>
      </c>
      <c r="I21" t="s">
        <v>57</v>
      </c>
      <c r="J21" s="4">
        <f t="shared" si="1"/>
        <v>190</v>
      </c>
      <c r="K21" s="4">
        <f t="shared" si="2"/>
        <v>56</v>
      </c>
      <c r="L21" s="4">
        <f t="shared" si="3"/>
        <v>2077</v>
      </c>
      <c r="M21" s="4">
        <f t="shared" si="4"/>
        <v>6653</v>
      </c>
      <c r="N21" s="4">
        <f t="shared" si="5"/>
        <v>992</v>
      </c>
    </row>
    <row r="22" spans="1:23" x14ac:dyDescent="0.2">
      <c r="A22" t="s">
        <v>57</v>
      </c>
      <c r="B22" s="3" t="s">
        <v>32</v>
      </c>
      <c r="C22" s="4">
        <v>25</v>
      </c>
      <c r="D22" s="4">
        <v>2</v>
      </c>
      <c r="E22" s="4">
        <v>39</v>
      </c>
      <c r="F22" s="4">
        <v>1287</v>
      </c>
      <c r="G22" s="4">
        <v>74</v>
      </c>
      <c r="H22" t="s">
        <v>57</v>
      </c>
      <c r="I22" t="s">
        <v>57</v>
      </c>
      <c r="J22" s="4">
        <f t="shared" si="1"/>
        <v>25</v>
      </c>
      <c r="K22" s="4">
        <f t="shared" si="2"/>
        <v>2</v>
      </c>
      <c r="L22" s="4">
        <f t="shared" si="3"/>
        <v>39</v>
      </c>
      <c r="M22" s="4">
        <f t="shared" si="4"/>
        <v>1287</v>
      </c>
      <c r="N22" s="4">
        <f t="shared" si="5"/>
        <v>74</v>
      </c>
    </row>
    <row r="23" spans="1:23" x14ac:dyDescent="0.2">
      <c r="A23" t="s">
        <v>59</v>
      </c>
      <c r="B23" s="3" t="s">
        <v>33</v>
      </c>
      <c r="C23" s="4">
        <v>26</v>
      </c>
      <c r="D23" s="4">
        <v>1</v>
      </c>
      <c r="E23" s="4">
        <v>22</v>
      </c>
      <c r="F23" s="4">
        <v>983</v>
      </c>
      <c r="G23" s="4">
        <v>143</v>
      </c>
      <c r="H23" t="s">
        <v>59</v>
      </c>
      <c r="I23" t="s">
        <v>59</v>
      </c>
      <c r="J23" s="4">
        <f t="shared" si="1"/>
        <v>26</v>
      </c>
      <c r="K23" s="4">
        <f t="shared" si="2"/>
        <v>1</v>
      </c>
      <c r="L23" s="4">
        <f t="shared" si="3"/>
        <v>22</v>
      </c>
      <c r="M23" s="4">
        <f t="shared" si="4"/>
        <v>983</v>
      </c>
      <c r="N23" s="4">
        <f t="shared" si="5"/>
        <v>143</v>
      </c>
    </row>
    <row r="24" spans="1:23" x14ac:dyDescent="0.2">
      <c r="A24" t="s">
        <v>59</v>
      </c>
      <c r="B24" s="3" t="s">
        <v>34</v>
      </c>
      <c r="C24" s="4">
        <v>259</v>
      </c>
      <c r="D24" s="4">
        <v>18</v>
      </c>
      <c r="E24" s="4">
        <v>3477</v>
      </c>
      <c r="F24" s="4">
        <v>13423</v>
      </c>
      <c r="G24" s="4">
        <v>1820</v>
      </c>
      <c r="H24" t="s">
        <v>59</v>
      </c>
      <c r="I24" t="s">
        <v>59</v>
      </c>
      <c r="J24" s="4">
        <f t="shared" si="1"/>
        <v>259</v>
      </c>
      <c r="K24" s="4">
        <f t="shared" si="2"/>
        <v>18</v>
      </c>
      <c r="L24" s="4">
        <f t="shared" si="3"/>
        <v>3477</v>
      </c>
      <c r="M24" s="4">
        <f t="shared" si="4"/>
        <v>13423</v>
      </c>
      <c r="N24" s="4">
        <f t="shared" si="5"/>
        <v>1820</v>
      </c>
    </row>
    <row r="25" spans="1:23" x14ac:dyDescent="0.2">
      <c r="B25" s="3" t="s">
        <v>64</v>
      </c>
      <c r="C25" s="4"/>
      <c r="D25" s="4"/>
      <c r="E25" s="4"/>
      <c r="F25" s="4"/>
      <c r="G25" s="4"/>
    </row>
    <row r="26" spans="1:23" x14ac:dyDescent="0.2">
      <c r="B26" s="3" t="s">
        <v>36</v>
      </c>
      <c r="C26" s="4">
        <v>9991</v>
      </c>
      <c r="D26" s="4">
        <v>716</v>
      </c>
      <c r="E26" s="4">
        <v>54422</v>
      </c>
      <c r="F26" s="4">
        <v>129401</v>
      </c>
      <c r="G26" s="4">
        <v>32169</v>
      </c>
    </row>
    <row r="30" spans="1:23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23" x14ac:dyDescent="0.2">
      <c r="B31" s="3" t="s">
        <v>57</v>
      </c>
      <c r="C31" s="20">
        <v>1671</v>
      </c>
      <c r="D31" s="20">
        <v>155</v>
      </c>
      <c r="E31" s="20">
        <v>7866</v>
      </c>
      <c r="F31" s="20">
        <v>15999</v>
      </c>
      <c r="G31" s="20">
        <v>3081</v>
      </c>
      <c r="H31" s="15">
        <f>SUM(C31:G31)</f>
        <v>28772</v>
      </c>
      <c r="I31" s="14">
        <f>H31/$H$34</f>
        <v>0.12691718975381452</v>
      </c>
    </row>
    <row r="32" spans="1:23" x14ac:dyDescent="0.2">
      <c r="B32" s="3" t="s">
        <v>59</v>
      </c>
      <c r="C32" s="20">
        <v>7462</v>
      </c>
      <c r="D32" s="20">
        <v>496</v>
      </c>
      <c r="E32" s="20">
        <v>41477</v>
      </c>
      <c r="F32" s="20">
        <v>104986</v>
      </c>
      <c r="G32" s="20">
        <v>27678</v>
      </c>
      <c r="H32" s="15">
        <f t="shared" ref="H32:H33" si="11">SUM(C32:G32)</f>
        <v>182099</v>
      </c>
      <c r="I32" s="14">
        <f t="shared" ref="I32:I33" si="12">H32/$H$34</f>
        <v>0.80326335802098814</v>
      </c>
    </row>
    <row r="33" spans="2:9" x14ac:dyDescent="0.2">
      <c r="B33" s="3" t="s">
        <v>58</v>
      </c>
      <c r="C33" s="20">
        <v>858</v>
      </c>
      <c r="D33" s="20">
        <v>65</v>
      </c>
      <c r="E33" s="20">
        <v>5079</v>
      </c>
      <c r="F33" s="20">
        <v>8416</v>
      </c>
      <c r="G33" s="20">
        <v>1410</v>
      </c>
      <c r="H33" s="15">
        <f t="shared" si="11"/>
        <v>15828</v>
      </c>
      <c r="I33" s="14">
        <f t="shared" si="12"/>
        <v>6.9819452225197282E-2</v>
      </c>
    </row>
    <row r="34" spans="2:9" x14ac:dyDescent="0.2">
      <c r="B34" s="3" t="s">
        <v>36</v>
      </c>
      <c r="C34" s="20">
        <v>9991</v>
      </c>
      <c r="D34" s="20">
        <v>716</v>
      </c>
      <c r="E34" s="20">
        <v>54422</v>
      </c>
      <c r="F34" s="20">
        <v>129401</v>
      </c>
      <c r="G34" s="20">
        <v>32169</v>
      </c>
      <c r="H34" s="16">
        <f>SUM(H31:H33)</f>
        <v>226699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2020-05-19T16:48:36Z</dcterms:modified>
</cp:coreProperties>
</file>