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B15A7DE6-CBD7-9146-ACF5-26ABFF8C8B6E}" xr6:coauthVersionLast="45" xr6:coauthVersionMax="45" xr10:uidLastSave="{00000000-0000-0000-0000-000000000000}"/>
  <bookViews>
    <workbookView xWindow="30280" yWindow="460" windowWidth="35680" windowHeight="203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alldatanormalised!$A$1:$V$1</definedName>
    <definedName name="Zone">Tabelle!$C$1:$D$22</definedName>
  </definedNames>
  <calcPr calcId="191029"/>
  <pivotCaches>
    <pivotCache cacheId="15" r:id="rId10"/>
    <pivotCache cacheId="23" r:id="rId11"/>
    <pivotCache cacheId="27" r:id="rId12"/>
    <pivotCache cacheId="30" r:id="rId13"/>
    <pivotCache cacheId="3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0" i="14" l="1"/>
  <c r="C90" i="14"/>
  <c r="D90" i="14"/>
  <c r="E90" i="14"/>
  <c r="F90" i="14"/>
  <c r="A92" i="4"/>
  <c r="G94" i="2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B89" i="14" l="1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98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<sst xmlns="http://schemas.openxmlformats.org/spreadsheetml/2006/main" count="4088" uniqueCount="79">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</sst>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Casi'!$A$3:$A$92</c:f>
              <c:numCache>
                <c:formatCode>m/d/yy</c:formatCode>
                <c:ptCount val="90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</c:numCache>
            </c:numRef>
          </c:cat>
          <c:val>
            <c:numRef>
              <c:f>'Totale dei Casi'!$B$3:$B$92</c:f>
              <c:numCache>
                <c:formatCode>General</c:formatCode>
                <c:ptCount val="90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Tamponi!$B$4:$B$94</c:f>
              <c:strCache>
                <c:ptCount val="9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</c:strCache>
            </c:strRef>
          </c:cat>
          <c:val>
            <c:numRef>
              <c:f>Tamponi!$C$4:$C$94</c:f>
              <c:numCache>
                <c:formatCode>General</c:formatCode>
                <c:ptCount val="90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Guariti'!$A$7:$A$97</c:f>
              <c:strCache>
                <c:ptCount val="9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</c:strCache>
            </c:strRef>
          </c:cat>
          <c:val>
            <c:numRef>
              <c:f>'Dimessi Guariti'!$B$7:$B$97</c:f>
              <c:numCache>
                <c:formatCode>General</c:formatCode>
                <c:ptCount val="9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Deceduti!$A$4:$A$94</c:f>
              <c:strCache>
                <c:ptCount val="9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</c:strCache>
            </c:strRef>
          </c:cat>
          <c:val>
            <c:numRef>
              <c:f>Deceduti!$B$4:$B$94</c:f>
              <c:numCache>
                <c:formatCode>General</c:formatCode>
                <c:ptCount val="90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Contagiati!$B$2:$B$90</c:f>
              <c:numCache>
                <c:formatCode>m/d/yy</c:formatCode>
                <c:ptCount val="8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</c:numCache>
            </c:numRef>
          </c:cat>
          <c:val>
            <c:numRef>
              <c:f>Contagiati!$C$2:$C$90</c:f>
              <c:numCache>
                <c:formatCode>0</c:formatCode>
                <c:ptCount val="89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Contagiati!$B$2:$B$90</c:f>
              <c:numCache>
                <c:formatCode>m/d/yy</c:formatCode>
                <c:ptCount val="8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</c:numCache>
            </c:numRef>
          </c:cat>
          <c:val>
            <c:numRef>
              <c:f>Contagiati!$D$2:$D$90</c:f>
              <c:numCache>
                <c:formatCode>0</c:formatCode>
                <c:ptCount val="89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Contagiati!$B$2:$B$90</c:f>
              <c:numCache>
                <c:formatCode>m/d/yy</c:formatCode>
                <c:ptCount val="8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</c:numCache>
            </c:numRef>
          </c:cat>
          <c:val>
            <c:numRef>
              <c:f>Contagiati!$E$2:$E$90</c:f>
              <c:numCache>
                <c:formatCode>0</c:formatCode>
                <c:ptCount val="89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Contagiati!$B$2:$B$90</c:f>
              <c:numCache>
                <c:formatCode>m/d/yy</c:formatCode>
                <c:ptCount val="8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</c:numCache>
            </c:numRef>
          </c:cat>
          <c:val>
            <c:numRef>
              <c:f>Contagiati!$F$2:$F$90</c:f>
              <c:numCache>
                <c:formatCode>0</c:formatCode>
                <c:ptCount val="89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4.815410069445" createdVersion="6" refreshedVersion="6" minRefreshableVersion="3" recordCount="1891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4T00:00:00" count="9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4.815699189814" createdVersion="6" refreshedVersion="6" minRefreshableVersion="3" recordCount="1891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4T00:00:00" count="12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4.816810300923" createdVersion="6" refreshedVersion="6" minRefreshableVersion="3" recordCount="1891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4T00:00:00" count="9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m/>
      </sharedItems>
      <fieldGroup par="17" base="0">
        <rangePr groupBy="days" startDate="2020-02-24T00:00:00" endDate="2020-05-24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4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4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4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4.816878935184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8" maxValue="4026"/>
    </cacheField>
    <cacheField name="Sum of terapia_intensiva" numFmtId="0">
      <sharedItems containsSemiMixedTypes="0" containsString="0" containsNumber="1" containsInteger="1" minValue="1" maxValue="199"/>
    </cacheField>
    <cacheField name="Sum of isolamento_domiciliare" numFmtId="0">
      <sharedItems containsSemiMixedTypes="0" containsString="0" containsNumber="1" containsInteger="1" minValue="10" maxValue="21405"/>
    </cacheField>
    <cacheField name="Sum of dimessi_guariti" numFmtId="0">
      <sharedItems containsSemiMixedTypes="0" containsString="0" containsNumber="1" containsInteger="1" minValue="220" maxValue="45355"/>
    </cacheField>
    <cacheField name="Sum of deceduti" numFmtId="0">
      <sharedItems containsSemiMixedTypes="0" containsString="0" containsNumber="1" containsInteger="1" minValue="22" maxValue="158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4.816914236108" createdVersion="6" refreshedVersion="6" minRefreshableVersion="3" recordCount="1891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4T00:00:00" count="9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m/>
      </sharedItems>
      <fieldGroup par="22" base="0">
        <rangePr groupBy="days" startDate="2020-02-24T00:00:00" endDate="2020-05-24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4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1" count="14"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</sharedItems>
    </cacheField>
    <cacheField name="Months" numFmtId="0" databaseField="0">
      <fieldGroup base="0">
        <rangePr groupBy="months" startDate="2020-02-24T00:00:00" endDate="2020-05-24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4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56"/>
    <n v="4"/>
    <n v="1008"/>
    <n v="1659"/>
    <n v="394"/>
  </r>
  <r>
    <x v="1"/>
    <n v="14"/>
    <n v="1"/>
    <n v="26"/>
    <n v="330"/>
    <n v="27"/>
  </r>
  <r>
    <x v="1"/>
    <n v="43"/>
    <n v="1"/>
    <n v="244"/>
    <n v="773"/>
    <n v="96"/>
  </r>
  <r>
    <x v="1"/>
    <n v="295"/>
    <n v="10"/>
    <n v="968"/>
    <n v="3067"/>
    <n v="404"/>
  </r>
  <r>
    <x v="2"/>
    <n v="524"/>
    <n v="84"/>
    <n v="3962"/>
    <n v="18896"/>
    <n v="4047"/>
  </r>
  <r>
    <x v="2"/>
    <n v="63"/>
    <n v="1"/>
    <n v="395"/>
    <n v="2447"/>
    <n v="327"/>
  </r>
  <r>
    <x v="0"/>
    <n v="1097"/>
    <n v="60"/>
    <n v="2424"/>
    <n v="3350"/>
    <n v="676"/>
  </r>
  <r>
    <x v="2"/>
    <n v="247"/>
    <n v="20"/>
    <n v="1467"/>
    <n v="6279"/>
    <n v="1414"/>
  </r>
  <r>
    <x v="2"/>
    <n v="4026"/>
    <n v="199"/>
    <n v="21405"/>
    <n v="45355"/>
    <n v="15840"/>
  </r>
  <r>
    <x v="0"/>
    <n v="100"/>
    <n v="15"/>
    <n v="1598"/>
    <n v="3995"/>
    <n v="993"/>
  </r>
  <r>
    <x v="1"/>
    <n v="8"/>
    <n v="2"/>
    <n v="179"/>
    <n v="220"/>
    <n v="22"/>
  </r>
  <r>
    <x v="2"/>
    <n v="35"/>
    <n v="5"/>
    <n v="174"/>
    <n v="2085"/>
    <n v="291"/>
  </r>
  <r>
    <x v="2"/>
    <n v="28"/>
    <n v="4"/>
    <n v="533"/>
    <n v="3374"/>
    <n v="456"/>
  </r>
  <r>
    <x v="2"/>
    <n v="1291"/>
    <n v="76"/>
    <n v="6658"/>
    <n v="18341"/>
    <n v="3771"/>
  </r>
  <r>
    <x v="1"/>
    <n v="215"/>
    <n v="17"/>
    <n v="1573"/>
    <n v="2157"/>
    <n v="486"/>
  </r>
  <r>
    <x v="1"/>
    <n v="58"/>
    <n v="6"/>
    <n v="223"/>
    <n v="940"/>
    <n v="129"/>
  </r>
  <r>
    <x v="1"/>
    <n v="95"/>
    <n v="9"/>
    <n v="1408"/>
    <n v="1640"/>
    <n v="269"/>
  </r>
  <r>
    <x v="0"/>
    <n v="157"/>
    <n v="40"/>
    <n v="1569"/>
    <n v="7270"/>
    <n v="1011"/>
  </r>
  <r>
    <x v="0"/>
    <n v="15"/>
    <n v="2"/>
    <n v="39"/>
    <n v="1300"/>
    <n v="74"/>
  </r>
  <r>
    <x v="2"/>
    <n v="23"/>
    <n v="2"/>
    <n v="10"/>
    <n v="999"/>
    <n v="143"/>
  </r>
  <r>
    <x v="2"/>
    <n v="205"/>
    <n v="14"/>
    <n v="2622"/>
    <n v="14363"/>
    <n v="186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m/>
    <m/>
    <x v="21"/>
    <m/>
    <m/>
    <m/>
    <m/>
    <m/>
    <m/>
    <m/>
    <m/>
    <m/>
    <m/>
    <m/>
    <m/>
    <m/>
    <m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4" firstHeaderRow="0" firstDataRow="1" firstDataCol="1"/>
  <pivotFields count="20">
    <pivotField axis="axisRow" showAll="0">
      <items count="92">
        <item h="1" x="9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22">
      <pivotArea outline="0" collapsedLevelsAreSubtotals="1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4" firstHeaderRow="1" firstDataRow="1" firstDataCol="1"/>
  <pivotFields count="20">
    <pivotField axis="axisRow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0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7" firstHeaderRow="1" firstDataRow="1" firstDataCol="1" rowPageCount="1" colPageCount="1"/>
  <pivotFields count="16">
    <pivotField axis="axisRow" numFmtId="22" showAll="0" sortType="ascending">
      <items count="122">
        <item x="0"/>
        <item m="1" x="110"/>
        <item x="1"/>
        <item m="1" x="93"/>
        <item x="2"/>
        <item m="1" x="105"/>
        <item x="3"/>
        <item m="1" x="119"/>
        <item x="4"/>
        <item m="1" x="101"/>
        <item x="5"/>
        <item m="1" x="114"/>
        <item x="6"/>
        <item m="1" x="116"/>
        <item x="7"/>
        <item m="1" x="98"/>
        <item x="8"/>
        <item m="1" x="111"/>
        <item x="9"/>
        <item m="1" x="94"/>
        <item x="10"/>
        <item m="1" x="106"/>
        <item x="11"/>
        <item m="1" x="120"/>
        <item x="12"/>
        <item m="1" x="102"/>
        <item x="13"/>
        <item m="1" x="115"/>
        <item x="14"/>
        <item m="1" x="97"/>
        <item x="15"/>
        <item m="1" x="109"/>
        <item x="16"/>
        <item m="1" x="92"/>
        <item x="17"/>
        <item m="1" x="104"/>
        <item x="18"/>
        <item m="1" x="118"/>
        <item x="19"/>
        <item m="1" x="100"/>
        <item x="20"/>
        <item m="1" x="113"/>
        <item x="21"/>
        <item m="1" x="96"/>
        <item x="22"/>
        <item m="1" x="108"/>
        <item x="23"/>
        <item m="1" x="91"/>
        <item x="24"/>
        <item m="1" x="103"/>
        <item x="25"/>
        <item m="1" x="117"/>
        <item x="26"/>
        <item m="1" x="99"/>
        <item x="27"/>
        <item m="1" x="112"/>
        <item x="28"/>
        <item m="1" x="95"/>
        <item x="29"/>
        <item m="1" x="10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h="1" x="9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4" firstHeaderRow="1" firstDataRow="1" firstDataCol="1" rowPageCount="1" colPageCount="1"/>
  <pivotFields count="16">
    <pivotField axis="axisRow" numFmtId="22" showAll="0" sortType="ascending">
      <items count="122">
        <item x="0"/>
        <item m="1" x="110"/>
        <item x="1"/>
        <item m="1" x="93"/>
        <item x="2"/>
        <item m="1" x="105"/>
        <item x="3"/>
        <item m="1" x="119"/>
        <item x="4"/>
        <item m="1" x="101"/>
        <item x="5"/>
        <item m="1" x="114"/>
        <item x="6"/>
        <item m="1" x="116"/>
        <item x="7"/>
        <item m="1" x="98"/>
        <item x="8"/>
        <item m="1" x="111"/>
        <item x="9"/>
        <item m="1" x="94"/>
        <item x="10"/>
        <item m="1" x="106"/>
        <item x="11"/>
        <item m="1" x="120"/>
        <item x="12"/>
        <item m="1" x="102"/>
        <item x="13"/>
        <item m="1" x="115"/>
        <item x="14"/>
        <item m="1" x="97"/>
        <item x="15"/>
        <item m="1" x="109"/>
        <item x="16"/>
        <item m="1" x="92"/>
        <item x="17"/>
        <item m="1" x="104"/>
        <item x="18"/>
        <item m="1" x="118"/>
        <item x="19"/>
        <item m="1" x="100"/>
        <item x="20"/>
        <item m="1" x="113"/>
        <item x="21"/>
        <item m="1" x="96"/>
        <item x="22"/>
        <item m="1" x="108"/>
        <item x="23"/>
        <item m="1" x="91"/>
        <item x="24"/>
        <item m="1" x="103"/>
        <item x="25"/>
        <item m="1" x="117"/>
        <item x="26"/>
        <item m="1" x="99"/>
        <item x="27"/>
        <item m="1" x="112"/>
        <item x="28"/>
        <item m="1" x="95"/>
        <item x="29"/>
        <item m="1" x="10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h="1" x="9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7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7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91"/>
  <sheetViews>
    <sheetView topLeftCell="I1856" workbookViewId="0">
      <selection activeCell="U1870" sqref="U1870:V1891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</sheetData>
  <autoFilter ref="A1:V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78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4</v>
      </c>
      <c r="K4" s="18">
        <v>156</v>
      </c>
      <c r="L4" s="18">
        <v>1008</v>
      </c>
      <c r="M4" s="18">
        <v>1659</v>
      </c>
      <c r="N4" s="18">
        <v>394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14</v>
      </c>
      <c r="L5" s="18">
        <v>26</v>
      </c>
      <c r="M5" s="18">
        <v>330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43</v>
      </c>
      <c r="L6" s="18">
        <v>244</v>
      </c>
      <c r="M6" s="18">
        <v>773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10</v>
      </c>
      <c r="K7" s="18">
        <v>295</v>
      </c>
      <c r="L7" s="18">
        <v>968</v>
      </c>
      <c r="M7" s="18">
        <v>3067</v>
      </c>
      <c r="N7" s="18">
        <v>404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84</v>
      </c>
      <c r="K8" s="18">
        <v>524</v>
      </c>
      <c r="L8" s="18">
        <v>3962</v>
      </c>
      <c r="M8" s="18">
        <v>18896</v>
      </c>
      <c r="N8" s="18">
        <v>4047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1</v>
      </c>
      <c r="K9" s="18">
        <v>63</v>
      </c>
      <c r="L9" s="18">
        <v>395</v>
      </c>
      <c r="M9" s="18">
        <v>2447</v>
      </c>
      <c r="N9" s="18">
        <v>327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60</v>
      </c>
      <c r="K10" s="18">
        <v>1097</v>
      </c>
      <c r="L10" s="18">
        <v>2424</v>
      </c>
      <c r="M10" s="18">
        <v>3350</v>
      </c>
      <c r="N10" s="18">
        <v>676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20</v>
      </c>
      <c r="K11" s="18">
        <v>247</v>
      </c>
      <c r="L11" s="18">
        <v>1467</v>
      </c>
      <c r="M11" s="18">
        <v>6279</v>
      </c>
      <c r="N11" s="18">
        <v>1414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199</v>
      </c>
      <c r="K12" s="18">
        <v>4026</v>
      </c>
      <c r="L12" s="18">
        <v>21405</v>
      </c>
      <c r="M12" s="18">
        <v>45355</v>
      </c>
      <c r="N12" s="18">
        <v>15840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15</v>
      </c>
      <c r="K13" s="18">
        <v>100</v>
      </c>
      <c r="L13" s="18">
        <v>1598</v>
      </c>
      <c r="M13" s="18">
        <v>3995</v>
      </c>
      <c r="N13" s="18">
        <v>993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8</v>
      </c>
      <c r="L14" s="18">
        <v>179</v>
      </c>
      <c r="M14" s="18">
        <v>220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35</v>
      </c>
      <c r="L15" s="18">
        <v>174</v>
      </c>
      <c r="M15" s="18">
        <v>2085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4</v>
      </c>
      <c r="K16" s="18">
        <v>28</v>
      </c>
      <c r="L16" s="18">
        <v>533</v>
      </c>
      <c r="M16" s="18">
        <v>3374</v>
      </c>
      <c r="N16" s="18">
        <v>456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76</v>
      </c>
      <c r="K17" s="18">
        <v>1291</v>
      </c>
      <c r="L17" s="18">
        <v>6658</v>
      </c>
      <c r="M17" s="18">
        <v>18341</v>
      </c>
      <c r="N17" s="18">
        <v>3771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17</v>
      </c>
      <c r="K18" s="18">
        <v>215</v>
      </c>
      <c r="L18" s="18">
        <v>1573</v>
      </c>
      <c r="M18" s="18">
        <v>2157</v>
      </c>
      <c r="N18" s="18">
        <v>486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6</v>
      </c>
      <c r="K19" s="18">
        <v>58</v>
      </c>
      <c r="L19" s="18">
        <v>223</v>
      </c>
      <c r="M19" s="18">
        <v>940</v>
      </c>
      <c r="N19" s="18">
        <v>129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9</v>
      </c>
      <c r="K20" s="18">
        <v>95</v>
      </c>
      <c r="L20" s="18">
        <v>1408</v>
      </c>
      <c r="M20" s="18">
        <v>1640</v>
      </c>
      <c r="N20" s="18">
        <v>269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40</v>
      </c>
      <c r="K21" s="18">
        <v>157</v>
      </c>
      <c r="L21" s="18">
        <v>1569</v>
      </c>
      <c r="M21" s="18">
        <v>7270</v>
      </c>
      <c r="N21" s="18">
        <v>1011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15</v>
      </c>
      <c r="L22" s="18">
        <v>39</v>
      </c>
      <c r="M22" s="18">
        <v>1300</v>
      </c>
      <c r="N22" s="18">
        <v>74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2</v>
      </c>
      <c r="K23" s="18">
        <v>23</v>
      </c>
      <c r="L23" s="18">
        <v>10</v>
      </c>
      <c r="M23" s="18">
        <v>999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14</v>
      </c>
      <c r="K24" s="18">
        <v>205</v>
      </c>
      <c r="L24" s="18">
        <v>2622</v>
      </c>
      <c r="M24" s="18">
        <v>14363</v>
      </c>
      <c r="N24" s="18">
        <v>1865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572</v>
      </c>
      <c r="K25" s="18">
        <v>8695</v>
      </c>
      <c r="L25" s="18">
        <v>48485</v>
      </c>
      <c r="M25" s="18">
        <v>138840</v>
      </c>
      <c r="N25" s="18">
        <v>32735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3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ht="29" x14ac:dyDescent="0.35">
      <c r="A94" s="3" t="s">
        <v>36</v>
      </c>
      <c r="B94" s="4">
        <v>32735</v>
      </c>
      <c r="C94" s="4">
        <v>138840</v>
      </c>
      <c r="D94" s="4">
        <v>8695</v>
      </c>
      <c r="E94" s="4">
        <v>572</v>
      </c>
      <c r="F94" s="4">
        <v>48485</v>
      </c>
      <c r="G94" s="26">
        <f>SUM(B94:F94)</f>
        <v>229327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78</v>
      </c>
      <c r="S97" t="s">
        <v>50</v>
      </c>
      <c r="T97" t="s">
        <v>51</v>
      </c>
      <c r="U97" t="s">
        <v>62</v>
      </c>
    </row>
    <row r="98" spans="1:21" x14ac:dyDescent="0.2">
      <c r="A98" s="6">
        <v>43974</v>
      </c>
      <c r="B98" t="s">
        <v>14</v>
      </c>
      <c r="C98">
        <v>13</v>
      </c>
      <c r="D98" s="12" t="s">
        <v>15</v>
      </c>
      <c r="E98" s="27">
        <v>4235122196</v>
      </c>
      <c r="F98" s="27">
        <v>1339843823</v>
      </c>
      <c r="G98" s="12">
        <v>-1</v>
      </c>
      <c r="H98" s="12">
        <v>0</v>
      </c>
      <c r="I98" s="12">
        <v>-1</v>
      </c>
      <c r="J98" s="12">
        <v>-10</v>
      </c>
      <c r="K98">
        <v>-11</v>
      </c>
      <c r="L98">
        <v>-11</v>
      </c>
      <c r="M98">
        <v>-11</v>
      </c>
      <c r="N98">
        <v>12</v>
      </c>
      <c r="O98">
        <v>0</v>
      </c>
      <c r="P98">
        <v>1</v>
      </c>
      <c r="Q98">
        <v>1334</v>
      </c>
      <c r="R98" s="28">
        <f>P98/Q98</f>
        <v>7.4962518740629683E-4</v>
      </c>
    </row>
    <row r="99" spans="1:21" x14ac:dyDescent="0.2">
      <c r="A99" s="6">
        <v>43974</v>
      </c>
      <c r="B99" t="s">
        <v>14</v>
      </c>
      <c r="C99">
        <v>17</v>
      </c>
      <c r="D99" s="12" t="s">
        <v>16</v>
      </c>
      <c r="E99" s="27">
        <v>4063947052</v>
      </c>
      <c r="F99" s="27">
        <v>1580514834</v>
      </c>
      <c r="G99" s="12">
        <v>-1</v>
      </c>
      <c r="H99" s="12">
        <v>0</v>
      </c>
      <c r="I99" s="12">
        <v>-1</v>
      </c>
      <c r="J99" s="12">
        <v>-7</v>
      </c>
      <c r="K99">
        <v>-8</v>
      </c>
      <c r="L99">
        <v>-8</v>
      </c>
      <c r="M99">
        <v>-8</v>
      </c>
      <c r="N99">
        <v>12</v>
      </c>
      <c r="O99">
        <v>0</v>
      </c>
      <c r="P99">
        <v>4</v>
      </c>
      <c r="Q99">
        <v>466</v>
      </c>
      <c r="R99" s="28">
        <f t="shared" ref="R99:R118" si="5">P99/Q99</f>
        <v>8.5836909871244635E-3</v>
      </c>
    </row>
    <row r="100" spans="1:21" x14ac:dyDescent="0.2">
      <c r="A100" s="6">
        <v>43974</v>
      </c>
      <c r="B100" t="s">
        <v>14</v>
      </c>
      <c r="C100">
        <v>18</v>
      </c>
      <c r="D100" s="12" t="s">
        <v>17</v>
      </c>
      <c r="E100" s="27">
        <v>3890597598</v>
      </c>
      <c r="F100" s="27">
        <v>1659440194</v>
      </c>
      <c r="G100" s="12">
        <v>-4</v>
      </c>
      <c r="H100" s="12">
        <v>0</v>
      </c>
      <c r="I100" s="12">
        <v>-4</v>
      </c>
      <c r="J100" s="12">
        <v>-10</v>
      </c>
      <c r="K100">
        <v>-14</v>
      </c>
      <c r="L100">
        <v>-14</v>
      </c>
      <c r="M100">
        <v>-14</v>
      </c>
      <c r="N100">
        <v>14</v>
      </c>
      <c r="O100">
        <v>0</v>
      </c>
      <c r="P100">
        <v>0</v>
      </c>
      <c r="Q100">
        <v>1045</v>
      </c>
      <c r="R100" s="28">
        <f t="shared" si="5"/>
        <v>0</v>
      </c>
    </row>
    <row r="101" spans="1:21" x14ac:dyDescent="0.2">
      <c r="A101" s="6">
        <v>43974</v>
      </c>
      <c r="B101" t="s">
        <v>14</v>
      </c>
      <c r="C101">
        <v>15</v>
      </c>
      <c r="D101" s="12" t="s">
        <v>18</v>
      </c>
      <c r="E101" s="27">
        <v>4083956555</v>
      </c>
      <c r="F101" s="27">
        <v>1425084984</v>
      </c>
      <c r="G101" s="12">
        <v>-17</v>
      </c>
      <c r="H101" s="12">
        <v>1</v>
      </c>
      <c r="I101" s="12">
        <v>-16</v>
      </c>
      <c r="J101" s="12">
        <v>-3</v>
      </c>
      <c r="K101">
        <v>-19</v>
      </c>
      <c r="L101">
        <v>-19</v>
      </c>
      <c r="M101">
        <v>-19</v>
      </c>
      <c r="N101">
        <v>30</v>
      </c>
      <c r="O101">
        <v>0</v>
      </c>
      <c r="P101">
        <v>11</v>
      </c>
      <c r="Q101">
        <v>4867</v>
      </c>
      <c r="R101" s="28">
        <f t="shared" si="5"/>
        <v>2.2601191699198686E-3</v>
      </c>
    </row>
    <row r="102" spans="1:21" x14ac:dyDescent="0.2">
      <c r="A102" s="6">
        <v>43974</v>
      </c>
      <c r="B102" t="s">
        <v>14</v>
      </c>
      <c r="C102">
        <v>8</v>
      </c>
      <c r="D102" s="12" t="s">
        <v>46</v>
      </c>
      <c r="E102" s="27">
        <v>4449436681</v>
      </c>
      <c r="F102" s="27">
        <v>113417208</v>
      </c>
      <c r="G102" s="12">
        <v>-28</v>
      </c>
      <c r="H102" s="12">
        <v>-5</v>
      </c>
      <c r="I102" s="12">
        <v>-33</v>
      </c>
      <c r="J102" s="12">
        <v>-127</v>
      </c>
      <c r="K102">
        <v>-160</v>
      </c>
      <c r="L102">
        <v>-160</v>
      </c>
      <c r="M102">
        <v>-160</v>
      </c>
      <c r="N102">
        <v>193</v>
      </c>
      <c r="O102">
        <v>10</v>
      </c>
      <c r="P102">
        <v>43</v>
      </c>
      <c r="Q102">
        <v>4525</v>
      </c>
      <c r="R102" s="28">
        <f t="shared" si="5"/>
        <v>9.5027624309392267E-3</v>
      </c>
    </row>
    <row r="103" spans="1:21" x14ac:dyDescent="0.2">
      <c r="A103" s="6">
        <v>43974</v>
      </c>
      <c r="B103" t="s">
        <v>14</v>
      </c>
      <c r="C103">
        <v>6</v>
      </c>
      <c r="D103" s="12" t="s">
        <v>19</v>
      </c>
      <c r="E103" s="27">
        <v>456494354</v>
      </c>
      <c r="F103" s="27">
        <v>1376813649</v>
      </c>
      <c r="G103" s="12">
        <v>-5</v>
      </c>
      <c r="H103" s="12">
        <v>-1</v>
      </c>
      <c r="I103" s="12">
        <v>-6</v>
      </c>
      <c r="J103" s="12">
        <v>-20</v>
      </c>
      <c r="K103">
        <v>-26</v>
      </c>
      <c r="L103">
        <v>-26</v>
      </c>
      <c r="M103">
        <v>-26</v>
      </c>
      <c r="N103">
        <v>30</v>
      </c>
      <c r="O103">
        <v>2</v>
      </c>
      <c r="P103">
        <v>6</v>
      </c>
      <c r="Q103">
        <v>2627</v>
      </c>
      <c r="R103" s="28">
        <f t="shared" si="5"/>
        <v>2.2839741149600305E-3</v>
      </c>
    </row>
    <row r="104" spans="1:21" x14ac:dyDescent="0.2">
      <c r="A104" s="6">
        <v>43974</v>
      </c>
      <c r="B104" t="s">
        <v>14</v>
      </c>
      <c r="C104">
        <v>12</v>
      </c>
      <c r="D104" s="12" t="s">
        <v>20</v>
      </c>
      <c r="E104" s="27">
        <v>4189277044</v>
      </c>
      <c r="F104" s="27">
        <v>1248366722</v>
      </c>
      <c r="G104" s="12">
        <v>-14</v>
      </c>
      <c r="H104" s="12">
        <v>-7</v>
      </c>
      <c r="I104" s="12">
        <v>-21</v>
      </c>
      <c r="J104" s="12">
        <v>-33</v>
      </c>
      <c r="K104">
        <v>-54</v>
      </c>
      <c r="L104">
        <v>-54</v>
      </c>
      <c r="M104">
        <v>-54</v>
      </c>
      <c r="N104">
        <v>65</v>
      </c>
      <c r="O104">
        <v>7</v>
      </c>
      <c r="P104">
        <v>18</v>
      </c>
      <c r="Q104">
        <v>3653</v>
      </c>
      <c r="R104" s="28">
        <f t="shared" si="5"/>
        <v>4.9274568847522586E-3</v>
      </c>
    </row>
    <row r="105" spans="1:21" x14ac:dyDescent="0.2">
      <c r="A105" s="6">
        <v>43974</v>
      </c>
      <c r="B105" t="s">
        <v>14</v>
      </c>
      <c r="C105">
        <v>7</v>
      </c>
      <c r="D105" s="12" t="s">
        <v>21</v>
      </c>
      <c r="E105" s="27">
        <v>4441149315</v>
      </c>
      <c r="F105" s="27">
        <v>89326992</v>
      </c>
      <c r="G105" s="12">
        <v>-22</v>
      </c>
      <c r="H105" s="12">
        <v>1</v>
      </c>
      <c r="I105" s="12">
        <v>-21</v>
      </c>
      <c r="J105" s="12">
        <v>-153</v>
      </c>
      <c r="K105">
        <v>-174</v>
      </c>
      <c r="L105">
        <v>-174</v>
      </c>
      <c r="M105">
        <v>-174</v>
      </c>
      <c r="N105">
        <v>205</v>
      </c>
      <c r="O105">
        <v>7</v>
      </c>
      <c r="P105">
        <v>38</v>
      </c>
      <c r="Q105">
        <v>2206</v>
      </c>
      <c r="R105" s="28">
        <f t="shared" si="5"/>
        <v>1.7225747960108794E-2</v>
      </c>
    </row>
    <row r="106" spans="1:21" x14ac:dyDescent="0.2">
      <c r="A106" s="6">
        <v>43974</v>
      </c>
      <c r="B106" t="s">
        <v>14</v>
      </c>
      <c r="C106">
        <v>3</v>
      </c>
      <c r="D106" s="12" t="s">
        <v>22</v>
      </c>
      <c r="E106" s="27">
        <v>4546679409</v>
      </c>
      <c r="F106" s="27">
        <v>9190347404</v>
      </c>
      <c r="G106" s="12">
        <v>-2</v>
      </c>
      <c r="H106" s="12">
        <v>-8</v>
      </c>
      <c r="I106" s="12">
        <v>-10</v>
      </c>
      <c r="J106" s="12">
        <v>-293</v>
      </c>
      <c r="K106">
        <v>-303</v>
      </c>
      <c r="L106">
        <v>-303</v>
      </c>
      <c r="M106">
        <v>-303</v>
      </c>
      <c r="N106">
        <v>688</v>
      </c>
      <c r="O106">
        <v>56</v>
      </c>
      <c r="P106">
        <v>441</v>
      </c>
      <c r="Q106">
        <v>17191</v>
      </c>
      <c r="R106" s="28">
        <f t="shared" si="5"/>
        <v>2.5652957943109768E-2</v>
      </c>
    </row>
    <row r="107" spans="1:21" x14ac:dyDescent="0.2">
      <c r="A107" s="6">
        <v>43974</v>
      </c>
      <c r="B107" t="s">
        <v>14</v>
      </c>
      <c r="C107">
        <v>11</v>
      </c>
      <c r="D107" s="12" t="s">
        <v>23</v>
      </c>
      <c r="E107" s="27">
        <v>4361675973</v>
      </c>
      <c r="F107" s="27">
        <v>135188753</v>
      </c>
      <c r="G107" s="12">
        <v>-1</v>
      </c>
      <c r="H107" s="12">
        <v>0</v>
      </c>
      <c r="I107" s="12">
        <v>-1</v>
      </c>
      <c r="J107" s="12">
        <v>-54</v>
      </c>
      <c r="K107">
        <v>-55</v>
      </c>
      <c r="L107">
        <v>-55</v>
      </c>
      <c r="M107">
        <v>-55</v>
      </c>
      <c r="N107">
        <v>56</v>
      </c>
      <c r="O107">
        <v>3</v>
      </c>
      <c r="P107">
        <v>4</v>
      </c>
      <c r="Q107">
        <v>1108</v>
      </c>
      <c r="R107" s="28">
        <f t="shared" si="5"/>
        <v>3.6101083032490976E-3</v>
      </c>
    </row>
    <row r="108" spans="1:21" x14ac:dyDescent="0.2">
      <c r="A108" s="6">
        <v>43974</v>
      </c>
      <c r="B108" t="s">
        <v>14</v>
      </c>
      <c r="C108">
        <v>14</v>
      </c>
      <c r="D108" s="12" t="s">
        <v>24</v>
      </c>
      <c r="E108" s="27">
        <v>4155774754</v>
      </c>
      <c r="F108" s="27">
        <v>1465916051</v>
      </c>
      <c r="G108" s="12">
        <v>0</v>
      </c>
      <c r="H108" s="12">
        <v>0</v>
      </c>
      <c r="I108" s="12">
        <v>0</v>
      </c>
      <c r="J108" s="12">
        <v>5</v>
      </c>
      <c r="K108">
        <v>5</v>
      </c>
      <c r="L108">
        <v>5</v>
      </c>
      <c r="M108">
        <v>5</v>
      </c>
      <c r="N108">
        <v>0</v>
      </c>
      <c r="O108">
        <v>0</v>
      </c>
      <c r="P108">
        <v>5</v>
      </c>
      <c r="Q108">
        <v>401</v>
      </c>
      <c r="R108" s="28">
        <f t="shared" si="5"/>
        <v>1.2468827930174564E-2</v>
      </c>
    </row>
    <row r="109" spans="1:21" x14ac:dyDescent="0.2">
      <c r="A109" s="6">
        <v>43974</v>
      </c>
      <c r="B109" t="s">
        <v>14</v>
      </c>
      <c r="C109">
        <v>21</v>
      </c>
      <c r="D109" s="12" t="s">
        <v>25</v>
      </c>
      <c r="E109" s="27">
        <v>4649933453</v>
      </c>
      <c r="F109" s="27">
        <v>1135662422</v>
      </c>
      <c r="G109" s="12">
        <v>1</v>
      </c>
      <c r="H109" s="12">
        <v>0</v>
      </c>
      <c r="I109" s="12">
        <v>1</v>
      </c>
      <c r="J109" s="12">
        <v>-11</v>
      </c>
      <c r="K109">
        <v>-10</v>
      </c>
      <c r="L109">
        <v>-10</v>
      </c>
      <c r="M109">
        <v>-10</v>
      </c>
      <c r="N109">
        <v>10</v>
      </c>
      <c r="O109">
        <v>0</v>
      </c>
      <c r="P109">
        <v>0</v>
      </c>
      <c r="Q109">
        <v>1483</v>
      </c>
      <c r="R109" s="28">
        <f t="shared" si="5"/>
        <v>0</v>
      </c>
    </row>
    <row r="110" spans="1:21" x14ac:dyDescent="0.2">
      <c r="A110" s="6">
        <v>43974</v>
      </c>
      <c r="B110" t="s">
        <v>14</v>
      </c>
      <c r="C110">
        <v>22</v>
      </c>
      <c r="D110" s="12" t="s">
        <v>26</v>
      </c>
      <c r="E110" s="27">
        <v>4606893511</v>
      </c>
      <c r="F110" s="27">
        <v>1112123097</v>
      </c>
      <c r="G110" s="12">
        <v>-4</v>
      </c>
      <c r="H110" s="12">
        <v>0</v>
      </c>
      <c r="I110" s="12">
        <v>-4</v>
      </c>
      <c r="J110" s="12">
        <v>-38</v>
      </c>
      <c r="K110">
        <v>-42</v>
      </c>
      <c r="L110">
        <v>-42</v>
      </c>
      <c r="M110">
        <v>-42</v>
      </c>
      <c r="N110">
        <v>48</v>
      </c>
      <c r="O110">
        <v>1</v>
      </c>
      <c r="P110">
        <v>7</v>
      </c>
      <c r="Q110">
        <v>2184</v>
      </c>
      <c r="R110" s="28">
        <f t="shared" si="5"/>
        <v>3.205128205128205E-3</v>
      </c>
    </row>
    <row r="111" spans="1:21" x14ac:dyDescent="0.2">
      <c r="A111" s="6">
        <v>43974</v>
      </c>
      <c r="B111" t="s">
        <v>14</v>
      </c>
      <c r="C111">
        <v>1</v>
      </c>
      <c r="D111" s="12" t="s">
        <v>27</v>
      </c>
      <c r="E111" s="27">
        <v>450732745</v>
      </c>
      <c r="F111" s="27">
        <v>7680687483</v>
      </c>
      <c r="G111" s="12">
        <v>-123</v>
      </c>
      <c r="H111" s="12">
        <v>-3</v>
      </c>
      <c r="I111" s="12">
        <v>-126</v>
      </c>
      <c r="J111" s="12">
        <v>-301</v>
      </c>
      <c r="K111">
        <v>-427</v>
      </c>
      <c r="L111">
        <v>-427</v>
      </c>
      <c r="M111">
        <v>-427</v>
      </c>
      <c r="N111">
        <v>473</v>
      </c>
      <c r="O111">
        <v>14</v>
      </c>
      <c r="P111">
        <v>60</v>
      </c>
      <c r="Q111">
        <v>5264</v>
      </c>
      <c r="R111" s="28">
        <f t="shared" si="5"/>
        <v>1.1398176291793313E-2</v>
      </c>
    </row>
    <row r="112" spans="1:21" x14ac:dyDescent="0.2">
      <c r="A112" s="6">
        <v>43974</v>
      </c>
      <c r="B112" t="s">
        <v>14</v>
      </c>
      <c r="C112">
        <v>16</v>
      </c>
      <c r="D112" s="12" t="s">
        <v>28</v>
      </c>
      <c r="E112" s="27">
        <v>4112559576</v>
      </c>
      <c r="F112" s="27">
        <v>1686736689</v>
      </c>
      <c r="G112" s="12">
        <v>-18</v>
      </c>
      <c r="H112" s="12">
        <v>0</v>
      </c>
      <c r="I112" s="12">
        <v>-18</v>
      </c>
      <c r="J112" s="12">
        <v>-15</v>
      </c>
      <c r="K112">
        <v>-33</v>
      </c>
      <c r="L112">
        <v>-33</v>
      </c>
      <c r="M112">
        <v>-33</v>
      </c>
      <c r="N112">
        <v>37</v>
      </c>
      <c r="O112">
        <v>4</v>
      </c>
      <c r="P112">
        <v>8</v>
      </c>
      <c r="Q112">
        <v>2036</v>
      </c>
      <c r="R112" s="28">
        <f t="shared" si="5"/>
        <v>3.929273084479371E-3</v>
      </c>
    </row>
    <row r="113" spans="1:18" x14ac:dyDescent="0.2">
      <c r="A113" s="6">
        <v>43974</v>
      </c>
      <c r="B113" t="s">
        <v>14</v>
      </c>
      <c r="C113">
        <v>20</v>
      </c>
      <c r="D113" s="12" t="s">
        <v>29</v>
      </c>
      <c r="E113" s="27">
        <v>3921531192</v>
      </c>
      <c r="F113" s="27">
        <v>9110616306</v>
      </c>
      <c r="G113" s="12">
        <v>0</v>
      </c>
      <c r="H113" s="12">
        <v>0</v>
      </c>
      <c r="I113" s="12">
        <v>0</v>
      </c>
      <c r="J113" s="12">
        <v>-19</v>
      </c>
      <c r="K113">
        <v>-19</v>
      </c>
      <c r="L113">
        <v>-19</v>
      </c>
      <c r="M113">
        <v>-19</v>
      </c>
      <c r="N113">
        <v>18</v>
      </c>
      <c r="O113">
        <v>1</v>
      </c>
      <c r="P113">
        <v>0</v>
      </c>
      <c r="Q113">
        <v>1486</v>
      </c>
      <c r="R113" s="28">
        <f t="shared" si="5"/>
        <v>0</v>
      </c>
    </row>
    <row r="114" spans="1:18" x14ac:dyDescent="0.2">
      <c r="A114" s="6">
        <v>43974</v>
      </c>
      <c r="B114" t="s">
        <v>14</v>
      </c>
      <c r="C114">
        <v>19</v>
      </c>
      <c r="D114" s="12" t="s">
        <v>30</v>
      </c>
      <c r="E114" s="27">
        <v>3811569725</v>
      </c>
      <c r="F114" s="27">
        <v>133623567</v>
      </c>
      <c r="G114" s="12">
        <v>-8</v>
      </c>
      <c r="H114" s="12">
        <v>-1</v>
      </c>
      <c r="I114" s="12">
        <v>-9</v>
      </c>
      <c r="J114" s="12">
        <v>2</v>
      </c>
      <c r="K114">
        <v>-7</v>
      </c>
      <c r="L114">
        <v>-7</v>
      </c>
      <c r="M114">
        <v>-7</v>
      </c>
      <c r="N114">
        <v>6</v>
      </c>
      <c r="O114">
        <v>1</v>
      </c>
      <c r="P114">
        <v>0</v>
      </c>
      <c r="Q114">
        <v>2482</v>
      </c>
      <c r="R114" s="28">
        <f t="shared" si="5"/>
        <v>0</v>
      </c>
    </row>
    <row r="115" spans="1:18" x14ac:dyDescent="0.2">
      <c r="A115" s="6">
        <v>43974</v>
      </c>
      <c r="B115" t="s">
        <v>14</v>
      </c>
      <c r="C115">
        <v>9</v>
      </c>
      <c r="D115" s="12" t="s">
        <v>31</v>
      </c>
      <c r="E115" s="27">
        <v>4376923077</v>
      </c>
      <c r="F115" s="27">
        <v>1125588885</v>
      </c>
      <c r="G115" s="12">
        <v>-5</v>
      </c>
      <c r="H115" s="12">
        <v>-2</v>
      </c>
      <c r="I115" s="12">
        <v>-7</v>
      </c>
      <c r="J115" s="12">
        <v>-13</v>
      </c>
      <c r="K115">
        <v>-20</v>
      </c>
      <c r="L115">
        <v>-20</v>
      </c>
      <c r="M115">
        <v>-20</v>
      </c>
      <c r="N115">
        <v>30</v>
      </c>
      <c r="O115">
        <v>2</v>
      </c>
      <c r="P115">
        <v>12</v>
      </c>
      <c r="Q115">
        <v>3541</v>
      </c>
      <c r="R115" s="28">
        <f t="shared" si="5"/>
        <v>3.3888731996611129E-3</v>
      </c>
    </row>
    <row r="116" spans="1:18" x14ac:dyDescent="0.2">
      <c r="A116" s="6">
        <v>43974</v>
      </c>
      <c r="B116" t="s">
        <v>14</v>
      </c>
      <c r="C116">
        <v>10</v>
      </c>
      <c r="D116" s="12" t="s">
        <v>32</v>
      </c>
      <c r="E116" s="27">
        <v>4310675841</v>
      </c>
      <c r="F116" s="27">
        <v>1238824698</v>
      </c>
      <c r="G116" s="12">
        <v>-1</v>
      </c>
      <c r="H116" s="12">
        <v>0</v>
      </c>
      <c r="I116" s="12">
        <v>-1</v>
      </c>
      <c r="J116" s="12">
        <v>-2</v>
      </c>
      <c r="K116">
        <v>-3</v>
      </c>
      <c r="L116">
        <v>-3</v>
      </c>
      <c r="M116">
        <v>-3</v>
      </c>
      <c r="N116">
        <v>4</v>
      </c>
      <c r="O116">
        <v>0</v>
      </c>
      <c r="P116">
        <v>1</v>
      </c>
      <c r="Q116">
        <v>1313</v>
      </c>
      <c r="R116" s="28">
        <f t="shared" si="5"/>
        <v>7.6161462300076163E-4</v>
      </c>
    </row>
    <row r="117" spans="1:18" x14ac:dyDescent="0.2">
      <c r="A117" s="6">
        <v>43974</v>
      </c>
      <c r="B117" t="s">
        <v>14</v>
      </c>
      <c r="C117">
        <v>2</v>
      </c>
      <c r="D117" s="12" t="s">
        <v>33</v>
      </c>
      <c r="E117" s="27">
        <v>4573750286</v>
      </c>
      <c r="F117" s="27">
        <v>7320149366</v>
      </c>
      <c r="G117" s="12">
        <v>1</v>
      </c>
      <c r="H117" s="12">
        <v>0</v>
      </c>
      <c r="I117" s="12">
        <v>1</v>
      </c>
      <c r="J117" s="12">
        <v>-9</v>
      </c>
      <c r="K117">
        <v>-8</v>
      </c>
      <c r="L117">
        <v>-8</v>
      </c>
      <c r="M117">
        <v>-8</v>
      </c>
      <c r="N117">
        <v>8</v>
      </c>
      <c r="O117">
        <v>0</v>
      </c>
      <c r="P117">
        <v>0</v>
      </c>
      <c r="Q117">
        <v>297</v>
      </c>
      <c r="R117" s="28">
        <f t="shared" si="5"/>
        <v>0</v>
      </c>
    </row>
    <row r="118" spans="1:18" x14ac:dyDescent="0.2">
      <c r="A118" s="6">
        <v>43974</v>
      </c>
      <c r="B118" t="s">
        <v>14</v>
      </c>
      <c r="C118">
        <v>5</v>
      </c>
      <c r="D118" s="12" t="s">
        <v>34</v>
      </c>
      <c r="E118" s="27">
        <v>4543490485</v>
      </c>
      <c r="F118" s="27">
        <v>1233845213</v>
      </c>
      <c r="G118" s="12">
        <v>-10</v>
      </c>
      <c r="H118" s="12">
        <v>2</v>
      </c>
      <c r="I118" s="12">
        <v>-8</v>
      </c>
      <c r="J118" s="12">
        <v>-174</v>
      </c>
      <c r="K118">
        <v>-182</v>
      </c>
      <c r="L118">
        <v>-182</v>
      </c>
      <c r="M118">
        <v>-182</v>
      </c>
      <c r="N118">
        <v>181</v>
      </c>
      <c r="O118">
        <v>11</v>
      </c>
      <c r="P118">
        <v>10</v>
      </c>
      <c r="Q118">
        <v>12901</v>
      </c>
      <c r="R118" s="28">
        <f t="shared" si="5"/>
        <v>7.751337105650725E-4</v>
      </c>
    </row>
    <row r="119" spans="1:18" x14ac:dyDescent="0.2">
      <c r="G119">
        <f>SUM(G98:G118)</f>
        <v>-262</v>
      </c>
      <c r="H119">
        <f>SUM(H98:H118)</f>
        <v>-23</v>
      </c>
      <c r="J119">
        <f>SUM(J98:J118)</f>
        <v>-1285</v>
      </c>
      <c r="O119">
        <f>SUM(O98:O118)</f>
        <v>119</v>
      </c>
    </row>
  </sheetData>
  <autoFilter ref="A97:U119" xr:uid="{EFA78291-6AC7-EE44-949A-6A9E8DD51CA2}"/>
  <conditionalFormatting sqref="G98:J118">
    <cfRule type="cellIs" dxfId="25" priority="2" operator="greaterThan">
      <formula>0</formula>
    </cfRule>
    <cfRule type="cellIs" dxfId="24" priority="4" operator="greaterThan">
      <formula>0</formula>
    </cfRule>
  </conditionalFormatting>
  <conditionalFormatting sqref="K98:K118">
    <cfRule type="cellIs" dxfId="2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2"/>
  <sheetViews>
    <sheetView topLeftCell="A44" workbookViewId="0">
      <selection activeCell="J91" sqref="J91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4"/>
  <sheetViews>
    <sheetView workbookViewId="0">
      <selection activeCell="B18" sqref="B18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3" t="s">
        <v>36</v>
      </c>
      <c r="C94" s="4">
        <v>3391188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7"/>
  <sheetViews>
    <sheetView workbookViewId="0">
      <selection activeCell="A16" sqref="A7:A96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 t="s">
        <v>36</v>
      </c>
      <c r="B97" s="4">
        <v>138840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4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 t="s">
        <v>36</v>
      </c>
      <c r="B94" s="4">
        <v>32735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0"/>
  <sheetViews>
    <sheetView topLeftCell="A45" workbookViewId="0">
      <selection activeCell="K85" sqref="K85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topLeftCell="C1" workbookViewId="0">
      <selection activeCell="Q3" sqref="Q3:Y17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156</v>
      </c>
      <c r="D4" s="4">
        <v>4</v>
      </c>
      <c r="E4" s="4">
        <v>1008</v>
      </c>
      <c r="F4" s="4">
        <v>1659</v>
      </c>
      <c r="G4" s="4">
        <v>394</v>
      </c>
      <c r="H4" t="s">
        <v>57</v>
      </c>
      <c r="I4" t="s">
        <v>57</v>
      </c>
      <c r="J4" s="4">
        <f>C4</f>
        <v>156</v>
      </c>
      <c r="K4" s="4">
        <f t="shared" ref="K4:N4" si="0">D4</f>
        <v>4</v>
      </c>
      <c r="L4" s="4">
        <f t="shared" si="0"/>
        <v>1008</v>
      </c>
      <c r="M4" s="4">
        <f t="shared" si="0"/>
        <v>1659</v>
      </c>
      <c r="N4" s="4">
        <f t="shared" si="0"/>
        <v>394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14</v>
      </c>
      <c r="D5" s="4">
        <v>1</v>
      </c>
      <c r="E5" s="4">
        <v>26</v>
      </c>
      <c r="F5" s="4">
        <v>330</v>
      </c>
      <c r="G5" s="4">
        <v>27</v>
      </c>
      <c r="H5" t="s">
        <v>58</v>
      </c>
      <c r="I5" t="s">
        <v>58</v>
      </c>
      <c r="J5" s="4">
        <f t="shared" ref="J5:J24" si="1">C5</f>
        <v>14</v>
      </c>
      <c r="K5" s="4">
        <f t="shared" ref="K5:K24" si="2">D5</f>
        <v>1</v>
      </c>
      <c r="L5" s="4">
        <f t="shared" ref="L5:L24" si="3">E5</f>
        <v>26</v>
      </c>
      <c r="M5" s="4">
        <f t="shared" ref="M5:M24" si="4">F5</f>
        <v>330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43</v>
      </c>
      <c r="D6" s="4">
        <v>1</v>
      </c>
      <c r="E6" s="4">
        <v>244</v>
      </c>
      <c r="F6" s="4">
        <v>773</v>
      </c>
      <c r="G6" s="4">
        <v>96</v>
      </c>
      <c r="H6" t="s">
        <v>58</v>
      </c>
      <c r="I6" t="s">
        <v>58</v>
      </c>
      <c r="J6" s="4">
        <f t="shared" si="1"/>
        <v>43</v>
      </c>
      <c r="K6" s="4">
        <f t="shared" si="2"/>
        <v>1</v>
      </c>
      <c r="L6" s="4">
        <f t="shared" si="3"/>
        <v>244</v>
      </c>
      <c r="M6" s="4">
        <f t="shared" si="4"/>
        <v>773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295</v>
      </c>
      <c r="D7" s="4">
        <v>10</v>
      </c>
      <c r="E7" s="4">
        <v>968</v>
      </c>
      <c r="F7" s="4">
        <v>3067</v>
      </c>
      <c r="G7" s="4">
        <v>404</v>
      </c>
      <c r="H7" t="s">
        <v>58</v>
      </c>
      <c r="I7" t="s">
        <v>58</v>
      </c>
      <c r="J7" s="4">
        <f t="shared" si="1"/>
        <v>295</v>
      </c>
      <c r="K7" s="4">
        <f t="shared" si="2"/>
        <v>10</v>
      </c>
      <c r="L7" s="4">
        <f t="shared" si="3"/>
        <v>968</v>
      </c>
      <c r="M7" s="4">
        <f t="shared" si="4"/>
        <v>3067</v>
      </c>
      <c r="N7" s="4">
        <f t="shared" si="5"/>
        <v>404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524</v>
      </c>
      <c r="D8" s="4">
        <v>84</v>
      </c>
      <c r="E8" s="4">
        <v>3962</v>
      </c>
      <c r="F8" s="4">
        <v>18896</v>
      </c>
      <c r="G8" s="4">
        <v>4047</v>
      </c>
      <c r="H8" t="s">
        <v>59</v>
      </c>
      <c r="I8" t="s">
        <v>59</v>
      </c>
      <c r="J8" s="4">
        <f t="shared" si="1"/>
        <v>524</v>
      </c>
      <c r="K8" s="4">
        <f t="shared" si="2"/>
        <v>84</v>
      </c>
      <c r="L8" s="4">
        <f t="shared" si="3"/>
        <v>3962</v>
      </c>
      <c r="M8" s="4">
        <f t="shared" si="4"/>
        <v>18896</v>
      </c>
      <c r="N8" s="4">
        <f t="shared" si="5"/>
        <v>4047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63</v>
      </c>
      <c r="D9" s="4">
        <v>1</v>
      </c>
      <c r="E9" s="4">
        <v>395</v>
      </c>
      <c r="F9" s="4">
        <v>2447</v>
      </c>
      <c r="G9" s="4">
        <v>327</v>
      </c>
      <c r="H9" t="s">
        <v>59</v>
      </c>
      <c r="I9" t="s">
        <v>59</v>
      </c>
      <c r="J9" s="4">
        <f t="shared" si="1"/>
        <v>63</v>
      </c>
      <c r="K9" s="4">
        <f t="shared" si="2"/>
        <v>1</v>
      </c>
      <c r="L9" s="4">
        <f t="shared" si="3"/>
        <v>395</v>
      </c>
      <c r="M9" s="4">
        <f t="shared" si="4"/>
        <v>2447</v>
      </c>
      <c r="N9" s="4">
        <f t="shared" si="5"/>
        <v>327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1097</v>
      </c>
      <c r="D10" s="4">
        <v>60</v>
      </c>
      <c r="E10" s="4">
        <v>2424</v>
      </c>
      <c r="F10" s="4">
        <v>3350</v>
      </c>
      <c r="G10" s="4">
        <v>676</v>
      </c>
      <c r="H10" t="s">
        <v>57</v>
      </c>
      <c r="I10" t="s">
        <v>57</v>
      </c>
      <c r="J10" s="4">
        <f t="shared" si="1"/>
        <v>1097</v>
      </c>
      <c r="K10" s="4">
        <f t="shared" si="2"/>
        <v>60</v>
      </c>
      <c r="L10" s="4">
        <f t="shared" si="3"/>
        <v>2424</v>
      </c>
      <c r="M10" s="4">
        <f t="shared" si="4"/>
        <v>3350</v>
      </c>
      <c r="N10" s="4">
        <f t="shared" si="5"/>
        <v>676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247</v>
      </c>
      <c r="D11" s="4">
        <v>20</v>
      </c>
      <c r="E11" s="4">
        <v>1467</v>
      </c>
      <c r="F11" s="4">
        <v>6279</v>
      </c>
      <c r="G11" s="4">
        <v>1414</v>
      </c>
      <c r="H11" t="s">
        <v>59</v>
      </c>
      <c r="I11" t="s">
        <v>59</v>
      </c>
      <c r="J11" s="4">
        <f t="shared" si="1"/>
        <v>247</v>
      </c>
      <c r="K11" s="4">
        <f t="shared" si="2"/>
        <v>20</v>
      </c>
      <c r="L11" s="4">
        <f t="shared" si="3"/>
        <v>1467</v>
      </c>
      <c r="M11" s="4">
        <f t="shared" si="4"/>
        <v>6279</v>
      </c>
      <c r="N11" s="4">
        <f t="shared" si="5"/>
        <v>1414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4026</v>
      </c>
      <c r="D12" s="4">
        <v>199</v>
      </c>
      <c r="E12" s="4">
        <v>21405</v>
      </c>
      <c r="F12" s="4">
        <v>45355</v>
      </c>
      <c r="G12" s="4">
        <v>15840</v>
      </c>
      <c r="H12" t="s">
        <v>59</v>
      </c>
      <c r="I12" t="s">
        <v>59</v>
      </c>
      <c r="J12" s="4">
        <f t="shared" si="1"/>
        <v>4026</v>
      </c>
      <c r="K12" s="4">
        <f t="shared" si="2"/>
        <v>199</v>
      </c>
      <c r="L12" s="4">
        <f t="shared" si="3"/>
        <v>21405</v>
      </c>
      <c r="M12" s="4">
        <f t="shared" si="4"/>
        <v>45355</v>
      </c>
      <c r="N12" s="4">
        <f t="shared" si="5"/>
        <v>15840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100</v>
      </c>
      <c r="D13" s="4">
        <v>15</v>
      </c>
      <c r="E13" s="4">
        <v>1598</v>
      </c>
      <c r="F13" s="4">
        <v>3995</v>
      </c>
      <c r="G13" s="4">
        <v>993</v>
      </c>
      <c r="H13" t="s">
        <v>57</v>
      </c>
      <c r="I13" t="s">
        <v>57</v>
      </c>
      <c r="J13" s="4">
        <f t="shared" si="1"/>
        <v>100</v>
      </c>
      <c r="K13" s="4">
        <f t="shared" si="2"/>
        <v>15</v>
      </c>
      <c r="L13" s="4">
        <f t="shared" si="3"/>
        <v>1598</v>
      </c>
      <c r="M13" s="4">
        <f t="shared" si="4"/>
        <v>3995</v>
      </c>
      <c r="N13" s="4">
        <f t="shared" si="5"/>
        <v>993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8</v>
      </c>
      <c r="D14" s="4">
        <v>2</v>
      </c>
      <c r="E14" s="4">
        <v>179</v>
      </c>
      <c r="F14" s="4">
        <v>220</v>
      </c>
      <c r="G14" s="4">
        <v>22</v>
      </c>
      <c r="H14" t="s">
        <v>58</v>
      </c>
      <c r="I14" t="s">
        <v>58</v>
      </c>
      <c r="J14" s="4">
        <f t="shared" si="1"/>
        <v>8</v>
      </c>
      <c r="K14" s="4">
        <f t="shared" si="2"/>
        <v>2</v>
      </c>
      <c r="L14" s="4">
        <f t="shared" si="3"/>
        <v>179</v>
      </c>
      <c r="M14" s="4">
        <f t="shared" si="4"/>
        <v>220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35</v>
      </c>
      <c r="D15" s="4">
        <v>5</v>
      </c>
      <c r="E15" s="4">
        <v>174</v>
      </c>
      <c r="F15" s="4">
        <v>2085</v>
      </c>
      <c r="G15" s="4">
        <v>291</v>
      </c>
      <c r="H15" t="s">
        <v>59</v>
      </c>
      <c r="I15" t="s">
        <v>59</v>
      </c>
      <c r="J15" s="4">
        <f t="shared" si="1"/>
        <v>35</v>
      </c>
      <c r="K15" s="4">
        <f t="shared" si="2"/>
        <v>5</v>
      </c>
      <c r="L15" s="4">
        <f t="shared" si="3"/>
        <v>174</v>
      </c>
      <c r="M15" s="4">
        <f t="shared" si="4"/>
        <v>2085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28</v>
      </c>
      <c r="D16" s="4">
        <v>4</v>
      </c>
      <c r="E16" s="4">
        <v>533</v>
      </c>
      <c r="F16" s="4">
        <v>3374</v>
      </c>
      <c r="G16" s="4">
        <v>456</v>
      </c>
      <c r="H16" t="s">
        <v>59</v>
      </c>
      <c r="I16" t="s">
        <v>59</v>
      </c>
      <c r="J16" s="4">
        <f t="shared" si="1"/>
        <v>28</v>
      </c>
      <c r="K16" s="4">
        <f t="shared" si="2"/>
        <v>4</v>
      </c>
      <c r="L16" s="4">
        <f t="shared" si="3"/>
        <v>533</v>
      </c>
      <c r="M16" s="4">
        <f t="shared" si="4"/>
        <v>3374</v>
      </c>
      <c r="N16" s="4">
        <f t="shared" si="5"/>
        <v>456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3" x14ac:dyDescent="0.2">
      <c r="A17" t="s">
        <v>59</v>
      </c>
      <c r="B17" s="3" t="s">
        <v>27</v>
      </c>
      <c r="C17" s="4">
        <v>1291</v>
      </c>
      <c r="D17" s="4">
        <v>76</v>
      </c>
      <c r="E17" s="4">
        <v>6658</v>
      </c>
      <c r="F17" s="4">
        <v>18341</v>
      </c>
      <c r="G17" s="4">
        <v>3771</v>
      </c>
      <c r="H17" t="s">
        <v>59</v>
      </c>
      <c r="I17" t="s">
        <v>59</v>
      </c>
      <c r="J17" s="4">
        <f t="shared" si="1"/>
        <v>1291</v>
      </c>
      <c r="K17" s="4">
        <f t="shared" si="2"/>
        <v>76</v>
      </c>
      <c r="L17" s="4">
        <f t="shared" si="3"/>
        <v>6658</v>
      </c>
      <c r="M17" s="4">
        <f t="shared" si="4"/>
        <v>18341</v>
      </c>
      <c r="N17" s="4">
        <f t="shared" si="5"/>
        <v>3771</v>
      </c>
      <c r="R17" s="3" t="s">
        <v>36</v>
      </c>
      <c r="S17" s="22">
        <v>8695</v>
      </c>
      <c r="T17" s="22">
        <v>572</v>
      </c>
      <c r="U17" s="22">
        <v>48485</v>
      </c>
      <c r="V17" s="22">
        <v>138840</v>
      </c>
      <c r="W17" s="22">
        <v>32735</v>
      </c>
    </row>
    <row r="18" spans="1:23" x14ac:dyDescent="0.2">
      <c r="A18" t="s">
        <v>58</v>
      </c>
      <c r="B18" s="3" t="s">
        <v>28</v>
      </c>
      <c r="C18" s="4">
        <v>215</v>
      </c>
      <c r="D18" s="4">
        <v>17</v>
      </c>
      <c r="E18" s="4">
        <v>1573</v>
      </c>
      <c r="F18" s="4">
        <v>2157</v>
      </c>
      <c r="G18" s="4">
        <v>486</v>
      </c>
      <c r="H18" t="s">
        <v>58</v>
      </c>
      <c r="I18" t="s">
        <v>58</v>
      </c>
      <c r="J18" s="4">
        <f t="shared" si="1"/>
        <v>215</v>
      </c>
      <c r="K18" s="4">
        <f t="shared" si="2"/>
        <v>17</v>
      </c>
      <c r="L18" s="4">
        <f t="shared" si="3"/>
        <v>1573</v>
      </c>
      <c r="M18" s="4">
        <f t="shared" si="4"/>
        <v>2157</v>
      </c>
      <c r="N18" s="4">
        <f t="shared" si="5"/>
        <v>486</v>
      </c>
    </row>
    <row r="19" spans="1:23" x14ac:dyDescent="0.2">
      <c r="A19" t="s">
        <v>58</v>
      </c>
      <c r="B19" s="3" t="s">
        <v>29</v>
      </c>
      <c r="C19" s="4">
        <v>58</v>
      </c>
      <c r="D19" s="4">
        <v>6</v>
      </c>
      <c r="E19" s="4">
        <v>223</v>
      </c>
      <c r="F19" s="4">
        <v>940</v>
      </c>
      <c r="G19" s="4">
        <v>129</v>
      </c>
      <c r="H19" t="s">
        <v>58</v>
      </c>
      <c r="I19" t="s">
        <v>58</v>
      </c>
      <c r="J19" s="4">
        <f t="shared" si="1"/>
        <v>58</v>
      </c>
      <c r="K19" s="4">
        <f t="shared" si="2"/>
        <v>6</v>
      </c>
      <c r="L19" s="4">
        <f t="shared" si="3"/>
        <v>223</v>
      </c>
      <c r="M19" s="4">
        <f t="shared" si="4"/>
        <v>940</v>
      </c>
      <c r="N19" s="4">
        <f t="shared" si="5"/>
        <v>129</v>
      </c>
    </row>
    <row r="20" spans="1:23" x14ac:dyDescent="0.2">
      <c r="A20" t="s">
        <v>58</v>
      </c>
      <c r="B20" s="3" t="s">
        <v>30</v>
      </c>
      <c r="C20" s="4">
        <v>95</v>
      </c>
      <c r="D20" s="4">
        <v>9</v>
      </c>
      <c r="E20" s="4">
        <v>1408</v>
      </c>
      <c r="F20" s="4">
        <v>1640</v>
      </c>
      <c r="G20" s="4">
        <v>269</v>
      </c>
      <c r="H20" t="s">
        <v>58</v>
      </c>
      <c r="I20" t="s">
        <v>58</v>
      </c>
      <c r="J20" s="4">
        <f t="shared" si="1"/>
        <v>95</v>
      </c>
      <c r="K20" s="4">
        <f t="shared" si="2"/>
        <v>9</v>
      </c>
      <c r="L20" s="4">
        <f t="shared" si="3"/>
        <v>1408</v>
      </c>
      <c r="M20" s="4">
        <f t="shared" si="4"/>
        <v>1640</v>
      </c>
      <c r="N20" s="4">
        <f t="shared" si="5"/>
        <v>269</v>
      </c>
    </row>
    <row r="21" spans="1:23" x14ac:dyDescent="0.2">
      <c r="A21" t="s">
        <v>57</v>
      </c>
      <c r="B21" s="3" t="s">
        <v>31</v>
      </c>
      <c r="C21" s="4">
        <v>157</v>
      </c>
      <c r="D21" s="4">
        <v>40</v>
      </c>
      <c r="E21" s="4">
        <v>1569</v>
      </c>
      <c r="F21" s="4">
        <v>7270</v>
      </c>
      <c r="G21" s="4">
        <v>1011</v>
      </c>
      <c r="H21" t="s">
        <v>57</v>
      </c>
      <c r="I21" t="s">
        <v>57</v>
      </c>
      <c r="J21" s="4">
        <f t="shared" si="1"/>
        <v>157</v>
      </c>
      <c r="K21" s="4">
        <f t="shared" si="2"/>
        <v>40</v>
      </c>
      <c r="L21" s="4">
        <f t="shared" si="3"/>
        <v>1569</v>
      </c>
      <c r="M21" s="4">
        <f t="shared" si="4"/>
        <v>7270</v>
      </c>
      <c r="N21" s="4">
        <f t="shared" si="5"/>
        <v>1011</v>
      </c>
    </row>
    <row r="22" spans="1:23" x14ac:dyDescent="0.2">
      <c r="A22" t="s">
        <v>57</v>
      </c>
      <c r="B22" s="3" t="s">
        <v>32</v>
      </c>
      <c r="C22" s="4">
        <v>15</v>
      </c>
      <c r="D22" s="4">
        <v>2</v>
      </c>
      <c r="E22" s="4">
        <v>39</v>
      </c>
      <c r="F22" s="4">
        <v>1300</v>
      </c>
      <c r="G22" s="4">
        <v>74</v>
      </c>
      <c r="H22" t="s">
        <v>57</v>
      </c>
      <c r="I22" t="s">
        <v>57</v>
      </c>
      <c r="J22" s="4">
        <f t="shared" si="1"/>
        <v>15</v>
      </c>
      <c r="K22" s="4">
        <f t="shared" si="2"/>
        <v>2</v>
      </c>
      <c r="L22" s="4">
        <f t="shared" si="3"/>
        <v>39</v>
      </c>
      <c r="M22" s="4">
        <f t="shared" si="4"/>
        <v>1300</v>
      </c>
      <c r="N22" s="4">
        <f t="shared" si="5"/>
        <v>74</v>
      </c>
    </row>
    <row r="23" spans="1:23" x14ac:dyDescent="0.2">
      <c r="A23" t="s">
        <v>59</v>
      </c>
      <c r="B23" s="3" t="s">
        <v>33</v>
      </c>
      <c r="C23" s="4">
        <v>23</v>
      </c>
      <c r="D23" s="4">
        <v>2</v>
      </c>
      <c r="E23" s="4">
        <v>10</v>
      </c>
      <c r="F23" s="4">
        <v>999</v>
      </c>
      <c r="G23" s="4">
        <v>143</v>
      </c>
      <c r="H23" t="s">
        <v>59</v>
      </c>
      <c r="I23" t="s">
        <v>59</v>
      </c>
      <c r="J23" s="4">
        <f t="shared" si="1"/>
        <v>23</v>
      </c>
      <c r="K23" s="4">
        <f t="shared" si="2"/>
        <v>2</v>
      </c>
      <c r="L23" s="4">
        <f t="shared" si="3"/>
        <v>10</v>
      </c>
      <c r="M23" s="4">
        <f t="shared" si="4"/>
        <v>999</v>
      </c>
      <c r="N23" s="4">
        <f t="shared" si="5"/>
        <v>143</v>
      </c>
    </row>
    <row r="24" spans="1:23" x14ac:dyDescent="0.2">
      <c r="A24" t="s">
        <v>59</v>
      </c>
      <c r="B24" s="3" t="s">
        <v>34</v>
      </c>
      <c r="C24" s="4">
        <v>205</v>
      </c>
      <c r="D24" s="4">
        <v>14</v>
      </c>
      <c r="E24" s="4">
        <v>2622</v>
      </c>
      <c r="F24" s="4">
        <v>14363</v>
      </c>
      <c r="G24" s="4">
        <v>1865</v>
      </c>
      <c r="H24" t="s">
        <v>59</v>
      </c>
      <c r="I24" t="s">
        <v>59</v>
      </c>
      <c r="J24" s="4">
        <f t="shared" si="1"/>
        <v>205</v>
      </c>
      <c r="K24" s="4">
        <f t="shared" si="2"/>
        <v>14</v>
      </c>
      <c r="L24" s="4">
        <f t="shared" si="3"/>
        <v>2622</v>
      </c>
      <c r="M24" s="4">
        <f t="shared" si="4"/>
        <v>14363</v>
      </c>
      <c r="N24" s="4">
        <f t="shared" si="5"/>
        <v>1865</v>
      </c>
    </row>
    <row r="25" spans="1:23" x14ac:dyDescent="0.2">
      <c r="B25" s="3" t="s">
        <v>64</v>
      </c>
      <c r="C25" s="4"/>
      <c r="D25" s="4"/>
      <c r="E25" s="4"/>
      <c r="F25" s="4"/>
      <c r="G25" s="4"/>
    </row>
    <row r="26" spans="1:23" x14ac:dyDescent="0.2">
      <c r="B26" s="3" t="s">
        <v>36</v>
      </c>
      <c r="C26" s="4">
        <v>8695</v>
      </c>
      <c r="D26" s="4">
        <v>572</v>
      </c>
      <c r="E26" s="4">
        <v>48485</v>
      </c>
      <c r="F26" s="4">
        <v>138840</v>
      </c>
      <c r="G26" s="4">
        <v>32735</v>
      </c>
    </row>
    <row r="30" spans="1:23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3" x14ac:dyDescent="0.2">
      <c r="B31" s="3" t="s">
        <v>57</v>
      </c>
      <c r="C31" s="20">
        <v>1525</v>
      </c>
      <c r="D31" s="20">
        <v>121</v>
      </c>
      <c r="E31" s="20">
        <v>6638</v>
      </c>
      <c r="F31" s="20">
        <v>17574</v>
      </c>
      <c r="G31" s="20">
        <v>3148</v>
      </c>
      <c r="H31" s="15">
        <f>SUM(C31:G31)</f>
        <v>29006</v>
      </c>
      <c r="I31" s="14">
        <f>H31/$H$34</f>
        <v>0.12648314415659734</v>
      </c>
    </row>
    <row r="32" spans="1:23" x14ac:dyDescent="0.2">
      <c r="B32" s="3" t="s">
        <v>59</v>
      </c>
      <c r="C32" s="20">
        <v>6442</v>
      </c>
      <c r="D32" s="20">
        <v>405</v>
      </c>
      <c r="E32" s="20">
        <v>37226</v>
      </c>
      <c r="F32" s="20">
        <v>112139</v>
      </c>
      <c r="G32" s="20">
        <v>28154</v>
      </c>
      <c r="H32" s="15">
        <f t="shared" ref="H32:H33" si="11">SUM(C32:G32)</f>
        <v>184366</v>
      </c>
      <c r="I32" s="14">
        <f t="shared" ref="I32:I33" si="12">H32/$H$34</f>
        <v>0.80394371356185712</v>
      </c>
    </row>
    <row r="33" spans="2:9" x14ac:dyDescent="0.2">
      <c r="B33" s="3" t="s">
        <v>58</v>
      </c>
      <c r="C33" s="20">
        <v>728</v>
      </c>
      <c r="D33" s="20">
        <v>46</v>
      </c>
      <c r="E33" s="20">
        <v>4621</v>
      </c>
      <c r="F33" s="20">
        <v>9127</v>
      </c>
      <c r="G33" s="20">
        <v>1433</v>
      </c>
      <c r="H33" s="15">
        <f t="shared" si="11"/>
        <v>15955</v>
      </c>
      <c r="I33" s="14">
        <f t="shared" si="12"/>
        <v>6.9573142281545569E-2</v>
      </c>
    </row>
    <row r="34" spans="2:9" x14ac:dyDescent="0.2">
      <c r="B34" s="3" t="s">
        <v>36</v>
      </c>
      <c r="C34" s="20">
        <v>8695</v>
      </c>
      <c r="D34" s="20">
        <v>572</v>
      </c>
      <c r="E34" s="20">
        <v>48485</v>
      </c>
      <c r="F34" s="20">
        <v>138840</v>
      </c>
      <c r="G34" s="20">
        <v>32735</v>
      </c>
      <c r="H34" s="16">
        <f>SUM(H31:H33)</f>
        <v>229327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2020-05-23T17:41:07Z</dcterms:modified>
</cp:coreProperties>
</file>